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C36" i="10"/>
  <c r="BE35" i="10"/>
  <c r="C35" i="10"/>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alcChain>
</file>

<file path=xl/sharedStrings.xml><?xml version="1.0" encoding="utf-8"?>
<sst xmlns="http://schemas.openxmlformats.org/spreadsheetml/2006/main" count="1140" uniqueCount="611">
  <si>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</si>
  <si>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</si>
  <si>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</si>
  <si>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</si>
  <si>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</si>
  <si>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</si>
  <si>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</si>
  <si>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</si>
  <si>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</si>
  <si>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</si>
  <si>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</si>
  <si>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</si>
  <si>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</si>
  <si>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</si>
  <si>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</si>
  <si>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</si>
  <si>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</si>
  <si>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</si>
  <si>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</si>
  <si>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</si>
  <si>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</si>
  <si>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</si>
  <si>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</si>
  <si>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</si>
  <si>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</si>
  <si>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</si>
  <si>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</si>
  <si>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</si>
  <si>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</si>
  <si>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</si>
  <si>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</si>
  <si>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</si>
  <si>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</si>
  <si>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</si>
  <si>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</si>
  <si>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</si>
  <si>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</si>
  <si>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</si>
  <si>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</si>
  <si>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</si>
  <si>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</si>
  <si>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</si>
  <si>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</si>
  <si>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</si>
  <si>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</si>
  <si>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</si>
  <si>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</si>
  <si>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</si>
  <si>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</si>
  <si>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</si>
  <si>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</si>
  <si>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</si>
  <si>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</si>
  <si>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</si>
  <si>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</si>
  <si>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</si>
  <si>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</si>
  <si>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</si>
  <si>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</si>
  <si>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</si>
  <si>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</si>
  <si>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</si>
  <si>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</si>
  <si>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</si>
  <si>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</si>
  <si>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</si>
  <si>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</si>
  <si>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</si>
  <si>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</si>
  <si>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</si>
  <si>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</si>
  <si>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</si>
  <si>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</si>
  <si>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</si>
  <si>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</si>
  <si>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</si>
  <si>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</si>
  <si>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</si>
  <si>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</si>
  <si>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</si>
  <si>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</si>
  <si>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</si>
  <si>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</si>
  <si>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</si>
  <si>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</si>
  <si>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</si>
  <si>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</si>
  <si>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</si>
  <si>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</si>
  <si>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</si>
  <si>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</si>
  <si>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</si>
  <si>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</si>
  <si>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</si>
  <si>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</si>
  <si>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</si>
  <si>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</si>
  <si>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</si>
  <si>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</si>
  <si>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</si>
  <si>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</si>
  <si>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</si>
  <si>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</si>
  <si>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</si>
  <si>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</si>
  <si>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</si>
  <si>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</si>
  <si>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</si>
  <si>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</si>
  <si>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</si>
  <si>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</si>
  <si>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</si>
  <si>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</si>
  <si>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</si>
  <si>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</si>
  <si>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</si>
  <si>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</si>
  <si>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</si>
  <si>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</si>
  <si>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</si>
  <si>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</si>
  <si>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</si>
  <si>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</si>
  <si>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</si>
  <si>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</si>
  <si>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</si>
  <si>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</si>
  <si>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</si>
  <si>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</si>
  <si>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</si>
  <si>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</si>
  <si>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</si>
  <si>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</si>
  <si>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</si>
  <si>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</si>
  <si>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</si>
  <si>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</si>
  <si>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</si>
  <si>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</si>
  <si>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</si>
  <si>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</si>
  <si>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</si>
  <si>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</si>
  <si>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</si>
  <si>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</si>
  <si>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</si>
  <si>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</si>
  <si>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</si>
  <si>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</si>
  <si>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</si>
  <si>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</si>
  <si>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</si>
  <si>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</si>
  <si>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</si>
  <si>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</si>
  <si>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</si>
  <si>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</si>
  <si>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</si>
  <si>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</si>
  <si>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</si>
  <si>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</si>
  <si>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</si>
  <si>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</si>
  <si>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</si>
  <si>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</si>
  <si>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</si>
  <si>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</si>
  <si>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</si>
  <si>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</si>
  <si>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</si>
  <si>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</si>
  <si>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</si>
  <si>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</si>
  <si>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</si>
  <si>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</si>
  <si>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</si>
  <si>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</si>
  <si>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</si>
  <si>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</si>
  <si>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</si>
  <si>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</si>
  <si>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</si>
  <si>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</si>
  <si>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</si>
  <si>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</si>
  <si>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</si>
  <si>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</si>
  <si>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</si>
  <si>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</si>
  <si>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</si>
  <si>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</si>
  <si>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</si>
  <si>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</si>
  <si>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</si>
  <si>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</si>
  <si>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</si>
  <si>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</si>
  <si>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</si>
  <si>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</si>
  <si>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</si>
  <si>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</si>
  <si>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</si>
  <si>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</si>
  <si>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</si>
  <si>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</si>
  <si>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</si>
  <si>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</si>
  <si>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</si>
  <si>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大阪府池田市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</si>
  <si>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</si>
  <si>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</si>
  <si>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</si>
  <si>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</si>
  <si>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</si>
  <si>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</si>
  <si>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</si>
  <si>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</si>
  <si>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</si>
  <si>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</si>
  <si>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</si>
  <si>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</si>
  <si>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</si>
  <si>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</si>
  <si>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</si>
  <si>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</si>
  <si>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</si>
  <si>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</si>
  <si>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</si>
  <si>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</si>
  <si>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</si>
  <si>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</si>
  <si>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</si>
  <si>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</si>
  <si>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</si>
  <si>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</si>
  <si>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</si>
  <si>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</si>
  <si>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</si>
  <si>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</si>
  <si>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</si>
  <si>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</si>
  <si>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</si>
  <si>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</si>
  <si>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</si>
  <si>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</si>
  <si>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</si>
  <si>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</si>
  <si>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</si>
  <si>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</si>
  <si>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</si>
  <si>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</si>
  <si>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</si>
  <si>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</si>
  <si>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</si>
  <si>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</si>
  <si>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</si>
  <si>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</si>
  <si>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</si>
  <si>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</si>
  <si>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</si>
  <si>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</si>
  <si>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</si>
  <si>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</si>
  <si>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</si>
  <si>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</si>
  <si>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</si>
  <si>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</si>
  <si>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</si>
  <si>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</si>
  <si>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</si>
  <si>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</si>
  <si>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</si>
  <si>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</si>
  <si>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</si>
  <si>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</si>
  <si>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</si>
  <si>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</si>
  <si>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</si>
  <si>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</si>
  <si>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</si>
  <si>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</si>
  <si>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</si>
  <si>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</si>
  <si>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</si>
  <si>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</si>
  <si>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</si>
  <si>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</si>
  <si>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</si>
  <si>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</si>
  <si>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</si>
  <si>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</si>
  <si>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</si>
  <si>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</si>
  <si>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</si>
  <si>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</si>
  <si>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</si>
  <si>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</si>
  <si>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</si>
  <si>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</si>
  <si>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</si>
  <si>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</si>
  <si>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</si>
  <si>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</si>
  <si>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</si>
  <si>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</si>
  <si>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</si>
  <si>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</si>
  <si>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</si>
  <si>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</si>
  <si>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</si>
  <si>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</si>
  <si>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</si>
  <si>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</si>
  <si>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</si>
  <si>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</si>
  <si>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</si>
  <si>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</si>
  <si>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</si>
  <si>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</si>
  <si>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</si>
  <si>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</si>
  <si>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</si>
  <si>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</si>
  <si>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</si>
  <si>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</si>
  <si>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</si>
  <si>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</si>
  <si>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</si>
  <si>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</si>
  <si>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</si>
  <si>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</si>
  <si>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</si>
  <si>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</si>
  <si>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</si>
  <si>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</si>
  <si>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</si>
  <si>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</si>
  <si>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</si>
  <si>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</si>
  <si>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</si>
  <si>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</si>
  <si>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</si>
  <si>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</si>
  <si>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</si>
  <si>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</si>
  <si>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</si>
  <si>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</si>
  <si>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</si>
  <si>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</si>
  <si>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</si>
  <si>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</si>
  <si>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</si>
  <si>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</si>
  <si>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</si>
  <si>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</si>
  <si>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</si>
  <si>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</si>
  <si>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</si>
  <si>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</si>
  <si>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</si>
  <si>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大阪府池田市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</si>
  <si>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</si>
  <si>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</si>
  <si>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</si>
  <si>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</si>
  <si>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</si>
  <si>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</si>
  <si>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</si>
  <si>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</si>
  <si>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</si>
  <si>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</si>
  <si>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</si>
  <si>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</si>
  <si>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</si>
  <si>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</si>
  <si>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</si>
  <si>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</si>
  <si>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</si>
  <si>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</si>
  <si>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</si>
  <si>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</si>
  <si>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</si>
  <si>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</si>
  <si>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</si>
  <si>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</si>
  <si>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</si>
  <si>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</si>
  <si>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</si>
  <si>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</si>
  <si>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</si>
  <si>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</si>
  <si>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</si>
  <si>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</si>
  <si>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</si>
  <si>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</si>
  <si>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</si>
  <si>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</si>
  <si>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</si>
  <si>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</si>
  <si>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</si>
  <si>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</si>
  <si>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</si>
  <si>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</si>
  <si>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</si>
  <si>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</si>
  <si>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</si>
  <si>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</si>
  <si>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</si>
  <si>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</si>
  <si>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</si>
  <si>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</si>
  <si>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</si>
  <si>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</si>
  <si>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</si>
  <si>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</si>
  <si>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</si>
  <si>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</si>
  <si>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</si>
  <si>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</si>
  <si>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</si>
  <si>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</si>
  <si>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</si>
  <si>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</si>
  <si>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</si>
  <si>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</si>
  <si>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</si>
  <si>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</si>
  <si>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</si>
  <si>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</si>
  <si>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</si>
  <si>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</si>
  <si>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</si>
  <si>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</si>
  <si>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</si>
  <si>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</si>
  <si>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</si>
  <si>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</si>
  <si>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</si>
  <si>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</si>
  <si>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</si>
  <si>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</si>
  <si>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</si>
  <si>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</si>
  <si>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</si>
  <si>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</si>
  <si>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</si>
  <si>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</si>
  <si>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</si>
  <si>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</si>
  <si>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</si>
  <si>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</si>
  <si>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</si>
  <si>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</si>
  <si>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</si>
  <si>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</si>
  <si>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</si>
  <si>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</si>
  <si>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</si>
  <si>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</si>
  <si>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</si>
  <si>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</si>
  <si>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</si>
  <si>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</si>
  <si>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</si>
  <si>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</si>
  <si>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</si>
  <si>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</si>
  <si>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</si>
  <si>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</si>
  <si>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</si>
  <si>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</si>
  <si>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</si>
  <si>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</si>
  <si>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</si>
  <si>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</si>
  <si>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</si>
  <si>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</si>
  <si>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</si>
  <si>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</si>
  <si>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</si>
  <si>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</si>
  <si>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</si>
  <si>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</si>
  <si>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</si>
  <si>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</si>
  <si>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</si>
  <si>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</si>
  <si>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</si>
  <si>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</si>
  <si>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</si>
  <si>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</si>
  <si>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</si>
  <si>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</si>
  <si>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</si>
  <si>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</si>
  <si>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</si>
  <si>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</si>
  <si>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</si>
  <si>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</si>
  <si>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</si>
  <si>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</si>
  <si>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</si>
  <si>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</si>
  <si>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</si>
  <si>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</si>
  <si>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</si>
  <si>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</si>
  <si>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</si>
  <si>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</si>
  <si>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</si>
  <si>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</si>
  <si>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</si>
  <si>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</si>
  <si>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</si>
  <si>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</si>
  <si>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</si>
  <si>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</si>
  <si>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</si>
  <si>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</si>
  <si>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</si>
  <si>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</si>
  <si>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</si>
  <si>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</si>
  <si>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</si>
  <si>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</si>
  <si>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</si>
  <si>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</si>
  <si>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</si>
  <si>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</si>
  <si>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</si>
  <si>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</si>
  <si>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</si>
  <si>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</si>
  <si>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</si>
  <si>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</si>
  <si>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</si>
  <si>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</si>
  <si>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</si>
  <si>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</si>
  <si>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</si>
  <si>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</si>
  <si>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</si>
  <si>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</si>
  <si>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</si>
  <si>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</si>
  <si>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</si>
  <si>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</si>
  <si>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</si>
  <si>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</si>
  <si>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</si>
  <si>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</si>
  <si>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</si>
  <si>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</si>
  <si>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</si>
  <si>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</si>
  <si>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</si>
  <si>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</si>
  <si>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</si>
  <si>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</si>
  <si>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</si>
  <si>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5.86</t>
  </si>
  <si>
    <t>▲ 0.82</t>
  </si>
  <si>
    <t>▲ 1.47</t>
  </si>
  <si>
    <t>水道事業会計</t>
  </si>
  <si>
    <t>公共下水道事業会計</t>
  </si>
  <si>
    <t>一般会計</t>
  </si>
  <si>
    <t>介護保険事業特別会計</t>
  </si>
  <si>
    <t>国民健康保険特別会計</t>
  </si>
  <si>
    <t>▲ 3.06</t>
  </si>
  <si>
    <t>▲ 2.77</t>
  </si>
  <si>
    <t>▲ 2.65</t>
  </si>
  <si>
    <t>▲ 2.09</t>
  </si>
  <si>
    <t>後期高齢者医療事業特別会計</t>
  </si>
  <si>
    <t>病院事業会計</t>
  </si>
  <si>
    <t>その他会計（赤字）</t>
  </si>
  <si>
    <t>その他会計（黒字）</t>
  </si>
  <si>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</si>
  <si>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</si>
  <si>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</si>
  <si>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</si>
  <si>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</si>
  <si>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池田市再開発ビル</t>
    <rPh sb="0" eb="3">
      <t>イケダシ</t>
    </rPh>
    <rPh sb="3" eb="6">
      <t>サイカイハツ</t>
    </rPh>
    <phoneticPr fontId="2"/>
  </si>
  <si>
    <t>いけだ市民文化振興財団</t>
    <rPh sb="3" eb="5">
      <t>シミン</t>
    </rPh>
    <rPh sb="5" eb="7">
      <t>ブンカ</t>
    </rPh>
    <rPh sb="7" eb="9">
      <t>シンコウ</t>
    </rPh>
    <rPh sb="9" eb="11">
      <t>ザイダン</t>
    </rPh>
    <phoneticPr fontId="2"/>
  </si>
  <si>
    <t>いけだサンシー</t>
    <phoneticPr fontId="2"/>
  </si>
  <si>
    <t>-</t>
    <phoneticPr fontId="2"/>
  </si>
  <si>
    <t>.</t>
    <phoneticPr fontId="2"/>
  </si>
  <si>
    <t>-</t>
    <phoneticPr fontId="2"/>
  </si>
  <si>
    <t>-</t>
    <phoneticPr fontId="2"/>
  </si>
  <si>
    <t>-</t>
    <phoneticPr fontId="2"/>
  </si>
  <si>
    <t>みんなでつくるまち推進基金</t>
    <rPh sb="9" eb="11">
      <t>スイシン</t>
    </rPh>
    <rPh sb="11" eb="13">
      <t>キキン</t>
    </rPh>
    <phoneticPr fontId="11"/>
  </si>
  <si>
    <t>子ども・子育て基金</t>
    <rPh sb="0" eb="1">
      <t>コ</t>
    </rPh>
    <rPh sb="4" eb="6">
      <t>コソダ</t>
    </rPh>
    <rPh sb="7" eb="9">
      <t>キキン</t>
    </rPh>
    <phoneticPr fontId="11"/>
  </si>
  <si>
    <t>教育振興基金</t>
    <rPh sb="0" eb="2">
      <t>キョウイク</t>
    </rPh>
    <rPh sb="2" eb="4">
      <t>シンコウ</t>
    </rPh>
    <rPh sb="4" eb="6">
      <t>キキン</t>
    </rPh>
    <phoneticPr fontId="11"/>
  </si>
  <si>
    <t>環境基金</t>
    <rPh sb="0" eb="2">
      <t>カンキョウ</t>
    </rPh>
    <rPh sb="2" eb="4">
      <t>キキン</t>
    </rPh>
    <phoneticPr fontId="11"/>
  </si>
  <si>
    <t>福祉基金</t>
    <rPh sb="0" eb="2">
      <t>フクシ</t>
    </rPh>
    <rPh sb="2" eb="4">
      <t>キキン</t>
    </rPh>
    <phoneticPr fontId="11"/>
  </si>
  <si>
    <t>池田みどりスポーツ財団</t>
    <rPh sb="0" eb="2">
      <t>イケダ</t>
    </rPh>
    <rPh sb="9" eb="11">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</si>
  <si>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</si>
  <si>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</si>
  <si>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</si>
  <si>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将来負担比率、有形固定資産減価償却率ともに、類似団体内平均値より高い水準にある。
今後、クリーンセンターの基幹改良事業の継続や学校給食センター建設といった大規模な建設事業に加えて、老朽化した公共施設の更新に取り組まなければならないため、将来負担比率の悪化が懸念される。
これに対応するため、公共施設等総合管理計画や個別施設計画に基づき、公共施設の効率的保全、適正配置、有効活用に努める。
</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2" eb="24">
      <t>ルイジ</t>
    </rPh>
    <rPh sb="24" eb="25">
      <t>ダン</t>
    </rPh>
    <rPh sb="25" eb="27">
      <t>タイナイ</t>
    </rPh>
    <rPh sb="27" eb="29">
      <t>ヘイキン</t>
    </rPh>
    <rPh sb="29" eb="30">
      <t>アタイ</t>
    </rPh>
    <rPh sb="32" eb="33">
      <t>タカ</t>
    </rPh>
    <rPh sb="34" eb="36">
      <t>スイジュン</t>
    </rPh>
    <rPh sb="41" eb="43">
      <t>コンゴ</t>
    </rPh>
    <rPh sb="57" eb="59">
      <t>ジギョウ</t>
    </rPh>
    <rPh sb="60" eb="62">
      <t>ケイゾク</t>
    </rPh>
    <rPh sb="63" eb="65">
      <t>ガッコウ</t>
    </rPh>
    <rPh sb="77" eb="80">
      <t>ダイキボ</t>
    </rPh>
    <rPh sb="81" eb="83">
      <t>ケンセツ</t>
    </rPh>
    <rPh sb="83" eb="85">
      <t>ジギョウ</t>
    </rPh>
    <rPh sb="86" eb="87">
      <t>クワ</t>
    </rPh>
    <rPh sb="90" eb="93">
      <t>ロウキュウカ</t>
    </rPh>
    <rPh sb="95" eb="97">
      <t>コウキョウ</t>
    </rPh>
    <rPh sb="97" eb="99">
      <t>シセツ</t>
    </rPh>
    <rPh sb="100" eb="102">
      <t>コウシン</t>
    </rPh>
    <rPh sb="103" eb="104">
      <t>ト</t>
    </rPh>
    <rPh sb="105" eb="106">
      <t>ク</t>
    </rPh>
    <rPh sb="118" eb="120">
      <t>ショウライ</t>
    </rPh>
    <rPh sb="120" eb="122">
      <t>フタン</t>
    </rPh>
    <rPh sb="122" eb="124">
      <t>ヒリツ</t>
    </rPh>
    <rPh sb="125" eb="127">
      <t>アッカ</t>
    </rPh>
    <rPh sb="128" eb="130">
      <t>ケネン</t>
    </rPh>
    <rPh sb="138" eb="140">
      <t>タイオウ</t>
    </rPh>
    <rPh sb="149" eb="150">
      <t>トウ</t>
    </rPh>
    <rPh sb="157" eb="159">
      <t>コベツ</t>
    </rPh>
    <rPh sb="159" eb="161">
      <t>シセツ</t>
    </rPh>
    <rPh sb="161" eb="163">
      <t>ケイカク</t>
    </rPh>
    <rPh sb="164" eb="165">
      <t>モト</t>
    </rPh>
    <rPh sb="168" eb="170">
      <t>コウキョウ</t>
    </rPh>
    <rPh sb="173" eb="176">
      <t>コウリツテキ</t>
    </rPh>
    <rPh sb="176" eb="178">
      <t>ホゼン</t>
    </rPh>
    <rPh sb="179" eb="181">
      <t>テキセイ</t>
    </rPh>
    <rPh sb="181" eb="183">
      <t>ハイチ</t>
    </rPh>
    <rPh sb="184" eb="186">
      <t>ユウコウ</t>
    </rPh>
    <rPh sb="186" eb="188">
      <t>カツヨウ</t>
    </rPh>
    <rPh sb="189" eb="19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</si>
  <si>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</si>
  <si>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</si>
  <si>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</si>
  <si>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</si>
  <si>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</si>
  <si>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</si>
  <si>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</si>
  <si>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</si>
  <si>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将来負担比率は充当可能基金や普通交付税の基準財政需要額算入見込額の増加などにより前年度から改善したが、実質公債費比率は地方債の元利償還金の増加などにより悪化した。
今後、大規模な建設事業が控えており、将来負担比率、実質公債費比率の悪化が懸念されるため、将来世代に過度な負担を残すことのないよう、池田市健全な財政運営に関する条例に基づき適正な公債管理に努める。</t>
    <rPh sb="0" eb="2">
      <t>ショウライ</t>
    </rPh>
    <rPh sb="2" eb="4">
      <t>フタン</t>
    </rPh>
    <rPh sb="4" eb="6">
      <t>ヒリツ</t>
    </rPh>
    <rPh sb="7" eb="9">
      <t>ジュウトウ</t>
    </rPh>
    <rPh sb="9" eb="11">
      <t>カノウ</t>
    </rPh>
    <rPh sb="11" eb="13">
      <t>キキン</t>
    </rPh>
    <rPh sb="14" eb="16">
      <t>フツウ</t>
    </rPh>
    <rPh sb="16" eb="19">
      <t>コウフゼイ</t>
    </rPh>
    <rPh sb="20" eb="22">
      <t>キジュン</t>
    </rPh>
    <rPh sb="22" eb="24">
      <t>ザイセイ</t>
    </rPh>
    <rPh sb="24" eb="26">
      <t>ジュヨウ</t>
    </rPh>
    <rPh sb="26" eb="27">
      <t>ガク</t>
    </rPh>
    <rPh sb="27" eb="29">
      <t>サンニュウ</t>
    </rPh>
    <rPh sb="29" eb="31">
      <t>ミコミ</t>
    </rPh>
    <rPh sb="31" eb="32">
      <t>ガク</t>
    </rPh>
    <rPh sb="33" eb="35">
      <t>ゾウカ</t>
    </rPh>
    <rPh sb="40" eb="43">
      <t>ゼンネンド</t>
    </rPh>
    <rPh sb="45" eb="47">
      <t>カイゼン</t>
    </rPh>
    <rPh sb="51" eb="53">
      <t>ジッシツ</t>
    </rPh>
    <rPh sb="53" eb="56">
      <t>コウサイヒ</t>
    </rPh>
    <rPh sb="56" eb="58">
      <t>ヒリツ</t>
    </rPh>
    <rPh sb="59" eb="62">
      <t>チホウサイ</t>
    </rPh>
    <rPh sb="63" eb="65">
      <t>ガンリ</t>
    </rPh>
    <rPh sb="65" eb="68">
      <t>ショウカンキン</t>
    </rPh>
    <rPh sb="69" eb="71">
      <t>ゾウカ</t>
    </rPh>
    <rPh sb="76" eb="78">
      <t>アッカ</t>
    </rPh>
    <rPh sb="82" eb="84">
      <t>コンゴ</t>
    </rPh>
    <rPh sb="85" eb="88">
      <t>ダイキボ</t>
    </rPh>
    <rPh sb="89" eb="91">
      <t>ケンセツ</t>
    </rPh>
    <rPh sb="91" eb="93">
      <t>ジギョウ</t>
    </rPh>
    <rPh sb="94" eb="95">
      <t>ヒカ</t>
    </rPh>
    <rPh sb="100" eb="102">
      <t>ショウライ</t>
    </rPh>
    <rPh sb="102" eb="104">
      <t>フタン</t>
    </rPh>
    <rPh sb="104" eb="106">
      <t>ヒリツ</t>
    </rPh>
    <rPh sb="107" eb="109">
      <t>ジッシツ</t>
    </rPh>
    <rPh sb="109" eb="111">
      <t>コウサイ</t>
    </rPh>
    <rPh sb="111" eb="112">
      <t>ヒ</t>
    </rPh>
    <rPh sb="112" eb="114">
      <t>ヒリツ</t>
    </rPh>
    <rPh sb="115" eb="117">
      <t>アッカ</t>
    </rPh>
    <rPh sb="118" eb="120">
      <t>ケネン</t>
    </rPh>
    <rPh sb="126" eb="128">
      <t>ショウライ</t>
    </rPh>
    <rPh sb="128" eb="130">
      <t>セダイ</t>
    </rPh>
    <rPh sb="131" eb="133">
      <t>カド</t>
    </rPh>
    <rPh sb="134" eb="136">
      <t>フタン</t>
    </rPh>
    <rPh sb="137" eb="138">
      <t>ノコ</t>
    </rPh>
    <rPh sb="147" eb="149">
      <t>イケダ</t>
    </rPh>
    <rPh sb="149" eb="150">
      <t>シ</t>
    </rPh>
    <rPh sb="150" eb="152">
      <t>ケンゼン</t>
    </rPh>
    <rPh sb="153" eb="155">
      <t>ザイセイ</t>
    </rPh>
    <rPh sb="155" eb="157">
      <t>ウンエイ</t>
    </rPh>
    <rPh sb="158" eb="159">
      <t>カン</t>
    </rPh>
    <rPh sb="161" eb="163">
      <t>ジョウレイ</t>
    </rPh>
    <rPh sb="164" eb="165">
      <t>モト</t>
    </rPh>
    <rPh sb="167" eb="169">
      <t>テキセイ</t>
    </rPh>
    <rPh sb="170" eb="172">
      <t>コウサイ</t>
    </rPh>
    <rPh sb="172" eb="174">
      <t>カンリ</t>
    </rPh>
    <rPh sb="175" eb="176">
      <t>ツト</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</si>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</sst>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17CE-4EE9-8A11-4E7FC9E1B2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33337</c:v>
                </c:pt>
                <c:pt idx="1">
                  <c:v>34750</c:v>
                </c:pt>
                <c:pt idx="2">
                  <c:v>28444</c:v>
                </c:pt>
                <c:pt idx="3">
                  <c:v>23725</c:v>
                </c:pt>
                <c:pt idx="4">
                  <c:v>40567</c:v>
                </c:pt>
              </c:numCache>
            </c:numRef>
          </c:val>
          <c:smooth val="0"/>
          <c:extLst>
            <c:ext xmlns:c16="http://schemas.microsoft.com/office/drawing/2014/chart" uri="{C3380CC4-5D6E-409C-BE32-E72D297353CC}">
              <c16:uniqueId val="{00000001-17CE-4EE9-8A11-4E7FC9E1B23F}"/>
            </c:ext>
          </c:extLst>
        </c:ser>
        <c:dLbls>
          <c:showLegendKey val="0"/>
          <c:showVal val="0"/>
          <c:showCatName val="0"/>
          <c:showSerName val="0"/>
          <c:showPercent val="0"/>
          <c:showBubbleSize val="0"/>
        </c:dLbls>
        <c:marker val="1"/>
        <c:smooth val="0"/>
        <c:axId val="359062032"/>
        <c:axId val="359062816"/>
      </c:lineChart>
      <c:catAx>
        <c:axId val="35906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062816"/>
        <c:crosses val="autoZero"/>
        <c:auto val="1"/>
        <c:lblAlgn val="ctr"/>
        <c:lblOffset val="100"/>
        <c:tickLblSkip val="1"/>
        <c:tickMarkSkip val="1"/>
        <c:noMultiLvlLbl val="0"/>
      </c:catAx>
      <c:valAx>
        <c:axId val="3590628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06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0.92</c:v>
                </c:pt>
                <c:pt idx="1">
                  <c:v>1.05</c:v>
                </c:pt>
                <c:pt idx="2">
                  <c:v>0.54</c:v>
                </c:pt>
                <c:pt idx="3">
                  <c:v>4.63</c:v>
                </c:pt>
                <c:pt idx="4">
                  <c:v>4.5199999999999996</c:v>
                </c:pt>
              </c:numCache>
            </c:numRef>
          </c:val>
          <c:extLst>
            <c:ext xmlns:c16="http://schemas.microsoft.com/office/drawing/2014/chart" uri="{C3380CC4-5D6E-409C-BE32-E72D297353CC}">
              <c16:uniqueId val="{00000000-E5F7-4C6D-8407-6D1B1B8D86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21.49</c:v>
                </c:pt>
                <c:pt idx="1">
                  <c:v>21.48</c:v>
                </c:pt>
                <c:pt idx="2">
                  <c:v>21.36</c:v>
                </c:pt>
                <c:pt idx="3">
                  <c:v>22.16</c:v>
                </c:pt>
                <c:pt idx="4">
                  <c:v>24.64</c:v>
                </c:pt>
              </c:numCache>
            </c:numRef>
          </c:val>
          <c:extLst>
            <c:ext xmlns:c16="http://schemas.microsoft.com/office/drawing/2014/chart" uri="{C3380CC4-5D6E-409C-BE32-E72D297353CC}">
              <c16:uniqueId val="{00000001-E5F7-4C6D-8407-6D1B1B8D863A}"/>
            </c:ext>
          </c:extLst>
        </c:ser>
        <c:dLbls>
          <c:showLegendKey val="0"/>
          <c:showVal val="0"/>
          <c:showCatName val="0"/>
          <c:showSerName val="0"/>
          <c:showPercent val="0"/>
          <c:showBubbleSize val="0"/>
        </c:dLbls>
        <c:gapWidth val="250"/>
        <c:overlap val="100"/>
        <c:axId val="359064384"/>
        <c:axId val="359064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-5.86</c:v>
                </c:pt>
                <c:pt idx="1">
                  <c:v>-0.82</c:v>
                </c:pt>
                <c:pt idx="2">
                  <c:v>-1.47</c:v>
                </c:pt>
                <c:pt idx="3">
                  <c:v>5.62</c:v>
                </c:pt>
                <c:pt idx="4">
                  <c:v>1.33</c:v>
                </c:pt>
              </c:numCache>
            </c:numRef>
          </c:val>
          <c:smooth val="0"/>
          <c:extLst>
            <c:ext xmlns:c16="http://schemas.microsoft.com/office/drawing/2014/chart" uri="{C3380CC4-5D6E-409C-BE32-E72D297353CC}">
              <c16:uniqueId val="{00000002-E5F7-4C6D-8407-6D1B1B8D863A}"/>
            </c:ext>
          </c:extLst>
        </c:ser>
        <c:dLbls>
          <c:showLegendKey val="0"/>
          <c:showVal val="0"/>
          <c:showCatName val="0"/>
          <c:showSerName val="0"/>
          <c:showPercent val="0"/>
          <c:showBubbleSize val="0"/>
        </c:dLbls>
        <c:marker val="1"/>
        <c:smooth val="0"/>
        <c:axId val="359064384"/>
        <c:axId val="359064776"/>
      </c:lineChart>
      <c:catAx>
        <c:axId val="3590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064776"/>
        <c:crosses val="autoZero"/>
        <c:auto val="1"/>
        <c:lblAlgn val="ctr"/>
        <c:lblOffset val="100"/>
        <c:tickLblSkip val="1"/>
        <c:tickMarkSkip val="1"/>
        <c:noMultiLvlLbl val="0"/>
      </c:catAx>
      <c:valAx>
        <c:axId val="359064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0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AC-4879-A713-C16681E0E8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AC-4879-A713-C16681E0E8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AC-4879-A713-C16681E0E8B2}"/>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2.69</c:v>
                </c:pt>
                <c:pt idx="2">
                  <c:v>#N/A</c:v>
                </c:pt>
                <c:pt idx="3">
                  <c:v>1.32</c:v>
                </c:pt>
                <c:pt idx="4">
                  <c:v>#N/A</c:v>
                </c:pt>
                <c:pt idx="5">
                  <c:v>0.89</c:v>
                </c:pt>
                <c:pt idx="6">
                  <c:v>#N/A</c:v>
                </c:pt>
                <c:pt idx="7">
                  <c:v>1.63</c:v>
                </c:pt>
                <c:pt idx="8">
                  <c:v>#N/A</c:v>
                </c:pt>
                <c:pt idx="9">
                  <c:v>0.23</c:v>
                </c:pt>
              </c:numCache>
            </c:numRef>
          </c:val>
          <c:extLst>
            <c:ext xmlns:c16="http://schemas.microsoft.com/office/drawing/2014/chart" uri="{C3380CC4-5D6E-409C-BE32-E72D297353CC}">
              <c16:uniqueId val="{00000003-C3AC-4879-A713-C16681E0E8B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0.03</c:v>
                </c:pt>
                <c:pt idx="8">
                  <c:v>#N/A</c:v>
                </c:pt>
                <c:pt idx="9">
                  <c:v>0.26</c:v>
                </c:pt>
              </c:numCache>
            </c:numRef>
          </c:val>
          <c:extLst>
            <c:ext xmlns:c16="http://schemas.microsoft.com/office/drawing/2014/chart" uri="{C3380CC4-5D6E-409C-BE32-E72D297353CC}">
              <c16:uniqueId val="{00000004-C3AC-4879-A713-C16681E0E8B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3.06</c:v>
                </c:pt>
                <c:pt idx="1">
                  <c:v>#N/A</c:v>
                </c:pt>
                <c:pt idx="2">
                  <c:v>2.77</c:v>
                </c:pt>
                <c:pt idx="3">
                  <c:v>#N/A</c:v>
                </c:pt>
                <c:pt idx="4">
                  <c:v>2.65</c:v>
                </c:pt>
                <c:pt idx="5">
                  <c:v>#N/A</c:v>
                </c:pt>
                <c:pt idx="6">
                  <c:v>2.09</c:v>
                </c:pt>
                <c:pt idx="7">
                  <c:v>#N/A</c:v>
                </c:pt>
                <c:pt idx="8">
                  <c:v>#N/A</c:v>
                </c:pt>
                <c:pt idx="9">
                  <c:v>0.35</c:v>
                </c:pt>
              </c:numCache>
            </c:numRef>
          </c:val>
          <c:extLst>
            <c:ext xmlns:c16="http://schemas.microsoft.com/office/drawing/2014/chart" uri="{C3380CC4-5D6E-409C-BE32-E72D297353CC}">
              <c16:uniqueId val="{00000005-C3AC-4879-A713-C16681E0E8B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7.0000000000000007E-2</c:v>
                </c:pt>
                <c:pt idx="4">
                  <c:v>#N/A</c:v>
                </c:pt>
                <c:pt idx="5">
                  <c:v>0.69</c:v>
                </c:pt>
                <c:pt idx="6">
                  <c:v>#N/A</c:v>
                </c:pt>
                <c:pt idx="7">
                  <c:v>0.87</c:v>
                </c:pt>
                <c:pt idx="8">
                  <c:v>#N/A</c:v>
                </c:pt>
                <c:pt idx="9">
                  <c:v>0.7</c:v>
                </c:pt>
              </c:numCache>
            </c:numRef>
          </c:val>
          <c:extLst>
            <c:ext xmlns:c16="http://schemas.microsoft.com/office/drawing/2014/chart" uri="{C3380CC4-5D6E-409C-BE32-E72D297353CC}">
              <c16:uniqueId val="{00000006-C3AC-4879-A713-C16681E0E8B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0.91</c:v>
                </c:pt>
                <c:pt idx="2">
                  <c:v>#N/A</c:v>
                </c:pt>
                <c:pt idx="3">
                  <c:v>1.05</c:v>
                </c:pt>
                <c:pt idx="4">
                  <c:v>#N/A</c:v>
                </c:pt>
                <c:pt idx="5">
                  <c:v>0.53</c:v>
                </c:pt>
                <c:pt idx="6">
                  <c:v>#N/A</c:v>
                </c:pt>
                <c:pt idx="7">
                  <c:v>4.63</c:v>
                </c:pt>
                <c:pt idx="8">
                  <c:v>#N/A</c:v>
                </c:pt>
                <c:pt idx="9">
                  <c:v>4.51</c:v>
                </c:pt>
              </c:numCache>
            </c:numRef>
          </c:val>
          <c:extLst>
            <c:ext xmlns:c16="http://schemas.microsoft.com/office/drawing/2014/chart" uri="{C3380CC4-5D6E-409C-BE32-E72D297353CC}">
              <c16:uniqueId val="{00000007-C3AC-4879-A713-C16681E0E8B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1.96</c:v>
                </c:pt>
                <c:pt idx="2">
                  <c:v>#N/A</c:v>
                </c:pt>
                <c:pt idx="3">
                  <c:v>3.67</c:v>
                </c:pt>
                <c:pt idx="4">
                  <c:v>#N/A</c:v>
                </c:pt>
                <c:pt idx="5">
                  <c:v>5.05</c:v>
                </c:pt>
                <c:pt idx="6">
                  <c:v>#N/A</c:v>
                </c:pt>
                <c:pt idx="7">
                  <c:v>6.68</c:v>
                </c:pt>
                <c:pt idx="8">
                  <c:v>#N/A</c:v>
                </c:pt>
                <c:pt idx="9">
                  <c:v>7.82</c:v>
                </c:pt>
              </c:numCache>
            </c:numRef>
          </c:val>
          <c:extLst>
            <c:ext xmlns:c16="http://schemas.microsoft.com/office/drawing/2014/chart" uri="{C3380CC4-5D6E-409C-BE32-E72D297353CC}">
              <c16:uniqueId val="{00000008-C3AC-4879-A713-C16681E0E8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11.79</c:v>
                </c:pt>
                <c:pt idx="2">
                  <c:v>#N/A</c:v>
                </c:pt>
                <c:pt idx="3">
                  <c:v>12.48</c:v>
                </c:pt>
                <c:pt idx="4">
                  <c:v>#N/A</c:v>
                </c:pt>
                <c:pt idx="5">
                  <c:v>12.74</c:v>
                </c:pt>
                <c:pt idx="6">
                  <c:v>#N/A</c:v>
                </c:pt>
                <c:pt idx="7">
                  <c:v>11.88</c:v>
                </c:pt>
                <c:pt idx="8">
                  <c:v>#N/A</c:v>
                </c:pt>
                <c:pt idx="9">
                  <c:v>11.18</c:v>
                </c:pt>
              </c:numCache>
            </c:numRef>
          </c:val>
          <c:extLst>
            <c:ext xmlns:c16="http://schemas.microsoft.com/office/drawing/2014/chart" uri="{C3380CC4-5D6E-409C-BE32-E72D297353CC}">
              <c16:uniqueId val="{00000009-C3AC-4879-A713-C16681E0E8B2}"/>
            </c:ext>
          </c:extLst>
        </c:ser>
        <c:dLbls>
          <c:showLegendKey val="0"/>
          <c:showVal val="0"/>
          <c:showCatName val="0"/>
          <c:showSerName val="0"/>
          <c:showPercent val="0"/>
          <c:showBubbleSize val="0"/>
        </c:dLbls>
        <c:gapWidth val="150"/>
        <c:overlap val="100"/>
        <c:axId val="389065560"/>
        <c:axId val="389065952"/>
      </c:barChart>
      <c:catAx>
        <c:axId val="38906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065952"/>
        <c:crosses val="autoZero"/>
        <c:auto val="1"/>
        <c:lblAlgn val="ctr"/>
        <c:lblOffset val="100"/>
        <c:tickLblSkip val="1"/>
        <c:tickMarkSkip val="1"/>
        <c:noMultiLvlLbl val="0"/>
      </c:catAx>
      <c:valAx>
        <c:axId val="38906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065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3831</c:v>
                </c:pt>
                <c:pt idx="5">
                  <c:v>3904</c:v>
                </c:pt>
                <c:pt idx="8">
                  <c:v>3484</c:v>
                </c:pt>
                <c:pt idx="11">
                  <c:v>3319</c:v>
                </c:pt>
                <c:pt idx="14">
                  <c:v>3312</c:v>
                </c:pt>
              </c:numCache>
            </c:numRef>
          </c:val>
          <c:extLst>
            <c:ext xmlns:c16="http://schemas.microsoft.com/office/drawing/2014/chart" uri="{C3380CC4-5D6E-409C-BE32-E72D297353CC}">
              <c16:uniqueId val="{00000000-2D3A-4674-B7DF-AC8FC8F010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3A-4674-B7DF-AC8FC8F010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2-2D3A-4674-B7DF-AC8FC8F010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3A-4674-B7DF-AC8FC8F010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826</c:v>
                </c:pt>
                <c:pt idx="3">
                  <c:v>780</c:v>
                </c:pt>
                <c:pt idx="6">
                  <c:v>925</c:v>
                </c:pt>
                <c:pt idx="9">
                  <c:v>855</c:v>
                </c:pt>
                <c:pt idx="12">
                  <c:v>849</c:v>
                </c:pt>
              </c:numCache>
            </c:numRef>
          </c:val>
          <c:extLst>
            <c:ext xmlns:c16="http://schemas.microsoft.com/office/drawing/2014/chart" uri="{C3380CC4-5D6E-409C-BE32-E72D297353CC}">
              <c16:uniqueId val="{00000004-2D3A-4674-B7DF-AC8FC8F010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3A-4674-B7DF-AC8FC8F010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3A-4674-B7DF-AC8FC8F010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3787</c:v>
                </c:pt>
                <c:pt idx="3">
                  <c:v>3894</c:v>
                </c:pt>
                <c:pt idx="6">
                  <c:v>3475</c:v>
                </c:pt>
                <c:pt idx="9">
                  <c:v>3214</c:v>
                </c:pt>
                <c:pt idx="12">
                  <c:v>3414</c:v>
                </c:pt>
              </c:numCache>
            </c:numRef>
          </c:val>
          <c:extLst>
            <c:ext xmlns:c16="http://schemas.microsoft.com/office/drawing/2014/chart" uri="{C3380CC4-5D6E-409C-BE32-E72D297353CC}">
              <c16:uniqueId val="{00000007-2D3A-4674-B7DF-AC8FC8F01078}"/>
            </c:ext>
          </c:extLst>
        </c:ser>
        <c:dLbls>
          <c:showLegendKey val="0"/>
          <c:showVal val="0"/>
          <c:showCatName val="0"/>
          <c:showSerName val="0"/>
          <c:showPercent val="0"/>
          <c:showBubbleSize val="0"/>
        </c:dLbls>
        <c:gapWidth val="100"/>
        <c:overlap val="100"/>
        <c:axId val="389066736"/>
        <c:axId val="389067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793</c:v>
                </c:pt>
                <c:pt idx="2">
                  <c:v>#N/A</c:v>
                </c:pt>
                <c:pt idx="3">
                  <c:v>#N/A</c:v>
                </c:pt>
                <c:pt idx="4">
                  <c:v>770</c:v>
                </c:pt>
                <c:pt idx="5">
                  <c:v>#N/A</c:v>
                </c:pt>
                <c:pt idx="6">
                  <c:v>#N/A</c:v>
                </c:pt>
                <c:pt idx="7">
                  <c:v>916</c:v>
                </c:pt>
                <c:pt idx="8">
                  <c:v>#N/A</c:v>
                </c:pt>
                <c:pt idx="9">
                  <c:v>#N/A</c:v>
                </c:pt>
                <c:pt idx="10">
                  <c:v>750</c:v>
                </c:pt>
                <c:pt idx="11">
                  <c:v>#N/A</c:v>
                </c:pt>
                <c:pt idx="12">
                  <c:v>#N/A</c:v>
                </c:pt>
                <c:pt idx="13">
                  <c:v>951</c:v>
                </c:pt>
                <c:pt idx="14">
                  <c:v>#N/A</c:v>
                </c:pt>
              </c:numCache>
            </c:numRef>
          </c:val>
          <c:smooth val="0"/>
          <c:extLst>
            <c:ext xmlns:c16="http://schemas.microsoft.com/office/drawing/2014/chart" uri="{C3380CC4-5D6E-409C-BE32-E72D297353CC}">
              <c16:uniqueId val="{00000008-2D3A-4674-B7DF-AC8FC8F01078}"/>
            </c:ext>
          </c:extLst>
        </c:ser>
        <c:dLbls>
          <c:showLegendKey val="0"/>
          <c:showVal val="0"/>
          <c:showCatName val="0"/>
          <c:showSerName val="0"/>
          <c:showPercent val="0"/>
          <c:showBubbleSize val="0"/>
        </c:dLbls>
        <c:marker val="1"/>
        <c:smooth val="0"/>
        <c:axId val="389066736"/>
        <c:axId val="389067128"/>
      </c:lineChart>
      <c:catAx>
        <c:axId val="38906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067128"/>
        <c:crosses val="autoZero"/>
        <c:auto val="1"/>
        <c:lblAlgn val="ctr"/>
        <c:lblOffset val="100"/>
        <c:tickLblSkip val="1"/>
        <c:tickMarkSkip val="1"/>
        <c:noMultiLvlLbl val="0"/>
      </c:catAx>
      <c:valAx>
        <c:axId val="389067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06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29481</c:v>
                </c:pt>
                <c:pt idx="5">
                  <c:v>29029</c:v>
                </c:pt>
                <c:pt idx="8">
                  <c:v>30515</c:v>
                </c:pt>
                <c:pt idx="11">
                  <c:v>30394</c:v>
                </c:pt>
                <c:pt idx="14">
                  <c:v>31007</c:v>
                </c:pt>
              </c:numCache>
            </c:numRef>
          </c:val>
          <c:extLst>
            <c:ext xmlns:c16="http://schemas.microsoft.com/office/drawing/2014/chart" uri="{C3380CC4-5D6E-409C-BE32-E72D297353CC}">
              <c16:uniqueId val="{00000000-888D-41EC-BB15-1163246615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11057</c:v>
                </c:pt>
                <c:pt idx="5">
                  <c:v>10726</c:v>
                </c:pt>
                <c:pt idx="8">
                  <c:v>11653</c:v>
                </c:pt>
                <c:pt idx="11">
                  <c:v>9391</c:v>
                </c:pt>
                <c:pt idx="14">
                  <c:v>9126</c:v>
                </c:pt>
              </c:numCache>
            </c:numRef>
          </c:val>
          <c:extLst>
            <c:ext xmlns:c16="http://schemas.microsoft.com/office/drawing/2014/chart" uri="{C3380CC4-5D6E-409C-BE32-E72D297353CC}">
              <c16:uniqueId val="{00000001-888D-41EC-BB15-1163246615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7221</c:v>
                </c:pt>
                <c:pt idx="5">
                  <c:v>6907</c:v>
                </c:pt>
                <c:pt idx="8">
                  <c:v>6739</c:v>
                </c:pt>
                <c:pt idx="11">
                  <c:v>7079</c:v>
                </c:pt>
                <c:pt idx="14">
                  <c:v>7965</c:v>
                </c:pt>
              </c:numCache>
            </c:numRef>
          </c:val>
          <c:extLst>
            <c:ext xmlns:c16="http://schemas.microsoft.com/office/drawing/2014/chart" uri="{C3380CC4-5D6E-409C-BE32-E72D297353CC}">
              <c16:uniqueId val="{00000002-888D-41EC-BB15-1163246615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8D-41EC-BB15-1163246615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8D-41EC-BB15-1163246615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8D-41EC-BB15-1163246615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5127</c:v>
                </c:pt>
                <c:pt idx="3">
                  <c:v>4613</c:v>
                </c:pt>
                <c:pt idx="6">
                  <c:v>4472</c:v>
                </c:pt>
                <c:pt idx="9">
                  <c:v>4279</c:v>
                </c:pt>
                <c:pt idx="12">
                  <c:v>4151</c:v>
                </c:pt>
              </c:numCache>
            </c:numRef>
          </c:val>
          <c:extLst>
            <c:ext xmlns:c16="http://schemas.microsoft.com/office/drawing/2014/chart" uri="{C3380CC4-5D6E-409C-BE32-E72D297353CC}">
              <c16:uniqueId val="{00000006-888D-41EC-BB15-1163246615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88D-41EC-BB15-1163246615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15439</c:v>
                </c:pt>
                <c:pt idx="3">
                  <c:v>14599</c:v>
                </c:pt>
                <c:pt idx="6">
                  <c:v>13755</c:v>
                </c:pt>
                <c:pt idx="9">
                  <c:v>13050</c:v>
                </c:pt>
                <c:pt idx="12">
                  <c:v>13051</c:v>
                </c:pt>
              </c:numCache>
            </c:numRef>
          </c:val>
          <c:extLst>
            <c:ext xmlns:c16="http://schemas.microsoft.com/office/drawing/2014/chart" uri="{C3380CC4-5D6E-409C-BE32-E72D297353CC}">
              <c16:uniqueId val="{00000008-888D-41EC-BB15-1163246615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8D-41EC-BB15-1163246615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35483</c:v>
                </c:pt>
                <c:pt idx="3">
                  <c:v>35133</c:v>
                </c:pt>
                <c:pt idx="6">
                  <c:v>34561</c:v>
                </c:pt>
                <c:pt idx="9">
                  <c:v>33796</c:v>
                </c:pt>
                <c:pt idx="12">
                  <c:v>33736</c:v>
                </c:pt>
              </c:numCache>
            </c:numRef>
          </c:val>
          <c:extLst>
            <c:ext xmlns:c16="http://schemas.microsoft.com/office/drawing/2014/chart" uri="{C3380CC4-5D6E-409C-BE32-E72D297353CC}">
              <c16:uniqueId val="{0000000A-888D-41EC-BB15-1163246615D1}"/>
            </c:ext>
          </c:extLst>
        </c:ser>
        <c:dLbls>
          <c:showLegendKey val="0"/>
          <c:showVal val="0"/>
          <c:showCatName val="0"/>
          <c:showSerName val="0"/>
          <c:showPercent val="0"/>
          <c:showBubbleSize val="0"/>
        </c:dLbls>
        <c:gapWidth val="100"/>
        <c:overlap val="100"/>
        <c:axId val="389067520"/>
        <c:axId val="38906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8290</c:v>
                </c:pt>
                <c:pt idx="2">
                  <c:v>#N/A</c:v>
                </c:pt>
                <c:pt idx="3">
                  <c:v>#N/A</c:v>
                </c:pt>
                <c:pt idx="4">
                  <c:v>7683</c:v>
                </c:pt>
                <c:pt idx="5">
                  <c:v>#N/A</c:v>
                </c:pt>
                <c:pt idx="6">
                  <c:v>#N/A</c:v>
                </c:pt>
                <c:pt idx="7">
                  <c:v>3880</c:v>
                </c:pt>
                <c:pt idx="8">
                  <c:v>#N/A</c:v>
                </c:pt>
                <c:pt idx="9">
                  <c:v>#N/A</c:v>
                </c:pt>
                <c:pt idx="10">
                  <c:v>4261</c:v>
                </c:pt>
                <c:pt idx="11">
                  <c:v>#N/A</c:v>
                </c:pt>
                <c:pt idx="12">
                  <c:v>#N/A</c:v>
                </c:pt>
                <c:pt idx="13">
                  <c:v>2841</c:v>
                </c:pt>
                <c:pt idx="14">
                  <c:v>#N/A</c:v>
                </c:pt>
              </c:numCache>
            </c:numRef>
          </c:val>
          <c:smooth val="0"/>
          <c:extLst>
            <c:ext xmlns:c16="http://schemas.microsoft.com/office/drawing/2014/chart" uri="{C3380CC4-5D6E-409C-BE32-E72D297353CC}">
              <c16:uniqueId val="{0000000B-888D-41EC-BB15-1163246615D1}"/>
            </c:ext>
          </c:extLst>
        </c:ser>
        <c:dLbls>
          <c:showLegendKey val="0"/>
          <c:showVal val="0"/>
          <c:showCatName val="0"/>
          <c:showSerName val="0"/>
          <c:showPercent val="0"/>
          <c:showBubbleSize val="0"/>
        </c:dLbls>
        <c:marker val="1"/>
        <c:smooth val="0"/>
        <c:axId val="389067520"/>
        <c:axId val="389068304"/>
      </c:lineChart>
      <c:catAx>
        <c:axId val="3890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068304"/>
        <c:crosses val="autoZero"/>
        <c:auto val="1"/>
        <c:lblAlgn val="ctr"/>
        <c:lblOffset val="100"/>
        <c:tickLblSkip val="1"/>
        <c:tickMarkSkip val="1"/>
        <c:noMultiLvlLbl val="0"/>
      </c:catAx>
      <c:valAx>
        <c:axId val="38906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06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4434</c:v>
                </c:pt>
                <c:pt idx="1">
                  <c:v>4538</c:v>
                </c:pt>
                <c:pt idx="2">
                  <c:v>5142</c:v>
                </c:pt>
              </c:numCache>
            </c:numRef>
          </c:val>
          <c:extLst>
            <c:ext xmlns:c16="http://schemas.microsoft.com/office/drawing/2014/chart" uri="{C3380CC4-5D6E-409C-BE32-E72D297353CC}">
              <c16:uniqueId val="{00000000-5C63-4F31-9FCB-EE06E01CF6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C63-4F31-9FCB-EE06E01CF6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1630</c:v>
                </c:pt>
                <c:pt idx="1">
                  <c:v>1737</c:v>
                </c:pt>
                <c:pt idx="2">
                  <c:v>1886</c:v>
                </c:pt>
              </c:numCache>
            </c:numRef>
          </c:val>
          <c:extLst>
            <c:ext xmlns:c16="http://schemas.microsoft.com/office/drawing/2014/chart" uri="{C3380CC4-5D6E-409C-BE32-E72D297353CC}">
              <c16:uniqueId val="{00000002-5C63-4F31-9FCB-EE06E01CF644}"/>
            </c:ext>
          </c:extLst>
        </c:ser>
        <c:dLbls>
          <c:showLegendKey val="0"/>
          <c:showVal val="0"/>
          <c:showCatName val="0"/>
          <c:showSerName val="0"/>
          <c:showPercent val="0"/>
          <c:showBubbleSize val="0"/>
        </c:dLbls>
        <c:gapWidth val="120"/>
        <c:overlap val="100"/>
        <c:axId val="389274688"/>
        <c:axId val="389275080"/>
      </c:barChart>
      <c:catAx>
        <c:axId val="38927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9275080"/>
        <c:crosses val="autoZero"/>
        <c:auto val="1"/>
        <c:lblAlgn val="ctr"/>
        <c:lblOffset val="100"/>
        <c:tickLblSkip val="1"/>
        <c:tickMarkSkip val="1"/>
        <c:noMultiLvlLbl val="0"/>
      </c:catAx>
      <c:valAx>
        <c:axId val="389275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927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{39EC2ED7-DF4C-46FB-B191-3654F7116212}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897-4E09-9161-43CCEE9A9D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{F5DADC00-940E-4595-BC60-45A89D4D4AB9}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97-4E09-9161-43CCEE9A9D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{247E5804-957C-44F1-AD50-D5AB1111F465}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97-4E09-9161-43CCEE9A9D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{B840B652-1D57-4BFB-949D-AB47BAAACD9B}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97-4E09-9161-43CCEE9A9D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{8350BF97-35AF-4447-99FA-CAC91354CF65}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97-4E09-9161-43CCEE9A9D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{08DABC3D-1DCD-49CA-A641-A2F2B7D433F7}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897-4E09-9161-43CCEE9A9D1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{3FA76545-0C64-4936-97BA-B618F7CD1EB3}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897-4E09-9161-43CCEE9A9D1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{3B0F8E3E-F7EB-4F6C-9F14-AC641E8A9704}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897-4E09-9161-43CCEE9A9D1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{7A759738-6F03-4096-8E41-FA0AC809840F}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897-4E09-9161-43CCEE9A9D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67.099999999999994</c:v>
                </c:pt>
              </c:numCache>
            </c:numRef>
          </c:xVal>
          <c:yVal>
            <c:numRef>
              <c:f>公会計指標分析・財政指標組合せ分析表!$BP$51:$DC$51</c:f>
              <c:numCache>
                <c:formatCode>#,##0.0;"▲ "#,##0.0</c:formatCode>
                <c:ptCount val="40"/>
                <c:pt idx="24">
                  <c:v>23.5</c:v>
                </c:pt>
              </c:numCache>
            </c:numRef>
          </c:yVal>
          <c:smooth val="0"/>
          <c:extLst>
            <c:ext xmlns:c16="http://schemas.microsoft.com/office/drawing/2014/chart" uri="{C3380CC4-5D6E-409C-BE32-E72D297353CC}">
              <c16:uniqueId val="{00000009-2897-4E09-9161-43CCEE9A9D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{89A6019E-EB1D-4A37-B3B7-BA366EC59C1A}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897-4E09-9161-43CCEE9A9D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{F06B693D-C406-42A4-AC2A-1B0AF9548469}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97-4E09-9161-43CCEE9A9D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{ADB92BA0-8B7E-43A8-BFB0-56F5947E3B65}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97-4E09-9161-43CCEE9A9D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{46F44F4C-4051-48A0-8C60-6217863F8A2A}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97-4E09-9161-43CCEE9A9D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{835CF0F4-3A13-4AA1-8D12-4CFDED1CCA42}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97-4E09-9161-43CCEE9A9D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{9BC2AC8E-EE85-4667-BEBD-BBEB56236265}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897-4E09-9161-43CCEE9A9D1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{BEE2FE86-D9B6-4FBC-8EB9-69350FA9EC4D}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897-4E09-9161-43CCEE9A9D1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{2711C9DC-1CC2-4DE3-96D5-B5061E2444DF}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897-4E09-9161-43CCEE9A9D1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{86F9FB58-F2F6-4B34-9CF3-B93C2E9AB01D}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897-4E09-9161-43CCEE9A9D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numCache>
            </c:numRef>
          </c:xVal>
          <c:yVal>
            <c:numRef>
              <c:f>公会計指標分析・財政指標組合せ分析表!$BP$55:$DC$55</c:f>
              <c:numCache>
                <c:formatCode>#,##0.0;"▲ "#,##0.0</c:formatCode>
                <c:ptCount val="40"/>
                <c:pt idx="24">
                  <c:v>15</c:v>
                </c:pt>
              </c:numCache>
            </c:numRef>
          </c:yVal>
          <c:smooth val="0"/>
          <c:extLst>
            <c:ext xmlns:c16="http://schemas.microsoft.com/office/drawing/2014/chart" uri="{C3380CC4-5D6E-409C-BE32-E72D297353CC}">
              <c16:uniqueId val="{00000013-2897-4E09-9161-43CCEE9A9D18}"/>
            </c:ext>
          </c:extLst>
        </c:ser>
        <c:dLbls>
          <c:showLegendKey val="0"/>
          <c:showVal val="1"/>
          <c:showCatName val="0"/>
          <c:showSerName val="0"/>
          <c:showPercent val="0"/>
          <c:showBubbleSize val="0"/>
        </c:dLbls>
        <c:axId val="212704184"/>
        <c:axId val="128338544"/>
      </c:scatterChart>
      <c:valAx>
        <c:axId val="212704184"/>
        <c:scaling>
          <c:orientation val="minMax"/>
          <c:max val="67.699999999999989"/>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38544"/>
        <c:crosses val="autoZero"/>
        <c:crossBetween val="midCat"/>
      </c:valAx>
      <c:valAx>
        <c:axId val="128338544"/>
        <c:scaling>
          <c:orientation val="minMax"/>
          <c:max val="2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704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{C9EEF68A-D6C5-48ED-A52D-7B7939C014CB}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597-4B29-B813-8FEDFD7D2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{96AA7629-817F-4053-BA89-C742E66F9CAB}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97-4B29-B813-8FEDFD7D2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{A0F1D2BC-37F5-4825-BBFE-18616C34F0EF}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97-4B29-B813-8FEDFD7D2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{C0662876-998F-4A7A-A401-23C369AEBBC5}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97-4B29-B813-8FEDFD7D2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{BF5C4FFD-F090-4A1A-9DD0-EE0F13A1C30C}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97-4B29-B813-8FEDFD7D208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{F845E00B-DBBB-4967-A008-306EBE50F0F0}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597-4B29-B813-8FEDFD7D208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{A3C34227-2C5B-4425-956C-68115A016ACC}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597-4B29-B813-8FEDFD7D208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{3E7883EF-9109-426B-8A66-7658A4F37151}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597-4B29-B813-8FEDFD7D208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{7A4F7F71-5908-41E0-8B88-0EE44A584F3E}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597-4B29-B813-8FEDFD7D2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4.8</c:v>
                </c:pt>
                <c:pt idx="16">
                  <c:v>4.4000000000000004</c:v>
                </c:pt>
                <c:pt idx="24">
                  <c:v>4.4000000000000004</c:v>
                </c:pt>
                <c:pt idx="32">
                  <c:v>4.7</c:v>
                </c:pt>
              </c:numCache>
            </c:numRef>
          </c:xVal>
          <c:yVal>
            <c:numRef>
              <c:f>公会計指標分析・財政指標組合せ分析表!$BP$73:$DC$73</c:f>
              <c:numCache>
                <c:formatCode>#,##0.0;"▲ "#,##0.0</c:formatCode>
                <c:ptCount val="40"/>
                <c:pt idx="0">
                  <c:v>44.2</c:v>
                </c:pt>
                <c:pt idx="8">
                  <c:v>42.3</c:v>
                </c:pt>
                <c:pt idx="16">
                  <c:v>21.2</c:v>
                </c:pt>
                <c:pt idx="24">
                  <c:v>23.5</c:v>
                </c:pt>
                <c:pt idx="32">
                  <c:v>15.4</c:v>
                </c:pt>
              </c:numCache>
            </c:numRef>
          </c:yVal>
          <c:smooth val="0"/>
          <c:extLst>
            <c:ext xmlns:c16="http://schemas.microsoft.com/office/drawing/2014/chart" uri="{C3380CC4-5D6E-409C-BE32-E72D297353CC}">
              <c16:uniqueId val="{00000009-C597-4B29-B813-8FEDFD7D20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{CC05A7C1-B857-4016-AFF7-39468E6CB019}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597-4B29-B813-8FEDFD7D20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{0F6BF205-E0AA-44E4-875D-C36C53F963D4}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97-4B29-B813-8FEDFD7D2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{0096D9A3-E9EC-409F-9A89-7069C97F19B5}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97-4B29-B813-8FEDFD7D2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{2A1F2602-E072-49E6-A788-41EA3D40EB97}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97-4B29-B813-8FEDFD7D2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{0D3E9106-FA27-4FBA-8766-4EA7133FC635}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97-4B29-B813-8FEDFD7D208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{8BDC7706-EF3C-4AC3-A14C-BA4F85AA827E}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597-4B29-B813-8FEDFD7D208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{A55696BD-ADF9-47E5-ACFB-4CE414E8AC1A}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597-4B29-B813-8FEDFD7D208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{3667AA17-02D4-4699-AB1F-AC2F4FE288EF}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597-4B29-B813-8FEDFD7D208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{C9BA30C2-ACF3-4E4F-A6BF-EEAC39593E89}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597-4B29-B813-8FEDFD7D2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C597-4B29-B813-8FEDFD7D2083}"/>
            </c:ext>
          </c:extLst>
        </c:ser>
        <c:dLbls>
          <c:showLegendKey val="0"/>
          <c:showVal val="1"/>
          <c:showCatName val="0"/>
          <c:showSerName val="0"/>
          <c:showPercent val="0"/>
          <c:showBubbleSize val="0"/>
        </c:dLbls>
        <c:axId val="214617056"/>
        <c:axId val="214623584"/>
      </c:scatterChart>
      <c:valAx>
        <c:axId val="214617056"/>
        <c:scaling>
          <c:orientation val="minMax"/>
          <c:max val="8.1999999999999993"/>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623584"/>
        <c:crosses val="autoZero"/>
        <c:crossBetween val="midCat"/>
      </c:valAx>
      <c:valAx>
        <c:axId val="214623584"/>
        <c:scaling>
          <c:orientation val="minMax"/>
          <c:max val="5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617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一般会計が発行した地方債の元利償還金は、平成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年度発行の臨時財政対策債の元金償還開始などにより増加となった。</a:t>
          </a:r>
        </a:p>
        <a:p>
          <a:r>
            <a:rPr kumimoji="1" lang="ja-JP" altLang="en-US" sz="1200">
              <a:latin typeface="ＭＳ ゴシック" pitchFamily="49" charset="-128"/>
              <a:ea typeface="ＭＳ ゴシック" pitchFamily="49" charset="-128"/>
            </a:rPr>
            <a:t>　企業債の元利償還金に充当したと認められる一般会計からの繰入金については、昨年度に続き減少した。</a:t>
          </a:r>
        </a:p>
        <a:p>
          <a:r>
            <a:rPr kumimoji="1" lang="ja-JP" altLang="en-US" sz="1200">
              <a:latin typeface="ＭＳ ゴシック" pitchFamily="49" charset="-128"/>
              <a:ea typeface="ＭＳ ゴシック" pitchFamily="49" charset="-128"/>
            </a:rPr>
            <a:t>　また、元利償還金等から控除される都市計画事業のために発行した地方債等の元利償還金に充当した都市計画税は減少、普通交付税の基準財政需要額に算入された地方債等の元利償還金については増加となった。</a:t>
          </a:r>
        </a:p>
        <a:p>
          <a:r>
            <a:rPr kumimoji="1" lang="ja-JP" altLang="en-US" sz="1200">
              <a:latin typeface="ＭＳ ゴシック" pitchFamily="49" charset="-128"/>
              <a:ea typeface="ＭＳ ゴシック" pitchFamily="49" charset="-128"/>
            </a:rPr>
            <a:t>　これらの結果、実質公債費比率の分子は、前年度決算で減少したものの、平成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年度決算においては再び増加に転じた。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将来負担額のうち一般会計の地方債現在高は、平成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年度末の約</a:t>
          </a:r>
          <a:r>
            <a:rPr kumimoji="1" lang="en-US" altLang="ja-JP" sz="1300">
              <a:latin typeface="ＭＳ ゴシック" pitchFamily="49" charset="-128"/>
              <a:ea typeface="ＭＳ ゴシック" pitchFamily="49" charset="-128"/>
            </a:rPr>
            <a:t>357</a:t>
          </a:r>
          <a:r>
            <a:rPr kumimoji="1" lang="ja-JP" altLang="en-US" sz="1300">
              <a:latin typeface="ＭＳ ゴシック" pitchFamily="49" charset="-128"/>
              <a:ea typeface="ＭＳ ゴシック" pitchFamily="49" charset="-128"/>
            </a:rPr>
            <a:t>億円をピークに、繰上償還や建設事業債の発行抑制効果により、第三セクター等改革推進債を発行した平成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年度を除いて、緩やかな減少が続いている。</a:t>
          </a:r>
        </a:p>
        <a:p>
          <a:r>
            <a:rPr kumimoji="1" lang="ja-JP" altLang="en-US" sz="1300">
              <a:latin typeface="ＭＳ ゴシック" pitchFamily="49" charset="-128"/>
              <a:ea typeface="ＭＳ ゴシック" pitchFamily="49" charset="-128"/>
            </a:rPr>
            <a:t>　退職手当負担見込額については、退職手当条例の一部改正の影響などにより減少。</a:t>
          </a:r>
        </a:p>
        <a:p>
          <a:r>
            <a:rPr kumimoji="1" lang="ja-JP" altLang="en-US" sz="1300">
              <a:latin typeface="ＭＳ ゴシック" pitchFamily="49" charset="-128"/>
              <a:ea typeface="ＭＳ ゴシック" pitchFamily="49" charset="-128"/>
            </a:rPr>
            <a:t>　将来的に普通交付税の基準財政需要額に算入される地方債の現在高は、交付税算入率が高い臨時財政対策債、緊急防災・減災事業債などの増に伴い、増加傾向が続いている。</a:t>
          </a:r>
        </a:p>
        <a:p>
          <a:r>
            <a:rPr kumimoji="1" lang="ja-JP" altLang="en-US" sz="1300">
              <a:latin typeface="ＭＳ ゴシック" pitchFamily="49" charset="-128"/>
              <a:ea typeface="ＭＳ ゴシック" pitchFamily="49" charset="-128"/>
            </a:rPr>
            <a:t>　将来負担比率の分子は、平成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年度末から減少が続いており、平成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年度に一旦増加に転じたが、平成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年度末においては、一般会計地方債現在高はほぼ横ばいとなったものの、充当可能基金や基準財政需要額算入見込額が増加したことにより、前年と比べて減少した。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大阪府池田市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・教育・文化スポーツの振興や環境保全対策の推進など各基金の目的に応じた取崩しを行ったものの、指定寄附金の積み立てや平成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年度決算における決算剰余金を積み立てたことなどにより、基金全体としては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・社会保障関係経費や公共施設の老朽化対策に伴い、中長期的には基金の減少が見込まれるが、計画的に事業を実施するため適正な基金管理を行っていく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・教育振興基金：幼稚園、小学校、中学校及び義務教育学校の教育並びに社会教育の振興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・福祉基金：福祉施設の整備及び拡充並びに地域福祉の推進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年度においては、取崩しを行うことなく、他会計繰入金及び指定寄附金による積み立てにより増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年度においては、取崩しを行うことなく、指定寄附金及び基金利子による積み立てにより増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・その他、各基金の目的に応じた取崩しを行ったものの、指定寄附金を各特定目的金に積み立てたことなどにより、全体としては増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・公共施設の老朽化対策などにより、中長期的には公共施設整備基金など基金残高の減少が見込まれるが、計画的に事業を実施するため適正な基金管理を行っていく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年度は取崩しを行うことなく、平成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・社会保障関係経費や公共施設の老朽化対策に伴う元利償還金の増加等により、今後は減少が見込まれるため、行財政改革推進プランに基づいて適正な基金管理を行っていく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103,556
101,846
22.14
36,968,310
35,912,554
942,511
20,873,825
33,735,821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年代にかけて整備された施設について全体的な老朽化が進んでおり、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その結果、有形固定資産減価償却率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en-US" sz="1100">
              <a:latin typeface="ＭＳ Ｐゴシック" panose="020B0600070205080204" pitchFamily="50" charset="-128"/>
              <a:ea typeface="ＭＳ Ｐゴシック" panose="020B0600070205080204" pitchFamily="50" charset="-128"/>
            </a:rPr>
            <a:t>公共施設等総合管理計画や個別施設計画に基づき公共施設等のマネジメントに取り組んでおり、今後も公共施設の適正管理を推進する。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147447</xdr:rowOff>
    </xdr:from>
    <xdr:to>
      <xdr:col>19</xdr:col>
      <xdr:colOff>187325</xdr:colOff>
      <xdr:row>30</xdr:row>
      <xdr:rowOff>77597</xdr:rowOff>
    </xdr:to>
    <xdr:sp macro="" textlink="">
      <xdr:nvSpPr>
        <xdr:cNvPr id="76" name="楕円 75"/>
        <xdr:cNvSpPr/>
      </xdr:nvSpPr>
      <xdr:spPr>
        <a:xfrm>
          <a:off x="4000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28084</xdr:rowOff>
    </xdr:from>
    <xdr:ext cx="405111" cy="259045"/>
    <xdr:sp macro="" textlink="">
      <xdr:nvSpPr>
        <xdr:cNvPr id="77"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78"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94124</xdr:rowOff>
    </xdr:from>
    <xdr:ext cx="405111" cy="259045"/>
    <xdr:sp macro="" textlink="">
      <xdr:nvSpPr>
        <xdr:cNvPr id="79" name="n_1mainValue有形固定資産減価償却率"/>
        <xdr:cNvSpPr txBox="1"/>
      </xdr:nvSpPr>
      <xdr:spPr>
        <a:xfrm>
          <a:off x="38360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平均値を若干下回っているものの、今後、少子高齢化の進行による市税収入の減少などに伴う数値の悪化が懸念されるため、引き続き池田市健全な財政運営に関する条例に基づく公債管理及び行財政改革推進プラン</a:t>
          </a:r>
          <a:r>
            <a:rPr kumimoji="1" lang="en-US" altLang="ja-JP" sz="1100">
              <a:latin typeface="ＭＳ Ｐゴシック" panose="020B0600070205080204" pitchFamily="50" charset="-128"/>
              <a:ea typeface="ＭＳ Ｐゴシック" panose="020B0600070205080204" pitchFamily="50" charset="-128"/>
            </a:rPr>
            <a:t>Ⅲ</a:t>
          </a:r>
          <a:r>
            <a:rPr kumimoji="1" lang="ja-JP" altLang="en-US" sz="1100">
              <a:latin typeface="ＭＳ Ｐゴシック" panose="020B0600070205080204" pitchFamily="50" charset="-128"/>
              <a:ea typeface="ＭＳ Ｐゴシック" panose="020B0600070205080204" pitchFamily="50" charset="-128"/>
            </a:rPr>
            <a:t>に基づく歳出削減・歳入増加に努める。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0" name="テキスト ボックス 9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2" name="テキスト ボックス 10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08" name="直線コネクタ 107"/>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1"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2" name="直線コネクタ 111"/>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3"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4" name="フローチャート: 判断 113"/>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26035</xdr:rowOff>
    </xdr:from>
    <xdr:to>
      <xdr:col>76</xdr:col>
      <xdr:colOff>73025</xdr:colOff>
      <xdr:row>32</xdr:row>
      <xdr:rowOff>127635</xdr:rowOff>
    </xdr:to>
    <xdr:sp macro="" textlink="">
      <xdr:nvSpPr>
        <xdr:cNvPr id="120" name="楕円 119"/>
        <xdr:cNvSpPr/>
      </xdr:nvSpPr>
      <xdr:spPr>
        <a:xfrm>
          <a:off x="1474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4462</xdr:rowOff>
    </xdr:from>
    <xdr:ext cx="340478" cy="259045"/>
    <xdr:sp macro="" textlink="">
      <xdr:nvSpPr>
        <xdr:cNvPr id="121" name="債務償還可能年数該当値テキスト"/>
        <xdr:cNvSpPr txBox="1"/>
      </xdr:nvSpPr>
      <xdr:spPr>
        <a:xfrm>
          <a:off x="14846300" y="6262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103,556
101,846
22.14
36,968,310
35,912,554
942,511
20,873,825
33,735,821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121412</xdr:rowOff>
    </xdr:from>
    <xdr:to>
      <xdr:col>20</xdr:col>
      <xdr:colOff>38100</xdr:colOff>
      <xdr:row>36</xdr:row>
      <xdr:rowOff>51562</xdr:rowOff>
    </xdr:to>
    <xdr:sp macro="" textlink="">
      <xdr:nvSpPr>
        <xdr:cNvPr id="68" name="楕円 67"/>
        <xdr:cNvSpPr/>
      </xdr:nvSpPr>
      <xdr:spPr>
        <a:xfrm>
          <a:off x="3746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31259</xdr:rowOff>
    </xdr:from>
    <xdr:ext cx="405111" cy="259045"/>
    <xdr:sp macro="" textlink="">
      <xdr:nvSpPr>
        <xdr:cNvPr id="69"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0"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68089</xdr:rowOff>
    </xdr:from>
    <xdr:ext cx="405111" cy="259045"/>
    <xdr:sp macro="" textlink="">
      <xdr:nvSpPr>
        <xdr:cNvPr id="71" name="n_1mainValue【道路】&#10;有形固定資産減価償却率"/>
        <xdr:cNvSpPr txBox="1"/>
      </xdr:nvSpPr>
      <xdr:spPr>
        <a:xfrm>
          <a:off x="3582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1" name="フローチャート: 判断 100"/>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67737</xdr:rowOff>
    </xdr:from>
    <xdr:to>
      <xdr:col>50</xdr:col>
      <xdr:colOff>165100</xdr:colOff>
      <xdr:row>40</xdr:row>
      <xdr:rowOff>169337</xdr:rowOff>
    </xdr:to>
    <xdr:sp macro="" textlink="">
      <xdr:nvSpPr>
        <xdr:cNvPr id="107" name="楕円 106"/>
        <xdr:cNvSpPr/>
      </xdr:nvSpPr>
      <xdr:spPr>
        <a:xfrm>
          <a:off x="9588500" y="692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36451</xdr:rowOff>
    </xdr:from>
    <xdr:ext cx="469744" cy="259045"/>
    <xdr:sp macro="" textlink="">
      <xdr:nvSpPr>
        <xdr:cNvPr id="108"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09"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160464</xdr:rowOff>
    </xdr:from>
    <xdr:ext cx="469744" cy="259045"/>
    <xdr:sp macro="" textlink="">
      <xdr:nvSpPr>
        <xdr:cNvPr id="110" name="n_1mainValue【道路】&#10;一人当たり延長"/>
        <xdr:cNvSpPr txBox="1"/>
      </xdr:nvSpPr>
      <xdr:spPr>
        <a:xfrm>
          <a:off x="9391727" y="70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44" name="フローチャート: 判断 143"/>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24312</xdr:rowOff>
    </xdr:from>
    <xdr:to>
      <xdr:col>20</xdr:col>
      <xdr:colOff>38100</xdr:colOff>
      <xdr:row>56</xdr:row>
      <xdr:rowOff>125912</xdr:rowOff>
    </xdr:to>
    <xdr:sp macro="" textlink="">
      <xdr:nvSpPr>
        <xdr:cNvPr id="150" name="楕円 149"/>
        <xdr:cNvSpPr/>
      </xdr:nvSpPr>
      <xdr:spPr>
        <a:xfrm>
          <a:off x="3746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43560</xdr:rowOff>
    </xdr:from>
    <xdr:ext cx="405111" cy="259045"/>
    <xdr:sp macro="" textlink="">
      <xdr:nvSpPr>
        <xdr:cNvPr id="151"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52"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142439</xdr:rowOff>
    </xdr:from>
    <xdr:ext cx="405111" cy="259045"/>
    <xdr:sp macro="" textlink="">
      <xdr:nvSpPr>
        <xdr:cNvPr id="153" name="n_1mainValue【橋りょう・トンネル】&#10;有形固定資産減価償却率"/>
        <xdr:cNvSpPr txBox="1"/>
      </xdr:nvSpPr>
      <xdr:spPr>
        <a:xfrm>
          <a:off x="3582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85" name="フローチャート: 判断 184"/>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40320</xdr:rowOff>
    </xdr:from>
    <xdr:to>
      <xdr:col>50</xdr:col>
      <xdr:colOff>165100</xdr:colOff>
      <xdr:row>63</xdr:row>
      <xdr:rowOff>141920</xdr:rowOff>
    </xdr:to>
    <xdr:sp macro="" textlink="">
      <xdr:nvSpPr>
        <xdr:cNvPr id="191" name="楕円 190"/>
        <xdr:cNvSpPr/>
      </xdr:nvSpPr>
      <xdr:spPr>
        <a:xfrm>
          <a:off x="9588500" y="108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193"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133047</xdr:rowOff>
    </xdr:from>
    <xdr:ext cx="534377" cy="259045"/>
    <xdr:sp macro="" textlink="">
      <xdr:nvSpPr>
        <xdr:cNvPr id="194" name="n_1mainValue【橋りょう・トンネル】&#10;一人当たり有形固定資産（償却資産）額"/>
        <xdr:cNvSpPr txBox="1"/>
      </xdr:nvSpPr>
      <xdr:spPr>
        <a:xfrm>
          <a:off x="9359411" y="109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7" name="フローチャート: 判断 22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233" name="楕円 232"/>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4"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35"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236" name="n_1mainValue【公営住宅】&#10;有形固定資産減価償却率"/>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64" name="フローチャート: 判断 26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132462</xdr:rowOff>
    </xdr:from>
    <xdr:to>
      <xdr:col>50</xdr:col>
      <xdr:colOff>165100</xdr:colOff>
      <xdr:row>85</xdr:row>
      <xdr:rowOff>62612</xdr:rowOff>
    </xdr:to>
    <xdr:sp macro="" textlink="">
      <xdr:nvSpPr>
        <xdr:cNvPr id="270" name="楕円 269"/>
        <xdr:cNvSpPr/>
      </xdr:nvSpPr>
      <xdr:spPr>
        <a:xfrm>
          <a:off x="9588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90567</xdr:rowOff>
    </xdr:from>
    <xdr:ext cx="469744" cy="259045"/>
    <xdr:sp macro="" textlink="">
      <xdr:nvSpPr>
        <xdr:cNvPr id="271"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72"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53739</xdr:rowOff>
    </xdr:from>
    <xdr:ext cx="469744" cy="259045"/>
    <xdr:sp macro="" textlink="">
      <xdr:nvSpPr>
        <xdr:cNvPr id="273" name="n_1main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14" name="直線コネクタ 31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1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16" name="直線コネクタ 31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1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18" name="直線コネクタ 31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1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20" name="フローチャート: 判断 31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21" name="フローチャート: 判断 32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22" name="フローチャート: 判断 321"/>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166370</xdr:rowOff>
    </xdr:from>
    <xdr:to>
      <xdr:col>81</xdr:col>
      <xdr:colOff>101600</xdr:colOff>
      <xdr:row>36</xdr:row>
      <xdr:rowOff>96520</xdr:rowOff>
    </xdr:to>
    <xdr:sp macro="" textlink="">
      <xdr:nvSpPr>
        <xdr:cNvPr id="328" name="楕円 327"/>
        <xdr:cNvSpPr/>
      </xdr:nvSpPr>
      <xdr:spPr>
        <a:xfrm>
          <a:off x="15430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80027</xdr:rowOff>
    </xdr:from>
    <xdr:ext cx="405111" cy="259045"/>
    <xdr:sp macro="" textlink="">
      <xdr:nvSpPr>
        <xdr:cNvPr id="329"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30"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113047</xdr:rowOff>
    </xdr:from>
    <xdr:ext cx="405111" cy="259045"/>
    <xdr:sp macro="" textlink="">
      <xdr:nvSpPr>
        <xdr:cNvPr id="331" name="n_1mainValue【認定こども園・幼稚園・保育所】&#10;有形固定資産減価償却率"/>
        <xdr:cNvSpPr txBox="1"/>
      </xdr:nvSpPr>
      <xdr:spPr>
        <a:xfrm>
          <a:off x="15266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53" name="直線コネクタ 352"/>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5" name="直線コネクタ 3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56"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57" name="直線コネクタ 356"/>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58"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9" name="フローチャート: 判断 35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60" name="フローチャート: 判断 359"/>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61" name="フローチャート: 判断 360"/>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103124</xdr:rowOff>
    </xdr:from>
    <xdr:to>
      <xdr:col>112</xdr:col>
      <xdr:colOff>38100</xdr:colOff>
      <xdr:row>39</xdr:row>
      <xdr:rowOff>33274</xdr:rowOff>
    </xdr:to>
    <xdr:sp macro="" textlink="">
      <xdr:nvSpPr>
        <xdr:cNvPr id="367" name="楕円 366"/>
        <xdr:cNvSpPr/>
      </xdr:nvSpPr>
      <xdr:spPr>
        <a:xfrm>
          <a:off x="21272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54119</xdr:rowOff>
    </xdr:from>
    <xdr:ext cx="469744" cy="259045"/>
    <xdr:sp macro="" textlink="">
      <xdr:nvSpPr>
        <xdr:cNvPr id="368"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69"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49801</xdr:rowOff>
    </xdr:from>
    <xdr:ext cx="469744" cy="259045"/>
    <xdr:sp macro="" textlink="">
      <xdr:nvSpPr>
        <xdr:cNvPr id="370" name="n_1mainValue【認定こども園・幼稚園・保育所】&#10;一人当たり面積"/>
        <xdr:cNvSpPr txBox="1"/>
      </xdr:nvSpPr>
      <xdr:spPr>
        <a:xfrm>
          <a:off x="210757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95" name="直線コネクタ 394"/>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00"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1" name="フローチャート: 判断 400"/>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02" name="フローチャート: 判断 40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03" name="フローチャート: 判断 402"/>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09" name="楕円 408"/>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29227</xdr:rowOff>
    </xdr:from>
    <xdr:ext cx="405111" cy="259045"/>
    <xdr:sp macro="" textlink="">
      <xdr:nvSpPr>
        <xdr:cNvPr id="410"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11"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412"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39" name="直線コネクタ 438"/>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40"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41" name="直線コネクタ 440"/>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42"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43" name="直線コネクタ 44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44"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45" name="フローチャート: 判断 444"/>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6" name="フローチャート: 判断 44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47" name="フローチャート: 判断 446"/>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33565</xdr:rowOff>
    </xdr:from>
    <xdr:to>
      <xdr:col>112</xdr:col>
      <xdr:colOff>38100</xdr:colOff>
      <xdr:row>61</xdr:row>
      <xdr:rowOff>135165</xdr:rowOff>
    </xdr:to>
    <xdr:sp macro="" textlink="">
      <xdr:nvSpPr>
        <xdr:cNvPr id="453" name="楕円 452"/>
        <xdr:cNvSpPr/>
      </xdr:nvSpPr>
      <xdr:spPr>
        <a:xfrm>
          <a:off x="21272500" y="104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54"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55"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126292</xdr:rowOff>
    </xdr:from>
    <xdr:ext cx="469744" cy="259045"/>
    <xdr:sp macro="" textlink="">
      <xdr:nvSpPr>
        <xdr:cNvPr id="456" name="n_1mainValue【学校施設】&#10;一人当たり面積"/>
        <xdr:cNvSpPr txBox="1"/>
      </xdr:nvSpPr>
      <xdr:spPr>
        <a:xfrm>
          <a:off x="21075727" y="105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81" name="直線コネクタ 48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8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83" name="直線コネクタ 48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48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87" name="フローチャート: 判断 48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88" name="フローチャート: 判断 48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489" name="フローチャート: 判断 48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162561</xdr:rowOff>
    </xdr:from>
    <xdr:to>
      <xdr:col>81</xdr:col>
      <xdr:colOff>101600</xdr:colOff>
      <xdr:row>79</xdr:row>
      <xdr:rowOff>92711</xdr:rowOff>
    </xdr:to>
    <xdr:sp macro="" textlink="">
      <xdr:nvSpPr>
        <xdr:cNvPr id="495" name="楕円 494"/>
        <xdr:cNvSpPr/>
      </xdr:nvSpPr>
      <xdr:spPr>
        <a:xfrm>
          <a:off x="1543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22877</xdr:rowOff>
    </xdr:from>
    <xdr:ext cx="405111" cy="259045"/>
    <xdr:sp macro="" textlink="">
      <xdr:nvSpPr>
        <xdr:cNvPr id="496"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50182</xdr:rowOff>
    </xdr:from>
    <xdr:ext cx="405111" cy="259045"/>
    <xdr:sp macro="" textlink="">
      <xdr:nvSpPr>
        <xdr:cNvPr id="497" name="n_2aveValue【児童館】&#10;有形固定資産減価償却率"/>
        <xdr:cNvSpPr txBox="1"/>
      </xdr:nvSpPr>
      <xdr:spPr>
        <a:xfrm>
          <a:off x="1438974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109238</xdr:rowOff>
    </xdr:from>
    <xdr:ext cx="405111" cy="259045"/>
    <xdr:sp macro="" textlink="">
      <xdr:nvSpPr>
        <xdr:cNvPr id="498" name="n_1mainValue【児童館】&#10;有形固定資産減価償却率"/>
        <xdr:cNvSpPr txBox="1"/>
      </xdr:nvSpPr>
      <xdr:spPr>
        <a:xfrm>
          <a:off x="15266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22" name="直線コネクタ 521"/>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3"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24" name="直線コネクタ 52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25"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26" name="直線コネクタ 52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2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28" name="フローチャート: 判断 52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29" name="フローチャート: 判断 52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30" name="フローチャート: 判断 529"/>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36" name="楕円 53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3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38"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39"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51" name="テキスト ボックス 55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78105</xdr:rowOff>
    </xdr:from>
    <xdr:to>
      <xdr:col>85</xdr:col>
      <xdr:colOff>126364</xdr:colOff>
      <xdr:row>104</xdr:row>
      <xdr:rowOff>160020</xdr:rowOff>
    </xdr:to>
    <xdr:cxnSp macro="">
      <xdr:nvCxnSpPr>
        <xdr:cNvPr id="563" name="直線コネクタ 562"/>
        <xdr:cNvCxnSpPr/>
      </xdr:nvCxnSpPr>
      <xdr:spPr>
        <a:xfrm flipV="1">
          <a:off x="16318864" y="17051655"/>
          <a:ext cx="0" cy="93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163847</xdr:rowOff>
    </xdr:from>
    <xdr:ext cx="405111" cy="259045"/>
    <xdr:sp macro="" textlink="">
      <xdr:nvSpPr>
        <xdr:cNvPr id="564" name="【公民館】&#10;有形固定資産減価償却率最小値テキスト"/>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104</xdr:row>
      <xdr:rowOff>160020</xdr:rowOff>
    </xdr:from>
    <xdr:to>
      <xdr:col>86</xdr:col>
      <xdr:colOff>25400</xdr:colOff>
      <xdr:row>104</xdr:row>
      <xdr:rowOff>160020</xdr:rowOff>
    </xdr:to>
    <xdr:cxnSp macro="">
      <xdr:nvCxnSpPr>
        <xdr:cNvPr id="565" name="直線コネクタ 564"/>
        <xdr:cNvCxnSpPr/>
      </xdr:nvCxnSpPr>
      <xdr:spPr>
        <a:xfrm>
          <a:off x="16230600" y="1799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24782</xdr:rowOff>
    </xdr:from>
    <xdr:ext cx="405111" cy="259045"/>
    <xdr:sp macro="" textlink="">
      <xdr:nvSpPr>
        <xdr:cNvPr id="566" name="【公民館】&#10;有形固定資産減価償却率最大値テキスト"/>
        <xdr:cNvSpPr txBox="1"/>
      </xdr:nvSpPr>
      <xdr:spPr>
        <a:xfrm>
          <a:off x="16357600" y="1682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78105</xdr:rowOff>
    </xdr:from>
    <xdr:to>
      <xdr:col>86</xdr:col>
      <xdr:colOff>25400</xdr:colOff>
      <xdr:row>99</xdr:row>
      <xdr:rowOff>78105</xdr:rowOff>
    </xdr:to>
    <xdr:cxnSp macro="">
      <xdr:nvCxnSpPr>
        <xdr:cNvPr id="567" name="直線コネクタ 566"/>
        <xdr:cNvCxnSpPr/>
      </xdr:nvCxnSpPr>
      <xdr:spPr>
        <a:xfrm>
          <a:off x="16230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78122</xdr:rowOff>
    </xdr:from>
    <xdr:ext cx="405111" cy="259045"/>
    <xdr:sp macro="" textlink="">
      <xdr:nvSpPr>
        <xdr:cNvPr id="568" name="【公民館】&#10;有形固定資産減価償却率平均値テキスト"/>
        <xdr:cNvSpPr txBox="1"/>
      </xdr:nvSpPr>
      <xdr:spPr>
        <a:xfrm>
          <a:off x="16357600" y="1756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99695</xdr:rowOff>
    </xdr:from>
    <xdr:to>
      <xdr:col>85</xdr:col>
      <xdr:colOff>177800</xdr:colOff>
      <xdr:row>103</xdr:row>
      <xdr:rowOff>29845</xdr:rowOff>
    </xdr:to>
    <xdr:sp macro="" textlink="">
      <xdr:nvSpPr>
        <xdr:cNvPr id="569" name="フローチャート: 判断 568"/>
        <xdr:cNvSpPr/>
      </xdr:nvSpPr>
      <xdr:spPr>
        <a:xfrm>
          <a:off x="16268700" y="1758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84455</xdr:rowOff>
    </xdr:from>
    <xdr:to>
      <xdr:col>81</xdr:col>
      <xdr:colOff>101600</xdr:colOff>
      <xdr:row>103</xdr:row>
      <xdr:rowOff>14605</xdr:rowOff>
    </xdr:to>
    <xdr:sp macro="" textlink="">
      <xdr:nvSpPr>
        <xdr:cNvPr id="570" name="フローチャート: 判断 569"/>
        <xdr:cNvSpPr/>
      </xdr:nvSpPr>
      <xdr:spPr>
        <a:xfrm>
          <a:off x="15430500" y="1757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78739</xdr:rowOff>
    </xdr:from>
    <xdr:to>
      <xdr:col>76</xdr:col>
      <xdr:colOff>165100</xdr:colOff>
      <xdr:row>103</xdr:row>
      <xdr:rowOff>8889</xdr:rowOff>
    </xdr:to>
    <xdr:sp macro="" textlink="">
      <xdr:nvSpPr>
        <xdr:cNvPr id="571" name="フローチャート: 判断 570"/>
        <xdr:cNvSpPr/>
      </xdr:nvSpPr>
      <xdr:spPr>
        <a:xfrm>
          <a:off x="1454150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158750</xdr:rowOff>
    </xdr:from>
    <xdr:to>
      <xdr:col>81</xdr:col>
      <xdr:colOff>101600</xdr:colOff>
      <xdr:row>108</xdr:row>
      <xdr:rowOff>88900</xdr:rowOff>
    </xdr:to>
    <xdr:sp macro="" textlink="">
      <xdr:nvSpPr>
        <xdr:cNvPr id="577" name="楕円 576"/>
        <xdr:cNvSpPr/>
      </xdr:nvSpPr>
      <xdr:spPr>
        <a:xfrm>
          <a:off x="15430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31132</xdr:rowOff>
    </xdr:from>
    <xdr:ext cx="405111" cy="259045"/>
    <xdr:sp macro="" textlink="">
      <xdr:nvSpPr>
        <xdr:cNvPr id="578" name="n_1aveValue【公民館】&#10;有形固定資産減価償却率"/>
        <xdr:cNvSpPr txBox="1"/>
      </xdr:nvSpPr>
      <xdr:spPr>
        <a:xfrm>
          <a:off x="15266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25416</xdr:rowOff>
    </xdr:from>
    <xdr:ext cx="405111" cy="259045"/>
    <xdr:sp macro="" textlink="">
      <xdr:nvSpPr>
        <xdr:cNvPr id="579" name="n_2aveValue【公民館】&#10;有形固定資産減価償却率"/>
        <xdr:cNvSpPr txBox="1"/>
      </xdr:nvSpPr>
      <xdr:spPr>
        <a:xfrm>
          <a:off x="14389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80027</xdr:rowOff>
    </xdr:from>
    <xdr:ext cx="340478" cy="259045"/>
    <xdr:sp macro="" textlink="">
      <xdr:nvSpPr>
        <xdr:cNvPr id="580" name="n_1mainValue【公民館】&#10;有形固定資産減価償却率"/>
        <xdr:cNvSpPr txBox="1"/>
      </xdr:nvSpPr>
      <xdr:spPr>
        <a:xfrm>
          <a:off x="15298361"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1" name="直線コネクタ 5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2" name="テキスト ボックス 5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3" name="直線コネクタ 5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4" name="テキスト ボックス 5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5" name="直線コネクタ 5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6" name="テキスト ボックス 5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7" name="直線コネクタ 5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8" name="テキスト ボックス 5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9" name="直線コネクタ 5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0" name="テキスト ボックス 5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4" name="直線コネクタ 603"/>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05"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06" name="直線コネクタ 60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07"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08" name="直線コネクタ 607"/>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09"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0" name="フローチャート: 判断 609"/>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1" name="フローチャート: 判断 610"/>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12" name="フローチャート: 判断 611"/>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618" name="楕円 617"/>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619"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20"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621" name="n_1mainValue【公民館】&#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市内公共施設の全体的な老朽化が進行しており、平成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年度に建て替えた中央公民館及び近年耐震化を実施した学校施設を除いて有形固定資産減価償却率は類似団体内平均値を上回っている。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今後、公共施設等総合管理計画や個別施設計画に基づき効率的保全、適正配置、有効活用に努め、公共施設の適正管理を推進する。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103,556
101,846
22.14
36,968,310
35,912,554
942,511
20,873,825
33,735,821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122300</xdr:rowOff>
    </xdr:from>
    <xdr:ext cx="405111" cy="259045"/>
    <xdr:sp macro="" textlink="">
      <xdr:nvSpPr>
        <xdr:cNvPr id="67"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3" name="楕円 72"/>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151691</xdr:rowOff>
    </xdr:from>
    <xdr:ext cx="405111" cy="259045"/>
    <xdr:sp macro="" textlink="">
      <xdr:nvSpPr>
        <xdr:cNvPr id="74"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08"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09" name="フローチャート: 判断 108"/>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0"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16" name="楕円 115"/>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44649</xdr:rowOff>
    </xdr:from>
    <xdr:ext cx="469744" cy="259045"/>
    <xdr:sp macro="" textlink="">
      <xdr:nvSpPr>
        <xdr:cNvPr id="117"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1"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2" name="フローチャート: 判断 151"/>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3"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59" name="楕円 158"/>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53357</xdr:rowOff>
    </xdr:from>
    <xdr:ext cx="405111" cy="259045"/>
    <xdr:sp macro="" textlink="">
      <xdr:nvSpPr>
        <xdr:cNvPr id="160" name="n_1mainValue【体育館・プー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9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191" name="フローチャート: 判断 190"/>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192"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157226</xdr:rowOff>
    </xdr:from>
    <xdr:to>
      <xdr:col>50</xdr:col>
      <xdr:colOff>165100</xdr:colOff>
      <xdr:row>60</xdr:row>
      <xdr:rowOff>87376</xdr:rowOff>
    </xdr:to>
    <xdr:sp macro="" textlink="">
      <xdr:nvSpPr>
        <xdr:cNvPr id="198" name="楕円 197"/>
        <xdr:cNvSpPr/>
      </xdr:nvSpPr>
      <xdr:spPr>
        <a:xfrm>
          <a:off x="9588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103903</xdr:rowOff>
    </xdr:from>
    <xdr:ext cx="469744" cy="259045"/>
    <xdr:sp macro="" textlink="">
      <xdr:nvSpPr>
        <xdr:cNvPr id="199" name="n_1mainValue【体育館・プール】&#10;一人当たり面積"/>
        <xdr:cNvSpPr txBox="1"/>
      </xdr:nvSpPr>
      <xdr:spPr>
        <a:xfrm>
          <a:off x="9391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26" name="直線コネクタ 225"/>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27"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28" name="直線コネクタ 227"/>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29"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30" name="直線コネクタ 229"/>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31"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32" name="フローチャート: 判断 231"/>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33" name="フローチャート: 判断 232"/>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34"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35" name="フローチャート: 判断 234"/>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36"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57513</xdr:rowOff>
    </xdr:from>
    <xdr:to>
      <xdr:col>20</xdr:col>
      <xdr:colOff>38100</xdr:colOff>
      <xdr:row>79</xdr:row>
      <xdr:rowOff>159113</xdr:rowOff>
    </xdr:to>
    <xdr:sp macro="" textlink="">
      <xdr:nvSpPr>
        <xdr:cNvPr id="242" name="楕円 241"/>
        <xdr:cNvSpPr/>
      </xdr:nvSpPr>
      <xdr:spPr>
        <a:xfrm>
          <a:off x="3746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4190</xdr:rowOff>
    </xdr:from>
    <xdr:ext cx="405111" cy="259045"/>
    <xdr:sp macro="" textlink="">
      <xdr:nvSpPr>
        <xdr:cNvPr id="243" name="n_1mainValue【福祉施設】&#10;有形固定資産減価償却率"/>
        <xdr:cNvSpPr txBox="1"/>
      </xdr:nvSpPr>
      <xdr:spPr>
        <a:xfrm>
          <a:off x="35820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9" name="直線コネクタ 26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7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1" name="直線コネクタ 27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7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73" name="直線コネクタ 27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5" name="フローチャート: 判断 27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6" name="フローチャート: 判断 27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56441</xdr:rowOff>
    </xdr:from>
    <xdr:ext cx="469744" cy="259045"/>
    <xdr:sp macro="" textlink="">
      <xdr:nvSpPr>
        <xdr:cNvPr id="277"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78" name="フローチャート: 判断 277"/>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79"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19957</xdr:rowOff>
    </xdr:from>
    <xdr:to>
      <xdr:col>50</xdr:col>
      <xdr:colOff>165100</xdr:colOff>
      <xdr:row>82</xdr:row>
      <xdr:rowOff>121557</xdr:rowOff>
    </xdr:to>
    <xdr:sp macro="" textlink="">
      <xdr:nvSpPr>
        <xdr:cNvPr id="285" name="楕円 284"/>
        <xdr:cNvSpPr/>
      </xdr:nvSpPr>
      <xdr:spPr>
        <a:xfrm>
          <a:off x="958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112684</xdr:rowOff>
    </xdr:from>
    <xdr:ext cx="469744" cy="259045"/>
    <xdr:sp macro="" textlink="">
      <xdr:nvSpPr>
        <xdr:cNvPr id="286" name="n_1mainValue【福祉施設】&#10;一人当たり面積"/>
        <xdr:cNvSpPr txBox="1"/>
      </xdr:nvSpPr>
      <xdr:spPr>
        <a:xfrm>
          <a:off x="9391727"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8" name="直線コネクタ 29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9" name="テキスト ボックス 29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0" name="直線コネクタ 29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1" name="テキスト ボックス 30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2" name="直線コネクタ 30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3" name="テキスト ボックス 30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4" name="直線コネクタ 30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5" name="テキスト ボックス 30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09" name="直線コネクタ 308"/>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10"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11" name="直線コネクタ 310"/>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12"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13" name="直線コネクタ 312"/>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14"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5" name="フローチャート: 判断 31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16" name="フローチャート: 判断 31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134129</xdr:rowOff>
    </xdr:from>
    <xdr:ext cx="405111" cy="259045"/>
    <xdr:sp macro="" textlink="">
      <xdr:nvSpPr>
        <xdr:cNvPr id="317"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18" name="フローチャート: 判断 317"/>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24655</xdr:rowOff>
    </xdr:from>
    <xdr:ext cx="405111" cy="259045"/>
    <xdr:sp macro="" textlink="">
      <xdr:nvSpPr>
        <xdr:cNvPr id="319"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39115</xdr:rowOff>
    </xdr:from>
    <xdr:to>
      <xdr:col>20</xdr:col>
      <xdr:colOff>38100</xdr:colOff>
      <xdr:row>100</xdr:row>
      <xdr:rowOff>140715</xdr:rowOff>
    </xdr:to>
    <xdr:sp macro="" textlink="">
      <xdr:nvSpPr>
        <xdr:cNvPr id="325" name="楕円 324"/>
        <xdr:cNvSpPr/>
      </xdr:nvSpPr>
      <xdr:spPr>
        <a:xfrm>
          <a:off x="3746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157242</xdr:rowOff>
    </xdr:from>
    <xdr:ext cx="405111" cy="259045"/>
    <xdr:sp macro="" textlink="">
      <xdr:nvSpPr>
        <xdr:cNvPr id="326" name="n_1mainValue【市民会館】&#10;有形固定資産減価償却率"/>
        <xdr:cNvSpPr txBox="1"/>
      </xdr:nvSpPr>
      <xdr:spPr>
        <a:xfrm>
          <a:off x="358204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7" name="テキスト ボックス 33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51" name="直線コネクタ 350"/>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52"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53" name="直線コネクタ 35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5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55" name="直線コネクタ 35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56"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7" name="フローチャート: 判断 356"/>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58" name="フローチャート: 判断 357"/>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105427</xdr:rowOff>
    </xdr:from>
    <xdr:ext cx="469744" cy="259045"/>
    <xdr:sp macro="" textlink="">
      <xdr:nvSpPr>
        <xdr:cNvPr id="359"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60" name="フローチャート: 判断 359"/>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113047</xdr:rowOff>
    </xdr:from>
    <xdr:ext cx="469744" cy="259045"/>
    <xdr:sp macro="" textlink="">
      <xdr:nvSpPr>
        <xdr:cNvPr id="361"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367" name="楕円 366"/>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129557</xdr:rowOff>
    </xdr:from>
    <xdr:ext cx="469744" cy="259045"/>
    <xdr:sp macro="" textlink="">
      <xdr:nvSpPr>
        <xdr:cNvPr id="368"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9" name="テキスト ボックス 37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1" name="テキスト ボックス 3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9" name="テキスト ボックス 38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93" name="直線コネクタ 392"/>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94"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95" name="直線コネクタ 394"/>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96"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97" name="直線コネクタ 396"/>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98"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99" name="フローチャート: 判断 398"/>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00" name="フローチャート: 判断 399"/>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22877</xdr:rowOff>
    </xdr:from>
    <xdr:ext cx="405111" cy="259045"/>
    <xdr:sp macro="" textlink="">
      <xdr:nvSpPr>
        <xdr:cNvPr id="401"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402" name="フローチャート: 判断 401"/>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162577</xdr:rowOff>
    </xdr:from>
    <xdr:ext cx="405111" cy="259045"/>
    <xdr:sp macro="" textlink="">
      <xdr:nvSpPr>
        <xdr:cNvPr id="403"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09" name="楕円 408"/>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410" name="n_1main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34" name="直線コネクタ 433"/>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35"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36" name="直線コネクタ 435"/>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37"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38" name="直線コネクタ 437"/>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39"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40" name="フローチャート: 判断 439"/>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41" name="フローチャート: 判断 440"/>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24020</xdr:rowOff>
    </xdr:from>
    <xdr:ext cx="534377" cy="259045"/>
    <xdr:sp macro="" textlink="">
      <xdr:nvSpPr>
        <xdr:cNvPr id="442"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43" name="フローチャート: 判断 442"/>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44"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76827</xdr:rowOff>
    </xdr:from>
    <xdr:to>
      <xdr:col>112</xdr:col>
      <xdr:colOff>38100</xdr:colOff>
      <xdr:row>39</xdr:row>
      <xdr:rowOff>6977</xdr:rowOff>
    </xdr:to>
    <xdr:sp macro="" textlink="">
      <xdr:nvSpPr>
        <xdr:cNvPr id="450" name="楕円 449"/>
        <xdr:cNvSpPr/>
      </xdr:nvSpPr>
      <xdr:spPr>
        <a:xfrm>
          <a:off x="21272500" y="65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23504</xdr:rowOff>
    </xdr:from>
    <xdr:ext cx="534377" cy="259045"/>
    <xdr:sp macro="" textlink="">
      <xdr:nvSpPr>
        <xdr:cNvPr id="451" name="n_1mainValue【一般廃棄物処理施設】&#10;一人当たり有形固定資産（償却資産）額"/>
        <xdr:cNvSpPr txBox="1"/>
      </xdr:nvSpPr>
      <xdr:spPr>
        <a:xfrm>
          <a:off x="21043411" y="63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77" name="直線コネクタ 47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9" name="直線コネクタ 47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8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81" name="直線コネクタ 48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82"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83" name="フローチャート: 判断 48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84" name="フローチャート: 判断 48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485"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86" name="フローチャート: 判断 485"/>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487"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119017</xdr:rowOff>
    </xdr:from>
    <xdr:to>
      <xdr:col>81</xdr:col>
      <xdr:colOff>101600</xdr:colOff>
      <xdr:row>62</xdr:row>
      <xdr:rowOff>49167</xdr:rowOff>
    </xdr:to>
    <xdr:sp macro="" textlink="">
      <xdr:nvSpPr>
        <xdr:cNvPr id="493" name="楕円 492"/>
        <xdr:cNvSpPr/>
      </xdr:nvSpPr>
      <xdr:spPr>
        <a:xfrm>
          <a:off x="15430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40294</xdr:rowOff>
    </xdr:from>
    <xdr:ext cx="405111" cy="259045"/>
    <xdr:sp macro="" textlink="">
      <xdr:nvSpPr>
        <xdr:cNvPr id="494" name="n_1mainValue【保健センター・保健所】&#10;有形固定資産減価償却率"/>
        <xdr:cNvSpPr txBox="1"/>
      </xdr:nvSpPr>
      <xdr:spPr>
        <a:xfrm>
          <a:off x="15266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133350</xdr:rowOff>
    </xdr:from>
    <xdr:to>
      <xdr:col>116</xdr:col>
      <xdr:colOff>62864</xdr:colOff>
      <xdr:row>64</xdr:row>
      <xdr:rowOff>0</xdr:rowOff>
    </xdr:to>
    <xdr:cxnSp macro="">
      <xdr:nvCxnSpPr>
        <xdr:cNvPr id="518" name="直線コネクタ 517"/>
        <xdr:cNvCxnSpPr/>
      </xdr:nvCxnSpPr>
      <xdr:spPr>
        <a:xfrm flipV="1">
          <a:off x="22160864" y="9906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1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20" name="直線コネクタ 51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80027</xdr:rowOff>
    </xdr:from>
    <xdr:ext cx="469744" cy="259045"/>
    <xdr:sp macro="" textlink="">
      <xdr:nvSpPr>
        <xdr:cNvPr id="521" name="【保健センター・保健所】&#10;一人当たり面積最大値テキスト"/>
        <xdr:cNvSpPr txBox="1"/>
      </xdr:nvSpPr>
      <xdr:spPr>
        <a:xfrm>
          <a:off x="22199600"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133350</xdr:rowOff>
    </xdr:from>
    <xdr:to>
      <xdr:col>116</xdr:col>
      <xdr:colOff>152400</xdr:colOff>
      <xdr:row>57</xdr:row>
      <xdr:rowOff>133350</xdr:rowOff>
    </xdr:to>
    <xdr:cxnSp macro="">
      <xdr:nvCxnSpPr>
        <xdr:cNvPr id="522" name="直線コネクタ 521"/>
        <xdr:cNvCxnSpPr/>
      </xdr:nvCxnSpPr>
      <xdr:spPr>
        <a:xfrm>
          <a:off x="22072600" y="990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23"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4" name="フローチャート: 判断 523"/>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25" name="フローチャート: 判断 52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26"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xdr:rowOff>
    </xdr:from>
    <xdr:to>
      <xdr:col>107</xdr:col>
      <xdr:colOff>101600</xdr:colOff>
      <xdr:row>61</xdr:row>
      <xdr:rowOff>107950</xdr:rowOff>
    </xdr:to>
    <xdr:sp macro="" textlink="">
      <xdr:nvSpPr>
        <xdr:cNvPr id="527" name="フローチャート: 判断 526"/>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124477</xdr:rowOff>
    </xdr:from>
    <xdr:ext cx="469744" cy="259045"/>
    <xdr:sp macro="" textlink="">
      <xdr:nvSpPr>
        <xdr:cNvPr id="528"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44450</xdr:rowOff>
    </xdr:from>
    <xdr:to>
      <xdr:col>112</xdr:col>
      <xdr:colOff>38100</xdr:colOff>
      <xdr:row>56</xdr:row>
      <xdr:rowOff>146050</xdr:rowOff>
    </xdr:to>
    <xdr:sp macro="" textlink="">
      <xdr:nvSpPr>
        <xdr:cNvPr id="534" name="楕円 533"/>
        <xdr:cNvSpPr/>
      </xdr:nvSpPr>
      <xdr:spPr>
        <a:xfrm>
          <a:off x="21272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54</xdr:row>
      <xdr:rowOff>162577</xdr:rowOff>
    </xdr:from>
    <xdr:ext cx="469744" cy="259045"/>
    <xdr:sp macro="" textlink="">
      <xdr:nvSpPr>
        <xdr:cNvPr id="535" name="n_1mainValue【保健センター・保健所】&#10;一人当たり面積"/>
        <xdr:cNvSpPr txBox="1"/>
      </xdr:nvSpPr>
      <xdr:spPr>
        <a:xfrm>
          <a:off x="210757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6" name="テキスト ボックス 5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8" name="テキスト ボックス 5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6" name="テキスト ボックス 5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60" name="直線コネクタ 559"/>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61"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62" name="直線コネクタ 561"/>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63"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64" name="直線コネクタ 563"/>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65"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6" name="フローチャート: 判断 565"/>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67" name="フローチャート: 判断 566"/>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53357</xdr:rowOff>
    </xdr:from>
    <xdr:ext cx="405111" cy="259045"/>
    <xdr:sp macro="" textlink="">
      <xdr:nvSpPr>
        <xdr:cNvPr id="568"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69" name="フローチャート: 判断 568"/>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570"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576" name="楕円 575"/>
        <xdr:cNvSpPr/>
      </xdr:nvSpPr>
      <xdr:spPr>
        <a:xfrm>
          <a:off x="1543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82566</xdr:rowOff>
    </xdr:from>
    <xdr:ext cx="405111" cy="259045"/>
    <xdr:sp macro="" textlink="">
      <xdr:nvSpPr>
        <xdr:cNvPr id="577" name="n_1mainValue【消防施設】&#10;有形固定資産減価償却率"/>
        <xdr:cNvSpPr txBox="1"/>
      </xdr:nvSpPr>
      <xdr:spPr>
        <a:xfrm>
          <a:off x="15266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01" name="直線コネクタ 600"/>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02"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03" name="直線コネクタ 602"/>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04"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05" name="直線コネクタ 604"/>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6"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7" name="フローチャート: 判断 606"/>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8" name="フローチャート: 判断 607"/>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09"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10" name="フローチャート: 判断 609"/>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11"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17" name="楕円 616"/>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129557</xdr:rowOff>
    </xdr:from>
    <xdr:ext cx="469744" cy="259045"/>
    <xdr:sp macro="" textlink="">
      <xdr:nvSpPr>
        <xdr:cNvPr id="618" name="n_1mainValue【消防施設】&#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43" name="直線コネクタ 642"/>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44"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5" name="直線コネクタ 644"/>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6"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7" name="直線コネクタ 646"/>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8"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9" name="フローチャート: 判断 648"/>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50" name="フローチャート: 判断 649"/>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17163</xdr:rowOff>
    </xdr:from>
    <xdr:ext cx="405111" cy="259045"/>
    <xdr:sp macro="" textlink="">
      <xdr:nvSpPr>
        <xdr:cNvPr id="651"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52" name="フローチャート: 判断 651"/>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2557</xdr:rowOff>
    </xdr:from>
    <xdr:ext cx="405111" cy="259045"/>
    <xdr:sp macro="" textlink="">
      <xdr:nvSpPr>
        <xdr:cNvPr id="653"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114936</xdr:rowOff>
    </xdr:from>
    <xdr:to>
      <xdr:col>81</xdr:col>
      <xdr:colOff>101600</xdr:colOff>
      <xdr:row>103</xdr:row>
      <xdr:rowOff>45086</xdr:rowOff>
    </xdr:to>
    <xdr:sp macro="" textlink="">
      <xdr:nvSpPr>
        <xdr:cNvPr id="659" name="楕円 658"/>
        <xdr:cNvSpPr/>
      </xdr:nvSpPr>
      <xdr:spPr>
        <a:xfrm>
          <a:off x="15430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61613</xdr:rowOff>
    </xdr:from>
    <xdr:ext cx="405111" cy="259045"/>
    <xdr:sp macro="" textlink="">
      <xdr:nvSpPr>
        <xdr:cNvPr id="660" name="n_1mainValue【庁舎】&#10;有形固定資産減価償却率"/>
        <xdr:cNvSpPr txBox="1"/>
      </xdr:nvSpPr>
      <xdr:spPr>
        <a:xfrm>
          <a:off x="15266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82" name="直線コネクタ 681"/>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83"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84" name="直線コネクタ 683"/>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85"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86" name="直線コネクタ 685"/>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87"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88" name="フローチャート: 判断 687"/>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89" name="フローチャート: 判断 688"/>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690"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91" name="フローチャート: 判断 690"/>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161814</xdr:rowOff>
    </xdr:from>
    <xdr:ext cx="469744" cy="259045"/>
    <xdr:sp macro="" textlink="">
      <xdr:nvSpPr>
        <xdr:cNvPr id="692"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698" name="楕円 697"/>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127271</xdr:rowOff>
    </xdr:from>
    <xdr:ext cx="469744" cy="259045"/>
    <xdr:sp macro="" textlink="">
      <xdr:nvSpPr>
        <xdr:cNvPr id="699" name="n_1mainValue【庁舎】&#10;一人当たり面積"/>
        <xdr:cNvSpPr txBox="1"/>
      </xdr:nvSpPr>
      <xdr:spPr>
        <a:xfrm>
          <a:off x="21075727"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に区分されるクリーンセンターについては、平成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年度から基幹改良を実施しており、工事が竣工する平成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年度以降、有形固定資産減価償却率は減少するものと見込まれる。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等の大型の施設についても老朽化が進行し、高い数値となっているため、今後、公共施設等総合管理計画及び個別施設計画に基づき施設の効率的保全、適正配置、有効活用に努める。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103,556
101,846
22.14
36,968,310
35,912,554
942,511
20,873,825
33,735,821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基準財政需要額算定における基礎数値に平成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年国勢調査数値が反映された影響で、高齢者保健福祉費などが増加したものの、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法人税割の算定増などにより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基準財政収入額が増加したことで、単年度の財政力指数は微増となった。３か年平均では前年から横ばいとなり、</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を上回る水準を維持している。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しかしながら、今後も市税収入の大幅な増加は見込めない中で公共施設の更新を進めなければならず、投資的経費の抑制や維持管理経費の見直しなどライフサイクルコストの低減に努めるとともに、徴収体制の強化などにより一層の歳入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22578</xdr:rowOff>
    </xdr:to>
    <xdr:cxnSp macro="">
      <xdr:nvCxnSpPr>
        <xdr:cNvPr id="72" name="直線コネクタ 71"/>
        <xdr:cNvCxnSpPr/>
      </xdr:nvCxnSpPr>
      <xdr:spPr>
        <a:xfrm>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22578</xdr:rowOff>
    </xdr:to>
    <xdr:cxnSp macro="">
      <xdr:nvCxnSpPr>
        <xdr:cNvPr id="75" name="直線コネクタ 74"/>
        <xdr:cNvCxnSpPr/>
      </xdr:nvCxnSpPr>
      <xdr:spPr>
        <a:xfrm flipV="1">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扶助費や特別会計への繰出金などが増加したものの、市税や各種税交付金などが増加したことで一般財源が増加。経常収支比率は前年度から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ポイント改善し、昨年に続き類似団体内平均値を下回る水準となった。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今後も歳入の根幹をなす市税収入の大幅な増加は見込めないため、継続して行財政改革に取り組み、財政構造の弾力性の確保に努める。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68580</xdr:rowOff>
    </xdr:to>
    <xdr:cxnSp macro="">
      <xdr:nvCxnSpPr>
        <xdr:cNvPr id="130" name="直線コネクタ 129"/>
        <xdr:cNvCxnSpPr/>
      </xdr:nvCxnSpPr>
      <xdr:spPr>
        <a:xfrm flipV="1">
          <a:off x="4114800" y="1060678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112014</xdr:rowOff>
    </xdr:to>
    <xdr:cxnSp macro="">
      <xdr:nvCxnSpPr>
        <xdr:cNvPr id="133" name="直線コネクタ 132"/>
        <xdr:cNvCxnSpPr/>
      </xdr:nvCxnSpPr>
      <xdr:spPr>
        <a:xfrm flipV="1">
          <a:off x="3225800" y="1069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133604</xdr:rowOff>
    </xdr:to>
    <xdr:cxnSp macro="">
      <xdr:nvCxnSpPr>
        <xdr:cNvPr id="136" name="直線コネクタ 135"/>
        <xdr:cNvCxnSpPr/>
      </xdr:nvCxnSpPr>
      <xdr:spPr>
        <a:xfrm flipV="1">
          <a:off x="2336800" y="107419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63</xdr:row>
      <xdr:rowOff>133604</xdr:rowOff>
    </xdr:to>
    <xdr:cxnSp macro="">
      <xdr:nvCxnSpPr>
        <xdr:cNvPr id="139" name="直線コネクタ 138"/>
        <xdr:cNvCxnSpPr/>
      </xdr:nvCxnSpPr>
      <xdr:spPr>
        <a:xfrm>
          <a:off x="1447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54" name="テキスト ボックス 153"/>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5" name="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56" name="テキスト ボックス 155"/>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8" name="テキスト ボックス 157"/>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池田駅周辺エリア回遊推進事業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関連経費など物件費の増加等の影響により前年度より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や大阪府平均に比べて高い数値となる主な要因としては、技能労務職の平均年齢及び給与が高いことが挙げられる。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今後もさらなる委託化によるコスト削減を含めた適切な人員配置を進めることにより、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の水準を目指す。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162500</xdr:rowOff>
    </xdr:from>
    <xdr:to>
      <xdr:col>23</xdr:col>
      <xdr:colOff>133350</xdr:colOff>
      <xdr:row>86</xdr:row>
      <xdr:rowOff>5735</xdr:rowOff>
    </xdr:to>
    <xdr:cxnSp macro="">
      <xdr:nvCxnSpPr>
        <xdr:cNvPr id="195" name="直線コネクタ 194"/>
        <xdr:cNvCxnSpPr/>
      </xdr:nvCxnSpPr>
      <xdr:spPr>
        <a:xfrm>
          <a:off x="4114800" y="14735750"/>
          <a:ext cx="8382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162500</xdr:rowOff>
    </xdr:from>
    <xdr:to>
      <xdr:col>19</xdr:col>
      <xdr:colOff>133350</xdr:colOff>
      <xdr:row>85</xdr:row>
      <xdr:rowOff>164379</xdr:rowOff>
    </xdr:to>
    <xdr:cxnSp macro="">
      <xdr:nvCxnSpPr>
        <xdr:cNvPr id="198" name="直線コネクタ 197"/>
        <xdr:cNvCxnSpPr/>
      </xdr:nvCxnSpPr>
      <xdr:spPr>
        <a:xfrm flipV="1">
          <a:off x="3225800" y="14735750"/>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148315</xdr:rowOff>
    </xdr:from>
    <xdr:to>
      <xdr:col>15</xdr:col>
      <xdr:colOff>82550</xdr:colOff>
      <xdr:row>85</xdr:row>
      <xdr:rowOff>164379</xdr:rowOff>
    </xdr:to>
    <xdr:cxnSp macro="">
      <xdr:nvCxnSpPr>
        <xdr:cNvPr id="201" name="直線コネクタ 200"/>
        <xdr:cNvCxnSpPr/>
      </xdr:nvCxnSpPr>
      <xdr:spPr>
        <a:xfrm>
          <a:off x="2336800" y="14721565"/>
          <a:ext cx="889000" cy="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36663</xdr:rowOff>
    </xdr:from>
    <xdr:to>
      <xdr:col>11</xdr:col>
      <xdr:colOff>31750</xdr:colOff>
      <xdr:row>85</xdr:row>
      <xdr:rowOff>148315</xdr:rowOff>
    </xdr:to>
    <xdr:cxnSp macro="">
      <xdr:nvCxnSpPr>
        <xdr:cNvPr id="204" name="直線コネクタ 203"/>
        <xdr:cNvCxnSpPr/>
      </xdr:nvCxnSpPr>
      <xdr:spPr>
        <a:xfrm>
          <a:off x="1447800" y="14609913"/>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126385</xdr:rowOff>
    </xdr:from>
    <xdr:to>
      <xdr:col>23</xdr:col>
      <xdr:colOff>184150</xdr:colOff>
      <xdr:row>86</xdr:row>
      <xdr:rowOff>56535</xdr:rowOff>
    </xdr:to>
    <xdr:sp macro="" textlink="">
      <xdr:nvSpPr>
        <xdr:cNvPr id="214" name="楕円 213"/>
        <xdr:cNvSpPr/>
      </xdr:nvSpPr>
      <xdr:spPr>
        <a:xfrm>
          <a:off x="4902200" y="146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98462</xdr:rowOff>
    </xdr:from>
    <xdr:ext cx="762000" cy="259045"/>
    <xdr:sp macro="" textlink="">
      <xdr:nvSpPr>
        <xdr:cNvPr id="215" name="人件費・物件費等の状況該当値テキスト"/>
        <xdr:cNvSpPr txBox="1"/>
      </xdr:nvSpPr>
      <xdr:spPr>
        <a:xfrm>
          <a:off x="5041900" y="1467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111700</xdr:rowOff>
    </xdr:from>
    <xdr:to>
      <xdr:col>19</xdr:col>
      <xdr:colOff>184150</xdr:colOff>
      <xdr:row>86</xdr:row>
      <xdr:rowOff>41850</xdr:rowOff>
    </xdr:to>
    <xdr:sp macro="" textlink="">
      <xdr:nvSpPr>
        <xdr:cNvPr id="216" name="楕円 215"/>
        <xdr:cNvSpPr/>
      </xdr:nvSpPr>
      <xdr:spPr>
        <a:xfrm>
          <a:off x="4064000" y="146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26627</xdr:rowOff>
    </xdr:from>
    <xdr:ext cx="736600" cy="259045"/>
    <xdr:sp macro="" textlink="">
      <xdr:nvSpPr>
        <xdr:cNvPr id="217" name="テキスト ボックス 216"/>
        <xdr:cNvSpPr txBox="1"/>
      </xdr:nvSpPr>
      <xdr:spPr>
        <a:xfrm>
          <a:off x="3733800" y="1477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113579</xdr:rowOff>
    </xdr:from>
    <xdr:to>
      <xdr:col>15</xdr:col>
      <xdr:colOff>133350</xdr:colOff>
      <xdr:row>86</xdr:row>
      <xdr:rowOff>43729</xdr:rowOff>
    </xdr:to>
    <xdr:sp macro="" textlink="">
      <xdr:nvSpPr>
        <xdr:cNvPr id="218" name="楕円 217"/>
        <xdr:cNvSpPr/>
      </xdr:nvSpPr>
      <xdr:spPr>
        <a:xfrm>
          <a:off x="3175000" y="146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28506</xdr:rowOff>
    </xdr:from>
    <xdr:ext cx="762000" cy="259045"/>
    <xdr:sp macro="" textlink="">
      <xdr:nvSpPr>
        <xdr:cNvPr id="219" name="テキスト ボックス 218"/>
        <xdr:cNvSpPr txBox="1"/>
      </xdr:nvSpPr>
      <xdr:spPr>
        <a:xfrm>
          <a:off x="2844800" y="1477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97515</xdr:rowOff>
    </xdr:from>
    <xdr:to>
      <xdr:col>11</xdr:col>
      <xdr:colOff>82550</xdr:colOff>
      <xdr:row>86</xdr:row>
      <xdr:rowOff>27665</xdr:rowOff>
    </xdr:to>
    <xdr:sp macro="" textlink="">
      <xdr:nvSpPr>
        <xdr:cNvPr id="220" name="楕円 219"/>
        <xdr:cNvSpPr/>
      </xdr:nvSpPr>
      <xdr:spPr>
        <a:xfrm>
          <a:off x="2286000" y="146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12442</xdr:rowOff>
    </xdr:from>
    <xdr:ext cx="762000" cy="259045"/>
    <xdr:sp macro="" textlink="">
      <xdr:nvSpPr>
        <xdr:cNvPr id="221" name="テキスト ボックス 220"/>
        <xdr:cNvSpPr txBox="1"/>
      </xdr:nvSpPr>
      <xdr:spPr>
        <a:xfrm>
          <a:off x="1955800" y="147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157313</xdr:rowOff>
    </xdr:from>
    <xdr:to>
      <xdr:col>7</xdr:col>
      <xdr:colOff>31750</xdr:colOff>
      <xdr:row>85</xdr:row>
      <xdr:rowOff>87463</xdr:rowOff>
    </xdr:to>
    <xdr:sp macro="" textlink="">
      <xdr:nvSpPr>
        <xdr:cNvPr id="222" name="楕円 221"/>
        <xdr:cNvSpPr/>
      </xdr:nvSpPr>
      <xdr:spPr>
        <a:xfrm>
          <a:off x="1397000" y="145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72240</xdr:rowOff>
    </xdr:from>
    <xdr:ext cx="762000" cy="259045"/>
    <xdr:sp macro="" textlink="">
      <xdr:nvSpPr>
        <xdr:cNvPr id="223" name="テキスト ボックス 222"/>
        <xdr:cNvSpPr txBox="1"/>
      </xdr:nvSpPr>
      <xdr:spPr>
        <a:xfrm>
          <a:off x="1066800" y="1464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職員構成の変動に伴う減少があったものの、</a:t>
          </a:r>
          <a:r>
            <a:rPr kumimoji="1" lang="en-US" altLang="ja-JP" sz="1300">
              <a:latin typeface="ＭＳ ゴシック" panose="020B0609070205080204" pitchFamily="49" charset="-128"/>
              <a:ea typeface="ＭＳ ゴシック" panose="020B0609070205080204" pitchFamily="49" charset="-128"/>
            </a:rPr>
            <a:t>55</a:t>
          </a:r>
          <a:r>
            <a:rPr kumimoji="1" lang="ja-JP" altLang="en-US" sz="1300">
              <a:latin typeface="ＭＳ ゴシック" panose="020B0609070205080204" pitchFamily="49" charset="-128"/>
              <a:ea typeface="ＭＳ ゴシック" panose="020B0609070205080204" pitchFamily="49" charset="-128"/>
            </a:rPr>
            <a:t>歳以上職員の昇給及び一般職の給与削減（</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5</a:t>
          </a:r>
          <a:r>
            <a:rPr kumimoji="1" lang="ja-JP" altLang="en-US" sz="1300">
              <a:latin typeface="ＭＳ ゴシック" panose="020B0609070205080204" pitchFamily="49" charset="-128"/>
              <a:ea typeface="ＭＳ ゴシック" panose="020B0609070205080204" pitchFamily="49" charset="-128"/>
            </a:rPr>
            <a:t>％）が終了した影響で、平成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4</a:t>
          </a:r>
          <a:r>
            <a:rPr kumimoji="1" lang="ja-JP" altLang="en-US" sz="1300">
              <a:latin typeface="ＭＳ ゴシック" panose="020B0609070205080204" pitchFamily="49" charset="-128"/>
              <a:ea typeface="ＭＳ ゴシック" panose="020B0609070205080204" pitchFamily="49" charset="-128"/>
            </a:rPr>
            <a:t>月のラスパイレス指数は前年より上昇し、類似団体内平均値と同水準となった。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124582</xdr:rowOff>
    </xdr:to>
    <xdr:cxnSp macro="">
      <xdr:nvCxnSpPr>
        <xdr:cNvPr id="259" name="直線コネクタ 258"/>
        <xdr:cNvCxnSpPr/>
      </xdr:nvCxnSpPr>
      <xdr:spPr>
        <a:xfrm>
          <a:off x="16179800" y="1486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86</xdr:row>
      <xdr:rowOff>124582</xdr:rowOff>
    </xdr:to>
    <xdr:cxnSp macro="">
      <xdr:nvCxnSpPr>
        <xdr:cNvPr id="262" name="直線コネクタ 261"/>
        <xdr:cNvCxnSpPr/>
      </xdr:nvCxnSpPr>
      <xdr:spPr>
        <a:xfrm>
          <a:off x="15290800" y="14524566"/>
          <a:ext cx="889000" cy="34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66221</xdr:rowOff>
    </xdr:to>
    <xdr:cxnSp macro="">
      <xdr:nvCxnSpPr>
        <xdr:cNvPr id="265" name="直線コネクタ 264"/>
        <xdr:cNvCxnSpPr/>
      </xdr:nvCxnSpPr>
      <xdr:spPr>
        <a:xfrm flipV="1">
          <a:off x="14401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101600</xdr:rowOff>
    </xdr:to>
    <xdr:cxnSp macro="">
      <xdr:nvCxnSpPr>
        <xdr:cNvPr id="268" name="直線コネクタ 267"/>
        <xdr:cNvCxnSpPr/>
      </xdr:nvCxnSpPr>
      <xdr:spPr>
        <a:xfrm flipV="1">
          <a:off x="13512800" y="146394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8" name="楕円 277"/>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9"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0" name="楕円 279"/>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1" name="テキスト ボックス 280"/>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2" name="楕円 281"/>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3" name="テキスト ボックス 282"/>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5" name="テキスト ボックス 284"/>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業務の委託化など、様々な分野で行政のスリム化を進めており、平成</a:t>
          </a:r>
          <a:r>
            <a:rPr kumimoji="1" lang="en-US" altLang="ja-JP" sz="1300">
              <a:latin typeface="ＭＳ ゴシック" panose="020B0609070205080204" pitchFamily="49" charset="-128"/>
              <a:ea typeface="ＭＳ ゴシック" panose="020B0609070205080204" pitchFamily="49" charset="-128"/>
            </a:rPr>
            <a:t>23</a:t>
          </a:r>
          <a:r>
            <a:rPr kumimoji="1" lang="ja-JP" altLang="en-US" sz="1300">
              <a:latin typeface="ＭＳ ゴシック" panose="020B0609070205080204" pitchFamily="49" charset="-128"/>
              <a:ea typeface="ＭＳ ゴシック" panose="020B0609070205080204" pitchFamily="49" charset="-128"/>
            </a:rPr>
            <a:t>年度以降類似団体内平均値を下回る職員数となっている。</a:t>
          </a:r>
        </a:p>
        <a:p>
          <a:r>
            <a:rPr kumimoji="1" lang="ja-JP" altLang="en-US" sz="1300">
              <a:latin typeface="ＭＳ ゴシック" panose="020B0609070205080204" pitchFamily="49" charset="-128"/>
              <a:ea typeface="ＭＳ ゴシック" panose="020B0609070205080204" pitchFamily="49" charset="-128"/>
            </a:rPr>
            <a:t>　今後も安定的な財政構造を確立し、行政サービスの質を維持しつつ、適正な定員管理に努める。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122872</xdr:rowOff>
    </xdr:to>
    <xdr:cxnSp macro="">
      <xdr:nvCxnSpPr>
        <xdr:cNvPr id="322" name="直線コネクタ 321"/>
        <xdr:cNvCxnSpPr/>
      </xdr:nvCxnSpPr>
      <xdr:spPr>
        <a:xfrm flipV="1">
          <a:off x="16179800" y="107467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122872</xdr:rowOff>
    </xdr:to>
    <xdr:cxnSp macro="">
      <xdr:nvCxnSpPr>
        <xdr:cNvPr id="325" name="直線コネクタ 324"/>
        <xdr:cNvCxnSpPr/>
      </xdr:nvCxnSpPr>
      <xdr:spPr>
        <a:xfrm>
          <a:off x="15290800" y="10752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132927</xdr:rowOff>
    </xdr:to>
    <xdr:cxnSp macro="">
      <xdr:nvCxnSpPr>
        <xdr:cNvPr id="328" name="直線コネクタ 327"/>
        <xdr:cNvCxnSpPr/>
      </xdr:nvCxnSpPr>
      <xdr:spPr>
        <a:xfrm flipV="1">
          <a:off x="14401800" y="107527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126894</xdr:rowOff>
    </xdr:from>
    <xdr:to>
      <xdr:col>68</xdr:col>
      <xdr:colOff>152400</xdr:colOff>
      <xdr:row>62</xdr:row>
      <xdr:rowOff>132927</xdr:rowOff>
    </xdr:to>
    <xdr:cxnSp macro="">
      <xdr:nvCxnSpPr>
        <xdr:cNvPr id="331" name="直線コネクタ 330"/>
        <xdr:cNvCxnSpPr/>
      </xdr:nvCxnSpPr>
      <xdr:spPr>
        <a:xfrm>
          <a:off x="13512800" y="107567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82567</xdr:rowOff>
    </xdr:from>
    <xdr:ext cx="762000" cy="259045"/>
    <xdr:sp macro="" textlink="">
      <xdr:nvSpPr>
        <xdr:cNvPr id="342" name="定員管理の状況該当値テキスト"/>
        <xdr:cNvSpPr txBox="1"/>
      </xdr:nvSpPr>
      <xdr:spPr>
        <a:xfrm>
          <a:off x="17106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72072</xdr:rowOff>
    </xdr:from>
    <xdr:to>
      <xdr:col>77</xdr:col>
      <xdr:colOff>95250</xdr:colOff>
      <xdr:row>63</xdr:row>
      <xdr:rowOff>2222</xdr:rowOff>
    </xdr:to>
    <xdr:sp macro="" textlink="">
      <xdr:nvSpPr>
        <xdr:cNvPr id="343" name="楕円 342"/>
        <xdr:cNvSpPr/>
      </xdr:nvSpPr>
      <xdr:spPr>
        <a:xfrm>
          <a:off x="16129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12399</xdr:rowOff>
    </xdr:from>
    <xdr:ext cx="736600" cy="259045"/>
    <xdr:sp macro="" textlink="">
      <xdr:nvSpPr>
        <xdr:cNvPr id="344" name="テキスト ボックス 343"/>
        <xdr:cNvSpPr txBox="1"/>
      </xdr:nvSpPr>
      <xdr:spPr>
        <a:xfrm>
          <a:off x="15798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72072</xdr:rowOff>
    </xdr:from>
    <xdr:to>
      <xdr:col>73</xdr:col>
      <xdr:colOff>44450</xdr:colOff>
      <xdr:row>63</xdr:row>
      <xdr:rowOff>2222</xdr:rowOff>
    </xdr:to>
    <xdr:sp macro="" textlink="">
      <xdr:nvSpPr>
        <xdr:cNvPr id="345" name="楕円 344"/>
        <xdr:cNvSpPr/>
      </xdr:nvSpPr>
      <xdr:spPr>
        <a:xfrm>
          <a:off x="15240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12399</xdr:rowOff>
    </xdr:from>
    <xdr:ext cx="762000" cy="259045"/>
    <xdr:sp macro="" textlink="">
      <xdr:nvSpPr>
        <xdr:cNvPr id="346" name="テキスト ボックス 345"/>
        <xdr:cNvSpPr txBox="1"/>
      </xdr:nvSpPr>
      <xdr:spPr>
        <a:xfrm>
          <a:off x="14909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7" name="楕円 346"/>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22454</xdr:rowOff>
    </xdr:from>
    <xdr:ext cx="762000" cy="259045"/>
    <xdr:sp macro="" textlink="">
      <xdr:nvSpPr>
        <xdr:cNvPr id="348" name="テキスト ボックス 347"/>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76094</xdr:rowOff>
    </xdr:from>
    <xdr:to>
      <xdr:col>64</xdr:col>
      <xdr:colOff>152400</xdr:colOff>
      <xdr:row>63</xdr:row>
      <xdr:rowOff>6244</xdr:rowOff>
    </xdr:to>
    <xdr:sp macro="" textlink="">
      <xdr:nvSpPr>
        <xdr:cNvPr id="349" name="楕円 348"/>
        <xdr:cNvSpPr/>
      </xdr:nvSpPr>
      <xdr:spPr>
        <a:xfrm>
          <a:off x="13462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16421</xdr:rowOff>
    </xdr:from>
    <xdr:ext cx="762000" cy="259045"/>
    <xdr:sp macro="" textlink="">
      <xdr:nvSpPr>
        <xdr:cNvPr id="350" name="テキスト ボックス 349"/>
        <xdr:cNvSpPr txBox="1"/>
      </xdr:nvSpPr>
      <xdr:spPr>
        <a:xfrm>
          <a:off x="13131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年度は地方債の元利償還金の増加などにより単年度では増加し、</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か年平均においても前年度を上回った。　</a:t>
          </a:r>
        </a:p>
        <a:p>
          <a:r>
            <a:rPr kumimoji="1" lang="ja-JP" altLang="en-US" sz="1300">
              <a:latin typeface="ＭＳ ゴシック" panose="020B0609070205080204" pitchFamily="49" charset="-128"/>
              <a:ea typeface="ＭＳ ゴシック" panose="020B0609070205080204" pitchFamily="49" charset="-128"/>
            </a:rPr>
            <a:t>　今後の地方債発行にあたっては、引き続き交付税算入率の高い地方債の活用を図るなど、実質公債費比率の適正な管理に努める。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150178</xdr:rowOff>
    </xdr:to>
    <xdr:cxnSp macro="">
      <xdr:nvCxnSpPr>
        <xdr:cNvPr id="380" name="直線コネクタ 379"/>
        <xdr:cNvCxnSpPr/>
      </xdr:nvCxnSpPr>
      <xdr:spPr>
        <a:xfrm>
          <a:off x="16179800" y="664718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132080</xdr:rowOff>
    </xdr:to>
    <xdr:cxnSp macro="">
      <xdr:nvCxnSpPr>
        <xdr:cNvPr id="383" name="直線コネクタ 382"/>
        <xdr:cNvCxnSpPr/>
      </xdr:nvCxnSpPr>
      <xdr:spPr>
        <a:xfrm>
          <a:off x="15290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156210</xdr:rowOff>
    </xdr:to>
    <xdr:cxnSp macro="">
      <xdr:nvCxnSpPr>
        <xdr:cNvPr id="386" name="直線コネクタ 385"/>
        <xdr:cNvCxnSpPr/>
      </xdr:nvCxnSpPr>
      <xdr:spPr>
        <a:xfrm flipV="1">
          <a:off x="14401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57150</xdr:rowOff>
    </xdr:to>
    <xdr:cxnSp macro="">
      <xdr:nvCxnSpPr>
        <xdr:cNvPr id="389" name="直線コネクタ 388"/>
        <xdr:cNvCxnSpPr/>
      </xdr:nvCxnSpPr>
      <xdr:spPr>
        <a:xfrm flipV="1">
          <a:off x="13512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99378</xdr:rowOff>
    </xdr:from>
    <xdr:to>
      <xdr:col>81</xdr:col>
      <xdr:colOff>95250</xdr:colOff>
      <xdr:row>39</xdr:row>
      <xdr:rowOff>29528</xdr:rowOff>
    </xdr:to>
    <xdr:sp macro="" textlink="">
      <xdr:nvSpPr>
        <xdr:cNvPr id="399" name="楕円 398"/>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115905</xdr:rowOff>
    </xdr:from>
    <xdr:ext cx="762000" cy="259045"/>
    <xdr:sp macro="" textlink="">
      <xdr:nvSpPr>
        <xdr:cNvPr id="400"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5" name="楕円 404"/>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6" name="テキスト ボックス 405"/>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7" name="楕円 406"/>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8" name="テキスト ボックス 407"/>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将来負担比率は臨時財政対策債を除いた地方債現在高や職員数の減により減少傾向にあり、平成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年度においても充当可能基金や普通交付税の基準財政需要額算入見込額の増加などにより</a:t>
          </a:r>
          <a:r>
            <a:rPr kumimoji="1" lang="en-US" altLang="ja-JP" sz="1300">
              <a:latin typeface="ＭＳ ゴシック" panose="020B0609070205080204" pitchFamily="49" charset="-128"/>
              <a:ea typeface="ＭＳ ゴシック" panose="020B0609070205080204" pitchFamily="49" charset="-128"/>
            </a:rPr>
            <a:t>8.1</a:t>
          </a:r>
          <a:r>
            <a:rPr kumimoji="1" lang="ja-JP" altLang="en-US" sz="1300">
              <a:latin typeface="ＭＳ ゴシック" panose="020B0609070205080204" pitchFamily="49" charset="-128"/>
              <a:ea typeface="ＭＳ ゴシック" panose="020B0609070205080204" pitchFamily="49" charset="-128"/>
            </a:rPr>
            <a:t>ポイントの減少となった。</a:t>
          </a:r>
        </a:p>
        <a:p>
          <a:r>
            <a:rPr kumimoji="1" lang="ja-JP" altLang="en-US" sz="1300">
              <a:latin typeface="ＭＳ ゴシック" panose="020B0609070205080204" pitchFamily="49" charset="-128"/>
              <a:ea typeface="ＭＳ ゴシック" panose="020B0609070205080204" pitchFamily="49" charset="-128"/>
            </a:rPr>
            <a:t>　今後、老朽化した公共施設の更新に取り組まなければならないため、「公共施設等総合管理計画」などの中長期的計画のもと、将来への負担を少しでも軽減できるよう適正な公債管理に努める。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89868</xdr:rowOff>
    </xdr:from>
    <xdr:to>
      <xdr:col>81</xdr:col>
      <xdr:colOff>44450</xdr:colOff>
      <xdr:row>15</xdr:row>
      <xdr:rowOff>11490</xdr:rowOff>
    </xdr:to>
    <xdr:cxnSp macro="">
      <xdr:nvCxnSpPr>
        <xdr:cNvPr id="444" name="直線コネクタ 443"/>
        <xdr:cNvCxnSpPr/>
      </xdr:nvCxnSpPr>
      <xdr:spPr>
        <a:xfrm flipV="1">
          <a:off x="16179800" y="2490168"/>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156512</xdr:rowOff>
    </xdr:from>
    <xdr:to>
      <xdr:col>77</xdr:col>
      <xdr:colOff>44450</xdr:colOff>
      <xdr:row>15</xdr:row>
      <xdr:rowOff>11490</xdr:rowOff>
    </xdr:to>
    <xdr:cxnSp macro="">
      <xdr:nvCxnSpPr>
        <xdr:cNvPr id="447" name="直線コネクタ 446"/>
        <xdr:cNvCxnSpPr/>
      </xdr:nvCxnSpPr>
      <xdr:spPr>
        <a:xfrm>
          <a:off x="15290800" y="255681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156512</xdr:rowOff>
    </xdr:from>
    <xdr:to>
      <xdr:col>72</xdr:col>
      <xdr:colOff>203200</xdr:colOff>
      <xdr:row>16</xdr:row>
      <xdr:rowOff>56062</xdr:rowOff>
    </xdr:to>
    <xdr:cxnSp macro="">
      <xdr:nvCxnSpPr>
        <xdr:cNvPr id="450" name="直線コネクタ 449"/>
        <xdr:cNvCxnSpPr/>
      </xdr:nvCxnSpPr>
      <xdr:spPr>
        <a:xfrm flipV="1">
          <a:off x="14401800" y="2556812"/>
          <a:ext cx="889000" cy="2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56062</xdr:rowOff>
    </xdr:from>
    <xdr:to>
      <xdr:col>68</xdr:col>
      <xdr:colOff>152400</xdr:colOff>
      <xdr:row>16</xdr:row>
      <xdr:rowOff>77893</xdr:rowOff>
    </xdr:to>
    <xdr:cxnSp macro="">
      <xdr:nvCxnSpPr>
        <xdr:cNvPr id="453" name="直線コネクタ 452"/>
        <xdr:cNvCxnSpPr/>
      </xdr:nvCxnSpPr>
      <xdr:spPr>
        <a:xfrm flipV="1">
          <a:off x="13512800" y="2799262"/>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39068</xdr:rowOff>
    </xdr:from>
    <xdr:to>
      <xdr:col>81</xdr:col>
      <xdr:colOff>95250</xdr:colOff>
      <xdr:row>14</xdr:row>
      <xdr:rowOff>140668</xdr:rowOff>
    </xdr:to>
    <xdr:sp macro="" textlink="">
      <xdr:nvSpPr>
        <xdr:cNvPr id="463" name="楕円 462"/>
        <xdr:cNvSpPr/>
      </xdr:nvSpPr>
      <xdr:spPr>
        <a:xfrm>
          <a:off x="16967200" y="24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11145</xdr:rowOff>
    </xdr:from>
    <xdr:ext cx="762000" cy="259045"/>
    <xdr:sp macro="" textlink="">
      <xdr:nvSpPr>
        <xdr:cNvPr id="464" name="将来負担の状況該当値テキスト"/>
        <xdr:cNvSpPr txBox="1"/>
      </xdr:nvSpPr>
      <xdr:spPr>
        <a:xfrm>
          <a:off x="17106900" y="241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132140</xdr:rowOff>
    </xdr:from>
    <xdr:to>
      <xdr:col>77</xdr:col>
      <xdr:colOff>95250</xdr:colOff>
      <xdr:row>15</xdr:row>
      <xdr:rowOff>62290</xdr:rowOff>
    </xdr:to>
    <xdr:sp macro="" textlink="">
      <xdr:nvSpPr>
        <xdr:cNvPr id="465" name="楕円 464"/>
        <xdr:cNvSpPr/>
      </xdr:nvSpPr>
      <xdr:spPr>
        <a:xfrm>
          <a:off x="16129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66" name="テキスト ボックス 465"/>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105712</xdr:rowOff>
    </xdr:from>
    <xdr:to>
      <xdr:col>73</xdr:col>
      <xdr:colOff>44450</xdr:colOff>
      <xdr:row>15</xdr:row>
      <xdr:rowOff>35862</xdr:rowOff>
    </xdr:to>
    <xdr:sp macro="" textlink="">
      <xdr:nvSpPr>
        <xdr:cNvPr id="467" name="楕円 466"/>
        <xdr:cNvSpPr/>
      </xdr:nvSpPr>
      <xdr:spPr>
        <a:xfrm>
          <a:off x="15240000" y="2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20639</xdr:rowOff>
    </xdr:from>
    <xdr:ext cx="762000" cy="259045"/>
    <xdr:sp macro="" textlink="">
      <xdr:nvSpPr>
        <xdr:cNvPr id="468" name="テキスト ボックス 467"/>
        <xdr:cNvSpPr txBox="1"/>
      </xdr:nvSpPr>
      <xdr:spPr>
        <a:xfrm>
          <a:off x="14909800" y="25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5262</xdr:rowOff>
    </xdr:from>
    <xdr:to>
      <xdr:col>68</xdr:col>
      <xdr:colOff>203200</xdr:colOff>
      <xdr:row>16</xdr:row>
      <xdr:rowOff>106862</xdr:rowOff>
    </xdr:to>
    <xdr:sp macro="" textlink="">
      <xdr:nvSpPr>
        <xdr:cNvPr id="469" name="楕円 468"/>
        <xdr:cNvSpPr/>
      </xdr:nvSpPr>
      <xdr:spPr>
        <a:xfrm>
          <a:off x="14351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91639</xdr:rowOff>
    </xdr:from>
    <xdr:ext cx="762000" cy="259045"/>
    <xdr:sp macro="" textlink="">
      <xdr:nvSpPr>
        <xdr:cNvPr id="470" name="テキスト ボックス 469"/>
        <xdr:cNvSpPr txBox="1"/>
      </xdr:nvSpPr>
      <xdr:spPr>
        <a:xfrm>
          <a:off x="14020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27093</xdr:rowOff>
    </xdr:from>
    <xdr:to>
      <xdr:col>64</xdr:col>
      <xdr:colOff>152400</xdr:colOff>
      <xdr:row>16</xdr:row>
      <xdr:rowOff>128693</xdr:rowOff>
    </xdr:to>
    <xdr:sp macro="" textlink="">
      <xdr:nvSpPr>
        <xdr:cNvPr id="471" name="楕円 470"/>
        <xdr:cNvSpPr/>
      </xdr:nvSpPr>
      <xdr:spPr>
        <a:xfrm>
          <a:off x="13462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113470</xdr:rowOff>
    </xdr:from>
    <xdr:ext cx="762000" cy="259045"/>
    <xdr:sp macro="" textlink="">
      <xdr:nvSpPr>
        <xdr:cNvPr id="472" name="テキスト ボックス 471"/>
        <xdr:cNvSpPr txBox="1"/>
      </xdr:nvSpPr>
      <xdr:spPr>
        <a:xfrm>
          <a:off x="13131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103,556
101,846
22.14
36,968,310
35,912,554
942,511
20,873,825
33,735,821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年度人事院勧告により、給料表</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％、期末勤勉手当</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月の引き上げを行ったため、前年度と比較して職員給は増加したが、経常一般財源等の増加がそれを上回ったため、経常収支比率は微減となった。</a:t>
          </a:r>
        </a:p>
        <a:p>
          <a:r>
            <a:rPr kumimoji="1" lang="ja-JP" altLang="en-US" sz="1300">
              <a:latin typeface="ＭＳ ゴシック" panose="020B0609070205080204" pitchFamily="49" charset="-128"/>
              <a:ea typeface="ＭＳ ゴシック" panose="020B0609070205080204" pitchFamily="49" charset="-128"/>
            </a:rPr>
            <a:t>　また、技能労務職の平均給与が高いことなどの理由により、人件費に係る経常収支比率は類似団体内平均値より高い水準となっている。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50800</xdr:rowOff>
    </xdr:to>
    <xdr:cxnSp macro="">
      <xdr:nvCxnSpPr>
        <xdr:cNvPr id="66" name="直線コネクタ 65"/>
        <xdr:cNvCxnSpPr/>
      </xdr:nvCxnSpPr>
      <xdr:spPr>
        <a:xfrm flipV="1">
          <a:off x="3987800" y="648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50800</xdr:rowOff>
    </xdr:to>
    <xdr:cxnSp macro="">
      <xdr:nvCxnSpPr>
        <xdr:cNvPr id="69" name="直線コネクタ 68"/>
        <xdr:cNvCxnSpPr/>
      </xdr:nvCxnSpPr>
      <xdr:spPr>
        <a:xfrm>
          <a:off x="3098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149860</xdr:rowOff>
    </xdr:to>
    <xdr:cxnSp macro="">
      <xdr:nvCxnSpPr>
        <xdr:cNvPr id="72" name="直線コネクタ 71"/>
        <xdr:cNvCxnSpPr/>
      </xdr:nvCxnSpPr>
      <xdr:spPr>
        <a:xfrm flipV="1">
          <a:off x="2209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31750</xdr:rowOff>
    </xdr:to>
    <xdr:cxnSp macro="">
      <xdr:nvCxnSpPr>
        <xdr:cNvPr id="75" name="直線コネクタ 74"/>
        <xdr:cNvCxnSpPr/>
      </xdr:nvCxnSpPr>
      <xdr:spPr>
        <a:xfrm flipV="1">
          <a:off x="1320800" y="666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物件費に係る経常収支比率は、類似団体内平均値及び全国平均、大阪府平均のいずれと比べても高い水準にある。</a:t>
          </a:r>
        </a:p>
        <a:p>
          <a:r>
            <a:rPr kumimoji="1" lang="ja-JP" altLang="en-US" sz="1300">
              <a:latin typeface="ＭＳ ゴシック" panose="020B0609070205080204" pitchFamily="49" charset="-128"/>
              <a:ea typeface="ＭＳ ゴシック" panose="020B0609070205080204" pitchFamily="49" charset="-128"/>
            </a:rPr>
            <a:t>　業務の委託化による人件費から物件費への移行は継続していくため、行政のスリム化により委託料以外の物件費の縮減に努めるとともに、委託料についても民間活力による効率化や競争に伴う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72136</xdr:rowOff>
    </xdr:to>
    <xdr:cxnSp macro="">
      <xdr:nvCxnSpPr>
        <xdr:cNvPr id="125" name="直線コネクタ 124"/>
        <xdr:cNvCxnSpPr/>
      </xdr:nvCxnSpPr>
      <xdr:spPr>
        <a:xfrm flipV="1">
          <a:off x="15671800" y="31125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72136</xdr:rowOff>
    </xdr:to>
    <xdr:cxnSp macro="">
      <xdr:nvCxnSpPr>
        <xdr:cNvPr id="128" name="直線コネクタ 127"/>
        <xdr:cNvCxnSpPr/>
      </xdr:nvCxnSpPr>
      <xdr:spPr>
        <a:xfrm>
          <a:off x="14782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99568</xdr:rowOff>
    </xdr:to>
    <xdr:cxnSp macro="">
      <xdr:nvCxnSpPr>
        <xdr:cNvPr id="131" name="直線コネクタ 130"/>
        <xdr:cNvCxnSpPr/>
      </xdr:nvCxnSpPr>
      <xdr:spPr>
        <a:xfrm flipV="1">
          <a:off x="13893800" y="3130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99568</xdr:rowOff>
    </xdr:to>
    <xdr:cxnSp macro="">
      <xdr:nvCxnSpPr>
        <xdr:cNvPr id="134" name="直線コネクタ 133"/>
        <xdr:cNvCxnSpPr/>
      </xdr:nvCxnSpPr>
      <xdr:spPr>
        <a:xfrm>
          <a:off x="13004800" y="31216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4" name="楕円 143"/>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5"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6" name="楕円 145"/>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7" name="テキスト ボックス 146"/>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8" name="楕円 147"/>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9" name="テキスト ボックス 148"/>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50" name="楕円 149"/>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1" name="テキスト ボックス 150"/>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ポイント増加したものの、引き続き類似団体内平均値を下回る水準となっている。その要因としては、生活保護率が類似団体内平均値と比べて低いことが挙げられる。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決算額については、児童福祉関連経費が大幅に増加するなど、今後も扶助費に係る経常収支比率は上昇が続くと見込まれる。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156935</xdr:rowOff>
    </xdr:to>
    <xdr:cxnSp macro="">
      <xdr:nvCxnSpPr>
        <xdr:cNvPr id="188" name="直線コネクタ 187"/>
        <xdr:cNvCxnSpPr/>
      </xdr:nvCxnSpPr>
      <xdr:spPr>
        <a:xfrm>
          <a:off x="3987800" y="9189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91622</xdr:rowOff>
    </xdr:from>
    <xdr:to>
      <xdr:col>19</xdr:col>
      <xdr:colOff>187325</xdr:colOff>
      <xdr:row>53</xdr:row>
      <xdr:rowOff>102507</xdr:rowOff>
    </xdr:to>
    <xdr:cxnSp macro="">
      <xdr:nvCxnSpPr>
        <xdr:cNvPr id="191" name="直線コネクタ 190"/>
        <xdr:cNvCxnSpPr/>
      </xdr:nvCxnSpPr>
      <xdr:spPr>
        <a:xfrm>
          <a:off x="3098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53</xdr:row>
      <xdr:rowOff>91622</xdr:rowOff>
    </xdr:to>
    <xdr:cxnSp macro="">
      <xdr:nvCxnSpPr>
        <xdr:cNvPr id="194" name="直線コネクタ 193"/>
        <xdr:cNvCxnSpPr/>
      </xdr:nvCxnSpPr>
      <xdr:spPr>
        <a:xfrm>
          <a:off x="2209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58965</xdr:rowOff>
    </xdr:to>
    <xdr:cxnSp macro="">
      <xdr:nvCxnSpPr>
        <xdr:cNvPr id="197" name="直線コネクタ 196"/>
        <xdr:cNvCxnSpPr/>
      </xdr:nvCxnSpPr>
      <xdr:spPr>
        <a:xfrm>
          <a:off x="1320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7" name="楕円 206"/>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08"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9" name="楕円 208"/>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0" name="テキスト ボックス 209"/>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40822</xdr:rowOff>
    </xdr:from>
    <xdr:to>
      <xdr:col>15</xdr:col>
      <xdr:colOff>149225</xdr:colOff>
      <xdr:row>53</xdr:row>
      <xdr:rowOff>142422</xdr:rowOff>
    </xdr:to>
    <xdr:sp macro="" textlink="">
      <xdr:nvSpPr>
        <xdr:cNvPr id="211" name="楕円 210"/>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152599</xdr:rowOff>
    </xdr:from>
    <xdr:ext cx="762000" cy="259045"/>
    <xdr:sp macro="" textlink="">
      <xdr:nvSpPr>
        <xdr:cNvPr id="212" name="テキスト ボックス 211"/>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3" name="楕円 212"/>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14" name="テキスト ボックス 213"/>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15" name="楕円 214"/>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16" name="テキスト ボックス 215"/>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年度は前年度より</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ポイント増加したものの、類似団体内平均値を下回る水準を維持している。</a:t>
          </a:r>
        </a:p>
        <a:p>
          <a:r>
            <a:rPr kumimoji="1" lang="ja-JP" altLang="en-US" sz="1300">
              <a:latin typeface="ＭＳ ゴシック" panose="020B0609070205080204" pitchFamily="49" charset="-128"/>
              <a:ea typeface="ＭＳ ゴシック" panose="020B0609070205080204" pitchFamily="49" charset="-128"/>
            </a:rPr>
            <a:t>　しかしながら、高齢化の影響などにより、医療・介護関係の特別会計への繰出金が増加傾向にあるため、今後も特別会計の健全化を図り、繰出金の適正化に努める。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63500</xdr:rowOff>
    </xdr:to>
    <xdr:cxnSp macro="">
      <xdr:nvCxnSpPr>
        <xdr:cNvPr id="249" name="直線コネクタ 248"/>
        <xdr:cNvCxnSpPr/>
      </xdr:nvCxnSpPr>
      <xdr:spPr>
        <a:xfrm>
          <a:off x="15671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38100</xdr:rowOff>
    </xdr:to>
    <xdr:cxnSp macro="">
      <xdr:nvCxnSpPr>
        <xdr:cNvPr id="252" name="直線コネクタ 251"/>
        <xdr:cNvCxnSpPr/>
      </xdr:nvCxnSpPr>
      <xdr:spPr>
        <a:xfrm>
          <a:off x="14782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63500</xdr:rowOff>
    </xdr:to>
    <xdr:cxnSp macro="">
      <xdr:nvCxnSpPr>
        <xdr:cNvPr id="255" name="直線コネクタ 254"/>
        <xdr:cNvCxnSpPr/>
      </xdr:nvCxnSpPr>
      <xdr:spPr>
        <a:xfrm flipV="1">
          <a:off x="13893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88900</xdr:rowOff>
    </xdr:to>
    <xdr:cxnSp macro="">
      <xdr:nvCxnSpPr>
        <xdr:cNvPr id="258" name="直線コネクタ 257"/>
        <xdr:cNvCxnSpPr/>
      </xdr:nvCxnSpPr>
      <xdr:spPr>
        <a:xfrm flipV="1">
          <a:off x="13004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68" name="楕円 267"/>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69"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70" name="楕円 269"/>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71" name="テキスト ボックス 270"/>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4" name="楕円 273"/>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5" name="テキスト ボックス 274"/>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年度は経常一般財源等が増加したことに加え、公営企業への繰出金の減などにより、前年度より</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ポイント減少し、引き続き類似団体内平均値を下回る水準を維持している。</a:t>
          </a:r>
        </a:p>
        <a:p>
          <a:r>
            <a:rPr kumimoji="1" lang="ja-JP" altLang="en-US" sz="1300">
              <a:latin typeface="ＭＳ ゴシック" panose="020B0609070205080204" pitchFamily="49" charset="-128"/>
              <a:ea typeface="ＭＳ ゴシック" panose="020B0609070205080204" pitchFamily="49" charset="-128"/>
            </a:rPr>
            <a:t>　今後も引き続き公営企業の健全化、また補助費全体の適正な管理に努める。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63500</xdr:rowOff>
    </xdr:from>
    <xdr:to>
      <xdr:col>82</xdr:col>
      <xdr:colOff>107950</xdr:colOff>
      <xdr:row>36</xdr:row>
      <xdr:rowOff>101600</xdr:rowOff>
    </xdr:to>
    <xdr:cxnSp macro="">
      <xdr:nvCxnSpPr>
        <xdr:cNvPr id="310" name="直線コネクタ 309"/>
        <xdr:cNvCxnSpPr/>
      </xdr:nvCxnSpPr>
      <xdr:spPr>
        <a:xfrm flipV="1">
          <a:off x="15671800" y="623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101600</xdr:rowOff>
    </xdr:from>
    <xdr:to>
      <xdr:col>78</xdr:col>
      <xdr:colOff>69850</xdr:colOff>
      <xdr:row>36</xdr:row>
      <xdr:rowOff>152400</xdr:rowOff>
    </xdr:to>
    <xdr:cxnSp macro="">
      <xdr:nvCxnSpPr>
        <xdr:cNvPr id="313" name="直線コネクタ 312"/>
        <xdr:cNvCxnSpPr/>
      </xdr:nvCxnSpPr>
      <xdr:spPr>
        <a:xfrm flipV="1">
          <a:off x="14782800" y="627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76200</xdr:rowOff>
    </xdr:from>
    <xdr:to>
      <xdr:col>73</xdr:col>
      <xdr:colOff>180975</xdr:colOff>
      <xdr:row>36</xdr:row>
      <xdr:rowOff>152400</xdr:rowOff>
    </xdr:to>
    <xdr:cxnSp macro="">
      <xdr:nvCxnSpPr>
        <xdr:cNvPr id="316" name="直線コネクタ 315"/>
        <xdr:cNvCxnSpPr/>
      </xdr:nvCxnSpPr>
      <xdr:spPr>
        <a:xfrm>
          <a:off x="13893800" y="624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63500</xdr:rowOff>
    </xdr:from>
    <xdr:to>
      <xdr:col>69</xdr:col>
      <xdr:colOff>92075</xdr:colOff>
      <xdr:row>36</xdr:row>
      <xdr:rowOff>76200</xdr:rowOff>
    </xdr:to>
    <xdr:cxnSp macro="">
      <xdr:nvCxnSpPr>
        <xdr:cNvPr id="319" name="直線コネクタ 318"/>
        <xdr:cNvCxnSpPr/>
      </xdr:nvCxnSpPr>
      <xdr:spPr>
        <a:xfrm>
          <a:off x="130048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12700</xdr:rowOff>
    </xdr:from>
    <xdr:to>
      <xdr:col>82</xdr:col>
      <xdr:colOff>158750</xdr:colOff>
      <xdr:row>36</xdr:row>
      <xdr:rowOff>114300</xdr:rowOff>
    </xdr:to>
    <xdr:sp macro="" textlink="">
      <xdr:nvSpPr>
        <xdr:cNvPr id="329" name="楕円 328"/>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29227</xdr:rowOff>
    </xdr:from>
    <xdr:ext cx="762000" cy="259045"/>
    <xdr:sp macro="" textlink="">
      <xdr:nvSpPr>
        <xdr:cNvPr id="330"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50800</xdr:rowOff>
    </xdr:from>
    <xdr:to>
      <xdr:col>78</xdr:col>
      <xdr:colOff>120650</xdr:colOff>
      <xdr:row>36</xdr:row>
      <xdr:rowOff>152400</xdr:rowOff>
    </xdr:to>
    <xdr:sp macro="" textlink="">
      <xdr:nvSpPr>
        <xdr:cNvPr id="331" name="楕円 330"/>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162577</xdr:rowOff>
    </xdr:from>
    <xdr:ext cx="736600" cy="259045"/>
    <xdr:sp macro="" textlink="">
      <xdr:nvSpPr>
        <xdr:cNvPr id="332" name="テキスト ボックス 331"/>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101600</xdr:rowOff>
    </xdr:from>
    <xdr:to>
      <xdr:col>74</xdr:col>
      <xdr:colOff>31750</xdr:colOff>
      <xdr:row>37</xdr:row>
      <xdr:rowOff>31750</xdr:rowOff>
    </xdr:to>
    <xdr:sp macro="" textlink="">
      <xdr:nvSpPr>
        <xdr:cNvPr id="333" name="楕円 332"/>
        <xdr:cNvSpPr/>
      </xdr:nvSpPr>
      <xdr:spPr>
        <a:xfrm>
          <a:off x="14732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41927</xdr:rowOff>
    </xdr:from>
    <xdr:ext cx="762000" cy="259045"/>
    <xdr:sp macro="" textlink="">
      <xdr:nvSpPr>
        <xdr:cNvPr id="334" name="テキスト ボックス 333"/>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25400</xdr:rowOff>
    </xdr:from>
    <xdr:to>
      <xdr:col>69</xdr:col>
      <xdr:colOff>142875</xdr:colOff>
      <xdr:row>36</xdr:row>
      <xdr:rowOff>127000</xdr:rowOff>
    </xdr:to>
    <xdr:sp macro="" textlink="">
      <xdr:nvSpPr>
        <xdr:cNvPr id="335" name="楕円 334"/>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137177</xdr:rowOff>
    </xdr:from>
    <xdr:ext cx="762000" cy="259045"/>
    <xdr:sp macro="" textlink="">
      <xdr:nvSpPr>
        <xdr:cNvPr id="336" name="テキスト ボックス 335"/>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12700</xdr:rowOff>
    </xdr:from>
    <xdr:to>
      <xdr:col>65</xdr:col>
      <xdr:colOff>53975</xdr:colOff>
      <xdr:row>36</xdr:row>
      <xdr:rowOff>114300</xdr:rowOff>
    </xdr:to>
    <xdr:sp macro="" textlink="">
      <xdr:nvSpPr>
        <xdr:cNvPr id="337" name="楕円 336"/>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38" name="テキスト ボックス 337"/>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を下回る水準となっている。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近年は建設事業債の発行を抑制しており、その発行にあたっても精査しているため、地方債現在高は減少傾向にあるが、今後多くの公共施設が更新時期を迎えるため、引き続き適正な公債管理に努める。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60706</xdr:rowOff>
    </xdr:to>
    <xdr:cxnSp macro="">
      <xdr:nvCxnSpPr>
        <xdr:cNvPr id="368" name="直線コネクタ 367"/>
        <xdr:cNvCxnSpPr/>
      </xdr:nvCxnSpPr>
      <xdr:spPr>
        <a:xfrm flipV="1">
          <a:off x="3987800" y="13225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120142</xdr:rowOff>
    </xdr:to>
    <xdr:cxnSp macro="">
      <xdr:nvCxnSpPr>
        <xdr:cNvPr id="371" name="直線コネクタ 370"/>
        <xdr:cNvCxnSpPr/>
      </xdr:nvCxnSpPr>
      <xdr:spPr>
        <a:xfrm flipV="1">
          <a:off x="3098800" y="13262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78</xdr:row>
      <xdr:rowOff>58420</xdr:rowOff>
    </xdr:to>
    <xdr:cxnSp macro="">
      <xdr:nvCxnSpPr>
        <xdr:cNvPr id="374" name="直線コネクタ 373"/>
        <xdr:cNvCxnSpPr/>
      </xdr:nvCxnSpPr>
      <xdr:spPr>
        <a:xfrm flipV="1">
          <a:off x="2209800" y="133217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58420</xdr:rowOff>
    </xdr:to>
    <xdr:cxnSp macro="">
      <xdr:nvCxnSpPr>
        <xdr:cNvPr id="377" name="直線コネクタ 376"/>
        <xdr:cNvCxnSpPr/>
      </xdr:nvCxnSpPr>
      <xdr:spPr>
        <a:xfrm>
          <a:off x="1320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7" name="楕円 386"/>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8"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9" name="楕円 388"/>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90" name="テキスト ボックス 389"/>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91" name="楕円 390"/>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92" name="テキスト ボックス 391"/>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3" name="楕円 392"/>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4" name="テキスト ボックス 393"/>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5" name="楕円 394"/>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6" name="テキスト ボックス 395"/>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年度は前年度より</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ポイント減少し、類似団体内平均値を下回る水準となっている。</a:t>
          </a:r>
        </a:p>
        <a:p>
          <a:r>
            <a:rPr kumimoji="1" lang="ja-JP" altLang="en-US" sz="1300">
              <a:latin typeface="ＭＳ ゴシック" panose="020B0609070205080204" pitchFamily="49" charset="-128"/>
              <a:ea typeface="ＭＳ ゴシック" panose="020B0609070205080204" pitchFamily="49" charset="-128"/>
            </a:rPr>
            <a:t>　しかしながら、物件費や扶助費に係る経常収支比率は今後も上昇傾向が続くと見込まれるため、「行財政改革推進プラン」などに基づき、事務事業の見直しやコスト削減及び歳入の確保に努めることで、経常収支比率の上昇を抑制す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44704</xdr:rowOff>
    </xdr:to>
    <xdr:cxnSp macro="">
      <xdr:nvCxnSpPr>
        <xdr:cNvPr id="427" name="直線コネクタ 426"/>
        <xdr:cNvCxnSpPr/>
      </xdr:nvCxnSpPr>
      <xdr:spPr>
        <a:xfrm flipV="1">
          <a:off x="15671800" y="133675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44704</xdr:rowOff>
    </xdr:to>
    <xdr:cxnSp macro="">
      <xdr:nvCxnSpPr>
        <xdr:cNvPr id="430" name="直線コネクタ 429"/>
        <xdr:cNvCxnSpPr/>
      </xdr:nvCxnSpPr>
      <xdr:spPr>
        <a:xfrm>
          <a:off x="14782800" y="133995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99568</xdr:rowOff>
    </xdr:to>
    <xdr:cxnSp macro="">
      <xdr:nvCxnSpPr>
        <xdr:cNvPr id="433" name="直線コネクタ 432"/>
        <xdr:cNvCxnSpPr/>
      </xdr:nvCxnSpPr>
      <xdr:spPr>
        <a:xfrm flipV="1">
          <a:off x="13893800" y="133995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99568</xdr:rowOff>
    </xdr:to>
    <xdr:cxnSp macro="">
      <xdr:nvCxnSpPr>
        <xdr:cNvPr id="436" name="直線コネクタ 435"/>
        <xdr:cNvCxnSpPr/>
      </xdr:nvCxnSpPr>
      <xdr:spPr>
        <a:xfrm>
          <a:off x="13004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6" name="楕円 445"/>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131590</xdr:rowOff>
    </xdr:from>
    <xdr:ext cx="762000" cy="259045"/>
    <xdr:sp macro="" textlink="">
      <xdr:nvSpPr>
        <xdr:cNvPr id="447"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8" name="楕円 447"/>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49" name="テキスト ボックス 448"/>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0" name="楕円 449"/>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1" name="テキスト ボックス 450"/>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2" name="楕円 451"/>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3" name="テキスト ボックス 452"/>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4" name="楕円 453"/>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5" name="テキスト ボックス 454"/>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116985</xdr:rowOff>
    </xdr:from>
    <xdr:to>
      <xdr:col>29</xdr:col>
      <xdr:colOff>127000</xdr:colOff>
      <xdr:row>15</xdr:row>
      <xdr:rowOff>146344</xdr:rowOff>
    </xdr:to>
    <xdr:cxnSp macro="">
      <xdr:nvCxnSpPr>
        <xdr:cNvPr id="52" name="直線コネクタ 51"/>
        <xdr:cNvCxnSpPr/>
      </xdr:nvCxnSpPr>
      <xdr:spPr bwMode="auto">
        <a:xfrm>
          <a:off x="5003800" y="2736360"/>
          <a:ext cx="6477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77405</xdr:rowOff>
    </xdr:from>
    <xdr:to>
      <xdr:col>26</xdr:col>
      <xdr:colOff>50800</xdr:colOff>
      <xdr:row>15</xdr:row>
      <xdr:rowOff>116985</xdr:rowOff>
    </xdr:to>
    <xdr:cxnSp macro="">
      <xdr:nvCxnSpPr>
        <xdr:cNvPr id="55" name="直線コネクタ 54"/>
        <xdr:cNvCxnSpPr/>
      </xdr:nvCxnSpPr>
      <xdr:spPr bwMode="auto">
        <a:xfrm>
          <a:off x="4305300" y="2696780"/>
          <a:ext cx="698500" cy="3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77405</xdr:rowOff>
    </xdr:from>
    <xdr:to>
      <xdr:col>22</xdr:col>
      <xdr:colOff>114300</xdr:colOff>
      <xdr:row>15</xdr:row>
      <xdr:rowOff>107482</xdr:rowOff>
    </xdr:to>
    <xdr:cxnSp macro="">
      <xdr:nvCxnSpPr>
        <xdr:cNvPr id="58" name="直線コネクタ 57"/>
        <xdr:cNvCxnSpPr/>
      </xdr:nvCxnSpPr>
      <xdr:spPr bwMode="auto">
        <a:xfrm flipV="1">
          <a:off x="3606800" y="2696780"/>
          <a:ext cx="6985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107482</xdr:rowOff>
    </xdr:from>
    <xdr:to>
      <xdr:col>18</xdr:col>
      <xdr:colOff>177800</xdr:colOff>
      <xdr:row>16</xdr:row>
      <xdr:rowOff>48470</xdr:rowOff>
    </xdr:to>
    <xdr:cxnSp macro="">
      <xdr:nvCxnSpPr>
        <xdr:cNvPr id="61" name="直線コネクタ 60"/>
        <xdr:cNvCxnSpPr/>
      </xdr:nvCxnSpPr>
      <xdr:spPr bwMode="auto">
        <a:xfrm flipV="1">
          <a:off x="2908300" y="2726857"/>
          <a:ext cx="698500" cy="11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95544</xdr:rowOff>
    </xdr:from>
    <xdr:to>
      <xdr:col>29</xdr:col>
      <xdr:colOff>177800</xdr:colOff>
      <xdr:row>16</xdr:row>
      <xdr:rowOff>25694</xdr:rowOff>
    </xdr:to>
    <xdr:sp macro="" textlink="">
      <xdr:nvSpPr>
        <xdr:cNvPr id="71" name="楕円 70"/>
        <xdr:cNvSpPr/>
      </xdr:nvSpPr>
      <xdr:spPr bwMode="auto">
        <a:xfrm>
          <a:off x="5600700" y="271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112071</xdr:rowOff>
    </xdr:from>
    <xdr:ext cx="762000" cy="259045"/>
    <xdr:sp macro="" textlink="">
      <xdr:nvSpPr>
        <xdr:cNvPr id="72" name="人口1人当たり決算額の推移該当値テキスト130"/>
        <xdr:cNvSpPr txBox="1"/>
      </xdr:nvSpPr>
      <xdr:spPr>
        <a:xfrm>
          <a:off x="5740400" y="255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66185</xdr:rowOff>
    </xdr:from>
    <xdr:to>
      <xdr:col>26</xdr:col>
      <xdr:colOff>101600</xdr:colOff>
      <xdr:row>15</xdr:row>
      <xdr:rowOff>167785</xdr:rowOff>
    </xdr:to>
    <xdr:sp macro="" textlink="">
      <xdr:nvSpPr>
        <xdr:cNvPr id="73" name="楕円 72"/>
        <xdr:cNvSpPr/>
      </xdr:nvSpPr>
      <xdr:spPr bwMode="auto">
        <a:xfrm>
          <a:off x="4953000" y="26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6512</xdr:rowOff>
    </xdr:from>
    <xdr:ext cx="736600" cy="259045"/>
    <xdr:sp macro="" textlink="">
      <xdr:nvSpPr>
        <xdr:cNvPr id="74" name="テキスト ボックス 73"/>
        <xdr:cNvSpPr txBox="1"/>
      </xdr:nvSpPr>
      <xdr:spPr>
        <a:xfrm>
          <a:off x="4622800" y="24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26605</xdr:rowOff>
    </xdr:from>
    <xdr:to>
      <xdr:col>22</xdr:col>
      <xdr:colOff>165100</xdr:colOff>
      <xdr:row>15</xdr:row>
      <xdr:rowOff>128205</xdr:rowOff>
    </xdr:to>
    <xdr:sp macro="" textlink="">
      <xdr:nvSpPr>
        <xdr:cNvPr id="75" name="楕円 74"/>
        <xdr:cNvSpPr/>
      </xdr:nvSpPr>
      <xdr:spPr bwMode="auto">
        <a:xfrm>
          <a:off x="4254500" y="26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138382</xdr:rowOff>
    </xdr:from>
    <xdr:ext cx="762000" cy="259045"/>
    <xdr:sp macro="" textlink="">
      <xdr:nvSpPr>
        <xdr:cNvPr id="76" name="テキスト ボックス 75"/>
        <xdr:cNvSpPr txBox="1"/>
      </xdr:nvSpPr>
      <xdr:spPr>
        <a:xfrm>
          <a:off x="3924300" y="24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56682</xdr:rowOff>
    </xdr:from>
    <xdr:to>
      <xdr:col>19</xdr:col>
      <xdr:colOff>38100</xdr:colOff>
      <xdr:row>15</xdr:row>
      <xdr:rowOff>158282</xdr:rowOff>
    </xdr:to>
    <xdr:sp macro="" textlink="">
      <xdr:nvSpPr>
        <xdr:cNvPr id="77" name="楕円 76"/>
        <xdr:cNvSpPr/>
      </xdr:nvSpPr>
      <xdr:spPr bwMode="auto">
        <a:xfrm>
          <a:off x="3556000" y="267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168459</xdr:rowOff>
    </xdr:from>
    <xdr:ext cx="762000" cy="259045"/>
    <xdr:sp macro="" textlink="">
      <xdr:nvSpPr>
        <xdr:cNvPr id="78" name="テキスト ボックス 77"/>
        <xdr:cNvSpPr txBox="1"/>
      </xdr:nvSpPr>
      <xdr:spPr>
        <a:xfrm>
          <a:off x="3225800" y="244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169120</xdr:rowOff>
    </xdr:from>
    <xdr:to>
      <xdr:col>15</xdr:col>
      <xdr:colOff>101600</xdr:colOff>
      <xdr:row>16</xdr:row>
      <xdr:rowOff>99270</xdr:rowOff>
    </xdr:to>
    <xdr:sp macro="" textlink="">
      <xdr:nvSpPr>
        <xdr:cNvPr id="79" name="楕円 78"/>
        <xdr:cNvSpPr/>
      </xdr:nvSpPr>
      <xdr:spPr bwMode="auto">
        <a:xfrm>
          <a:off x="2857500" y="27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84047</xdr:rowOff>
    </xdr:from>
    <xdr:ext cx="762000" cy="259045"/>
    <xdr:sp macro="" textlink="">
      <xdr:nvSpPr>
        <xdr:cNvPr id="80" name="テキスト ボックス 79"/>
        <xdr:cNvSpPr txBox="1"/>
      </xdr:nvSpPr>
      <xdr:spPr>
        <a:xfrm>
          <a:off x="2527300" y="287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215278</xdr:rowOff>
    </xdr:from>
    <xdr:to>
      <xdr:col>29</xdr:col>
      <xdr:colOff>127000</xdr:colOff>
      <xdr:row>35</xdr:row>
      <xdr:rowOff>287896</xdr:rowOff>
    </xdr:to>
    <xdr:cxnSp macro="">
      <xdr:nvCxnSpPr>
        <xdr:cNvPr id="113" name="直線コネクタ 112"/>
        <xdr:cNvCxnSpPr/>
      </xdr:nvCxnSpPr>
      <xdr:spPr bwMode="auto">
        <a:xfrm flipV="1">
          <a:off x="5003800" y="6825628"/>
          <a:ext cx="647700" cy="7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200055</xdr:rowOff>
    </xdr:from>
    <xdr:ext cx="762000" cy="259045"/>
    <xdr:sp macro="" textlink="">
      <xdr:nvSpPr>
        <xdr:cNvPr id="114" name="人口1人当たり決算額の推移平均値テキスト445"/>
        <xdr:cNvSpPr txBox="1"/>
      </xdr:nvSpPr>
      <xdr:spPr>
        <a:xfrm>
          <a:off x="5740400" y="681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224841</xdr:rowOff>
    </xdr:from>
    <xdr:to>
      <xdr:col>26</xdr:col>
      <xdr:colOff>50800</xdr:colOff>
      <xdr:row>35</xdr:row>
      <xdr:rowOff>287896</xdr:rowOff>
    </xdr:to>
    <xdr:cxnSp macro="">
      <xdr:nvCxnSpPr>
        <xdr:cNvPr id="116" name="直線コネクタ 115"/>
        <xdr:cNvCxnSpPr/>
      </xdr:nvCxnSpPr>
      <xdr:spPr bwMode="auto">
        <a:xfrm>
          <a:off x="4305300" y="6835191"/>
          <a:ext cx="698500" cy="6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224841</xdr:rowOff>
    </xdr:from>
    <xdr:to>
      <xdr:col>22</xdr:col>
      <xdr:colOff>114300</xdr:colOff>
      <xdr:row>35</xdr:row>
      <xdr:rowOff>279667</xdr:rowOff>
    </xdr:to>
    <xdr:cxnSp macro="">
      <xdr:nvCxnSpPr>
        <xdr:cNvPr id="119" name="直線コネクタ 118"/>
        <xdr:cNvCxnSpPr/>
      </xdr:nvCxnSpPr>
      <xdr:spPr bwMode="auto">
        <a:xfrm flipV="1">
          <a:off x="3606800" y="6835191"/>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271628</xdr:rowOff>
    </xdr:from>
    <xdr:to>
      <xdr:col>18</xdr:col>
      <xdr:colOff>177800</xdr:colOff>
      <xdr:row>35</xdr:row>
      <xdr:rowOff>279667</xdr:rowOff>
    </xdr:to>
    <xdr:cxnSp macro="">
      <xdr:nvCxnSpPr>
        <xdr:cNvPr id="122" name="直線コネクタ 121"/>
        <xdr:cNvCxnSpPr/>
      </xdr:nvCxnSpPr>
      <xdr:spPr bwMode="auto">
        <a:xfrm>
          <a:off x="2908300" y="6881978"/>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164478</xdr:rowOff>
    </xdr:from>
    <xdr:to>
      <xdr:col>29</xdr:col>
      <xdr:colOff>177800</xdr:colOff>
      <xdr:row>35</xdr:row>
      <xdr:rowOff>266078</xdr:rowOff>
    </xdr:to>
    <xdr:sp macro="" textlink="">
      <xdr:nvSpPr>
        <xdr:cNvPr id="132" name="楕円 131"/>
        <xdr:cNvSpPr/>
      </xdr:nvSpPr>
      <xdr:spPr bwMode="auto">
        <a:xfrm>
          <a:off x="5600700" y="67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9555</xdr:rowOff>
    </xdr:from>
    <xdr:ext cx="762000" cy="259045"/>
    <xdr:sp macro="" textlink="">
      <xdr:nvSpPr>
        <xdr:cNvPr id="133" name="人口1人当たり決算額の推移該当値テキスト445"/>
        <xdr:cNvSpPr txBox="1"/>
      </xdr:nvSpPr>
      <xdr:spPr>
        <a:xfrm>
          <a:off x="5740400" y="66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237096</xdr:rowOff>
    </xdr:from>
    <xdr:to>
      <xdr:col>26</xdr:col>
      <xdr:colOff>101600</xdr:colOff>
      <xdr:row>35</xdr:row>
      <xdr:rowOff>338696</xdr:rowOff>
    </xdr:to>
    <xdr:sp macro="" textlink="">
      <xdr:nvSpPr>
        <xdr:cNvPr id="134" name="楕円 133"/>
        <xdr:cNvSpPr/>
      </xdr:nvSpPr>
      <xdr:spPr bwMode="auto">
        <a:xfrm>
          <a:off x="4953000" y="684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323473</xdr:rowOff>
    </xdr:from>
    <xdr:ext cx="736600" cy="259045"/>
    <xdr:sp macro="" textlink="">
      <xdr:nvSpPr>
        <xdr:cNvPr id="135" name="テキスト ボックス 134"/>
        <xdr:cNvSpPr txBox="1"/>
      </xdr:nvSpPr>
      <xdr:spPr>
        <a:xfrm>
          <a:off x="4622800" y="693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174041</xdr:rowOff>
    </xdr:from>
    <xdr:to>
      <xdr:col>22</xdr:col>
      <xdr:colOff>165100</xdr:colOff>
      <xdr:row>35</xdr:row>
      <xdr:rowOff>275641</xdr:rowOff>
    </xdr:to>
    <xdr:sp macro="" textlink="">
      <xdr:nvSpPr>
        <xdr:cNvPr id="136" name="楕円 135"/>
        <xdr:cNvSpPr/>
      </xdr:nvSpPr>
      <xdr:spPr bwMode="auto">
        <a:xfrm>
          <a:off x="4254500" y="678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285818</xdr:rowOff>
    </xdr:from>
    <xdr:ext cx="762000" cy="259045"/>
    <xdr:sp macro="" textlink="">
      <xdr:nvSpPr>
        <xdr:cNvPr id="137" name="テキスト ボックス 136"/>
        <xdr:cNvSpPr txBox="1"/>
      </xdr:nvSpPr>
      <xdr:spPr>
        <a:xfrm>
          <a:off x="3924300" y="655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228867</xdr:rowOff>
    </xdr:from>
    <xdr:to>
      <xdr:col>19</xdr:col>
      <xdr:colOff>38100</xdr:colOff>
      <xdr:row>35</xdr:row>
      <xdr:rowOff>330467</xdr:rowOff>
    </xdr:to>
    <xdr:sp macro="" textlink="">
      <xdr:nvSpPr>
        <xdr:cNvPr id="138" name="楕円 137"/>
        <xdr:cNvSpPr/>
      </xdr:nvSpPr>
      <xdr:spPr bwMode="auto">
        <a:xfrm>
          <a:off x="3556000" y="68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315244</xdr:rowOff>
    </xdr:from>
    <xdr:ext cx="762000" cy="259045"/>
    <xdr:sp macro="" textlink="">
      <xdr:nvSpPr>
        <xdr:cNvPr id="139" name="テキスト ボックス 138"/>
        <xdr:cNvSpPr txBox="1"/>
      </xdr:nvSpPr>
      <xdr:spPr>
        <a:xfrm>
          <a:off x="3225800" y="69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220828</xdr:rowOff>
    </xdr:from>
    <xdr:to>
      <xdr:col>15</xdr:col>
      <xdr:colOff>101600</xdr:colOff>
      <xdr:row>35</xdr:row>
      <xdr:rowOff>322428</xdr:rowOff>
    </xdr:to>
    <xdr:sp macro="" textlink="">
      <xdr:nvSpPr>
        <xdr:cNvPr id="140" name="楕円 139"/>
        <xdr:cNvSpPr/>
      </xdr:nvSpPr>
      <xdr:spPr bwMode="auto">
        <a:xfrm>
          <a:off x="2857500" y="683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307205</xdr:rowOff>
    </xdr:from>
    <xdr:ext cx="762000" cy="259045"/>
    <xdr:sp macro="" textlink="">
      <xdr:nvSpPr>
        <xdr:cNvPr id="141" name="テキスト ボックス 140"/>
        <xdr:cNvSpPr txBox="1"/>
      </xdr:nvSpPr>
      <xdr:spPr>
        <a:xfrm>
          <a:off x="2527300" y="69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103,556
101,846
22.14
36,968,310
35,912,554
942,511
20,873,825
33,735,821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87057</xdr:rowOff>
    </xdr:from>
    <xdr:to>
      <xdr:col>24</xdr:col>
      <xdr:colOff>63500</xdr:colOff>
      <xdr:row>33</xdr:row>
      <xdr:rowOff>124449</xdr:rowOff>
    </xdr:to>
    <xdr:cxnSp macro="">
      <xdr:nvCxnSpPr>
        <xdr:cNvPr id="63" name="直線コネクタ 62"/>
        <xdr:cNvCxnSpPr/>
      </xdr:nvCxnSpPr>
      <xdr:spPr>
        <a:xfrm>
          <a:off x="3797300" y="5744907"/>
          <a:ext cx="8382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51297</xdr:rowOff>
    </xdr:from>
    <xdr:to>
      <xdr:col>19</xdr:col>
      <xdr:colOff>177800</xdr:colOff>
      <xdr:row>33</xdr:row>
      <xdr:rowOff>87057</xdr:rowOff>
    </xdr:to>
    <xdr:cxnSp macro="">
      <xdr:nvCxnSpPr>
        <xdr:cNvPr id="66" name="直線コネクタ 65"/>
        <xdr:cNvCxnSpPr/>
      </xdr:nvCxnSpPr>
      <xdr:spPr>
        <a:xfrm>
          <a:off x="2908300" y="5709147"/>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33074</xdr:rowOff>
    </xdr:from>
    <xdr:to>
      <xdr:col>15</xdr:col>
      <xdr:colOff>50800</xdr:colOff>
      <xdr:row>33</xdr:row>
      <xdr:rowOff>51297</xdr:rowOff>
    </xdr:to>
    <xdr:cxnSp macro="">
      <xdr:nvCxnSpPr>
        <xdr:cNvPr id="69" name="直線コネクタ 68"/>
        <xdr:cNvCxnSpPr/>
      </xdr:nvCxnSpPr>
      <xdr:spPr>
        <a:xfrm>
          <a:off x="2019300" y="569092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33074</xdr:rowOff>
    </xdr:from>
    <xdr:to>
      <xdr:col>10</xdr:col>
      <xdr:colOff>114300</xdr:colOff>
      <xdr:row>33</xdr:row>
      <xdr:rowOff>42643</xdr:rowOff>
    </xdr:to>
    <xdr:cxnSp macro="">
      <xdr:nvCxnSpPr>
        <xdr:cNvPr id="72" name="直線コネクタ 71"/>
        <xdr:cNvCxnSpPr/>
      </xdr:nvCxnSpPr>
      <xdr:spPr>
        <a:xfrm flipV="1">
          <a:off x="1130300" y="5690924"/>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73649</xdr:rowOff>
    </xdr:from>
    <xdr:to>
      <xdr:col>24</xdr:col>
      <xdr:colOff>114300</xdr:colOff>
      <xdr:row>34</xdr:row>
      <xdr:rowOff>3799</xdr:rowOff>
    </xdr:to>
    <xdr:sp macro="" textlink="">
      <xdr:nvSpPr>
        <xdr:cNvPr id="82" name="楕円 81"/>
        <xdr:cNvSpPr/>
      </xdr:nvSpPr>
      <xdr:spPr>
        <a:xfrm>
          <a:off x="4584700" y="57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96526</xdr:rowOff>
    </xdr:from>
    <xdr:ext cx="534377" cy="259045"/>
    <xdr:sp macro="" textlink="">
      <xdr:nvSpPr>
        <xdr:cNvPr id="83" name="人件費該当値テキスト"/>
        <xdr:cNvSpPr txBox="1"/>
      </xdr:nvSpPr>
      <xdr:spPr>
        <a:xfrm>
          <a:off x="4686300" y="558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36257</xdr:rowOff>
    </xdr:from>
    <xdr:to>
      <xdr:col>20</xdr:col>
      <xdr:colOff>38100</xdr:colOff>
      <xdr:row>33</xdr:row>
      <xdr:rowOff>137857</xdr:rowOff>
    </xdr:to>
    <xdr:sp macro="" textlink="">
      <xdr:nvSpPr>
        <xdr:cNvPr id="84" name="楕円 83"/>
        <xdr:cNvSpPr/>
      </xdr:nvSpPr>
      <xdr:spPr>
        <a:xfrm>
          <a:off x="3746500" y="5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154384</xdr:rowOff>
    </xdr:from>
    <xdr:ext cx="534377" cy="259045"/>
    <xdr:sp macro="" textlink="">
      <xdr:nvSpPr>
        <xdr:cNvPr id="85" name="テキスト ボックス 84"/>
        <xdr:cNvSpPr txBox="1"/>
      </xdr:nvSpPr>
      <xdr:spPr>
        <a:xfrm>
          <a:off x="3530111" y="54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497</xdr:rowOff>
    </xdr:from>
    <xdr:to>
      <xdr:col>15</xdr:col>
      <xdr:colOff>101600</xdr:colOff>
      <xdr:row>33</xdr:row>
      <xdr:rowOff>102097</xdr:rowOff>
    </xdr:to>
    <xdr:sp macro="" textlink="">
      <xdr:nvSpPr>
        <xdr:cNvPr id="86" name="楕円 85"/>
        <xdr:cNvSpPr/>
      </xdr:nvSpPr>
      <xdr:spPr>
        <a:xfrm>
          <a:off x="2857500" y="56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118624</xdr:rowOff>
    </xdr:from>
    <xdr:ext cx="534377" cy="259045"/>
    <xdr:sp macro="" textlink="">
      <xdr:nvSpPr>
        <xdr:cNvPr id="87" name="テキスト ボックス 86"/>
        <xdr:cNvSpPr txBox="1"/>
      </xdr:nvSpPr>
      <xdr:spPr>
        <a:xfrm>
          <a:off x="2641111" y="54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153724</xdr:rowOff>
    </xdr:from>
    <xdr:to>
      <xdr:col>10</xdr:col>
      <xdr:colOff>165100</xdr:colOff>
      <xdr:row>33</xdr:row>
      <xdr:rowOff>83874</xdr:rowOff>
    </xdr:to>
    <xdr:sp macro="" textlink="">
      <xdr:nvSpPr>
        <xdr:cNvPr id="88" name="楕円 87"/>
        <xdr:cNvSpPr/>
      </xdr:nvSpPr>
      <xdr:spPr>
        <a:xfrm>
          <a:off x="1968500" y="56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100401</xdr:rowOff>
    </xdr:from>
    <xdr:ext cx="534377" cy="259045"/>
    <xdr:sp macro="" textlink="">
      <xdr:nvSpPr>
        <xdr:cNvPr id="89" name="テキスト ボックス 88"/>
        <xdr:cNvSpPr txBox="1"/>
      </xdr:nvSpPr>
      <xdr:spPr>
        <a:xfrm>
          <a:off x="1752111" y="54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163293</xdr:rowOff>
    </xdr:from>
    <xdr:to>
      <xdr:col>6</xdr:col>
      <xdr:colOff>38100</xdr:colOff>
      <xdr:row>33</xdr:row>
      <xdr:rowOff>93443</xdr:rowOff>
    </xdr:to>
    <xdr:sp macro="" textlink="">
      <xdr:nvSpPr>
        <xdr:cNvPr id="90" name="楕円 89"/>
        <xdr:cNvSpPr/>
      </xdr:nvSpPr>
      <xdr:spPr>
        <a:xfrm>
          <a:off x="1079500" y="564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109970</xdr:rowOff>
    </xdr:from>
    <xdr:ext cx="534377" cy="259045"/>
    <xdr:sp macro="" textlink="">
      <xdr:nvSpPr>
        <xdr:cNvPr id="91" name="テキスト ボックス 90"/>
        <xdr:cNvSpPr txBox="1"/>
      </xdr:nvSpPr>
      <xdr:spPr>
        <a:xfrm>
          <a:off x="863111" y="54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74320</xdr:rowOff>
    </xdr:from>
    <xdr:to>
      <xdr:col>24</xdr:col>
      <xdr:colOff>63500</xdr:colOff>
      <xdr:row>56</xdr:row>
      <xdr:rowOff>81521</xdr:rowOff>
    </xdr:to>
    <xdr:cxnSp macro="">
      <xdr:nvCxnSpPr>
        <xdr:cNvPr id="119" name="直線コネクタ 118"/>
        <xdr:cNvCxnSpPr/>
      </xdr:nvCxnSpPr>
      <xdr:spPr>
        <a:xfrm flipV="1">
          <a:off x="3797300" y="9675520"/>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81521</xdr:rowOff>
    </xdr:from>
    <xdr:to>
      <xdr:col>19</xdr:col>
      <xdr:colOff>177800</xdr:colOff>
      <xdr:row>56</xdr:row>
      <xdr:rowOff>109799</xdr:rowOff>
    </xdr:to>
    <xdr:cxnSp macro="">
      <xdr:nvCxnSpPr>
        <xdr:cNvPr id="122" name="直線コネクタ 121"/>
        <xdr:cNvCxnSpPr/>
      </xdr:nvCxnSpPr>
      <xdr:spPr>
        <a:xfrm flipV="1">
          <a:off x="2908300" y="9682721"/>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109799</xdr:rowOff>
    </xdr:from>
    <xdr:to>
      <xdr:col>15</xdr:col>
      <xdr:colOff>50800</xdr:colOff>
      <xdr:row>56</xdr:row>
      <xdr:rowOff>133573</xdr:rowOff>
    </xdr:to>
    <xdr:cxnSp macro="">
      <xdr:nvCxnSpPr>
        <xdr:cNvPr id="125" name="直線コネクタ 124"/>
        <xdr:cNvCxnSpPr/>
      </xdr:nvCxnSpPr>
      <xdr:spPr>
        <a:xfrm flipV="1">
          <a:off x="2019300" y="97109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133573</xdr:rowOff>
    </xdr:from>
    <xdr:to>
      <xdr:col>10</xdr:col>
      <xdr:colOff>114300</xdr:colOff>
      <xdr:row>57</xdr:row>
      <xdr:rowOff>45311</xdr:rowOff>
    </xdr:to>
    <xdr:cxnSp macro="">
      <xdr:nvCxnSpPr>
        <xdr:cNvPr id="128" name="直線コネクタ 127"/>
        <xdr:cNvCxnSpPr/>
      </xdr:nvCxnSpPr>
      <xdr:spPr>
        <a:xfrm flipV="1">
          <a:off x="1130300" y="9734773"/>
          <a:ext cx="889000" cy="8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23520</xdr:rowOff>
    </xdr:from>
    <xdr:to>
      <xdr:col>24</xdr:col>
      <xdr:colOff>114300</xdr:colOff>
      <xdr:row>56</xdr:row>
      <xdr:rowOff>125120</xdr:rowOff>
    </xdr:to>
    <xdr:sp macro="" textlink="">
      <xdr:nvSpPr>
        <xdr:cNvPr id="138" name="楕円 137"/>
        <xdr:cNvSpPr/>
      </xdr:nvSpPr>
      <xdr:spPr>
        <a:xfrm>
          <a:off x="45847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46397</xdr:rowOff>
    </xdr:from>
    <xdr:ext cx="534377" cy="259045"/>
    <xdr:sp macro="" textlink="">
      <xdr:nvSpPr>
        <xdr:cNvPr id="139" name="物件費該当値テキスト"/>
        <xdr:cNvSpPr txBox="1"/>
      </xdr:nvSpPr>
      <xdr:spPr>
        <a:xfrm>
          <a:off x="4686300" y="94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30721</xdr:rowOff>
    </xdr:from>
    <xdr:to>
      <xdr:col>20</xdr:col>
      <xdr:colOff>38100</xdr:colOff>
      <xdr:row>56</xdr:row>
      <xdr:rowOff>132321</xdr:rowOff>
    </xdr:to>
    <xdr:sp macro="" textlink="">
      <xdr:nvSpPr>
        <xdr:cNvPr id="140" name="楕円 139"/>
        <xdr:cNvSpPr/>
      </xdr:nvSpPr>
      <xdr:spPr>
        <a:xfrm>
          <a:off x="3746500" y="96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148848</xdr:rowOff>
    </xdr:from>
    <xdr:ext cx="534377" cy="259045"/>
    <xdr:sp macro="" textlink="">
      <xdr:nvSpPr>
        <xdr:cNvPr id="141" name="テキスト ボックス 140"/>
        <xdr:cNvSpPr txBox="1"/>
      </xdr:nvSpPr>
      <xdr:spPr>
        <a:xfrm>
          <a:off x="3530111" y="94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58999</xdr:rowOff>
    </xdr:from>
    <xdr:to>
      <xdr:col>15</xdr:col>
      <xdr:colOff>101600</xdr:colOff>
      <xdr:row>56</xdr:row>
      <xdr:rowOff>160599</xdr:rowOff>
    </xdr:to>
    <xdr:sp macro="" textlink="">
      <xdr:nvSpPr>
        <xdr:cNvPr id="142" name="楕円 141"/>
        <xdr:cNvSpPr/>
      </xdr:nvSpPr>
      <xdr:spPr>
        <a:xfrm>
          <a:off x="2857500" y="96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5676</xdr:rowOff>
    </xdr:from>
    <xdr:ext cx="534377" cy="259045"/>
    <xdr:sp macro="" textlink="">
      <xdr:nvSpPr>
        <xdr:cNvPr id="143" name="テキスト ボックス 142"/>
        <xdr:cNvSpPr txBox="1"/>
      </xdr:nvSpPr>
      <xdr:spPr>
        <a:xfrm>
          <a:off x="2641111" y="94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82773</xdr:rowOff>
    </xdr:from>
    <xdr:to>
      <xdr:col>10</xdr:col>
      <xdr:colOff>165100</xdr:colOff>
      <xdr:row>57</xdr:row>
      <xdr:rowOff>12923</xdr:rowOff>
    </xdr:to>
    <xdr:sp macro="" textlink="">
      <xdr:nvSpPr>
        <xdr:cNvPr id="144" name="楕円 143"/>
        <xdr:cNvSpPr/>
      </xdr:nvSpPr>
      <xdr:spPr>
        <a:xfrm>
          <a:off x="1968500" y="96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29450</xdr:rowOff>
    </xdr:from>
    <xdr:ext cx="534377" cy="259045"/>
    <xdr:sp macro="" textlink="">
      <xdr:nvSpPr>
        <xdr:cNvPr id="145" name="テキスト ボックス 144"/>
        <xdr:cNvSpPr txBox="1"/>
      </xdr:nvSpPr>
      <xdr:spPr>
        <a:xfrm>
          <a:off x="1752111" y="94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165961</xdr:rowOff>
    </xdr:from>
    <xdr:to>
      <xdr:col>6</xdr:col>
      <xdr:colOff>38100</xdr:colOff>
      <xdr:row>57</xdr:row>
      <xdr:rowOff>96111</xdr:rowOff>
    </xdr:to>
    <xdr:sp macro="" textlink="">
      <xdr:nvSpPr>
        <xdr:cNvPr id="146" name="楕円 145"/>
        <xdr:cNvSpPr/>
      </xdr:nvSpPr>
      <xdr:spPr>
        <a:xfrm>
          <a:off x="1079500" y="97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112638</xdr:rowOff>
    </xdr:from>
    <xdr:ext cx="534377" cy="259045"/>
    <xdr:sp macro="" textlink="">
      <xdr:nvSpPr>
        <xdr:cNvPr id="147" name="テキスト ボックス 146"/>
        <xdr:cNvSpPr txBox="1"/>
      </xdr:nvSpPr>
      <xdr:spPr>
        <a:xfrm>
          <a:off x="863111" y="95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116460</xdr:rowOff>
    </xdr:from>
    <xdr:to>
      <xdr:col>24</xdr:col>
      <xdr:colOff>63500</xdr:colOff>
      <xdr:row>76</xdr:row>
      <xdr:rowOff>146686</xdr:rowOff>
    </xdr:to>
    <xdr:cxnSp macro="">
      <xdr:nvCxnSpPr>
        <xdr:cNvPr id="176" name="直線コネクタ 175"/>
        <xdr:cNvCxnSpPr/>
      </xdr:nvCxnSpPr>
      <xdr:spPr>
        <a:xfrm>
          <a:off x="3797300" y="13146660"/>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81535</xdr:rowOff>
    </xdr:from>
    <xdr:to>
      <xdr:col>19</xdr:col>
      <xdr:colOff>177800</xdr:colOff>
      <xdr:row>76</xdr:row>
      <xdr:rowOff>116460</xdr:rowOff>
    </xdr:to>
    <xdr:cxnSp macro="">
      <xdr:nvCxnSpPr>
        <xdr:cNvPr id="179" name="直線コネクタ 178"/>
        <xdr:cNvCxnSpPr/>
      </xdr:nvCxnSpPr>
      <xdr:spPr>
        <a:xfrm>
          <a:off x="2908300" y="13111735"/>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148717</xdr:rowOff>
    </xdr:from>
    <xdr:to>
      <xdr:col>15</xdr:col>
      <xdr:colOff>50800</xdr:colOff>
      <xdr:row>76</xdr:row>
      <xdr:rowOff>81535</xdr:rowOff>
    </xdr:to>
    <xdr:cxnSp macro="">
      <xdr:nvCxnSpPr>
        <xdr:cNvPr id="182" name="直線コネクタ 181"/>
        <xdr:cNvCxnSpPr/>
      </xdr:nvCxnSpPr>
      <xdr:spPr>
        <a:xfrm>
          <a:off x="2019300" y="13007467"/>
          <a:ext cx="889000" cy="10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4" name="テキスト ボックス 183"/>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125222</xdr:rowOff>
    </xdr:from>
    <xdr:to>
      <xdr:col>10</xdr:col>
      <xdr:colOff>114300</xdr:colOff>
      <xdr:row>75</xdr:row>
      <xdr:rowOff>148717</xdr:rowOff>
    </xdr:to>
    <xdr:cxnSp macro="">
      <xdr:nvCxnSpPr>
        <xdr:cNvPr id="185" name="直線コネクタ 184"/>
        <xdr:cNvCxnSpPr/>
      </xdr:nvCxnSpPr>
      <xdr:spPr>
        <a:xfrm>
          <a:off x="1130300" y="12983972"/>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187" name="テキスト ボックス 186"/>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124985</xdr:rowOff>
    </xdr:from>
    <xdr:ext cx="469744" cy="259045"/>
    <xdr:sp macro="" textlink="">
      <xdr:nvSpPr>
        <xdr:cNvPr id="189" name="テキスト ボックス 188"/>
        <xdr:cNvSpPr txBox="1"/>
      </xdr:nvSpPr>
      <xdr:spPr>
        <a:xfrm>
          <a:off x="895428"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95886</xdr:rowOff>
    </xdr:from>
    <xdr:to>
      <xdr:col>24</xdr:col>
      <xdr:colOff>114300</xdr:colOff>
      <xdr:row>77</xdr:row>
      <xdr:rowOff>26036</xdr:rowOff>
    </xdr:to>
    <xdr:sp macro="" textlink="">
      <xdr:nvSpPr>
        <xdr:cNvPr id="195" name="楕円 194"/>
        <xdr:cNvSpPr/>
      </xdr:nvSpPr>
      <xdr:spPr>
        <a:xfrm>
          <a:off x="4584700" y="131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74313</xdr:rowOff>
    </xdr:from>
    <xdr:ext cx="469744" cy="259045"/>
    <xdr:sp macro="" textlink="">
      <xdr:nvSpPr>
        <xdr:cNvPr id="196" name="維持補修費該当値テキスト"/>
        <xdr:cNvSpPr txBox="1"/>
      </xdr:nvSpPr>
      <xdr:spPr>
        <a:xfrm>
          <a:off x="4686300" y="1310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65660</xdr:rowOff>
    </xdr:from>
    <xdr:to>
      <xdr:col>20</xdr:col>
      <xdr:colOff>38100</xdr:colOff>
      <xdr:row>76</xdr:row>
      <xdr:rowOff>167260</xdr:rowOff>
    </xdr:to>
    <xdr:sp macro="" textlink="">
      <xdr:nvSpPr>
        <xdr:cNvPr id="197" name="楕円 196"/>
        <xdr:cNvSpPr/>
      </xdr:nvSpPr>
      <xdr:spPr>
        <a:xfrm>
          <a:off x="3746500" y="13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12336</xdr:rowOff>
    </xdr:from>
    <xdr:ext cx="469744" cy="259045"/>
    <xdr:sp macro="" textlink="">
      <xdr:nvSpPr>
        <xdr:cNvPr id="198" name="テキスト ボックス 197"/>
        <xdr:cNvSpPr txBox="1"/>
      </xdr:nvSpPr>
      <xdr:spPr>
        <a:xfrm>
          <a:off x="3562428" y="128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30735</xdr:rowOff>
    </xdr:from>
    <xdr:to>
      <xdr:col>15</xdr:col>
      <xdr:colOff>101600</xdr:colOff>
      <xdr:row>76</xdr:row>
      <xdr:rowOff>132335</xdr:rowOff>
    </xdr:to>
    <xdr:sp macro="" textlink="">
      <xdr:nvSpPr>
        <xdr:cNvPr id="199" name="楕円 198"/>
        <xdr:cNvSpPr/>
      </xdr:nvSpPr>
      <xdr:spPr>
        <a:xfrm>
          <a:off x="2857500" y="130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148861</xdr:rowOff>
    </xdr:from>
    <xdr:ext cx="469744" cy="259045"/>
    <xdr:sp macro="" textlink="">
      <xdr:nvSpPr>
        <xdr:cNvPr id="200" name="テキスト ボックス 199"/>
        <xdr:cNvSpPr txBox="1"/>
      </xdr:nvSpPr>
      <xdr:spPr>
        <a:xfrm>
          <a:off x="2673428" y="128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97917</xdr:rowOff>
    </xdr:from>
    <xdr:to>
      <xdr:col>10</xdr:col>
      <xdr:colOff>165100</xdr:colOff>
      <xdr:row>76</xdr:row>
      <xdr:rowOff>28067</xdr:rowOff>
    </xdr:to>
    <xdr:sp macro="" textlink="">
      <xdr:nvSpPr>
        <xdr:cNvPr id="201" name="楕円 200"/>
        <xdr:cNvSpPr/>
      </xdr:nvSpPr>
      <xdr:spPr>
        <a:xfrm>
          <a:off x="1968500" y="129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44594</xdr:rowOff>
    </xdr:from>
    <xdr:ext cx="469744" cy="259045"/>
    <xdr:sp macro="" textlink="">
      <xdr:nvSpPr>
        <xdr:cNvPr id="202" name="テキスト ボックス 201"/>
        <xdr:cNvSpPr txBox="1"/>
      </xdr:nvSpPr>
      <xdr:spPr>
        <a:xfrm>
          <a:off x="1784428" y="1273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74422</xdr:rowOff>
    </xdr:from>
    <xdr:to>
      <xdr:col>6</xdr:col>
      <xdr:colOff>38100</xdr:colOff>
      <xdr:row>76</xdr:row>
      <xdr:rowOff>4572</xdr:rowOff>
    </xdr:to>
    <xdr:sp macro="" textlink="">
      <xdr:nvSpPr>
        <xdr:cNvPr id="203" name="楕円 202"/>
        <xdr:cNvSpPr/>
      </xdr:nvSpPr>
      <xdr:spPr>
        <a:xfrm>
          <a:off x="1079500" y="129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21099</xdr:rowOff>
    </xdr:from>
    <xdr:ext cx="469744" cy="259045"/>
    <xdr:sp macro="" textlink="">
      <xdr:nvSpPr>
        <xdr:cNvPr id="204" name="テキスト ボックス 203"/>
        <xdr:cNvSpPr txBox="1"/>
      </xdr:nvSpPr>
      <xdr:spPr>
        <a:xfrm>
          <a:off x="895428" y="127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126112</xdr:rowOff>
    </xdr:from>
    <xdr:to>
      <xdr:col>24</xdr:col>
      <xdr:colOff>63500</xdr:colOff>
      <xdr:row>97</xdr:row>
      <xdr:rowOff>153836</xdr:rowOff>
    </xdr:to>
    <xdr:cxnSp macro="">
      <xdr:nvCxnSpPr>
        <xdr:cNvPr id="234" name="直線コネクタ 233"/>
        <xdr:cNvCxnSpPr/>
      </xdr:nvCxnSpPr>
      <xdr:spPr>
        <a:xfrm flipV="1">
          <a:off x="3797300" y="16756762"/>
          <a:ext cx="8382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153836</xdr:rowOff>
    </xdr:from>
    <xdr:to>
      <xdr:col>19</xdr:col>
      <xdr:colOff>177800</xdr:colOff>
      <xdr:row>98</xdr:row>
      <xdr:rowOff>11849</xdr:rowOff>
    </xdr:to>
    <xdr:cxnSp macro="">
      <xdr:nvCxnSpPr>
        <xdr:cNvPr id="237" name="直線コネクタ 236"/>
        <xdr:cNvCxnSpPr/>
      </xdr:nvCxnSpPr>
      <xdr:spPr>
        <a:xfrm flipV="1">
          <a:off x="2908300" y="16784486"/>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11849</xdr:rowOff>
    </xdr:from>
    <xdr:to>
      <xdr:col>15</xdr:col>
      <xdr:colOff>50800</xdr:colOff>
      <xdr:row>98</xdr:row>
      <xdr:rowOff>56071</xdr:rowOff>
    </xdr:to>
    <xdr:cxnSp macro="">
      <xdr:nvCxnSpPr>
        <xdr:cNvPr id="240" name="直線コネクタ 239"/>
        <xdr:cNvCxnSpPr/>
      </xdr:nvCxnSpPr>
      <xdr:spPr>
        <a:xfrm flipV="1">
          <a:off x="2019300" y="16813949"/>
          <a:ext cx="889000" cy="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56071</xdr:rowOff>
    </xdr:from>
    <xdr:to>
      <xdr:col>10</xdr:col>
      <xdr:colOff>114300</xdr:colOff>
      <xdr:row>98</xdr:row>
      <xdr:rowOff>106998</xdr:rowOff>
    </xdr:to>
    <xdr:cxnSp macro="">
      <xdr:nvCxnSpPr>
        <xdr:cNvPr id="243" name="直線コネクタ 242"/>
        <xdr:cNvCxnSpPr/>
      </xdr:nvCxnSpPr>
      <xdr:spPr>
        <a:xfrm flipV="1">
          <a:off x="1130300" y="16858171"/>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75312</xdr:rowOff>
    </xdr:from>
    <xdr:to>
      <xdr:col>24</xdr:col>
      <xdr:colOff>114300</xdr:colOff>
      <xdr:row>98</xdr:row>
      <xdr:rowOff>5462</xdr:rowOff>
    </xdr:to>
    <xdr:sp macro="" textlink="">
      <xdr:nvSpPr>
        <xdr:cNvPr id="253" name="楕円 252"/>
        <xdr:cNvSpPr/>
      </xdr:nvSpPr>
      <xdr:spPr>
        <a:xfrm>
          <a:off x="4584700" y="1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53739</xdr:rowOff>
    </xdr:from>
    <xdr:ext cx="534377" cy="259045"/>
    <xdr:sp macro="" textlink="">
      <xdr:nvSpPr>
        <xdr:cNvPr id="254" name="扶助費該当値テキスト"/>
        <xdr:cNvSpPr txBox="1"/>
      </xdr:nvSpPr>
      <xdr:spPr>
        <a:xfrm>
          <a:off x="4686300" y="166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103036</xdr:rowOff>
    </xdr:from>
    <xdr:to>
      <xdr:col>20</xdr:col>
      <xdr:colOff>38100</xdr:colOff>
      <xdr:row>98</xdr:row>
      <xdr:rowOff>33186</xdr:rowOff>
    </xdr:to>
    <xdr:sp macro="" textlink="">
      <xdr:nvSpPr>
        <xdr:cNvPr id="255" name="楕円 254"/>
        <xdr:cNvSpPr/>
      </xdr:nvSpPr>
      <xdr:spPr>
        <a:xfrm>
          <a:off x="3746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24313</xdr:rowOff>
    </xdr:from>
    <xdr:ext cx="534377" cy="259045"/>
    <xdr:sp macro="" textlink="">
      <xdr:nvSpPr>
        <xdr:cNvPr id="256" name="テキスト ボックス 255"/>
        <xdr:cNvSpPr txBox="1"/>
      </xdr:nvSpPr>
      <xdr:spPr>
        <a:xfrm>
          <a:off x="3530111" y="16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132499</xdr:rowOff>
    </xdr:from>
    <xdr:to>
      <xdr:col>15</xdr:col>
      <xdr:colOff>101600</xdr:colOff>
      <xdr:row>98</xdr:row>
      <xdr:rowOff>62649</xdr:rowOff>
    </xdr:to>
    <xdr:sp macro="" textlink="">
      <xdr:nvSpPr>
        <xdr:cNvPr id="257" name="楕円 256"/>
        <xdr:cNvSpPr/>
      </xdr:nvSpPr>
      <xdr:spPr>
        <a:xfrm>
          <a:off x="2857500" y="16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53776</xdr:rowOff>
    </xdr:from>
    <xdr:ext cx="534377" cy="259045"/>
    <xdr:sp macro="" textlink="">
      <xdr:nvSpPr>
        <xdr:cNvPr id="258" name="テキスト ボックス 257"/>
        <xdr:cNvSpPr txBox="1"/>
      </xdr:nvSpPr>
      <xdr:spPr>
        <a:xfrm>
          <a:off x="2641111" y="168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5271</xdr:rowOff>
    </xdr:from>
    <xdr:to>
      <xdr:col>10</xdr:col>
      <xdr:colOff>165100</xdr:colOff>
      <xdr:row>98</xdr:row>
      <xdr:rowOff>106871</xdr:rowOff>
    </xdr:to>
    <xdr:sp macro="" textlink="">
      <xdr:nvSpPr>
        <xdr:cNvPr id="259" name="楕円 258"/>
        <xdr:cNvSpPr/>
      </xdr:nvSpPr>
      <xdr:spPr>
        <a:xfrm>
          <a:off x="1968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97998</xdr:rowOff>
    </xdr:from>
    <xdr:ext cx="534377" cy="259045"/>
    <xdr:sp macro="" textlink="">
      <xdr:nvSpPr>
        <xdr:cNvPr id="260" name="テキスト ボックス 259"/>
        <xdr:cNvSpPr txBox="1"/>
      </xdr:nvSpPr>
      <xdr:spPr>
        <a:xfrm>
          <a:off x="1752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56198</xdr:rowOff>
    </xdr:from>
    <xdr:to>
      <xdr:col>6</xdr:col>
      <xdr:colOff>38100</xdr:colOff>
      <xdr:row>98</xdr:row>
      <xdr:rowOff>157798</xdr:rowOff>
    </xdr:to>
    <xdr:sp macro="" textlink="">
      <xdr:nvSpPr>
        <xdr:cNvPr id="261" name="楕円 260"/>
        <xdr:cNvSpPr/>
      </xdr:nvSpPr>
      <xdr:spPr>
        <a:xfrm>
          <a:off x="1079500" y="168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148925</xdr:rowOff>
    </xdr:from>
    <xdr:ext cx="534377" cy="259045"/>
    <xdr:sp macro="" textlink="">
      <xdr:nvSpPr>
        <xdr:cNvPr id="262" name="テキスト ボックス 261"/>
        <xdr:cNvSpPr txBox="1"/>
      </xdr:nvSpPr>
      <xdr:spPr>
        <a:xfrm>
          <a:off x="863111" y="169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70841</xdr:rowOff>
    </xdr:from>
    <xdr:to>
      <xdr:col>55</xdr:col>
      <xdr:colOff>0</xdr:colOff>
      <xdr:row>37</xdr:row>
      <xdr:rowOff>77750</xdr:rowOff>
    </xdr:to>
    <xdr:cxnSp macro="">
      <xdr:nvCxnSpPr>
        <xdr:cNvPr id="291" name="直線コネクタ 290"/>
        <xdr:cNvCxnSpPr/>
      </xdr:nvCxnSpPr>
      <xdr:spPr>
        <a:xfrm flipV="1">
          <a:off x="9639300" y="6414491"/>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164312</xdr:rowOff>
    </xdr:from>
    <xdr:to>
      <xdr:col>50</xdr:col>
      <xdr:colOff>114300</xdr:colOff>
      <xdr:row>37</xdr:row>
      <xdr:rowOff>77750</xdr:rowOff>
    </xdr:to>
    <xdr:cxnSp macro="">
      <xdr:nvCxnSpPr>
        <xdr:cNvPr id="294" name="直線コネクタ 293"/>
        <xdr:cNvCxnSpPr/>
      </xdr:nvCxnSpPr>
      <xdr:spPr>
        <a:xfrm>
          <a:off x="8750300" y="6336512"/>
          <a:ext cx="889000" cy="8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164312</xdr:rowOff>
    </xdr:from>
    <xdr:to>
      <xdr:col>45</xdr:col>
      <xdr:colOff>177800</xdr:colOff>
      <xdr:row>37</xdr:row>
      <xdr:rowOff>96012</xdr:rowOff>
    </xdr:to>
    <xdr:cxnSp macro="">
      <xdr:nvCxnSpPr>
        <xdr:cNvPr id="297" name="直線コネクタ 296"/>
        <xdr:cNvCxnSpPr/>
      </xdr:nvCxnSpPr>
      <xdr:spPr>
        <a:xfrm flipV="1">
          <a:off x="7861300" y="6336512"/>
          <a:ext cx="889000" cy="1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17425</xdr:rowOff>
    </xdr:from>
    <xdr:to>
      <xdr:col>41</xdr:col>
      <xdr:colOff>50800</xdr:colOff>
      <xdr:row>37</xdr:row>
      <xdr:rowOff>96012</xdr:rowOff>
    </xdr:to>
    <xdr:cxnSp macro="">
      <xdr:nvCxnSpPr>
        <xdr:cNvPr id="300" name="直線コネクタ 299"/>
        <xdr:cNvCxnSpPr/>
      </xdr:nvCxnSpPr>
      <xdr:spPr>
        <a:xfrm>
          <a:off x="6972300" y="6018175"/>
          <a:ext cx="889000" cy="4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20041</xdr:rowOff>
    </xdr:from>
    <xdr:to>
      <xdr:col>55</xdr:col>
      <xdr:colOff>50800</xdr:colOff>
      <xdr:row>37</xdr:row>
      <xdr:rowOff>121641</xdr:rowOff>
    </xdr:to>
    <xdr:sp macro="" textlink="">
      <xdr:nvSpPr>
        <xdr:cNvPr id="310" name="楕円 309"/>
        <xdr:cNvSpPr/>
      </xdr:nvSpPr>
      <xdr:spPr>
        <a:xfrm>
          <a:off x="10426700" y="63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169918</xdr:rowOff>
    </xdr:from>
    <xdr:ext cx="534377" cy="259045"/>
    <xdr:sp macro="" textlink="">
      <xdr:nvSpPr>
        <xdr:cNvPr id="311" name="補助費等該当値テキスト"/>
        <xdr:cNvSpPr txBox="1"/>
      </xdr:nvSpPr>
      <xdr:spPr>
        <a:xfrm>
          <a:off x="10528300" y="63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26950</xdr:rowOff>
    </xdr:from>
    <xdr:to>
      <xdr:col>50</xdr:col>
      <xdr:colOff>165100</xdr:colOff>
      <xdr:row>37</xdr:row>
      <xdr:rowOff>128550</xdr:rowOff>
    </xdr:to>
    <xdr:sp macro="" textlink="">
      <xdr:nvSpPr>
        <xdr:cNvPr id="312" name="楕円 311"/>
        <xdr:cNvSpPr/>
      </xdr:nvSpPr>
      <xdr:spPr>
        <a:xfrm>
          <a:off x="9588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119677</xdr:rowOff>
    </xdr:from>
    <xdr:ext cx="534377" cy="259045"/>
    <xdr:sp macro="" textlink="">
      <xdr:nvSpPr>
        <xdr:cNvPr id="313" name="テキスト ボックス 312"/>
        <xdr:cNvSpPr txBox="1"/>
      </xdr:nvSpPr>
      <xdr:spPr>
        <a:xfrm>
          <a:off x="9372111" y="64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113512</xdr:rowOff>
    </xdr:from>
    <xdr:to>
      <xdr:col>46</xdr:col>
      <xdr:colOff>38100</xdr:colOff>
      <xdr:row>37</xdr:row>
      <xdr:rowOff>43662</xdr:rowOff>
    </xdr:to>
    <xdr:sp macro="" textlink="">
      <xdr:nvSpPr>
        <xdr:cNvPr id="314" name="楕円 313"/>
        <xdr:cNvSpPr/>
      </xdr:nvSpPr>
      <xdr:spPr>
        <a:xfrm>
          <a:off x="8699500" y="6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60189</xdr:rowOff>
    </xdr:from>
    <xdr:ext cx="534377" cy="259045"/>
    <xdr:sp macro="" textlink="">
      <xdr:nvSpPr>
        <xdr:cNvPr id="315" name="テキスト ボックス 314"/>
        <xdr:cNvSpPr txBox="1"/>
      </xdr:nvSpPr>
      <xdr:spPr>
        <a:xfrm>
          <a:off x="8483111" y="60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45212</xdr:rowOff>
    </xdr:from>
    <xdr:to>
      <xdr:col>41</xdr:col>
      <xdr:colOff>101600</xdr:colOff>
      <xdr:row>37</xdr:row>
      <xdr:rowOff>146812</xdr:rowOff>
    </xdr:to>
    <xdr:sp macro="" textlink="">
      <xdr:nvSpPr>
        <xdr:cNvPr id="316" name="楕円 315"/>
        <xdr:cNvSpPr/>
      </xdr:nvSpPr>
      <xdr:spPr>
        <a:xfrm>
          <a:off x="7810500" y="63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137939</xdr:rowOff>
    </xdr:from>
    <xdr:ext cx="534377" cy="259045"/>
    <xdr:sp macro="" textlink="">
      <xdr:nvSpPr>
        <xdr:cNvPr id="317" name="テキスト ボックス 316"/>
        <xdr:cNvSpPr txBox="1"/>
      </xdr:nvSpPr>
      <xdr:spPr>
        <a:xfrm>
          <a:off x="7594111" y="64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138075</xdr:rowOff>
    </xdr:from>
    <xdr:to>
      <xdr:col>36</xdr:col>
      <xdr:colOff>165100</xdr:colOff>
      <xdr:row>35</xdr:row>
      <xdr:rowOff>68225</xdr:rowOff>
    </xdr:to>
    <xdr:sp macro="" textlink="">
      <xdr:nvSpPr>
        <xdr:cNvPr id="318" name="楕円 317"/>
        <xdr:cNvSpPr/>
      </xdr:nvSpPr>
      <xdr:spPr>
        <a:xfrm>
          <a:off x="6921500" y="59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84752</xdr:rowOff>
    </xdr:from>
    <xdr:ext cx="534377" cy="259045"/>
    <xdr:sp macro="" textlink="">
      <xdr:nvSpPr>
        <xdr:cNvPr id="319" name="テキスト ボックス 318"/>
        <xdr:cNvSpPr txBox="1"/>
      </xdr:nvSpPr>
      <xdr:spPr>
        <a:xfrm>
          <a:off x="6705111"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178</xdr:rowOff>
    </xdr:from>
    <xdr:to>
      <xdr:col>55</xdr:col>
      <xdr:colOff>0</xdr:colOff>
      <xdr:row>58</xdr:row>
      <xdr:rowOff>12065</xdr:rowOff>
    </xdr:to>
    <xdr:cxnSp macro="">
      <xdr:nvCxnSpPr>
        <xdr:cNvPr id="350" name="直線コネクタ 349"/>
        <xdr:cNvCxnSpPr/>
      </xdr:nvCxnSpPr>
      <xdr:spPr>
        <a:xfrm flipV="1">
          <a:off x="9639300" y="9772828"/>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132145</xdr:rowOff>
    </xdr:from>
    <xdr:to>
      <xdr:col>50</xdr:col>
      <xdr:colOff>114300</xdr:colOff>
      <xdr:row>58</xdr:row>
      <xdr:rowOff>12065</xdr:rowOff>
    </xdr:to>
    <xdr:cxnSp macro="">
      <xdr:nvCxnSpPr>
        <xdr:cNvPr id="353" name="直線コネクタ 352"/>
        <xdr:cNvCxnSpPr/>
      </xdr:nvCxnSpPr>
      <xdr:spPr>
        <a:xfrm>
          <a:off x="8750300" y="9904795"/>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63500</xdr:rowOff>
    </xdr:from>
    <xdr:to>
      <xdr:col>45</xdr:col>
      <xdr:colOff>177800</xdr:colOff>
      <xdr:row>57</xdr:row>
      <xdr:rowOff>132145</xdr:rowOff>
    </xdr:to>
    <xdr:cxnSp macro="">
      <xdr:nvCxnSpPr>
        <xdr:cNvPr id="356" name="直線コネクタ 355"/>
        <xdr:cNvCxnSpPr/>
      </xdr:nvCxnSpPr>
      <xdr:spPr>
        <a:xfrm>
          <a:off x="7861300" y="9836150"/>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63500</xdr:rowOff>
    </xdr:from>
    <xdr:to>
      <xdr:col>41</xdr:col>
      <xdr:colOff>50800</xdr:colOff>
      <xdr:row>57</xdr:row>
      <xdr:rowOff>78881</xdr:rowOff>
    </xdr:to>
    <xdr:cxnSp macro="">
      <xdr:nvCxnSpPr>
        <xdr:cNvPr id="359" name="直線コネクタ 358"/>
        <xdr:cNvCxnSpPr/>
      </xdr:nvCxnSpPr>
      <xdr:spPr>
        <a:xfrm flipV="1">
          <a:off x="6972300" y="9836150"/>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120828</xdr:rowOff>
    </xdr:from>
    <xdr:to>
      <xdr:col>55</xdr:col>
      <xdr:colOff>50800</xdr:colOff>
      <xdr:row>57</xdr:row>
      <xdr:rowOff>50978</xdr:rowOff>
    </xdr:to>
    <xdr:sp macro="" textlink="">
      <xdr:nvSpPr>
        <xdr:cNvPr id="369" name="楕円 368"/>
        <xdr:cNvSpPr/>
      </xdr:nvSpPr>
      <xdr:spPr>
        <a:xfrm>
          <a:off x="10426700" y="97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99255</xdr:rowOff>
    </xdr:from>
    <xdr:ext cx="534377" cy="259045"/>
    <xdr:sp macro="" textlink="">
      <xdr:nvSpPr>
        <xdr:cNvPr id="370" name="普通建設事業費該当値テキスト"/>
        <xdr:cNvSpPr txBox="1"/>
      </xdr:nvSpPr>
      <xdr:spPr>
        <a:xfrm>
          <a:off x="10528300" y="970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132715</xdr:rowOff>
    </xdr:from>
    <xdr:to>
      <xdr:col>50</xdr:col>
      <xdr:colOff>165100</xdr:colOff>
      <xdr:row>58</xdr:row>
      <xdr:rowOff>62865</xdr:rowOff>
    </xdr:to>
    <xdr:sp macro="" textlink="">
      <xdr:nvSpPr>
        <xdr:cNvPr id="371" name="楕円 370"/>
        <xdr:cNvSpPr/>
      </xdr:nvSpPr>
      <xdr:spPr>
        <a:xfrm>
          <a:off x="9588500" y="99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53992</xdr:rowOff>
    </xdr:from>
    <xdr:ext cx="534377" cy="259045"/>
    <xdr:sp macro="" textlink="">
      <xdr:nvSpPr>
        <xdr:cNvPr id="372" name="テキスト ボックス 371"/>
        <xdr:cNvSpPr txBox="1"/>
      </xdr:nvSpPr>
      <xdr:spPr>
        <a:xfrm>
          <a:off x="9372111" y="99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81345</xdr:rowOff>
    </xdr:from>
    <xdr:to>
      <xdr:col>46</xdr:col>
      <xdr:colOff>38100</xdr:colOff>
      <xdr:row>58</xdr:row>
      <xdr:rowOff>11495</xdr:rowOff>
    </xdr:to>
    <xdr:sp macro="" textlink="">
      <xdr:nvSpPr>
        <xdr:cNvPr id="373" name="楕円 372"/>
        <xdr:cNvSpPr/>
      </xdr:nvSpPr>
      <xdr:spPr>
        <a:xfrm>
          <a:off x="8699500" y="9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2622</xdr:rowOff>
    </xdr:from>
    <xdr:ext cx="534377" cy="259045"/>
    <xdr:sp macro="" textlink="">
      <xdr:nvSpPr>
        <xdr:cNvPr id="374" name="テキスト ボックス 373"/>
        <xdr:cNvSpPr txBox="1"/>
      </xdr:nvSpPr>
      <xdr:spPr>
        <a:xfrm>
          <a:off x="8483111" y="99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12700</xdr:rowOff>
    </xdr:from>
    <xdr:to>
      <xdr:col>41</xdr:col>
      <xdr:colOff>101600</xdr:colOff>
      <xdr:row>57</xdr:row>
      <xdr:rowOff>114300</xdr:rowOff>
    </xdr:to>
    <xdr:sp macro="" textlink="">
      <xdr:nvSpPr>
        <xdr:cNvPr id="375" name="楕円 374"/>
        <xdr:cNvSpPr/>
      </xdr:nvSpPr>
      <xdr:spPr>
        <a:xfrm>
          <a:off x="7810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105427</xdr:rowOff>
    </xdr:from>
    <xdr:ext cx="534377" cy="259045"/>
    <xdr:sp macro="" textlink="">
      <xdr:nvSpPr>
        <xdr:cNvPr id="376" name="テキスト ボックス 375"/>
        <xdr:cNvSpPr txBox="1"/>
      </xdr:nvSpPr>
      <xdr:spPr>
        <a:xfrm>
          <a:off x="7594111" y="98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28081</xdr:rowOff>
    </xdr:from>
    <xdr:to>
      <xdr:col>36</xdr:col>
      <xdr:colOff>165100</xdr:colOff>
      <xdr:row>57</xdr:row>
      <xdr:rowOff>129681</xdr:rowOff>
    </xdr:to>
    <xdr:sp macro="" textlink="">
      <xdr:nvSpPr>
        <xdr:cNvPr id="377" name="楕円 376"/>
        <xdr:cNvSpPr/>
      </xdr:nvSpPr>
      <xdr:spPr>
        <a:xfrm>
          <a:off x="6921500" y="98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120808</xdr:rowOff>
    </xdr:from>
    <xdr:ext cx="534377" cy="259045"/>
    <xdr:sp macro="" textlink="">
      <xdr:nvSpPr>
        <xdr:cNvPr id="378" name="テキスト ボックス 377"/>
        <xdr:cNvSpPr txBox="1"/>
      </xdr:nvSpPr>
      <xdr:spPr>
        <a:xfrm>
          <a:off x="6705111" y="98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20044</xdr:rowOff>
    </xdr:from>
    <xdr:to>
      <xdr:col>55</xdr:col>
      <xdr:colOff>0</xdr:colOff>
      <xdr:row>79</xdr:row>
      <xdr:rowOff>87774</xdr:rowOff>
    </xdr:to>
    <xdr:cxnSp macro="">
      <xdr:nvCxnSpPr>
        <xdr:cNvPr id="409" name="直線コネクタ 408"/>
        <xdr:cNvCxnSpPr/>
      </xdr:nvCxnSpPr>
      <xdr:spPr>
        <a:xfrm flipV="1">
          <a:off x="9639300" y="13564594"/>
          <a:ext cx="838200" cy="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52113</xdr:rowOff>
    </xdr:from>
    <xdr:to>
      <xdr:col>50</xdr:col>
      <xdr:colOff>114300</xdr:colOff>
      <xdr:row>79</xdr:row>
      <xdr:rowOff>87774</xdr:rowOff>
    </xdr:to>
    <xdr:cxnSp macro="">
      <xdr:nvCxnSpPr>
        <xdr:cNvPr id="412" name="直線コネクタ 411"/>
        <xdr:cNvCxnSpPr/>
      </xdr:nvCxnSpPr>
      <xdr:spPr>
        <a:xfrm>
          <a:off x="8750300" y="13596663"/>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109198</xdr:rowOff>
    </xdr:from>
    <xdr:to>
      <xdr:col>45</xdr:col>
      <xdr:colOff>177800</xdr:colOff>
      <xdr:row>79</xdr:row>
      <xdr:rowOff>52113</xdr:rowOff>
    </xdr:to>
    <xdr:cxnSp macro="">
      <xdr:nvCxnSpPr>
        <xdr:cNvPr id="415" name="直線コネクタ 414"/>
        <xdr:cNvCxnSpPr/>
      </xdr:nvCxnSpPr>
      <xdr:spPr>
        <a:xfrm>
          <a:off x="7861300" y="13139398"/>
          <a:ext cx="889000" cy="4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140694</xdr:rowOff>
    </xdr:from>
    <xdr:to>
      <xdr:col>55</xdr:col>
      <xdr:colOff>50800</xdr:colOff>
      <xdr:row>79</xdr:row>
      <xdr:rowOff>70844</xdr:rowOff>
    </xdr:to>
    <xdr:sp macro="" textlink="">
      <xdr:nvSpPr>
        <xdr:cNvPr id="425" name="楕円 424"/>
        <xdr:cNvSpPr/>
      </xdr:nvSpPr>
      <xdr:spPr>
        <a:xfrm>
          <a:off x="10426700" y="135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55621</xdr:rowOff>
    </xdr:from>
    <xdr:ext cx="469744" cy="259045"/>
    <xdr:sp macro="" textlink="">
      <xdr:nvSpPr>
        <xdr:cNvPr id="426" name="普通建設事業費 （ うち新規整備　）該当値テキスト"/>
        <xdr:cNvSpPr txBox="1"/>
      </xdr:nvSpPr>
      <xdr:spPr>
        <a:xfrm>
          <a:off x="10528300" y="134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36974</xdr:rowOff>
    </xdr:from>
    <xdr:to>
      <xdr:col>50</xdr:col>
      <xdr:colOff>165100</xdr:colOff>
      <xdr:row>79</xdr:row>
      <xdr:rowOff>138574</xdr:rowOff>
    </xdr:to>
    <xdr:sp macro="" textlink="">
      <xdr:nvSpPr>
        <xdr:cNvPr id="427" name="楕円 426"/>
        <xdr:cNvSpPr/>
      </xdr:nvSpPr>
      <xdr:spPr>
        <a:xfrm>
          <a:off x="9588500" y="135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129701</xdr:rowOff>
    </xdr:from>
    <xdr:ext cx="378565" cy="259045"/>
    <xdr:sp macro="" textlink="">
      <xdr:nvSpPr>
        <xdr:cNvPr id="428" name="テキスト ボックス 427"/>
        <xdr:cNvSpPr txBox="1"/>
      </xdr:nvSpPr>
      <xdr:spPr>
        <a:xfrm>
          <a:off x="9450017" y="1367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1313</xdr:rowOff>
    </xdr:from>
    <xdr:to>
      <xdr:col>46</xdr:col>
      <xdr:colOff>38100</xdr:colOff>
      <xdr:row>79</xdr:row>
      <xdr:rowOff>102913</xdr:rowOff>
    </xdr:to>
    <xdr:sp macro="" textlink="">
      <xdr:nvSpPr>
        <xdr:cNvPr id="429" name="楕円 428"/>
        <xdr:cNvSpPr/>
      </xdr:nvSpPr>
      <xdr:spPr>
        <a:xfrm>
          <a:off x="8699500" y="135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94040</xdr:rowOff>
    </xdr:from>
    <xdr:ext cx="469744" cy="259045"/>
    <xdr:sp macro="" textlink="">
      <xdr:nvSpPr>
        <xdr:cNvPr id="430" name="テキスト ボックス 429"/>
        <xdr:cNvSpPr txBox="1"/>
      </xdr:nvSpPr>
      <xdr:spPr>
        <a:xfrm>
          <a:off x="8515428" y="1363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58398</xdr:rowOff>
    </xdr:from>
    <xdr:to>
      <xdr:col>41</xdr:col>
      <xdr:colOff>101600</xdr:colOff>
      <xdr:row>76</xdr:row>
      <xdr:rowOff>159998</xdr:rowOff>
    </xdr:to>
    <xdr:sp macro="" textlink="">
      <xdr:nvSpPr>
        <xdr:cNvPr id="431" name="楕円 430"/>
        <xdr:cNvSpPr/>
      </xdr:nvSpPr>
      <xdr:spPr>
        <a:xfrm>
          <a:off x="7810500" y="130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151125</xdr:rowOff>
    </xdr:from>
    <xdr:ext cx="534377" cy="259045"/>
    <xdr:sp macro="" textlink="">
      <xdr:nvSpPr>
        <xdr:cNvPr id="432" name="テキスト ボックス 431"/>
        <xdr:cNvSpPr txBox="1"/>
      </xdr:nvSpPr>
      <xdr:spPr>
        <a:xfrm>
          <a:off x="7594111" y="131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130963</xdr:rowOff>
    </xdr:from>
    <xdr:to>
      <xdr:col>55</xdr:col>
      <xdr:colOff>0</xdr:colOff>
      <xdr:row>98</xdr:row>
      <xdr:rowOff>6832</xdr:rowOff>
    </xdr:to>
    <xdr:cxnSp macro="">
      <xdr:nvCxnSpPr>
        <xdr:cNvPr id="461" name="直線コネクタ 460"/>
        <xdr:cNvCxnSpPr/>
      </xdr:nvCxnSpPr>
      <xdr:spPr>
        <a:xfrm flipV="1">
          <a:off x="9639300" y="16590163"/>
          <a:ext cx="838200" cy="2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57238</xdr:rowOff>
    </xdr:from>
    <xdr:to>
      <xdr:col>50</xdr:col>
      <xdr:colOff>114300</xdr:colOff>
      <xdr:row>98</xdr:row>
      <xdr:rowOff>6832</xdr:rowOff>
    </xdr:to>
    <xdr:cxnSp macro="">
      <xdr:nvCxnSpPr>
        <xdr:cNvPr id="464" name="直線コネクタ 463"/>
        <xdr:cNvCxnSpPr/>
      </xdr:nvCxnSpPr>
      <xdr:spPr>
        <a:xfrm>
          <a:off x="8750300" y="16687888"/>
          <a:ext cx="8890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57238</xdr:rowOff>
    </xdr:from>
    <xdr:to>
      <xdr:col>45</xdr:col>
      <xdr:colOff>177800</xdr:colOff>
      <xdr:row>98</xdr:row>
      <xdr:rowOff>11671</xdr:rowOff>
    </xdr:to>
    <xdr:cxnSp macro="">
      <xdr:nvCxnSpPr>
        <xdr:cNvPr id="467" name="直線コネクタ 466"/>
        <xdr:cNvCxnSpPr/>
      </xdr:nvCxnSpPr>
      <xdr:spPr>
        <a:xfrm flipV="1">
          <a:off x="7861300" y="16687888"/>
          <a:ext cx="8890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9" name="テキスト ボックス 468"/>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80163</xdr:rowOff>
    </xdr:from>
    <xdr:to>
      <xdr:col>55</xdr:col>
      <xdr:colOff>50800</xdr:colOff>
      <xdr:row>97</xdr:row>
      <xdr:rowOff>10313</xdr:rowOff>
    </xdr:to>
    <xdr:sp macro="" textlink="">
      <xdr:nvSpPr>
        <xdr:cNvPr id="477" name="楕円 476"/>
        <xdr:cNvSpPr/>
      </xdr:nvSpPr>
      <xdr:spPr>
        <a:xfrm>
          <a:off x="10426700" y="165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103040</xdr:rowOff>
    </xdr:from>
    <xdr:ext cx="534377" cy="259045"/>
    <xdr:sp macro="" textlink="">
      <xdr:nvSpPr>
        <xdr:cNvPr id="478" name="普通建設事業費 （ うち更新整備　）該当値テキスト"/>
        <xdr:cNvSpPr txBox="1"/>
      </xdr:nvSpPr>
      <xdr:spPr>
        <a:xfrm>
          <a:off x="10528300" y="163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127482</xdr:rowOff>
    </xdr:from>
    <xdr:to>
      <xdr:col>50</xdr:col>
      <xdr:colOff>165100</xdr:colOff>
      <xdr:row>98</xdr:row>
      <xdr:rowOff>57632</xdr:rowOff>
    </xdr:to>
    <xdr:sp macro="" textlink="">
      <xdr:nvSpPr>
        <xdr:cNvPr id="479" name="楕円 478"/>
        <xdr:cNvSpPr/>
      </xdr:nvSpPr>
      <xdr:spPr>
        <a:xfrm>
          <a:off x="9588500" y="167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48759</xdr:rowOff>
    </xdr:from>
    <xdr:ext cx="534377" cy="259045"/>
    <xdr:sp macro="" textlink="">
      <xdr:nvSpPr>
        <xdr:cNvPr id="480" name="テキスト ボックス 479"/>
        <xdr:cNvSpPr txBox="1"/>
      </xdr:nvSpPr>
      <xdr:spPr>
        <a:xfrm>
          <a:off x="9372111" y="168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6438</xdr:rowOff>
    </xdr:from>
    <xdr:to>
      <xdr:col>46</xdr:col>
      <xdr:colOff>38100</xdr:colOff>
      <xdr:row>97</xdr:row>
      <xdr:rowOff>108038</xdr:rowOff>
    </xdr:to>
    <xdr:sp macro="" textlink="">
      <xdr:nvSpPr>
        <xdr:cNvPr id="481" name="楕円 480"/>
        <xdr:cNvSpPr/>
      </xdr:nvSpPr>
      <xdr:spPr>
        <a:xfrm>
          <a:off x="8699500" y="166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124565</xdr:rowOff>
    </xdr:from>
    <xdr:ext cx="534377" cy="259045"/>
    <xdr:sp macro="" textlink="">
      <xdr:nvSpPr>
        <xdr:cNvPr id="482" name="テキスト ボックス 481"/>
        <xdr:cNvSpPr txBox="1"/>
      </xdr:nvSpPr>
      <xdr:spPr>
        <a:xfrm>
          <a:off x="8483111" y="164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132321</xdr:rowOff>
    </xdr:from>
    <xdr:to>
      <xdr:col>41</xdr:col>
      <xdr:colOff>101600</xdr:colOff>
      <xdr:row>98</xdr:row>
      <xdr:rowOff>62471</xdr:rowOff>
    </xdr:to>
    <xdr:sp macro="" textlink="">
      <xdr:nvSpPr>
        <xdr:cNvPr id="483" name="楕円 482"/>
        <xdr:cNvSpPr/>
      </xdr:nvSpPr>
      <xdr:spPr>
        <a:xfrm>
          <a:off x="7810500" y="167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53598</xdr:rowOff>
    </xdr:from>
    <xdr:ext cx="534377" cy="259045"/>
    <xdr:sp macro="" textlink="">
      <xdr:nvSpPr>
        <xdr:cNvPr id="484" name="テキスト ボックス 483"/>
        <xdr:cNvSpPr txBox="1"/>
      </xdr:nvSpPr>
      <xdr:spPr>
        <a:xfrm>
          <a:off x="7594111" y="1685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63609</xdr:rowOff>
    </xdr:from>
    <xdr:to>
      <xdr:col>85</xdr:col>
      <xdr:colOff>127000</xdr:colOff>
      <xdr:row>39</xdr:row>
      <xdr:rowOff>98878</xdr:rowOff>
    </xdr:to>
    <xdr:cxnSp macro="">
      <xdr:nvCxnSpPr>
        <xdr:cNvPr id="515" name="直線コネクタ 514"/>
        <xdr:cNvCxnSpPr/>
      </xdr:nvCxnSpPr>
      <xdr:spPr>
        <a:xfrm>
          <a:off x="15481300" y="6750159"/>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63609</xdr:rowOff>
    </xdr:from>
    <xdr:to>
      <xdr:col>81</xdr:col>
      <xdr:colOff>50800</xdr:colOff>
      <xdr:row>39</xdr:row>
      <xdr:rowOff>98878</xdr:rowOff>
    </xdr:to>
    <xdr:cxnSp macro="">
      <xdr:nvCxnSpPr>
        <xdr:cNvPr id="518" name="直線コネクタ 517"/>
        <xdr:cNvCxnSpPr/>
      </xdr:nvCxnSpPr>
      <xdr:spPr>
        <a:xfrm flipV="1">
          <a:off x="14592300" y="6750159"/>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82876</xdr:rowOff>
    </xdr:from>
    <xdr:to>
      <xdr:col>76</xdr:col>
      <xdr:colOff>114300</xdr:colOff>
      <xdr:row>39</xdr:row>
      <xdr:rowOff>98878</xdr:rowOff>
    </xdr:to>
    <xdr:cxnSp macro="">
      <xdr:nvCxnSpPr>
        <xdr:cNvPr id="521" name="直線コネクタ 520"/>
        <xdr:cNvCxnSpPr/>
      </xdr:nvCxnSpPr>
      <xdr:spPr>
        <a:xfrm>
          <a:off x="13703300" y="659797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82876</xdr:rowOff>
    </xdr:from>
    <xdr:to>
      <xdr:col>71</xdr:col>
      <xdr:colOff>177800</xdr:colOff>
      <xdr:row>38</xdr:row>
      <xdr:rowOff>119126</xdr:rowOff>
    </xdr:to>
    <xdr:cxnSp macro="">
      <xdr:nvCxnSpPr>
        <xdr:cNvPr id="524" name="直線コネクタ 523"/>
        <xdr:cNvCxnSpPr/>
      </xdr:nvCxnSpPr>
      <xdr:spPr>
        <a:xfrm flipV="1">
          <a:off x="12814300" y="6597976"/>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12809</xdr:rowOff>
    </xdr:from>
    <xdr:to>
      <xdr:col>81</xdr:col>
      <xdr:colOff>101600</xdr:colOff>
      <xdr:row>39</xdr:row>
      <xdr:rowOff>114409</xdr:rowOff>
    </xdr:to>
    <xdr:sp macro="" textlink="">
      <xdr:nvSpPr>
        <xdr:cNvPr id="536" name="楕円 535"/>
        <xdr:cNvSpPr/>
      </xdr:nvSpPr>
      <xdr:spPr>
        <a:xfrm>
          <a:off x="15430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105536</xdr:rowOff>
    </xdr:from>
    <xdr:ext cx="378565" cy="259045"/>
    <xdr:sp macro="" textlink="">
      <xdr:nvSpPr>
        <xdr:cNvPr id="537" name="テキスト ボックス 536"/>
        <xdr:cNvSpPr txBox="1"/>
      </xdr:nvSpPr>
      <xdr:spPr>
        <a:xfrm>
          <a:off x="15292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32076</xdr:rowOff>
    </xdr:from>
    <xdr:to>
      <xdr:col>72</xdr:col>
      <xdr:colOff>38100</xdr:colOff>
      <xdr:row>38</xdr:row>
      <xdr:rowOff>133676</xdr:rowOff>
    </xdr:to>
    <xdr:sp macro="" textlink="">
      <xdr:nvSpPr>
        <xdr:cNvPr id="540" name="楕円 539"/>
        <xdr:cNvSpPr/>
      </xdr:nvSpPr>
      <xdr:spPr>
        <a:xfrm>
          <a:off x="13652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124803</xdr:rowOff>
    </xdr:from>
    <xdr:ext cx="378565" cy="259045"/>
    <xdr:sp macro="" textlink="">
      <xdr:nvSpPr>
        <xdr:cNvPr id="541" name="テキスト ボックス 540"/>
        <xdr:cNvSpPr txBox="1"/>
      </xdr:nvSpPr>
      <xdr:spPr>
        <a:xfrm>
          <a:off x="13514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68326</xdr:rowOff>
    </xdr:from>
    <xdr:to>
      <xdr:col>67</xdr:col>
      <xdr:colOff>101600</xdr:colOff>
      <xdr:row>38</xdr:row>
      <xdr:rowOff>169926</xdr:rowOff>
    </xdr:to>
    <xdr:sp macro="" textlink="">
      <xdr:nvSpPr>
        <xdr:cNvPr id="542" name="楕円 541"/>
        <xdr:cNvSpPr/>
      </xdr:nvSpPr>
      <xdr:spPr>
        <a:xfrm>
          <a:off x="1276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161053</xdr:rowOff>
    </xdr:from>
    <xdr:ext cx="378565" cy="259045"/>
    <xdr:sp macro="" textlink="">
      <xdr:nvSpPr>
        <xdr:cNvPr id="543" name="テキスト ボックス 542"/>
        <xdr:cNvSpPr txBox="1"/>
      </xdr:nvSpPr>
      <xdr:spPr>
        <a:xfrm>
          <a:off x="1262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79140</xdr:rowOff>
    </xdr:from>
    <xdr:to>
      <xdr:col>85</xdr:col>
      <xdr:colOff>127000</xdr:colOff>
      <xdr:row>75</xdr:row>
      <xdr:rowOff>102153</xdr:rowOff>
    </xdr:to>
    <xdr:cxnSp macro="">
      <xdr:nvCxnSpPr>
        <xdr:cNvPr id="621" name="直線コネクタ 620"/>
        <xdr:cNvCxnSpPr/>
      </xdr:nvCxnSpPr>
      <xdr:spPr>
        <a:xfrm>
          <a:off x="15481300" y="12937890"/>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79140</xdr:rowOff>
    </xdr:from>
    <xdr:to>
      <xdr:col>81</xdr:col>
      <xdr:colOff>50800</xdr:colOff>
      <xdr:row>75</xdr:row>
      <xdr:rowOff>85446</xdr:rowOff>
    </xdr:to>
    <xdr:cxnSp macro="">
      <xdr:nvCxnSpPr>
        <xdr:cNvPr id="624" name="直線コネクタ 623"/>
        <xdr:cNvCxnSpPr/>
      </xdr:nvCxnSpPr>
      <xdr:spPr>
        <a:xfrm flipV="1">
          <a:off x="14592300" y="1293789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7360</xdr:rowOff>
    </xdr:from>
    <xdr:to>
      <xdr:col>76</xdr:col>
      <xdr:colOff>114300</xdr:colOff>
      <xdr:row>75</xdr:row>
      <xdr:rowOff>85446</xdr:rowOff>
    </xdr:to>
    <xdr:cxnSp macro="">
      <xdr:nvCxnSpPr>
        <xdr:cNvPr id="627" name="直線コネクタ 626"/>
        <xdr:cNvCxnSpPr/>
      </xdr:nvCxnSpPr>
      <xdr:spPr>
        <a:xfrm>
          <a:off x="13703300" y="12866110"/>
          <a:ext cx="889000" cy="7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9" name="テキスト ボックス 628"/>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7360</xdr:rowOff>
    </xdr:from>
    <xdr:to>
      <xdr:col>71</xdr:col>
      <xdr:colOff>177800</xdr:colOff>
      <xdr:row>75</xdr:row>
      <xdr:rowOff>29514</xdr:rowOff>
    </xdr:to>
    <xdr:cxnSp macro="">
      <xdr:nvCxnSpPr>
        <xdr:cNvPr id="630" name="直線コネクタ 629"/>
        <xdr:cNvCxnSpPr/>
      </xdr:nvCxnSpPr>
      <xdr:spPr>
        <a:xfrm flipV="1">
          <a:off x="12814300" y="12866110"/>
          <a:ext cx="889000" cy="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51353</xdr:rowOff>
    </xdr:from>
    <xdr:to>
      <xdr:col>85</xdr:col>
      <xdr:colOff>177800</xdr:colOff>
      <xdr:row>75</xdr:row>
      <xdr:rowOff>152952</xdr:rowOff>
    </xdr:to>
    <xdr:sp macro="" textlink="">
      <xdr:nvSpPr>
        <xdr:cNvPr id="640" name="楕円 639"/>
        <xdr:cNvSpPr/>
      </xdr:nvSpPr>
      <xdr:spPr>
        <a:xfrm>
          <a:off x="16268700" y="12910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29780</xdr:rowOff>
    </xdr:from>
    <xdr:ext cx="534377" cy="259045"/>
    <xdr:sp macro="" textlink="">
      <xdr:nvSpPr>
        <xdr:cNvPr id="641" name="公債費該当値テキスト"/>
        <xdr:cNvSpPr txBox="1"/>
      </xdr:nvSpPr>
      <xdr:spPr>
        <a:xfrm>
          <a:off x="16370300" y="128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28340</xdr:rowOff>
    </xdr:from>
    <xdr:to>
      <xdr:col>81</xdr:col>
      <xdr:colOff>101600</xdr:colOff>
      <xdr:row>75</xdr:row>
      <xdr:rowOff>129940</xdr:rowOff>
    </xdr:to>
    <xdr:sp macro="" textlink="">
      <xdr:nvSpPr>
        <xdr:cNvPr id="642" name="楕円 641"/>
        <xdr:cNvSpPr/>
      </xdr:nvSpPr>
      <xdr:spPr>
        <a:xfrm>
          <a:off x="15430500" y="128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121066</xdr:rowOff>
    </xdr:from>
    <xdr:ext cx="534377" cy="259045"/>
    <xdr:sp macro="" textlink="">
      <xdr:nvSpPr>
        <xdr:cNvPr id="643" name="テキスト ボックス 642"/>
        <xdr:cNvSpPr txBox="1"/>
      </xdr:nvSpPr>
      <xdr:spPr>
        <a:xfrm>
          <a:off x="15214111" y="1297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34646</xdr:rowOff>
    </xdr:from>
    <xdr:to>
      <xdr:col>76</xdr:col>
      <xdr:colOff>165100</xdr:colOff>
      <xdr:row>75</xdr:row>
      <xdr:rowOff>136246</xdr:rowOff>
    </xdr:to>
    <xdr:sp macro="" textlink="">
      <xdr:nvSpPr>
        <xdr:cNvPr id="644" name="楕円 643"/>
        <xdr:cNvSpPr/>
      </xdr:nvSpPr>
      <xdr:spPr>
        <a:xfrm>
          <a:off x="14541500" y="128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152773</xdr:rowOff>
    </xdr:from>
    <xdr:ext cx="534377" cy="259045"/>
    <xdr:sp macro="" textlink="">
      <xdr:nvSpPr>
        <xdr:cNvPr id="645" name="テキスト ボックス 644"/>
        <xdr:cNvSpPr txBox="1"/>
      </xdr:nvSpPr>
      <xdr:spPr>
        <a:xfrm>
          <a:off x="14325111" y="126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128010</xdr:rowOff>
    </xdr:from>
    <xdr:to>
      <xdr:col>72</xdr:col>
      <xdr:colOff>38100</xdr:colOff>
      <xdr:row>75</xdr:row>
      <xdr:rowOff>58160</xdr:rowOff>
    </xdr:to>
    <xdr:sp macro="" textlink="">
      <xdr:nvSpPr>
        <xdr:cNvPr id="646" name="楕円 645"/>
        <xdr:cNvSpPr/>
      </xdr:nvSpPr>
      <xdr:spPr>
        <a:xfrm>
          <a:off x="13652500" y="128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49287</xdr:rowOff>
    </xdr:from>
    <xdr:ext cx="534377" cy="259045"/>
    <xdr:sp macro="" textlink="">
      <xdr:nvSpPr>
        <xdr:cNvPr id="647" name="テキスト ボックス 646"/>
        <xdr:cNvSpPr txBox="1"/>
      </xdr:nvSpPr>
      <xdr:spPr>
        <a:xfrm>
          <a:off x="13436111" y="129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150164</xdr:rowOff>
    </xdr:from>
    <xdr:to>
      <xdr:col>67</xdr:col>
      <xdr:colOff>101600</xdr:colOff>
      <xdr:row>75</xdr:row>
      <xdr:rowOff>80314</xdr:rowOff>
    </xdr:to>
    <xdr:sp macro="" textlink="">
      <xdr:nvSpPr>
        <xdr:cNvPr id="648" name="楕円 647"/>
        <xdr:cNvSpPr/>
      </xdr:nvSpPr>
      <xdr:spPr>
        <a:xfrm>
          <a:off x="12763500" y="12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71441</xdr:rowOff>
    </xdr:from>
    <xdr:ext cx="534377" cy="259045"/>
    <xdr:sp macro="" textlink="">
      <xdr:nvSpPr>
        <xdr:cNvPr id="649" name="テキスト ボックス 648"/>
        <xdr:cNvSpPr txBox="1"/>
      </xdr:nvSpPr>
      <xdr:spPr>
        <a:xfrm>
          <a:off x="12547111" y="12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27054</xdr:rowOff>
    </xdr:from>
    <xdr:to>
      <xdr:col>85</xdr:col>
      <xdr:colOff>127000</xdr:colOff>
      <xdr:row>99</xdr:row>
      <xdr:rowOff>28769</xdr:rowOff>
    </xdr:to>
    <xdr:cxnSp macro="">
      <xdr:nvCxnSpPr>
        <xdr:cNvPr id="678" name="直線コネクタ 677"/>
        <xdr:cNvCxnSpPr/>
      </xdr:nvCxnSpPr>
      <xdr:spPr>
        <a:xfrm flipV="1">
          <a:off x="15481300" y="1700060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28769</xdr:rowOff>
    </xdr:from>
    <xdr:to>
      <xdr:col>81</xdr:col>
      <xdr:colOff>50800</xdr:colOff>
      <xdr:row>99</xdr:row>
      <xdr:rowOff>40038</xdr:rowOff>
    </xdr:to>
    <xdr:cxnSp macro="">
      <xdr:nvCxnSpPr>
        <xdr:cNvPr id="681" name="直線コネクタ 680"/>
        <xdr:cNvCxnSpPr/>
      </xdr:nvCxnSpPr>
      <xdr:spPr>
        <a:xfrm flipV="1">
          <a:off x="14592300" y="17002319"/>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39185</xdr:rowOff>
    </xdr:from>
    <xdr:to>
      <xdr:col>76</xdr:col>
      <xdr:colOff>114300</xdr:colOff>
      <xdr:row>99</xdr:row>
      <xdr:rowOff>40038</xdr:rowOff>
    </xdr:to>
    <xdr:cxnSp macro="">
      <xdr:nvCxnSpPr>
        <xdr:cNvPr id="684" name="直線コネクタ 683"/>
        <xdr:cNvCxnSpPr/>
      </xdr:nvCxnSpPr>
      <xdr:spPr>
        <a:xfrm>
          <a:off x="13703300" y="17012735"/>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37767</xdr:rowOff>
    </xdr:from>
    <xdr:to>
      <xdr:col>71</xdr:col>
      <xdr:colOff>177800</xdr:colOff>
      <xdr:row>99</xdr:row>
      <xdr:rowOff>39185</xdr:rowOff>
    </xdr:to>
    <xdr:cxnSp macro="">
      <xdr:nvCxnSpPr>
        <xdr:cNvPr id="687" name="直線コネクタ 686"/>
        <xdr:cNvCxnSpPr/>
      </xdr:nvCxnSpPr>
      <xdr:spPr>
        <a:xfrm>
          <a:off x="12814300" y="17011317"/>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147704</xdr:rowOff>
    </xdr:from>
    <xdr:to>
      <xdr:col>85</xdr:col>
      <xdr:colOff>177800</xdr:colOff>
      <xdr:row>99</xdr:row>
      <xdr:rowOff>77854</xdr:rowOff>
    </xdr:to>
    <xdr:sp macro="" textlink="">
      <xdr:nvSpPr>
        <xdr:cNvPr id="697" name="楕円 696"/>
        <xdr:cNvSpPr/>
      </xdr:nvSpPr>
      <xdr:spPr>
        <a:xfrm>
          <a:off x="16268700" y="169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62631</xdr:rowOff>
    </xdr:from>
    <xdr:ext cx="469744" cy="259045"/>
    <xdr:sp macro="" textlink="">
      <xdr:nvSpPr>
        <xdr:cNvPr id="698" name="積立金該当値テキスト"/>
        <xdr:cNvSpPr txBox="1"/>
      </xdr:nvSpPr>
      <xdr:spPr>
        <a:xfrm>
          <a:off x="16370300" y="168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149419</xdr:rowOff>
    </xdr:from>
    <xdr:to>
      <xdr:col>81</xdr:col>
      <xdr:colOff>101600</xdr:colOff>
      <xdr:row>99</xdr:row>
      <xdr:rowOff>79569</xdr:rowOff>
    </xdr:to>
    <xdr:sp macro="" textlink="">
      <xdr:nvSpPr>
        <xdr:cNvPr id="699" name="楕円 698"/>
        <xdr:cNvSpPr/>
      </xdr:nvSpPr>
      <xdr:spPr>
        <a:xfrm>
          <a:off x="15430500" y="169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70696</xdr:rowOff>
    </xdr:from>
    <xdr:ext cx="469744" cy="259045"/>
    <xdr:sp macro="" textlink="">
      <xdr:nvSpPr>
        <xdr:cNvPr id="700" name="テキスト ボックス 699"/>
        <xdr:cNvSpPr txBox="1"/>
      </xdr:nvSpPr>
      <xdr:spPr>
        <a:xfrm>
          <a:off x="15246428" y="1704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160688</xdr:rowOff>
    </xdr:from>
    <xdr:to>
      <xdr:col>76</xdr:col>
      <xdr:colOff>165100</xdr:colOff>
      <xdr:row>99</xdr:row>
      <xdr:rowOff>90838</xdr:rowOff>
    </xdr:to>
    <xdr:sp macro="" textlink="">
      <xdr:nvSpPr>
        <xdr:cNvPr id="701" name="楕円 700"/>
        <xdr:cNvSpPr/>
      </xdr:nvSpPr>
      <xdr:spPr>
        <a:xfrm>
          <a:off x="14541500" y="169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81965</xdr:rowOff>
    </xdr:from>
    <xdr:ext cx="378565" cy="259045"/>
    <xdr:sp macro="" textlink="">
      <xdr:nvSpPr>
        <xdr:cNvPr id="702" name="テキスト ボックス 701"/>
        <xdr:cNvSpPr txBox="1"/>
      </xdr:nvSpPr>
      <xdr:spPr>
        <a:xfrm>
          <a:off x="14403017" y="1705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159835</xdr:rowOff>
    </xdr:from>
    <xdr:to>
      <xdr:col>72</xdr:col>
      <xdr:colOff>38100</xdr:colOff>
      <xdr:row>99</xdr:row>
      <xdr:rowOff>89985</xdr:rowOff>
    </xdr:to>
    <xdr:sp macro="" textlink="">
      <xdr:nvSpPr>
        <xdr:cNvPr id="703" name="楕円 702"/>
        <xdr:cNvSpPr/>
      </xdr:nvSpPr>
      <xdr:spPr>
        <a:xfrm>
          <a:off x="13652500" y="169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81112</xdr:rowOff>
    </xdr:from>
    <xdr:ext cx="378565" cy="259045"/>
    <xdr:sp macro="" textlink="">
      <xdr:nvSpPr>
        <xdr:cNvPr id="704" name="テキスト ボックス 703"/>
        <xdr:cNvSpPr txBox="1"/>
      </xdr:nvSpPr>
      <xdr:spPr>
        <a:xfrm>
          <a:off x="13514017" y="1705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158417</xdr:rowOff>
    </xdr:from>
    <xdr:to>
      <xdr:col>67</xdr:col>
      <xdr:colOff>101600</xdr:colOff>
      <xdr:row>99</xdr:row>
      <xdr:rowOff>88567</xdr:rowOff>
    </xdr:to>
    <xdr:sp macro="" textlink="">
      <xdr:nvSpPr>
        <xdr:cNvPr id="705" name="楕円 704"/>
        <xdr:cNvSpPr/>
      </xdr:nvSpPr>
      <xdr:spPr>
        <a:xfrm>
          <a:off x="127635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79694</xdr:rowOff>
    </xdr:from>
    <xdr:ext cx="378565" cy="259045"/>
    <xdr:sp macro="" textlink="">
      <xdr:nvSpPr>
        <xdr:cNvPr id="706" name="テキスト ボックス 705"/>
        <xdr:cNvSpPr txBox="1"/>
      </xdr:nvSpPr>
      <xdr:spPr>
        <a:xfrm>
          <a:off x="12625017" y="17053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114663</xdr:rowOff>
    </xdr:from>
    <xdr:to>
      <xdr:col>116</xdr:col>
      <xdr:colOff>63500</xdr:colOff>
      <xdr:row>35</xdr:row>
      <xdr:rowOff>170398</xdr:rowOff>
    </xdr:to>
    <xdr:cxnSp macro="">
      <xdr:nvCxnSpPr>
        <xdr:cNvPr id="737" name="直線コネクタ 736"/>
        <xdr:cNvCxnSpPr/>
      </xdr:nvCxnSpPr>
      <xdr:spPr>
        <a:xfrm flipV="1">
          <a:off x="21323300" y="6115413"/>
          <a:ext cx="838200" cy="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104121</xdr:rowOff>
    </xdr:from>
    <xdr:ext cx="378565" cy="259045"/>
    <xdr:sp macro="" textlink="">
      <xdr:nvSpPr>
        <xdr:cNvPr id="738" name="投資及び出資金平均値テキスト"/>
        <xdr:cNvSpPr txBox="1"/>
      </xdr:nvSpPr>
      <xdr:spPr>
        <a:xfrm>
          <a:off x="22212300" y="6619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97463</xdr:rowOff>
    </xdr:from>
    <xdr:to>
      <xdr:col>111</xdr:col>
      <xdr:colOff>177800</xdr:colOff>
      <xdr:row>35</xdr:row>
      <xdr:rowOff>170398</xdr:rowOff>
    </xdr:to>
    <xdr:cxnSp macro="">
      <xdr:nvCxnSpPr>
        <xdr:cNvPr id="740" name="直線コネクタ 739"/>
        <xdr:cNvCxnSpPr/>
      </xdr:nvCxnSpPr>
      <xdr:spPr>
        <a:xfrm>
          <a:off x="20434300" y="6098213"/>
          <a:ext cx="8890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72988</xdr:rowOff>
    </xdr:from>
    <xdr:ext cx="378565" cy="259045"/>
    <xdr:sp macro="" textlink="">
      <xdr:nvSpPr>
        <xdr:cNvPr id="742" name="テキスト ボックス 741"/>
        <xdr:cNvSpPr txBox="1"/>
      </xdr:nvSpPr>
      <xdr:spPr>
        <a:xfrm>
          <a:off x="21134017" y="6759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88319</xdr:rowOff>
    </xdr:from>
    <xdr:to>
      <xdr:col>107</xdr:col>
      <xdr:colOff>50800</xdr:colOff>
      <xdr:row>35</xdr:row>
      <xdr:rowOff>97463</xdr:rowOff>
    </xdr:to>
    <xdr:cxnSp macro="">
      <xdr:nvCxnSpPr>
        <xdr:cNvPr id="743" name="直線コネクタ 742"/>
        <xdr:cNvCxnSpPr/>
      </xdr:nvCxnSpPr>
      <xdr:spPr>
        <a:xfrm>
          <a:off x="19545300" y="60890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57748</xdr:rowOff>
    </xdr:from>
    <xdr:ext cx="378565" cy="259045"/>
    <xdr:sp macro="" textlink="">
      <xdr:nvSpPr>
        <xdr:cNvPr id="745" name="テキスト ボックス 744"/>
        <xdr:cNvSpPr txBox="1"/>
      </xdr:nvSpPr>
      <xdr:spPr>
        <a:xfrm>
          <a:off x="20245017" y="674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88319</xdr:rowOff>
    </xdr:from>
    <xdr:to>
      <xdr:col>102</xdr:col>
      <xdr:colOff>114300</xdr:colOff>
      <xdr:row>35</xdr:row>
      <xdr:rowOff>117166</xdr:rowOff>
    </xdr:to>
    <xdr:cxnSp macro="">
      <xdr:nvCxnSpPr>
        <xdr:cNvPr id="746" name="直線コネクタ 745"/>
        <xdr:cNvCxnSpPr/>
      </xdr:nvCxnSpPr>
      <xdr:spPr>
        <a:xfrm flipV="1">
          <a:off x="18656300" y="6089069"/>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27812</xdr:rowOff>
    </xdr:from>
    <xdr:ext cx="469744" cy="259045"/>
    <xdr:sp macro="" textlink="">
      <xdr:nvSpPr>
        <xdr:cNvPr id="748" name="テキスト ボックス 747"/>
        <xdr:cNvSpPr txBox="1"/>
      </xdr:nvSpPr>
      <xdr:spPr>
        <a:xfrm>
          <a:off x="19310428" y="671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149405</xdr:rowOff>
    </xdr:from>
    <xdr:ext cx="469744" cy="259045"/>
    <xdr:sp macro="" textlink="">
      <xdr:nvSpPr>
        <xdr:cNvPr id="750" name="テキスト ボックス 749"/>
        <xdr:cNvSpPr txBox="1"/>
      </xdr:nvSpPr>
      <xdr:spPr>
        <a:xfrm>
          <a:off x="18421428" y="66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63863</xdr:rowOff>
    </xdr:from>
    <xdr:to>
      <xdr:col>116</xdr:col>
      <xdr:colOff>114300</xdr:colOff>
      <xdr:row>35</xdr:row>
      <xdr:rowOff>165463</xdr:rowOff>
    </xdr:to>
    <xdr:sp macro="" textlink="">
      <xdr:nvSpPr>
        <xdr:cNvPr id="756" name="楕円 755"/>
        <xdr:cNvSpPr/>
      </xdr:nvSpPr>
      <xdr:spPr>
        <a:xfrm>
          <a:off x="22110700" y="60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86740</xdr:rowOff>
    </xdr:from>
    <xdr:ext cx="469744" cy="259045"/>
    <xdr:sp macro="" textlink="">
      <xdr:nvSpPr>
        <xdr:cNvPr id="757" name="投資及び出資金該当値テキスト"/>
        <xdr:cNvSpPr txBox="1"/>
      </xdr:nvSpPr>
      <xdr:spPr>
        <a:xfrm>
          <a:off x="22212300" y="591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119598</xdr:rowOff>
    </xdr:from>
    <xdr:to>
      <xdr:col>112</xdr:col>
      <xdr:colOff>38100</xdr:colOff>
      <xdr:row>36</xdr:row>
      <xdr:rowOff>49748</xdr:rowOff>
    </xdr:to>
    <xdr:sp macro="" textlink="">
      <xdr:nvSpPr>
        <xdr:cNvPr id="758" name="楕円 757"/>
        <xdr:cNvSpPr/>
      </xdr:nvSpPr>
      <xdr:spPr>
        <a:xfrm>
          <a:off x="212725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66275</xdr:rowOff>
    </xdr:from>
    <xdr:ext cx="469744" cy="259045"/>
    <xdr:sp macro="" textlink="">
      <xdr:nvSpPr>
        <xdr:cNvPr id="759" name="テキスト ボックス 758"/>
        <xdr:cNvSpPr txBox="1"/>
      </xdr:nvSpPr>
      <xdr:spPr>
        <a:xfrm>
          <a:off x="21088428" y="589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46663</xdr:rowOff>
    </xdr:from>
    <xdr:to>
      <xdr:col>107</xdr:col>
      <xdr:colOff>101600</xdr:colOff>
      <xdr:row>35</xdr:row>
      <xdr:rowOff>148263</xdr:rowOff>
    </xdr:to>
    <xdr:sp macro="" textlink="">
      <xdr:nvSpPr>
        <xdr:cNvPr id="760" name="楕円 759"/>
        <xdr:cNvSpPr/>
      </xdr:nvSpPr>
      <xdr:spPr>
        <a:xfrm>
          <a:off x="20383500" y="604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164790</xdr:rowOff>
    </xdr:from>
    <xdr:ext cx="469744" cy="259045"/>
    <xdr:sp macro="" textlink="">
      <xdr:nvSpPr>
        <xdr:cNvPr id="761" name="テキスト ボックス 760"/>
        <xdr:cNvSpPr txBox="1"/>
      </xdr:nvSpPr>
      <xdr:spPr>
        <a:xfrm>
          <a:off x="20199428" y="582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37519</xdr:rowOff>
    </xdr:from>
    <xdr:to>
      <xdr:col>102</xdr:col>
      <xdr:colOff>165100</xdr:colOff>
      <xdr:row>35</xdr:row>
      <xdr:rowOff>139119</xdr:rowOff>
    </xdr:to>
    <xdr:sp macro="" textlink="">
      <xdr:nvSpPr>
        <xdr:cNvPr id="762" name="楕円 761"/>
        <xdr:cNvSpPr/>
      </xdr:nvSpPr>
      <xdr:spPr>
        <a:xfrm>
          <a:off x="19494500" y="60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155646</xdr:rowOff>
    </xdr:from>
    <xdr:ext cx="469744" cy="259045"/>
    <xdr:sp macro="" textlink="">
      <xdr:nvSpPr>
        <xdr:cNvPr id="763" name="テキスト ボックス 762"/>
        <xdr:cNvSpPr txBox="1"/>
      </xdr:nvSpPr>
      <xdr:spPr>
        <a:xfrm>
          <a:off x="19310428" y="581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66366</xdr:rowOff>
    </xdr:from>
    <xdr:to>
      <xdr:col>98</xdr:col>
      <xdr:colOff>38100</xdr:colOff>
      <xdr:row>35</xdr:row>
      <xdr:rowOff>167966</xdr:rowOff>
    </xdr:to>
    <xdr:sp macro="" textlink="">
      <xdr:nvSpPr>
        <xdr:cNvPr id="764" name="楕円 763"/>
        <xdr:cNvSpPr/>
      </xdr:nvSpPr>
      <xdr:spPr>
        <a:xfrm>
          <a:off x="18605500" y="6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13043</xdr:rowOff>
    </xdr:from>
    <xdr:ext cx="469744" cy="259045"/>
    <xdr:sp macro="" textlink="">
      <xdr:nvSpPr>
        <xdr:cNvPr id="765" name="テキスト ボックス 764"/>
        <xdr:cNvSpPr txBox="1"/>
      </xdr:nvSpPr>
      <xdr:spPr>
        <a:xfrm>
          <a:off x="18421428" y="584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60278</xdr:rowOff>
    </xdr:from>
    <xdr:to>
      <xdr:col>116</xdr:col>
      <xdr:colOff>63500</xdr:colOff>
      <xdr:row>59</xdr:row>
      <xdr:rowOff>64621</xdr:rowOff>
    </xdr:to>
    <xdr:cxnSp macro="">
      <xdr:nvCxnSpPr>
        <xdr:cNvPr id="796" name="直線コネクタ 795"/>
        <xdr:cNvCxnSpPr/>
      </xdr:nvCxnSpPr>
      <xdr:spPr>
        <a:xfrm>
          <a:off x="21323300" y="10175828"/>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56555</xdr:rowOff>
    </xdr:from>
    <xdr:to>
      <xdr:col>111</xdr:col>
      <xdr:colOff>177800</xdr:colOff>
      <xdr:row>59</xdr:row>
      <xdr:rowOff>60278</xdr:rowOff>
    </xdr:to>
    <xdr:cxnSp macro="">
      <xdr:nvCxnSpPr>
        <xdr:cNvPr id="799" name="直線コネクタ 798"/>
        <xdr:cNvCxnSpPr/>
      </xdr:nvCxnSpPr>
      <xdr:spPr>
        <a:xfrm>
          <a:off x="20434300" y="1017210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52669</xdr:rowOff>
    </xdr:from>
    <xdr:to>
      <xdr:col>107</xdr:col>
      <xdr:colOff>50800</xdr:colOff>
      <xdr:row>59</xdr:row>
      <xdr:rowOff>56555</xdr:rowOff>
    </xdr:to>
    <xdr:cxnSp macro="">
      <xdr:nvCxnSpPr>
        <xdr:cNvPr id="802" name="直線コネクタ 801"/>
        <xdr:cNvCxnSpPr/>
      </xdr:nvCxnSpPr>
      <xdr:spPr>
        <a:xfrm>
          <a:off x="19545300" y="1016821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47836</xdr:rowOff>
    </xdr:from>
    <xdr:to>
      <xdr:col>102</xdr:col>
      <xdr:colOff>114300</xdr:colOff>
      <xdr:row>59</xdr:row>
      <xdr:rowOff>52669</xdr:rowOff>
    </xdr:to>
    <xdr:cxnSp macro="">
      <xdr:nvCxnSpPr>
        <xdr:cNvPr id="805" name="直線コネクタ 804"/>
        <xdr:cNvCxnSpPr/>
      </xdr:nvCxnSpPr>
      <xdr:spPr>
        <a:xfrm>
          <a:off x="18656300" y="10163386"/>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13821</xdr:rowOff>
    </xdr:from>
    <xdr:to>
      <xdr:col>116</xdr:col>
      <xdr:colOff>114300</xdr:colOff>
      <xdr:row>59</xdr:row>
      <xdr:rowOff>115421</xdr:rowOff>
    </xdr:to>
    <xdr:sp macro="" textlink="">
      <xdr:nvSpPr>
        <xdr:cNvPr id="815" name="楕円 814"/>
        <xdr:cNvSpPr/>
      </xdr:nvSpPr>
      <xdr:spPr>
        <a:xfrm>
          <a:off x="22110700" y="101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100198</xdr:rowOff>
    </xdr:from>
    <xdr:ext cx="469744" cy="259045"/>
    <xdr:sp macro="" textlink="">
      <xdr:nvSpPr>
        <xdr:cNvPr id="816" name="貸付金該当値テキスト"/>
        <xdr:cNvSpPr txBox="1"/>
      </xdr:nvSpPr>
      <xdr:spPr>
        <a:xfrm>
          <a:off x="22212300" y="1004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9478</xdr:rowOff>
    </xdr:from>
    <xdr:to>
      <xdr:col>112</xdr:col>
      <xdr:colOff>38100</xdr:colOff>
      <xdr:row>59</xdr:row>
      <xdr:rowOff>111078</xdr:rowOff>
    </xdr:to>
    <xdr:sp macro="" textlink="">
      <xdr:nvSpPr>
        <xdr:cNvPr id="817" name="楕円 816"/>
        <xdr:cNvSpPr/>
      </xdr:nvSpPr>
      <xdr:spPr>
        <a:xfrm>
          <a:off x="21272500" y="10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102205</xdr:rowOff>
    </xdr:from>
    <xdr:ext cx="469744" cy="259045"/>
    <xdr:sp macro="" textlink="">
      <xdr:nvSpPr>
        <xdr:cNvPr id="818" name="テキスト ボックス 817"/>
        <xdr:cNvSpPr txBox="1"/>
      </xdr:nvSpPr>
      <xdr:spPr>
        <a:xfrm>
          <a:off x="21088428" y="10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5755</xdr:rowOff>
    </xdr:from>
    <xdr:to>
      <xdr:col>107</xdr:col>
      <xdr:colOff>101600</xdr:colOff>
      <xdr:row>59</xdr:row>
      <xdr:rowOff>107355</xdr:rowOff>
    </xdr:to>
    <xdr:sp macro="" textlink="">
      <xdr:nvSpPr>
        <xdr:cNvPr id="819" name="楕円 818"/>
        <xdr:cNvSpPr/>
      </xdr:nvSpPr>
      <xdr:spPr>
        <a:xfrm>
          <a:off x="203835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98482</xdr:rowOff>
    </xdr:from>
    <xdr:ext cx="469744" cy="259045"/>
    <xdr:sp macro="" textlink="">
      <xdr:nvSpPr>
        <xdr:cNvPr id="820" name="テキスト ボックス 819"/>
        <xdr:cNvSpPr txBox="1"/>
      </xdr:nvSpPr>
      <xdr:spPr>
        <a:xfrm>
          <a:off x="20199428" y="102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1869</xdr:rowOff>
    </xdr:from>
    <xdr:to>
      <xdr:col>102</xdr:col>
      <xdr:colOff>165100</xdr:colOff>
      <xdr:row>59</xdr:row>
      <xdr:rowOff>103469</xdr:rowOff>
    </xdr:to>
    <xdr:sp macro="" textlink="">
      <xdr:nvSpPr>
        <xdr:cNvPr id="821" name="楕円 820"/>
        <xdr:cNvSpPr/>
      </xdr:nvSpPr>
      <xdr:spPr>
        <a:xfrm>
          <a:off x="19494500" y="101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94596</xdr:rowOff>
    </xdr:from>
    <xdr:ext cx="469744" cy="259045"/>
    <xdr:sp macro="" textlink="">
      <xdr:nvSpPr>
        <xdr:cNvPr id="822" name="テキスト ボックス 821"/>
        <xdr:cNvSpPr txBox="1"/>
      </xdr:nvSpPr>
      <xdr:spPr>
        <a:xfrm>
          <a:off x="19310428" y="102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168486</xdr:rowOff>
    </xdr:from>
    <xdr:to>
      <xdr:col>98</xdr:col>
      <xdr:colOff>38100</xdr:colOff>
      <xdr:row>59</xdr:row>
      <xdr:rowOff>98636</xdr:rowOff>
    </xdr:to>
    <xdr:sp macro="" textlink="">
      <xdr:nvSpPr>
        <xdr:cNvPr id="823" name="楕円 822"/>
        <xdr:cNvSpPr/>
      </xdr:nvSpPr>
      <xdr:spPr>
        <a:xfrm>
          <a:off x="18605500" y="101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89763</xdr:rowOff>
    </xdr:from>
    <xdr:ext cx="469744" cy="259045"/>
    <xdr:sp macro="" textlink="">
      <xdr:nvSpPr>
        <xdr:cNvPr id="824" name="テキスト ボックス 823"/>
        <xdr:cNvSpPr txBox="1"/>
      </xdr:nvSpPr>
      <xdr:spPr>
        <a:xfrm>
          <a:off x="18421428" y="102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103315</xdr:rowOff>
    </xdr:from>
    <xdr:to>
      <xdr:col>116</xdr:col>
      <xdr:colOff>63500</xdr:colOff>
      <xdr:row>75</xdr:row>
      <xdr:rowOff>131356</xdr:rowOff>
    </xdr:to>
    <xdr:cxnSp macro="">
      <xdr:nvCxnSpPr>
        <xdr:cNvPr id="854" name="直線コネクタ 853"/>
        <xdr:cNvCxnSpPr/>
      </xdr:nvCxnSpPr>
      <xdr:spPr>
        <a:xfrm flipV="1">
          <a:off x="21323300" y="12962065"/>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131356</xdr:rowOff>
    </xdr:from>
    <xdr:to>
      <xdr:col>111</xdr:col>
      <xdr:colOff>177800</xdr:colOff>
      <xdr:row>76</xdr:row>
      <xdr:rowOff>1282</xdr:rowOff>
    </xdr:to>
    <xdr:cxnSp macro="">
      <xdr:nvCxnSpPr>
        <xdr:cNvPr id="857" name="直線コネクタ 856"/>
        <xdr:cNvCxnSpPr/>
      </xdr:nvCxnSpPr>
      <xdr:spPr>
        <a:xfrm flipV="1">
          <a:off x="20434300" y="12990106"/>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1282</xdr:rowOff>
    </xdr:from>
    <xdr:to>
      <xdr:col>107</xdr:col>
      <xdr:colOff>50800</xdr:colOff>
      <xdr:row>76</xdr:row>
      <xdr:rowOff>62281</xdr:rowOff>
    </xdr:to>
    <xdr:cxnSp macro="">
      <xdr:nvCxnSpPr>
        <xdr:cNvPr id="860" name="直線コネクタ 859"/>
        <xdr:cNvCxnSpPr/>
      </xdr:nvCxnSpPr>
      <xdr:spPr>
        <a:xfrm flipV="1">
          <a:off x="19545300" y="13031482"/>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62281</xdr:rowOff>
    </xdr:from>
    <xdr:to>
      <xdr:col>102</xdr:col>
      <xdr:colOff>114300</xdr:colOff>
      <xdr:row>76</xdr:row>
      <xdr:rowOff>147968</xdr:rowOff>
    </xdr:to>
    <xdr:cxnSp macro="">
      <xdr:nvCxnSpPr>
        <xdr:cNvPr id="863" name="直線コネクタ 862"/>
        <xdr:cNvCxnSpPr/>
      </xdr:nvCxnSpPr>
      <xdr:spPr>
        <a:xfrm flipV="1">
          <a:off x="18656300" y="13092481"/>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52515</xdr:rowOff>
    </xdr:from>
    <xdr:to>
      <xdr:col>116</xdr:col>
      <xdr:colOff>114300</xdr:colOff>
      <xdr:row>75</xdr:row>
      <xdr:rowOff>154115</xdr:rowOff>
    </xdr:to>
    <xdr:sp macro="" textlink="">
      <xdr:nvSpPr>
        <xdr:cNvPr id="873" name="楕円 872"/>
        <xdr:cNvSpPr/>
      </xdr:nvSpPr>
      <xdr:spPr>
        <a:xfrm>
          <a:off x="22110700" y="129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30942</xdr:rowOff>
    </xdr:from>
    <xdr:ext cx="534377" cy="259045"/>
    <xdr:sp macro="" textlink="">
      <xdr:nvSpPr>
        <xdr:cNvPr id="874" name="繰出金該当値テキスト"/>
        <xdr:cNvSpPr txBox="1"/>
      </xdr:nvSpPr>
      <xdr:spPr>
        <a:xfrm>
          <a:off x="22212300" y="128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80556</xdr:rowOff>
    </xdr:from>
    <xdr:to>
      <xdr:col>112</xdr:col>
      <xdr:colOff>38100</xdr:colOff>
      <xdr:row>76</xdr:row>
      <xdr:rowOff>10706</xdr:rowOff>
    </xdr:to>
    <xdr:sp macro="" textlink="">
      <xdr:nvSpPr>
        <xdr:cNvPr id="875" name="楕円 874"/>
        <xdr:cNvSpPr/>
      </xdr:nvSpPr>
      <xdr:spPr>
        <a:xfrm>
          <a:off x="21272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1833</xdr:rowOff>
    </xdr:from>
    <xdr:ext cx="534377" cy="259045"/>
    <xdr:sp macro="" textlink="">
      <xdr:nvSpPr>
        <xdr:cNvPr id="876" name="テキスト ボックス 875"/>
        <xdr:cNvSpPr txBox="1"/>
      </xdr:nvSpPr>
      <xdr:spPr>
        <a:xfrm>
          <a:off x="21056111" y="13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121933</xdr:rowOff>
    </xdr:from>
    <xdr:to>
      <xdr:col>107</xdr:col>
      <xdr:colOff>101600</xdr:colOff>
      <xdr:row>76</xdr:row>
      <xdr:rowOff>52084</xdr:rowOff>
    </xdr:to>
    <xdr:sp macro="" textlink="">
      <xdr:nvSpPr>
        <xdr:cNvPr id="877" name="楕円 876"/>
        <xdr:cNvSpPr/>
      </xdr:nvSpPr>
      <xdr:spPr>
        <a:xfrm>
          <a:off x="20383500" y="12980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43209</xdr:rowOff>
    </xdr:from>
    <xdr:ext cx="534377" cy="259045"/>
    <xdr:sp macro="" textlink="">
      <xdr:nvSpPr>
        <xdr:cNvPr id="878" name="テキスト ボックス 877"/>
        <xdr:cNvSpPr txBox="1"/>
      </xdr:nvSpPr>
      <xdr:spPr>
        <a:xfrm>
          <a:off x="20167111" y="130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11481</xdr:rowOff>
    </xdr:from>
    <xdr:to>
      <xdr:col>102</xdr:col>
      <xdr:colOff>165100</xdr:colOff>
      <xdr:row>76</xdr:row>
      <xdr:rowOff>113081</xdr:rowOff>
    </xdr:to>
    <xdr:sp macro="" textlink="">
      <xdr:nvSpPr>
        <xdr:cNvPr id="879" name="楕円 878"/>
        <xdr:cNvSpPr/>
      </xdr:nvSpPr>
      <xdr:spPr>
        <a:xfrm>
          <a:off x="19494500" y="130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104208</xdr:rowOff>
    </xdr:from>
    <xdr:ext cx="534377" cy="259045"/>
    <xdr:sp macro="" textlink="">
      <xdr:nvSpPr>
        <xdr:cNvPr id="880" name="テキスト ボックス 879"/>
        <xdr:cNvSpPr txBox="1"/>
      </xdr:nvSpPr>
      <xdr:spPr>
        <a:xfrm>
          <a:off x="19278111" y="13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97168</xdr:rowOff>
    </xdr:from>
    <xdr:to>
      <xdr:col>98</xdr:col>
      <xdr:colOff>38100</xdr:colOff>
      <xdr:row>77</xdr:row>
      <xdr:rowOff>27318</xdr:rowOff>
    </xdr:to>
    <xdr:sp macro="" textlink="">
      <xdr:nvSpPr>
        <xdr:cNvPr id="881" name="楕円 880"/>
        <xdr:cNvSpPr/>
      </xdr:nvSpPr>
      <xdr:spPr>
        <a:xfrm>
          <a:off x="18605500" y="131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18445</xdr:rowOff>
    </xdr:from>
    <xdr:ext cx="534377" cy="259045"/>
    <xdr:sp macro="" textlink="">
      <xdr:nvSpPr>
        <xdr:cNvPr id="882" name="テキスト ボックス 881"/>
        <xdr:cNvSpPr txBox="1"/>
      </xdr:nvSpPr>
      <xdr:spPr>
        <a:xfrm>
          <a:off x="18389111" y="132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普通建設事業費のうち新規整備は、防災情報システム構築事業費の増などにより、昨年度よりも大幅に増加したものの、類似団体内平均値を大きく下回っている。</a:t>
          </a:r>
        </a:p>
        <a:p>
          <a:r>
            <a:rPr kumimoji="1" lang="ja-JP" altLang="en-US" sz="1300">
              <a:latin typeface="ＭＳ ゴシック" panose="020B0609070205080204" pitchFamily="49" charset="-128"/>
              <a:ea typeface="ＭＳ ゴシック" panose="020B0609070205080204" pitchFamily="49" charset="-128"/>
            </a:rPr>
            <a:t>普通建設事業費のうち更新整備は、クリーンセンターの基幹改良工事が本格化したことなどにより大幅に増加したため、類似団体内平均値を上回った。</a:t>
          </a:r>
        </a:p>
        <a:p>
          <a:r>
            <a:rPr kumimoji="1" lang="ja-JP" altLang="en-US" sz="1300">
              <a:latin typeface="ＭＳ ゴシック" panose="020B0609070205080204" pitchFamily="49" charset="-128"/>
              <a:ea typeface="ＭＳ ゴシック" panose="020B0609070205080204" pitchFamily="49" charset="-128"/>
            </a:rPr>
            <a:t>普通建設事業費全体では、平成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年度も類似団体内平均値を下回る水準となったものの、引き続きクリーンセンターの基幹改良工事や新学校給食センターの建設など、大規模な事業が控えており、事業費の増加が見込まれる。</a:t>
          </a:r>
        </a:p>
        <a:p>
          <a:r>
            <a:rPr kumimoji="1" lang="ja-JP" altLang="en-US" sz="1300">
              <a:latin typeface="ＭＳ ゴシック" panose="020B0609070205080204" pitchFamily="49" charset="-128"/>
              <a:ea typeface="ＭＳ ゴシック" panose="020B0609070205080204" pitchFamily="49" charset="-128"/>
            </a:rPr>
            <a:t>投資及び出資金は市立病院の企業債償還金の負担により、類似団体内平均値を大きく上回る水準となっている。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103,556
101,846
22.14
36,968,310
35,912,554
942,511
20,873,825
33,735,821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17170</xdr:rowOff>
    </xdr:from>
    <xdr:to>
      <xdr:col>24</xdr:col>
      <xdr:colOff>62865</xdr:colOff>
      <xdr:row>38</xdr:row>
      <xdr:rowOff>163017</xdr:rowOff>
    </xdr:to>
    <xdr:cxnSp macro="">
      <xdr:nvCxnSpPr>
        <xdr:cNvPr id="54" name="直線コネクタ 53"/>
        <xdr:cNvCxnSpPr/>
      </xdr:nvCxnSpPr>
      <xdr:spPr>
        <a:xfrm flipV="1">
          <a:off x="4633595" y="5846470"/>
          <a:ext cx="1270" cy="83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166844</xdr:rowOff>
    </xdr:from>
    <xdr:ext cx="469744" cy="259045"/>
    <xdr:sp macro="" textlink="">
      <xdr:nvSpPr>
        <xdr:cNvPr id="55" name="議会費最小値テキスト"/>
        <xdr:cNvSpPr txBox="1"/>
      </xdr:nvSpPr>
      <xdr:spPr>
        <a:xfrm>
          <a:off x="4686300" y="668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163017</xdr:rowOff>
    </xdr:from>
    <xdr:to>
      <xdr:col>24</xdr:col>
      <xdr:colOff>152400</xdr:colOff>
      <xdr:row>38</xdr:row>
      <xdr:rowOff>163017</xdr:rowOff>
    </xdr:to>
    <xdr:cxnSp macro="">
      <xdr:nvCxnSpPr>
        <xdr:cNvPr id="56" name="直線コネクタ 55"/>
        <xdr:cNvCxnSpPr/>
      </xdr:nvCxnSpPr>
      <xdr:spPr>
        <a:xfrm>
          <a:off x="4546600" y="667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135297</xdr:rowOff>
    </xdr:from>
    <xdr:ext cx="469744" cy="259045"/>
    <xdr:sp macro="" textlink="">
      <xdr:nvSpPr>
        <xdr:cNvPr id="57" name="議会費最大値テキスト"/>
        <xdr:cNvSpPr txBox="1"/>
      </xdr:nvSpPr>
      <xdr:spPr>
        <a:xfrm>
          <a:off x="4686300" y="56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34</xdr:row>
      <xdr:rowOff>17170</xdr:rowOff>
    </xdr:from>
    <xdr:to>
      <xdr:col>24</xdr:col>
      <xdr:colOff>152400</xdr:colOff>
      <xdr:row>34</xdr:row>
      <xdr:rowOff>17170</xdr:rowOff>
    </xdr:to>
    <xdr:cxnSp macro="">
      <xdr:nvCxnSpPr>
        <xdr:cNvPr id="58" name="直線コネクタ 57"/>
        <xdr:cNvCxnSpPr/>
      </xdr:nvCxnSpPr>
      <xdr:spPr>
        <a:xfrm>
          <a:off x="4546600" y="584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5283</xdr:rowOff>
    </xdr:from>
    <xdr:to>
      <xdr:col>24</xdr:col>
      <xdr:colOff>63500</xdr:colOff>
      <xdr:row>34</xdr:row>
      <xdr:rowOff>17170</xdr:rowOff>
    </xdr:to>
    <xdr:cxnSp macro="">
      <xdr:nvCxnSpPr>
        <xdr:cNvPr id="59" name="直線コネクタ 58"/>
        <xdr:cNvCxnSpPr/>
      </xdr:nvCxnSpPr>
      <xdr:spPr>
        <a:xfrm>
          <a:off x="3797300" y="583458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104817</xdr:rowOff>
    </xdr:from>
    <xdr:ext cx="469744" cy="259045"/>
    <xdr:sp macro="" textlink="">
      <xdr:nvSpPr>
        <xdr:cNvPr id="60" name="議会費平均値テキスト"/>
        <xdr:cNvSpPr txBox="1"/>
      </xdr:nvSpPr>
      <xdr:spPr>
        <a:xfrm>
          <a:off x="4686300" y="627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126390</xdr:rowOff>
    </xdr:from>
    <xdr:to>
      <xdr:col>24</xdr:col>
      <xdr:colOff>114300</xdr:colOff>
      <xdr:row>37</xdr:row>
      <xdr:rowOff>56540</xdr:rowOff>
    </xdr:to>
    <xdr:sp macro="" textlink="">
      <xdr:nvSpPr>
        <xdr:cNvPr id="61" name="フローチャート: 判断 60"/>
        <xdr:cNvSpPr/>
      </xdr:nvSpPr>
      <xdr:spPr>
        <a:xfrm>
          <a:off x="45847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29972</xdr:rowOff>
    </xdr:from>
    <xdr:to>
      <xdr:col>19</xdr:col>
      <xdr:colOff>177800</xdr:colOff>
      <xdr:row>34</xdr:row>
      <xdr:rowOff>5283</xdr:rowOff>
    </xdr:to>
    <xdr:cxnSp macro="">
      <xdr:nvCxnSpPr>
        <xdr:cNvPr id="62" name="直線コネクタ 61"/>
        <xdr:cNvCxnSpPr/>
      </xdr:nvCxnSpPr>
      <xdr:spPr>
        <a:xfrm>
          <a:off x="2908300" y="5687822"/>
          <a:ext cx="8890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126390</xdr:rowOff>
    </xdr:from>
    <xdr:to>
      <xdr:col>20</xdr:col>
      <xdr:colOff>38100</xdr:colOff>
      <xdr:row>37</xdr:row>
      <xdr:rowOff>56540</xdr:rowOff>
    </xdr:to>
    <xdr:sp macro="" textlink="">
      <xdr:nvSpPr>
        <xdr:cNvPr id="63" name="フローチャート: 判断 62"/>
        <xdr:cNvSpPr/>
      </xdr:nvSpPr>
      <xdr:spPr>
        <a:xfrm>
          <a:off x="37465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47667</xdr:rowOff>
    </xdr:from>
    <xdr:ext cx="469744" cy="259045"/>
    <xdr:sp macro="" textlink="">
      <xdr:nvSpPr>
        <xdr:cNvPr id="64" name="テキスト ボックス 63"/>
        <xdr:cNvSpPr txBox="1"/>
      </xdr:nvSpPr>
      <xdr:spPr>
        <a:xfrm>
          <a:off x="3562428" y="63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100838</xdr:rowOff>
    </xdr:from>
    <xdr:to>
      <xdr:col>15</xdr:col>
      <xdr:colOff>50800</xdr:colOff>
      <xdr:row>33</xdr:row>
      <xdr:rowOff>29972</xdr:rowOff>
    </xdr:to>
    <xdr:cxnSp macro="">
      <xdr:nvCxnSpPr>
        <xdr:cNvPr id="65" name="直線コネクタ 64"/>
        <xdr:cNvCxnSpPr/>
      </xdr:nvCxnSpPr>
      <xdr:spPr>
        <a:xfrm>
          <a:off x="2019300" y="558723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28549</xdr:rowOff>
    </xdr:from>
    <xdr:to>
      <xdr:col>15</xdr:col>
      <xdr:colOff>101600</xdr:colOff>
      <xdr:row>36</xdr:row>
      <xdr:rowOff>130149</xdr:rowOff>
    </xdr:to>
    <xdr:sp macro="" textlink="">
      <xdr:nvSpPr>
        <xdr:cNvPr id="66" name="フローチャート: 判断 65"/>
        <xdr:cNvSpPr/>
      </xdr:nvSpPr>
      <xdr:spPr>
        <a:xfrm>
          <a:off x="2857500" y="62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121276</xdr:rowOff>
    </xdr:from>
    <xdr:ext cx="469744" cy="259045"/>
    <xdr:sp macro="" textlink="">
      <xdr:nvSpPr>
        <xdr:cNvPr id="67" name="テキスト ボックス 66"/>
        <xdr:cNvSpPr txBox="1"/>
      </xdr:nvSpPr>
      <xdr:spPr>
        <a:xfrm>
          <a:off x="2673428" y="6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100838</xdr:rowOff>
    </xdr:from>
    <xdr:to>
      <xdr:col>10</xdr:col>
      <xdr:colOff>114300</xdr:colOff>
      <xdr:row>34</xdr:row>
      <xdr:rowOff>54661</xdr:rowOff>
    </xdr:to>
    <xdr:cxnSp macro="">
      <xdr:nvCxnSpPr>
        <xdr:cNvPr id="68" name="直線コネクタ 67"/>
        <xdr:cNvCxnSpPr/>
      </xdr:nvCxnSpPr>
      <xdr:spPr>
        <a:xfrm flipV="1">
          <a:off x="1130300" y="5587238"/>
          <a:ext cx="889000" cy="2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43180</xdr:rowOff>
    </xdr:from>
    <xdr:to>
      <xdr:col>10</xdr:col>
      <xdr:colOff>165100</xdr:colOff>
      <xdr:row>36</xdr:row>
      <xdr:rowOff>144780</xdr:rowOff>
    </xdr:to>
    <xdr:sp macro="" textlink="">
      <xdr:nvSpPr>
        <xdr:cNvPr id="69" name="フローチャート: 判断 68"/>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135907</xdr:rowOff>
    </xdr:from>
    <xdr:ext cx="469744" cy="259045"/>
    <xdr:sp macro="" textlink="">
      <xdr:nvSpPr>
        <xdr:cNvPr id="70" name="テキスト ボックス 69"/>
        <xdr:cNvSpPr txBox="1"/>
      </xdr:nvSpPr>
      <xdr:spPr>
        <a:xfrm>
          <a:off x="1784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71" name="フローチャート: 判断 70"/>
        <xdr:cNvSpPr/>
      </xdr:nvSpPr>
      <xdr:spPr>
        <a:xfrm>
          <a:off x="107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72" name="テキスト ボックス 71"/>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137820</xdr:rowOff>
    </xdr:from>
    <xdr:to>
      <xdr:col>24</xdr:col>
      <xdr:colOff>114300</xdr:colOff>
      <xdr:row>34</xdr:row>
      <xdr:rowOff>67970</xdr:rowOff>
    </xdr:to>
    <xdr:sp macro="" textlink="">
      <xdr:nvSpPr>
        <xdr:cNvPr id="78" name="楕円 77"/>
        <xdr:cNvSpPr/>
      </xdr:nvSpPr>
      <xdr:spPr>
        <a:xfrm>
          <a:off x="45847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90847</xdr:rowOff>
    </xdr:from>
    <xdr:ext cx="469744" cy="259045"/>
    <xdr:sp macro="" textlink="">
      <xdr:nvSpPr>
        <xdr:cNvPr id="79" name="議会費該当値テキスト"/>
        <xdr:cNvSpPr txBox="1"/>
      </xdr:nvSpPr>
      <xdr:spPr>
        <a:xfrm>
          <a:off x="4686300" y="57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125933</xdr:rowOff>
    </xdr:from>
    <xdr:to>
      <xdr:col>20</xdr:col>
      <xdr:colOff>38100</xdr:colOff>
      <xdr:row>34</xdr:row>
      <xdr:rowOff>56083</xdr:rowOff>
    </xdr:to>
    <xdr:sp macro="" textlink="">
      <xdr:nvSpPr>
        <xdr:cNvPr id="80" name="楕円 79"/>
        <xdr:cNvSpPr/>
      </xdr:nvSpPr>
      <xdr:spPr>
        <a:xfrm>
          <a:off x="3746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72610</xdr:rowOff>
    </xdr:from>
    <xdr:ext cx="469744" cy="259045"/>
    <xdr:sp macro="" textlink="">
      <xdr:nvSpPr>
        <xdr:cNvPr id="81" name="テキスト ボックス 80"/>
        <xdr:cNvSpPr txBox="1"/>
      </xdr:nvSpPr>
      <xdr:spPr>
        <a:xfrm>
          <a:off x="3562428" y="555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150622</xdr:rowOff>
    </xdr:from>
    <xdr:to>
      <xdr:col>15</xdr:col>
      <xdr:colOff>101600</xdr:colOff>
      <xdr:row>33</xdr:row>
      <xdr:rowOff>80772</xdr:rowOff>
    </xdr:to>
    <xdr:sp macro="" textlink="">
      <xdr:nvSpPr>
        <xdr:cNvPr id="82" name="楕円 81"/>
        <xdr:cNvSpPr/>
      </xdr:nvSpPr>
      <xdr:spPr>
        <a:xfrm>
          <a:off x="2857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97299</xdr:rowOff>
    </xdr:from>
    <xdr:ext cx="469744" cy="259045"/>
    <xdr:sp macro="" textlink="">
      <xdr:nvSpPr>
        <xdr:cNvPr id="83" name="テキスト ボックス 82"/>
        <xdr:cNvSpPr txBox="1"/>
      </xdr:nvSpPr>
      <xdr:spPr>
        <a:xfrm>
          <a:off x="2673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50038</xdr:rowOff>
    </xdr:from>
    <xdr:to>
      <xdr:col>10</xdr:col>
      <xdr:colOff>165100</xdr:colOff>
      <xdr:row>32</xdr:row>
      <xdr:rowOff>151638</xdr:rowOff>
    </xdr:to>
    <xdr:sp macro="" textlink="">
      <xdr:nvSpPr>
        <xdr:cNvPr id="84" name="楕円 83"/>
        <xdr:cNvSpPr/>
      </xdr:nvSpPr>
      <xdr:spPr>
        <a:xfrm>
          <a:off x="1968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168165</xdr:rowOff>
    </xdr:from>
    <xdr:ext cx="469744" cy="259045"/>
    <xdr:sp macro="" textlink="">
      <xdr:nvSpPr>
        <xdr:cNvPr id="85" name="テキスト ボックス 84"/>
        <xdr:cNvSpPr txBox="1"/>
      </xdr:nvSpPr>
      <xdr:spPr>
        <a:xfrm>
          <a:off x="1784428"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3861</xdr:rowOff>
    </xdr:from>
    <xdr:to>
      <xdr:col>6</xdr:col>
      <xdr:colOff>38100</xdr:colOff>
      <xdr:row>34</xdr:row>
      <xdr:rowOff>105461</xdr:rowOff>
    </xdr:to>
    <xdr:sp macro="" textlink="">
      <xdr:nvSpPr>
        <xdr:cNvPr id="86" name="楕円 85"/>
        <xdr:cNvSpPr/>
      </xdr:nvSpPr>
      <xdr:spPr>
        <a:xfrm>
          <a:off x="1079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121988</xdr:rowOff>
    </xdr:from>
    <xdr:ext cx="469744" cy="259045"/>
    <xdr:sp macro="" textlink="">
      <xdr:nvSpPr>
        <xdr:cNvPr id="87" name="テキスト ボックス 86"/>
        <xdr:cNvSpPr txBox="1"/>
      </xdr:nvSpPr>
      <xdr:spPr>
        <a:xfrm>
          <a:off x="895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09" name="直線コネクタ 108"/>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0"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1" name="直線コネクタ 110"/>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2"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3" name="直線コネクタ 112"/>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134767</xdr:rowOff>
    </xdr:from>
    <xdr:to>
      <xdr:col>24</xdr:col>
      <xdr:colOff>63500</xdr:colOff>
      <xdr:row>57</xdr:row>
      <xdr:rowOff>152986</xdr:rowOff>
    </xdr:to>
    <xdr:cxnSp macro="">
      <xdr:nvCxnSpPr>
        <xdr:cNvPr id="114" name="直線コネクタ 113"/>
        <xdr:cNvCxnSpPr/>
      </xdr:nvCxnSpPr>
      <xdr:spPr>
        <a:xfrm flipV="1">
          <a:off x="3797300" y="9907417"/>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5"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6" name="フローチャート: 判断 115"/>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148977</xdr:rowOff>
    </xdr:from>
    <xdr:to>
      <xdr:col>19</xdr:col>
      <xdr:colOff>177800</xdr:colOff>
      <xdr:row>57</xdr:row>
      <xdr:rowOff>152986</xdr:rowOff>
    </xdr:to>
    <xdr:cxnSp macro="">
      <xdr:nvCxnSpPr>
        <xdr:cNvPr id="117" name="直線コネクタ 116"/>
        <xdr:cNvCxnSpPr/>
      </xdr:nvCxnSpPr>
      <xdr:spPr>
        <a:xfrm>
          <a:off x="2908300" y="9921627"/>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18" name="フローチャート: 判断 117"/>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19" name="テキスト ボックス 118"/>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148977</xdr:rowOff>
    </xdr:from>
    <xdr:to>
      <xdr:col>15</xdr:col>
      <xdr:colOff>50800</xdr:colOff>
      <xdr:row>57</xdr:row>
      <xdr:rowOff>159200</xdr:rowOff>
    </xdr:to>
    <xdr:cxnSp macro="">
      <xdr:nvCxnSpPr>
        <xdr:cNvPr id="120" name="直線コネクタ 119"/>
        <xdr:cNvCxnSpPr/>
      </xdr:nvCxnSpPr>
      <xdr:spPr>
        <a:xfrm flipV="1">
          <a:off x="2019300" y="9921627"/>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1" name="フローチャート: 判断 120"/>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2" name="テキスト ボックス 121"/>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145717</xdr:rowOff>
    </xdr:from>
    <xdr:to>
      <xdr:col>10</xdr:col>
      <xdr:colOff>114300</xdr:colOff>
      <xdr:row>57</xdr:row>
      <xdr:rowOff>159200</xdr:rowOff>
    </xdr:to>
    <xdr:cxnSp macro="">
      <xdr:nvCxnSpPr>
        <xdr:cNvPr id="123" name="直線コネクタ 122"/>
        <xdr:cNvCxnSpPr/>
      </xdr:nvCxnSpPr>
      <xdr:spPr>
        <a:xfrm>
          <a:off x="1130300" y="9746917"/>
          <a:ext cx="889000" cy="18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4" name="フローチャート: 判断 123"/>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5" name="テキスト ボックス 124"/>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6" name="フローチャート: 判断 125"/>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7" name="テキスト ボックス 126"/>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83967</xdr:rowOff>
    </xdr:from>
    <xdr:to>
      <xdr:col>24</xdr:col>
      <xdr:colOff>114300</xdr:colOff>
      <xdr:row>58</xdr:row>
      <xdr:rowOff>14117</xdr:rowOff>
    </xdr:to>
    <xdr:sp macro="" textlink="">
      <xdr:nvSpPr>
        <xdr:cNvPr id="133" name="楕円 132"/>
        <xdr:cNvSpPr/>
      </xdr:nvSpPr>
      <xdr:spPr>
        <a:xfrm>
          <a:off x="4584700" y="98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4"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102186</xdr:rowOff>
    </xdr:from>
    <xdr:to>
      <xdr:col>20</xdr:col>
      <xdr:colOff>38100</xdr:colOff>
      <xdr:row>58</xdr:row>
      <xdr:rowOff>32336</xdr:rowOff>
    </xdr:to>
    <xdr:sp macro="" textlink="">
      <xdr:nvSpPr>
        <xdr:cNvPr id="135" name="楕円 134"/>
        <xdr:cNvSpPr/>
      </xdr:nvSpPr>
      <xdr:spPr>
        <a:xfrm>
          <a:off x="3746500" y="98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23463</xdr:rowOff>
    </xdr:from>
    <xdr:ext cx="534377" cy="259045"/>
    <xdr:sp macro="" textlink="">
      <xdr:nvSpPr>
        <xdr:cNvPr id="136" name="テキスト ボックス 135"/>
        <xdr:cNvSpPr txBox="1"/>
      </xdr:nvSpPr>
      <xdr:spPr>
        <a:xfrm>
          <a:off x="3530111" y="99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98177</xdr:rowOff>
    </xdr:from>
    <xdr:to>
      <xdr:col>15</xdr:col>
      <xdr:colOff>101600</xdr:colOff>
      <xdr:row>58</xdr:row>
      <xdr:rowOff>28327</xdr:rowOff>
    </xdr:to>
    <xdr:sp macro="" textlink="">
      <xdr:nvSpPr>
        <xdr:cNvPr id="137" name="楕円 136"/>
        <xdr:cNvSpPr/>
      </xdr:nvSpPr>
      <xdr:spPr>
        <a:xfrm>
          <a:off x="2857500" y="98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19454</xdr:rowOff>
    </xdr:from>
    <xdr:ext cx="534377" cy="259045"/>
    <xdr:sp macro="" textlink="">
      <xdr:nvSpPr>
        <xdr:cNvPr id="138" name="テキスト ボックス 137"/>
        <xdr:cNvSpPr txBox="1"/>
      </xdr:nvSpPr>
      <xdr:spPr>
        <a:xfrm>
          <a:off x="2641111" y="99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108400</xdr:rowOff>
    </xdr:from>
    <xdr:to>
      <xdr:col>10</xdr:col>
      <xdr:colOff>165100</xdr:colOff>
      <xdr:row>58</xdr:row>
      <xdr:rowOff>38550</xdr:rowOff>
    </xdr:to>
    <xdr:sp macro="" textlink="">
      <xdr:nvSpPr>
        <xdr:cNvPr id="139" name="楕円 138"/>
        <xdr:cNvSpPr/>
      </xdr:nvSpPr>
      <xdr:spPr>
        <a:xfrm>
          <a:off x="1968500" y="98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29677</xdr:rowOff>
    </xdr:from>
    <xdr:ext cx="534377" cy="259045"/>
    <xdr:sp macro="" textlink="">
      <xdr:nvSpPr>
        <xdr:cNvPr id="140" name="テキスト ボックス 139"/>
        <xdr:cNvSpPr txBox="1"/>
      </xdr:nvSpPr>
      <xdr:spPr>
        <a:xfrm>
          <a:off x="1752111" y="99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94917</xdr:rowOff>
    </xdr:from>
    <xdr:to>
      <xdr:col>6</xdr:col>
      <xdr:colOff>38100</xdr:colOff>
      <xdr:row>57</xdr:row>
      <xdr:rowOff>25067</xdr:rowOff>
    </xdr:to>
    <xdr:sp macro="" textlink="">
      <xdr:nvSpPr>
        <xdr:cNvPr id="141" name="楕円 140"/>
        <xdr:cNvSpPr/>
      </xdr:nvSpPr>
      <xdr:spPr>
        <a:xfrm>
          <a:off x="1079500" y="96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41594</xdr:rowOff>
    </xdr:from>
    <xdr:ext cx="534377" cy="259045"/>
    <xdr:sp macro="" textlink="">
      <xdr:nvSpPr>
        <xdr:cNvPr id="142" name="テキスト ボックス 141"/>
        <xdr:cNvSpPr txBox="1"/>
      </xdr:nvSpPr>
      <xdr:spPr>
        <a:xfrm>
          <a:off x="863111" y="947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69" name="直線コネクタ 168"/>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0"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1" name="直線コネクタ 170"/>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2"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3" name="直線コネクタ 172"/>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62433</xdr:rowOff>
    </xdr:from>
    <xdr:to>
      <xdr:col>24</xdr:col>
      <xdr:colOff>63500</xdr:colOff>
      <xdr:row>76</xdr:row>
      <xdr:rowOff>85435</xdr:rowOff>
    </xdr:to>
    <xdr:cxnSp macro="">
      <xdr:nvCxnSpPr>
        <xdr:cNvPr id="174" name="直線コネクタ 173"/>
        <xdr:cNvCxnSpPr/>
      </xdr:nvCxnSpPr>
      <xdr:spPr>
        <a:xfrm flipV="1">
          <a:off x="3797300" y="13092633"/>
          <a:ext cx="8382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5"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6" name="フローチャート: 判断 175"/>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85435</xdr:rowOff>
    </xdr:from>
    <xdr:to>
      <xdr:col>19</xdr:col>
      <xdr:colOff>177800</xdr:colOff>
      <xdr:row>76</xdr:row>
      <xdr:rowOff>157389</xdr:rowOff>
    </xdr:to>
    <xdr:cxnSp macro="">
      <xdr:nvCxnSpPr>
        <xdr:cNvPr id="177" name="直線コネクタ 176"/>
        <xdr:cNvCxnSpPr/>
      </xdr:nvCxnSpPr>
      <xdr:spPr>
        <a:xfrm flipV="1">
          <a:off x="2908300" y="13115635"/>
          <a:ext cx="889000" cy="7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78" name="フローチャート: 判断 177"/>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79" name="テキスト ボックス 178"/>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157389</xdr:rowOff>
    </xdr:from>
    <xdr:to>
      <xdr:col>15</xdr:col>
      <xdr:colOff>50800</xdr:colOff>
      <xdr:row>77</xdr:row>
      <xdr:rowOff>16974</xdr:rowOff>
    </xdr:to>
    <xdr:cxnSp macro="">
      <xdr:nvCxnSpPr>
        <xdr:cNvPr id="180" name="直線コネクタ 179"/>
        <xdr:cNvCxnSpPr/>
      </xdr:nvCxnSpPr>
      <xdr:spPr>
        <a:xfrm flipV="1">
          <a:off x="2019300" y="13187589"/>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1" name="フローチャート: 判断 180"/>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2" name="テキスト ボックス 181"/>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16974</xdr:rowOff>
    </xdr:from>
    <xdr:to>
      <xdr:col>10</xdr:col>
      <xdr:colOff>114300</xdr:colOff>
      <xdr:row>77</xdr:row>
      <xdr:rowOff>127922</xdr:rowOff>
    </xdr:to>
    <xdr:cxnSp macro="">
      <xdr:nvCxnSpPr>
        <xdr:cNvPr id="183" name="直線コネクタ 182"/>
        <xdr:cNvCxnSpPr/>
      </xdr:nvCxnSpPr>
      <xdr:spPr>
        <a:xfrm flipV="1">
          <a:off x="1130300" y="13218624"/>
          <a:ext cx="8890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4" name="フローチャート: 判断 183"/>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5" name="テキスト ボックス 184"/>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6" name="フローチャート: 判断 185"/>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7" name="テキスト ボックス 186"/>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11633</xdr:rowOff>
    </xdr:from>
    <xdr:to>
      <xdr:col>24</xdr:col>
      <xdr:colOff>114300</xdr:colOff>
      <xdr:row>76</xdr:row>
      <xdr:rowOff>113233</xdr:rowOff>
    </xdr:to>
    <xdr:sp macro="" textlink="">
      <xdr:nvSpPr>
        <xdr:cNvPr id="193" name="楕円 192"/>
        <xdr:cNvSpPr/>
      </xdr:nvSpPr>
      <xdr:spPr>
        <a:xfrm>
          <a:off x="45847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161510</xdr:rowOff>
    </xdr:from>
    <xdr:ext cx="599010" cy="259045"/>
    <xdr:sp macro="" textlink="">
      <xdr:nvSpPr>
        <xdr:cNvPr id="194" name="民生費該当値テキスト"/>
        <xdr:cNvSpPr txBox="1"/>
      </xdr:nvSpPr>
      <xdr:spPr>
        <a:xfrm>
          <a:off x="4686300" y="1302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34635</xdr:rowOff>
    </xdr:from>
    <xdr:to>
      <xdr:col>20</xdr:col>
      <xdr:colOff>38100</xdr:colOff>
      <xdr:row>76</xdr:row>
      <xdr:rowOff>136235</xdr:rowOff>
    </xdr:to>
    <xdr:sp macro="" textlink="">
      <xdr:nvSpPr>
        <xdr:cNvPr id="195" name="楕円 194"/>
        <xdr:cNvSpPr/>
      </xdr:nvSpPr>
      <xdr:spPr>
        <a:xfrm>
          <a:off x="3746500" y="130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127362</xdr:rowOff>
    </xdr:from>
    <xdr:ext cx="599010" cy="259045"/>
    <xdr:sp macro="" textlink="">
      <xdr:nvSpPr>
        <xdr:cNvPr id="196" name="テキスト ボックス 195"/>
        <xdr:cNvSpPr txBox="1"/>
      </xdr:nvSpPr>
      <xdr:spPr>
        <a:xfrm>
          <a:off x="3497795" y="131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106589</xdr:rowOff>
    </xdr:from>
    <xdr:to>
      <xdr:col>15</xdr:col>
      <xdr:colOff>101600</xdr:colOff>
      <xdr:row>77</xdr:row>
      <xdr:rowOff>36739</xdr:rowOff>
    </xdr:to>
    <xdr:sp macro="" textlink="">
      <xdr:nvSpPr>
        <xdr:cNvPr id="197" name="楕円 196"/>
        <xdr:cNvSpPr/>
      </xdr:nvSpPr>
      <xdr:spPr>
        <a:xfrm>
          <a:off x="2857500" y="131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27866</xdr:rowOff>
    </xdr:from>
    <xdr:ext cx="599010" cy="259045"/>
    <xdr:sp macro="" textlink="">
      <xdr:nvSpPr>
        <xdr:cNvPr id="198" name="テキスト ボックス 197"/>
        <xdr:cNvSpPr txBox="1"/>
      </xdr:nvSpPr>
      <xdr:spPr>
        <a:xfrm>
          <a:off x="2608795" y="1322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137624</xdr:rowOff>
    </xdr:from>
    <xdr:to>
      <xdr:col>10</xdr:col>
      <xdr:colOff>165100</xdr:colOff>
      <xdr:row>77</xdr:row>
      <xdr:rowOff>67774</xdr:rowOff>
    </xdr:to>
    <xdr:sp macro="" textlink="">
      <xdr:nvSpPr>
        <xdr:cNvPr id="199" name="楕円 198"/>
        <xdr:cNvSpPr/>
      </xdr:nvSpPr>
      <xdr:spPr>
        <a:xfrm>
          <a:off x="1968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58901</xdr:rowOff>
    </xdr:from>
    <xdr:ext cx="599010" cy="259045"/>
    <xdr:sp macro="" textlink="">
      <xdr:nvSpPr>
        <xdr:cNvPr id="200" name="テキスト ボックス 199"/>
        <xdr:cNvSpPr txBox="1"/>
      </xdr:nvSpPr>
      <xdr:spPr>
        <a:xfrm>
          <a:off x="1719795" y="1326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77122</xdr:rowOff>
    </xdr:from>
    <xdr:to>
      <xdr:col>6</xdr:col>
      <xdr:colOff>38100</xdr:colOff>
      <xdr:row>78</xdr:row>
      <xdr:rowOff>7272</xdr:rowOff>
    </xdr:to>
    <xdr:sp macro="" textlink="">
      <xdr:nvSpPr>
        <xdr:cNvPr id="201" name="楕円 200"/>
        <xdr:cNvSpPr/>
      </xdr:nvSpPr>
      <xdr:spPr>
        <a:xfrm>
          <a:off x="1079500" y="132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169849</xdr:rowOff>
    </xdr:from>
    <xdr:ext cx="599010" cy="259045"/>
    <xdr:sp macro="" textlink="">
      <xdr:nvSpPr>
        <xdr:cNvPr id="202" name="テキスト ボックス 201"/>
        <xdr:cNvSpPr txBox="1"/>
      </xdr:nvSpPr>
      <xdr:spPr>
        <a:xfrm>
          <a:off x="830795" y="133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5" name="直線コネクタ 224"/>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6"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7" name="直線コネクタ 226"/>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28"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29" name="直線コネクタ 228"/>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21537</xdr:rowOff>
    </xdr:from>
    <xdr:to>
      <xdr:col>24</xdr:col>
      <xdr:colOff>63500</xdr:colOff>
      <xdr:row>97</xdr:row>
      <xdr:rowOff>25766</xdr:rowOff>
    </xdr:to>
    <xdr:cxnSp macro="">
      <xdr:nvCxnSpPr>
        <xdr:cNvPr id="230" name="直線コネクタ 229"/>
        <xdr:cNvCxnSpPr/>
      </xdr:nvCxnSpPr>
      <xdr:spPr>
        <a:xfrm flipV="1">
          <a:off x="3797300" y="16309287"/>
          <a:ext cx="838200" cy="3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1"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2" name="フローチャート: 判断 231"/>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157440</xdr:rowOff>
    </xdr:from>
    <xdr:to>
      <xdr:col>19</xdr:col>
      <xdr:colOff>177800</xdr:colOff>
      <xdr:row>97</xdr:row>
      <xdr:rowOff>25766</xdr:rowOff>
    </xdr:to>
    <xdr:cxnSp macro="">
      <xdr:nvCxnSpPr>
        <xdr:cNvPr id="233" name="直線コネクタ 232"/>
        <xdr:cNvCxnSpPr/>
      </xdr:nvCxnSpPr>
      <xdr:spPr>
        <a:xfrm>
          <a:off x="2908300" y="1661664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4" name="フローチャート: 判断 233"/>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5" name="テキスト ボックス 234"/>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157440</xdr:rowOff>
    </xdr:from>
    <xdr:to>
      <xdr:col>15</xdr:col>
      <xdr:colOff>50800</xdr:colOff>
      <xdr:row>97</xdr:row>
      <xdr:rowOff>13719</xdr:rowOff>
    </xdr:to>
    <xdr:cxnSp macro="">
      <xdr:nvCxnSpPr>
        <xdr:cNvPr id="236" name="直線コネクタ 235"/>
        <xdr:cNvCxnSpPr/>
      </xdr:nvCxnSpPr>
      <xdr:spPr>
        <a:xfrm flipV="1">
          <a:off x="2019300" y="16616640"/>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7" name="フローチャート: 判断 236"/>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38" name="テキスト ボックス 237"/>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13719</xdr:rowOff>
    </xdr:from>
    <xdr:to>
      <xdr:col>10</xdr:col>
      <xdr:colOff>114300</xdr:colOff>
      <xdr:row>97</xdr:row>
      <xdr:rowOff>36282</xdr:rowOff>
    </xdr:to>
    <xdr:cxnSp macro="">
      <xdr:nvCxnSpPr>
        <xdr:cNvPr id="239" name="直線コネクタ 238"/>
        <xdr:cNvCxnSpPr/>
      </xdr:nvCxnSpPr>
      <xdr:spPr>
        <a:xfrm flipV="1">
          <a:off x="1130300" y="16644369"/>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0" name="フローチャート: 判断 239"/>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1" name="テキスト ボックス 240"/>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2" name="フローチャート: 判断 241"/>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3" name="テキスト ボックス 242"/>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142187</xdr:rowOff>
    </xdr:from>
    <xdr:to>
      <xdr:col>24</xdr:col>
      <xdr:colOff>114300</xdr:colOff>
      <xdr:row>95</xdr:row>
      <xdr:rowOff>72337</xdr:rowOff>
    </xdr:to>
    <xdr:sp macro="" textlink="">
      <xdr:nvSpPr>
        <xdr:cNvPr id="249" name="楕円 248"/>
        <xdr:cNvSpPr/>
      </xdr:nvSpPr>
      <xdr:spPr>
        <a:xfrm>
          <a:off x="4584700" y="1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165064</xdr:rowOff>
    </xdr:from>
    <xdr:ext cx="534377" cy="259045"/>
    <xdr:sp macro="" textlink="">
      <xdr:nvSpPr>
        <xdr:cNvPr id="250" name="衛生費該当値テキスト"/>
        <xdr:cNvSpPr txBox="1"/>
      </xdr:nvSpPr>
      <xdr:spPr>
        <a:xfrm>
          <a:off x="4686300" y="161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146416</xdr:rowOff>
    </xdr:from>
    <xdr:to>
      <xdr:col>20</xdr:col>
      <xdr:colOff>38100</xdr:colOff>
      <xdr:row>97</xdr:row>
      <xdr:rowOff>76566</xdr:rowOff>
    </xdr:to>
    <xdr:sp macro="" textlink="">
      <xdr:nvSpPr>
        <xdr:cNvPr id="251" name="楕円 250"/>
        <xdr:cNvSpPr/>
      </xdr:nvSpPr>
      <xdr:spPr>
        <a:xfrm>
          <a:off x="3746500" y="166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52" name="テキスト ボックス 25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106640</xdr:rowOff>
    </xdr:from>
    <xdr:to>
      <xdr:col>15</xdr:col>
      <xdr:colOff>101600</xdr:colOff>
      <xdr:row>97</xdr:row>
      <xdr:rowOff>36790</xdr:rowOff>
    </xdr:to>
    <xdr:sp macro="" textlink="">
      <xdr:nvSpPr>
        <xdr:cNvPr id="253" name="楕円 252"/>
        <xdr:cNvSpPr/>
      </xdr:nvSpPr>
      <xdr:spPr>
        <a:xfrm>
          <a:off x="2857500" y="1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53317</xdr:rowOff>
    </xdr:from>
    <xdr:ext cx="534377" cy="259045"/>
    <xdr:sp macro="" textlink="">
      <xdr:nvSpPr>
        <xdr:cNvPr id="254" name="テキスト ボックス 253"/>
        <xdr:cNvSpPr txBox="1"/>
      </xdr:nvSpPr>
      <xdr:spPr>
        <a:xfrm>
          <a:off x="2641111" y="163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134369</xdr:rowOff>
    </xdr:from>
    <xdr:to>
      <xdr:col>10</xdr:col>
      <xdr:colOff>165100</xdr:colOff>
      <xdr:row>97</xdr:row>
      <xdr:rowOff>64519</xdr:rowOff>
    </xdr:to>
    <xdr:sp macro="" textlink="">
      <xdr:nvSpPr>
        <xdr:cNvPr id="255" name="楕円 254"/>
        <xdr:cNvSpPr/>
      </xdr:nvSpPr>
      <xdr:spPr>
        <a:xfrm>
          <a:off x="1968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81046</xdr:rowOff>
    </xdr:from>
    <xdr:ext cx="534377" cy="259045"/>
    <xdr:sp macro="" textlink="">
      <xdr:nvSpPr>
        <xdr:cNvPr id="256" name="テキスト ボックス 255"/>
        <xdr:cNvSpPr txBox="1"/>
      </xdr:nvSpPr>
      <xdr:spPr>
        <a:xfrm>
          <a:off x="1752111" y="163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156932</xdr:rowOff>
    </xdr:from>
    <xdr:to>
      <xdr:col>6</xdr:col>
      <xdr:colOff>38100</xdr:colOff>
      <xdr:row>97</xdr:row>
      <xdr:rowOff>87082</xdr:rowOff>
    </xdr:to>
    <xdr:sp macro="" textlink="">
      <xdr:nvSpPr>
        <xdr:cNvPr id="257" name="楕円 256"/>
        <xdr:cNvSpPr/>
      </xdr:nvSpPr>
      <xdr:spPr>
        <a:xfrm>
          <a:off x="1079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103609</xdr:rowOff>
    </xdr:from>
    <xdr:ext cx="534377" cy="259045"/>
    <xdr:sp macro="" textlink="">
      <xdr:nvSpPr>
        <xdr:cNvPr id="258" name="テキスト ボックス 257"/>
        <xdr:cNvSpPr txBox="1"/>
      </xdr:nvSpPr>
      <xdr:spPr>
        <a:xfrm>
          <a:off x="863111" y="16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0" name="直線コネクタ 279"/>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1"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2" name="直線コネクタ 281"/>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3"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4" name="直線コネクタ 283"/>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103353</xdr:rowOff>
    </xdr:from>
    <xdr:to>
      <xdr:col>55</xdr:col>
      <xdr:colOff>0</xdr:colOff>
      <xdr:row>38</xdr:row>
      <xdr:rowOff>112954</xdr:rowOff>
    </xdr:to>
    <xdr:cxnSp macro="">
      <xdr:nvCxnSpPr>
        <xdr:cNvPr id="285" name="直線コネクタ 284"/>
        <xdr:cNvCxnSpPr/>
      </xdr:nvCxnSpPr>
      <xdr:spPr>
        <a:xfrm>
          <a:off x="9639300" y="661845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6"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7" name="フローチャート: 判断 286"/>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101295</xdr:rowOff>
    </xdr:from>
    <xdr:to>
      <xdr:col>50</xdr:col>
      <xdr:colOff>114300</xdr:colOff>
      <xdr:row>38</xdr:row>
      <xdr:rowOff>103353</xdr:rowOff>
    </xdr:to>
    <xdr:cxnSp macro="">
      <xdr:nvCxnSpPr>
        <xdr:cNvPr id="288" name="直線コネクタ 287"/>
        <xdr:cNvCxnSpPr/>
      </xdr:nvCxnSpPr>
      <xdr:spPr>
        <a:xfrm>
          <a:off x="8750300" y="661639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89" name="フローチャート: 判断 288"/>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0" name="テキスト ボックス 289"/>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91237</xdr:rowOff>
    </xdr:from>
    <xdr:to>
      <xdr:col>45</xdr:col>
      <xdr:colOff>177800</xdr:colOff>
      <xdr:row>38</xdr:row>
      <xdr:rowOff>101295</xdr:rowOff>
    </xdr:to>
    <xdr:cxnSp macro="">
      <xdr:nvCxnSpPr>
        <xdr:cNvPr id="291" name="直線コネクタ 290"/>
        <xdr:cNvCxnSpPr/>
      </xdr:nvCxnSpPr>
      <xdr:spPr>
        <a:xfrm>
          <a:off x="7861300" y="660633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2" name="フローチャート: 判断 291"/>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3" name="テキスト ボックス 292"/>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53975</xdr:rowOff>
    </xdr:from>
    <xdr:to>
      <xdr:col>41</xdr:col>
      <xdr:colOff>50800</xdr:colOff>
      <xdr:row>38</xdr:row>
      <xdr:rowOff>91237</xdr:rowOff>
    </xdr:to>
    <xdr:cxnSp macro="">
      <xdr:nvCxnSpPr>
        <xdr:cNvPr id="294" name="直線コネクタ 293"/>
        <xdr:cNvCxnSpPr/>
      </xdr:nvCxnSpPr>
      <xdr:spPr>
        <a:xfrm>
          <a:off x="6972300" y="656907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5" name="フローチャート: 判断 29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6" name="テキスト ボックス 295"/>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7" name="フローチャート: 判断 296"/>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298" name="テキスト ボックス 297"/>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62154</xdr:rowOff>
    </xdr:from>
    <xdr:to>
      <xdr:col>55</xdr:col>
      <xdr:colOff>50800</xdr:colOff>
      <xdr:row>38</xdr:row>
      <xdr:rowOff>163754</xdr:rowOff>
    </xdr:to>
    <xdr:sp macro="" textlink="">
      <xdr:nvSpPr>
        <xdr:cNvPr id="304" name="楕円 303"/>
        <xdr:cNvSpPr/>
      </xdr:nvSpPr>
      <xdr:spPr>
        <a:xfrm>
          <a:off x="104267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148531</xdr:rowOff>
    </xdr:from>
    <xdr:ext cx="378565" cy="259045"/>
    <xdr:sp macro="" textlink="">
      <xdr:nvSpPr>
        <xdr:cNvPr id="305" name="労働費該当値テキスト"/>
        <xdr:cNvSpPr txBox="1"/>
      </xdr:nvSpPr>
      <xdr:spPr>
        <a:xfrm>
          <a:off x="10528300" y="649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52553</xdr:rowOff>
    </xdr:from>
    <xdr:to>
      <xdr:col>50</xdr:col>
      <xdr:colOff>165100</xdr:colOff>
      <xdr:row>38</xdr:row>
      <xdr:rowOff>154153</xdr:rowOff>
    </xdr:to>
    <xdr:sp macro="" textlink="">
      <xdr:nvSpPr>
        <xdr:cNvPr id="306" name="楕円 305"/>
        <xdr:cNvSpPr/>
      </xdr:nvSpPr>
      <xdr:spPr>
        <a:xfrm>
          <a:off x="9588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145280</xdr:rowOff>
    </xdr:from>
    <xdr:ext cx="378565" cy="259045"/>
    <xdr:sp macro="" textlink="">
      <xdr:nvSpPr>
        <xdr:cNvPr id="307" name="テキスト ボックス 306"/>
        <xdr:cNvSpPr txBox="1"/>
      </xdr:nvSpPr>
      <xdr:spPr>
        <a:xfrm>
          <a:off x="9450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50495</xdr:rowOff>
    </xdr:from>
    <xdr:to>
      <xdr:col>46</xdr:col>
      <xdr:colOff>38100</xdr:colOff>
      <xdr:row>38</xdr:row>
      <xdr:rowOff>152095</xdr:rowOff>
    </xdr:to>
    <xdr:sp macro="" textlink="">
      <xdr:nvSpPr>
        <xdr:cNvPr id="308" name="楕円 307"/>
        <xdr:cNvSpPr/>
      </xdr:nvSpPr>
      <xdr:spPr>
        <a:xfrm>
          <a:off x="8699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143222</xdr:rowOff>
    </xdr:from>
    <xdr:ext cx="378565" cy="259045"/>
    <xdr:sp macro="" textlink="">
      <xdr:nvSpPr>
        <xdr:cNvPr id="309" name="テキスト ボックス 308"/>
        <xdr:cNvSpPr txBox="1"/>
      </xdr:nvSpPr>
      <xdr:spPr>
        <a:xfrm>
          <a:off x="8561017" y="66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40437</xdr:rowOff>
    </xdr:from>
    <xdr:to>
      <xdr:col>41</xdr:col>
      <xdr:colOff>101600</xdr:colOff>
      <xdr:row>38</xdr:row>
      <xdr:rowOff>142037</xdr:rowOff>
    </xdr:to>
    <xdr:sp macro="" textlink="">
      <xdr:nvSpPr>
        <xdr:cNvPr id="310" name="楕円 309"/>
        <xdr:cNvSpPr/>
      </xdr:nvSpPr>
      <xdr:spPr>
        <a:xfrm>
          <a:off x="7810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133164</xdr:rowOff>
    </xdr:from>
    <xdr:ext cx="378565" cy="259045"/>
    <xdr:sp macro="" textlink="">
      <xdr:nvSpPr>
        <xdr:cNvPr id="311" name="テキスト ボックス 310"/>
        <xdr:cNvSpPr txBox="1"/>
      </xdr:nvSpPr>
      <xdr:spPr>
        <a:xfrm>
          <a:off x="7672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xdr:rowOff>
    </xdr:from>
    <xdr:to>
      <xdr:col>36</xdr:col>
      <xdr:colOff>165100</xdr:colOff>
      <xdr:row>38</xdr:row>
      <xdr:rowOff>104775</xdr:rowOff>
    </xdr:to>
    <xdr:sp macro="" textlink="">
      <xdr:nvSpPr>
        <xdr:cNvPr id="312" name="楕円 311"/>
        <xdr:cNvSpPr/>
      </xdr:nvSpPr>
      <xdr:spPr>
        <a:xfrm>
          <a:off x="692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95902</xdr:rowOff>
    </xdr:from>
    <xdr:ext cx="378565" cy="259045"/>
    <xdr:sp macro="" textlink="">
      <xdr:nvSpPr>
        <xdr:cNvPr id="313" name="テキスト ボックス 312"/>
        <xdr:cNvSpPr txBox="1"/>
      </xdr:nvSpPr>
      <xdr:spPr>
        <a:xfrm>
          <a:off x="6783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3" name="テキスト ボックス 33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7" name="直線コネクタ 336"/>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38"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39" name="直線コネクタ 338"/>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0"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1" name="直線コネクタ 340"/>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25057</xdr:rowOff>
    </xdr:from>
    <xdr:to>
      <xdr:col>55</xdr:col>
      <xdr:colOff>0</xdr:colOff>
      <xdr:row>59</xdr:row>
      <xdr:rowOff>26886</xdr:rowOff>
    </xdr:to>
    <xdr:cxnSp macro="">
      <xdr:nvCxnSpPr>
        <xdr:cNvPr id="342" name="直線コネクタ 341"/>
        <xdr:cNvCxnSpPr/>
      </xdr:nvCxnSpPr>
      <xdr:spPr>
        <a:xfrm>
          <a:off x="9639300" y="1014060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3"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4" name="フローチャート: 判断 343"/>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25057</xdr:rowOff>
    </xdr:from>
    <xdr:to>
      <xdr:col>50</xdr:col>
      <xdr:colOff>114300</xdr:colOff>
      <xdr:row>59</xdr:row>
      <xdr:rowOff>31344</xdr:rowOff>
    </xdr:to>
    <xdr:cxnSp macro="">
      <xdr:nvCxnSpPr>
        <xdr:cNvPr id="345" name="直線コネクタ 344"/>
        <xdr:cNvCxnSpPr/>
      </xdr:nvCxnSpPr>
      <xdr:spPr>
        <a:xfrm flipV="1">
          <a:off x="8750300" y="1014060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6" name="フローチャート: 判断 345"/>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7" name="テキスト ボックス 346"/>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29820</xdr:rowOff>
    </xdr:from>
    <xdr:to>
      <xdr:col>45</xdr:col>
      <xdr:colOff>177800</xdr:colOff>
      <xdr:row>59</xdr:row>
      <xdr:rowOff>31344</xdr:rowOff>
    </xdr:to>
    <xdr:cxnSp macro="">
      <xdr:nvCxnSpPr>
        <xdr:cNvPr id="348" name="直線コネクタ 347"/>
        <xdr:cNvCxnSpPr/>
      </xdr:nvCxnSpPr>
      <xdr:spPr>
        <a:xfrm>
          <a:off x="7861300" y="101453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49" name="フローチャート: 判断 348"/>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0" name="テキスト ボックス 349"/>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29820</xdr:rowOff>
    </xdr:from>
    <xdr:to>
      <xdr:col>41</xdr:col>
      <xdr:colOff>50800</xdr:colOff>
      <xdr:row>59</xdr:row>
      <xdr:rowOff>32906</xdr:rowOff>
    </xdr:to>
    <xdr:cxnSp macro="">
      <xdr:nvCxnSpPr>
        <xdr:cNvPr id="351" name="直線コネクタ 350"/>
        <xdr:cNvCxnSpPr/>
      </xdr:nvCxnSpPr>
      <xdr:spPr>
        <a:xfrm flipV="1">
          <a:off x="6972300" y="1014537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2" name="フローチャート: 判断 351"/>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3" name="テキスト ボックス 352"/>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4" name="フローチャート: 判断 353"/>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5" name="テキスト ボックス 354"/>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147536</xdr:rowOff>
    </xdr:from>
    <xdr:to>
      <xdr:col>55</xdr:col>
      <xdr:colOff>50800</xdr:colOff>
      <xdr:row>59</xdr:row>
      <xdr:rowOff>77686</xdr:rowOff>
    </xdr:to>
    <xdr:sp macro="" textlink="">
      <xdr:nvSpPr>
        <xdr:cNvPr id="361" name="楕円 360"/>
        <xdr:cNvSpPr/>
      </xdr:nvSpPr>
      <xdr:spPr>
        <a:xfrm>
          <a:off x="104267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62463</xdr:rowOff>
    </xdr:from>
    <xdr:ext cx="378565" cy="259045"/>
    <xdr:sp macro="" textlink="">
      <xdr:nvSpPr>
        <xdr:cNvPr id="362" name="農林水産業費該当値テキスト"/>
        <xdr:cNvSpPr txBox="1"/>
      </xdr:nvSpPr>
      <xdr:spPr>
        <a:xfrm>
          <a:off x="10528300" y="1000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145707</xdr:rowOff>
    </xdr:from>
    <xdr:to>
      <xdr:col>50</xdr:col>
      <xdr:colOff>165100</xdr:colOff>
      <xdr:row>59</xdr:row>
      <xdr:rowOff>75857</xdr:rowOff>
    </xdr:to>
    <xdr:sp macro="" textlink="">
      <xdr:nvSpPr>
        <xdr:cNvPr id="363" name="楕円 362"/>
        <xdr:cNvSpPr/>
      </xdr:nvSpPr>
      <xdr:spPr>
        <a:xfrm>
          <a:off x="9588500" y="100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66984</xdr:rowOff>
    </xdr:from>
    <xdr:ext cx="378565" cy="259045"/>
    <xdr:sp macro="" textlink="">
      <xdr:nvSpPr>
        <xdr:cNvPr id="364" name="テキスト ボックス 363"/>
        <xdr:cNvSpPr txBox="1"/>
      </xdr:nvSpPr>
      <xdr:spPr>
        <a:xfrm>
          <a:off x="9450017" y="1018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151994</xdr:rowOff>
    </xdr:from>
    <xdr:to>
      <xdr:col>46</xdr:col>
      <xdr:colOff>38100</xdr:colOff>
      <xdr:row>59</xdr:row>
      <xdr:rowOff>82144</xdr:rowOff>
    </xdr:to>
    <xdr:sp macro="" textlink="">
      <xdr:nvSpPr>
        <xdr:cNvPr id="365" name="楕円 364"/>
        <xdr:cNvSpPr/>
      </xdr:nvSpPr>
      <xdr:spPr>
        <a:xfrm>
          <a:off x="8699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73271</xdr:rowOff>
    </xdr:from>
    <xdr:ext cx="378565" cy="259045"/>
    <xdr:sp macro="" textlink="">
      <xdr:nvSpPr>
        <xdr:cNvPr id="366" name="テキスト ボックス 365"/>
        <xdr:cNvSpPr txBox="1"/>
      </xdr:nvSpPr>
      <xdr:spPr>
        <a:xfrm>
          <a:off x="8561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150470</xdr:rowOff>
    </xdr:from>
    <xdr:to>
      <xdr:col>41</xdr:col>
      <xdr:colOff>101600</xdr:colOff>
      <xdr:row>59</xdr:row>
      <xdr:rowOff>80620</xdr:rowOff>
    </xdr:to>
    <xdr:sp macro="" textlink="">
      <xdr:nvSpPr>
        <xdr:cNvPr id="367" name="楕円 366"/>
        <xdr:cNvSpPr/>
      </xdr:nvSpPr>
      <xdr:spPr>
        <a:xfrm>
          <a:off x="78105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71747</xdr:rowOff>
    </xdr:from>
    <xdr:ext cx="378565" cy="259045"/>
    <xdr:sp macro="" textlink="">
      <xdr:nvSpPr>
        <xdr:cNvPr id="368" name="テキスト ボックス 367"/>
        <xdr:cNvSpPr txBox="1"/>
      </xdr:nvSpPr>
      <xdr:spPr>
        <a:xfrm>
          <a:off x="7672017" y="1018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153556</xdr:rowOff>
    </xdr:from>
    <xdr:to>
      <xdr:col>36</xdr:col>
      <xdr:colOff>165100</xdr:colOff>
      <xdr:row>59</xdr:row>
      <xdr:rowOff>83706</xdr:rowOff>
    </xdr:to>
    <xdr:sp macro="" textlink="">
      <xdr:nvSpPr>
        <xdr:cNvPr id="369" name="楕円 368"/>
        <xdr:cNvSpPr/>
      </xdr:nvSpPr>
      <xdr:spPr>
        <a:xfrm>
          <a:off x="6921500" y="100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74833</xdr:rowOff>
    </xdr:from>
    <xdr:ext cx="378565" cy="259045"/>
    <xdr:sp macro="" textlink="">
      <xdr:nvSpPr>
        <xdr:cNvPr id="370" name="テキスト ボックス 369"/>
        <xdr:cNvSpPr txBox="1"/>
      </xdr:nvSpPr>
      <xdr:spPr>
        <a:xfrm>
          <a:off x="6783017" y="1019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2" name="直線コネクタ 391"/>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3"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4" name="直線コネクタ 393"/>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5"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6" name="直線コネクタ 395"/>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82686</xdr:rowOff>
    </xdr:from>
    <xdr:to>
      <xdr:col>55</xdr:col>
      <xdr:colOff>0</xdr:colOff>
      <xdr:row>78</xdr:row>
      <xdr:rowOff>92859</xdr:rowOff>
    </xdr:to>
    <xdr:cxnSp macro="">
      <xdr:nvCxnSpPr>
        <xdr:cNvPr id="397" name="直線コネクタ 396"/>
        <xdr:cNvCxnSpPr/>
      </xdr:nvCxnSpPr>
      <xdr:spPr>
        <a:xfrm flipV="1">
          <a:off x="9639300" y="1345578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398"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399" name="フローチャート: 判断 398"/>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157691</xdr:rowOff>
    </xdr:from>
    <xdr:to>
      <xdr:col>50</xdr:col>
      <xdr:colOff>114300</xdr:colOff>
      <xdr:row>78</xdr:row>
      <xdr:rowOff>92859</xdr:rowOff>
    </xdr:to>
    <xdr:cxnSp macro="">
      <xdr:nvCxnSpPr>
        <xdr:cNvPr id="400" name="直線コネクタ 399"/>
        <xdr:cNvCxnSpPr/>
      </xdr:nvCxnSpPr>
      <xdr:spPr>
        <a:xfrm>
          <a:off x="8750300" y="13359341"/>
          <a:ext cx="889000" cy="10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1" name="フローチャート: 判断 400"/>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2" name="テキスト ボックス 401"/>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157691</xdr:rowOff>
    </xdr:from>
    <xdr:to>
      <xdr:col>45</xdr:col>
      <xdr:colOff>177800</xdr:colOff>
      <xdr:row>78</xdr:row>
      <xdr:rowOff>90757</xdr:rowOff>
    </xdr:to>
    <xdr:cxnSp macro="">
      <xdr:nvCxnSpPr>
        <xdr:cNvPr id="403" name="直線コネクタ 402"/>
        <xdr:cNvCxnSpPr/>
      </xdr:nvCxnSpPr>
      <xdr:spPr>
        <a:xfrm flipV="1">
          <a:off x="7861300" y="13359341"/>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4" name="フローチャート: 判断 403"/>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5" name="テキスト ボックス 404"/>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82984</xdr:rowOff>
    </xdr:from>
    <xdr:to>
      <xdr:col>41</xdr:col>
      <xdr:colOff>50800</xdr:colOff>
      <xdr:row>78</xdr:row>
      <xdr:rowOff>90757</xdr:rowOff>
    </xdr:to>
    <xdr:cxnSp macro="">
      <xdr:nvCxnSpPr>
        <xdr:cNvPr id="406" name="直線コネクタ 405"/>
        <xdr:cNvCxnSpPr/>
      </xdr:nvCxnSpPr>
      <xdr:spPr>
        <a:xfrm>
          <a:off x="6972300" y="1345608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7" name="フローチャート: 判断 406"/>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08" name="テキスト ボックス 407"/>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09" name="フローチャート: 判断 408"/>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0" name="テキスト ボックス 409"/>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31886</xdr:rowOff>
    </xdr:from>
    <xdr:to>
      <xdr:col>55</xdr:col>
      <xdr:colOff>50800</xdr:colOff>
      <xdr:row>78</xdr:row>
      <xdr:rowOff>133486</xdr:rowOff>
    </xdr:to>
    <xdr:sp macro="" textlink="">
      <xdr:nvSpPr>
        <xdr:cNvPr id="416" name="楕円 415"/>
        <xdr:cNvSpPr/>
      </xdr:nvSpPr>
      <xdr:spPr>
        <a:xfrm>
          <a:off x="10426700" y="134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118263</xdr:rowOff>
    </xdr:from>
    <xdr:ext cx="469744" cy="259045"/>
    <xdr:sp macro="" textlink="">
      <xdr:nvSpPr>
        <xdr:cNvPr id="417" name="商工費該当値テキスト"/>
        <xdr:cNvSpPr txBox="1"/>
      </xdr:nvSpPr>
      <xdr:spPr>
        <a:xfrm>
          <a:off x="10528300" y="1331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42059</xdr:rowOff>
    </xdr:from>
    <xdr:to>
      <xdr:col>50</xdr:col>
      <xdr:colOff>165100</xdr:colOff>
      <xdr:row>78</xdr:row>
      <xdr:rowOff>143659</xdr:rowOff>
    </xdr:to>
    <xdr:sp macro="" textlink="">
      <xdr:nvSpPr>
        <xdr:cNvPr id="418" name="楕円 417"/>
        <xdr:cNvSpPr/>
      </xdr:nvSpPr>
      <xdr:spPr>
        <a:xfrm>
          <a:off x="95885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134786</xdr:rowOff>
    </xdr:from>
    <xdr:ext cx="469744" cy="259045"/>
    <xdr:sp macro="" textlink="">
      <xdr:nvSpPr>
        <xdr:cNvPr id="419" name="テキスト ボックス 418"/>
        <xdr:cNvSpPr txBox="1"/>
      </xdr:nvSpPr>
      <xdr:spPr>
        <a:xfrm>
          <a:off x="9404428" y="1350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106891</xdr:rowOff>
    </xdr:from>
    <xdr:to>
      <xdr:col>46</xdr:col>
      <xdr:colOff>38100</xdr:colOff>
      <xdr:row>78</xdr:row>
      <xdr:rowOff>37041</xdr:rowOff>
    </xdr:to>
    <xdr:sp macro="" textlink="">
      <xdr:nvSpPr>
        <xdr:cNvPr id="420" name="楕円 419"/>
        <xdr:cNvSpPr/>
      </xdr:nvSpPr>
      <xdr:spPr>
        <a:xfrm>
          <a:off x="8699500" y="133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53568</xdr:rowOff>
    </xdr:from>
    <xdr:ext cx="469744" cy="259045"/>
    <xdr:sp macro="" textlink="">
      <xdr:nvSpPr>
        <xdr:cNvPr id="421" name="テキスト ボックス 420"/>
        <xdr:cNvSpPr txBox="1"/>
      </xdr:nvSpPr>
      <xdr:spPr>
        <a:xfrm>
          <a:off x="8515428" y="1308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39957</xdr:rowOff>
    </xdr:from>
    <xdr:to>
      <xdr:col>41</xdr:col>
      <xdr:colOff>101600</xdr:colOff>
      <xdr:row>78</xdr:row>
      <xdr:rowOff>141557</xdr:rowOff>
    </xdr:to>
    <xdr:sp macro="" textlink="">
      <xdr:nvSpPr>
        <xdr:cNvPr id="422" name="楕円 421"/>
        <xdr:cNvSpPr/>
      </xdr:nvSpPr>
      <xdr:spPr>
        <a:xfrm>
          <a:off x="7810500" y="134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132684</xdr:rowOff>
    </xdr:from>
    <xdr:ext cx="469744" cy="259045"/>
    <xdr:sp macro="" textlink="">
      <xdr:nvSpPr>
        <xdr:cNvPr id="423" name="テキスト ボックス 422"/>
        <xdr:cNvSpPr txBox="1"/>
      </xdr:nvSpPr>
      <xdr:spPr>
        <a:xfrm>
          <a:off x="7626428" y="1350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32184</xdr:rowOff>
    </xdr:from>
    <xdr:to>
      <xdr:col>36</xdr:col>
      <xdr:colOff>165100</xdr:colOff>
      <xdr:row>78</xdr:row>
      <xdr:rowOff>133784</xdr:rowOff>
    </xdr:to>
    <xdr:sp macro="" textlink="">
      <xdr:nvSpPr>
        <xdr:cNvPr id="424" name="楕円 423"/>
        <xdr:cNvSpPr/>
      </xdr:nvSpPr>
      <xdr:spPr>
        <a:xfrm>
          <a:off x="6921500" y="134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124911</xdr:rowOff>
    </xdr:from>
    <xdr:ext cx="469744" cy="259045"/>
    <xdr:sp macro="" textlink="">
      <xdr:nvSpPr>
        <xdr:cNvPr id="425" name="テキスト ボックス 424"/>
        <xdr:cNvSpPr txBox="1"/>
      </xdr:nvSpPr>
      <xdr:spPr>
        <a:xfrm>
          <a:off x="6737428" y="134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2" name="直線コネクタ 451"/>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3"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4" name="直線コネクタ 453"/>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5"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6" name="直線コネクタ 455"/>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36633</xdr:rowOff>
    </xdr:from>
    <xdr:to>
      <xdr:col>55</xdr:col>
      <xdr:colOff>0</xdr:colOff>
      <xdr:row>99</xdr:row>
      <xdr:rowOff>37957</xdr:rowOff>
    </xdr:to>
    <xdr:cxnSp macro="">
      <xdr:nvCxnSpPr>
        <xdr:cNvPr id="457" name="直線コネクタ 456"/>
        <xdr:cNvCxnSpPr/>
      </xdr:nvCxnSpPr>
      <xdr:spPr>
        <a:xfrm>
          <a:off x="9639300" y="17010183"/>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58"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59" name="フローチャート: 判断 458"/>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22003</xdr:rowOff>
    </xdr:from>
    <xdr:to>
      <xdr:col>50</xdr:col>
      <xdr:colOff>114300</xdr:colOff>
      <xdr:row>99</xdr:row>
      <xdr:rowOff>36633</xdr:rowOff>
    </xdr:to>
    <xdr:cxnSp macro="">
      <xdr:nvCxnSpPr>
        <xdr:cNvPr id="460" name="直線コネクタ 459"/>
        <xdr:cNvCxnSpPr/>
      </xdr:nvCxnSpPr>
      <xdr:spPr>
        <a:xfrm>
          <a:off x="8750300" y="1699555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1" name="フローチャート: 判断 460"/>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2" name="テキスト ボックス 461"/>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19261</xdr:rowOff>
    </xdr:from>
    <xdr:to>
      <xdr:col>45</xdr:col>
      <xdr:colOff>177800</xdr:colOff>
      <xdr:row>99</xdr:row>
      <xdr:rowOff>22003</xdr:rowOff>
    </xdr:to>
    <xdr:cxnSp macro="">
      <xdr:nvCxnSpPr>
        <xdr:cNvPr id="463" name="直線コネクタ 462"/>
        <xdr:cNvCxnSpPr/>
      </xdr:nvCxnSpPr>
      <xdr:spPr>
        <a:xfrm>
          <a:off x="7861300" y="1699281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4" name="フローチャート: 判断 463"/>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5" name="テキスト ボックス 464"/>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19261</xdr:rowOff>
    </xdr:from>
    <xdr:to>
      <xdr:col>41</xdr:col>
      <xdr:colOff>50800</xdr:colOff>
      <xdr:row>99</xdr:row>
      <xdr:rowOff>38675</xdr:rowOff>
    </xdr:to>
    <xdr:cxnSp macro="">
      <xdr:nvCxnSpPr>
        <xdr:cNvPr id="466" name="直線コネクタ 465"/>
        <xdr:cNvCxnSpPr/>
      </xdr:nvCxnSpPr>
      <xdr:spPr>
        <a:xfrm flipV="1">
          <a:off x="6972300" y="16992811"/>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7" name="フローチャート: 判断 466"/>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68" name="テキスト ボックス 467"/>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69" name="フローチャート: 判断 468"/>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0" name="テキスト ボックス 469"/>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158607</xdr:rowOff>
    </xdr:from>
    <xdr:to>
      <xdr:col>55</xdr:col>
      <xdr:colOff>50800</xdr:colOff>
      <xdr:row>99</xdr:row>
      <xdr:rowOff>88757</xdr:rowOff>
    </xdr:to>
    <xdr:sp macro="" textlink="">
      <xdr:nvSpPr>
        <xdr:cNvPr id="476" name="楕円 475"/>
        <xdr:cNvSpPr/>
      </xdr:nvSpPr>
      <xdr:spPr>
        <a:xfrm>
          <a:off x="10426700" y="169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73534</xdr:rowOff>
    </xdr:from>
    <xdr:ext cx="534377" cy="259045"/>
    <xdr:sp macro="" textlink="">
      <xdr:nvSpPr>
        <xdr:cNvPr id="477" name="土木費該当値テキスト"/>
        <xdr:cNvSpPr txBox="1"/>
      </xdr:nvSpPr>
      <xdr:spPr>
        <a:xfrm>
          <a:off x="10528300" y="1687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157283</xdr:rowOff>
    </xdr:from>
    <xdr:to>
      <xdr:col>50</xdr:col>
      <xdr:colOff>165100</xdr:colOff>
      <xdr:row>99</xdr:row>
      <xdr:rowOff>87433</xdr:rowOff>
    </xdr:to>
    <xdr:sp macro="" textlink="">
      <xdr:nvSpPr>
        <xdr:cNvPr id="478" name="楕円 477"/>
        <xdr:cNvSpPr/>
      </xdr:nvSpPr>
      <xdr:spPr>
        <a:xfrm>
          <a:off x="9588500" y="169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78560</xdr:rowOff>
    </xdr:from>
    <xdr:ext cx="534377" cy="259045"/>
    <xdr:sp macro="" textlink="">
      <xdr:nvSpPr>
        <xdr:cNvPr id="479" name="テキスト ボックス 478"/>
        <xdr:cNvSpPr txBox="1"/>
      </xdr:nvSpPr>
      <xdr:spPr>
        <a:xfrm>
          <a:off x="9372111" y="170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142653</xdr:rowOff>
    </xdr:from>
    <xdr:to>
      <xdr:col>46</xdr:col>
      <xdr:colOff>38100</xdr:colOff>
      <xdr:row>99</xdr:row>
      <xdr:rowOff>72803</xdr:rowOff>
    </xdr:to>
    <xdr:sp macro="" textlink="">
      <xdr:nvSpPr>
        <xdr:cNvPr id="480" name="楕円 479"/>
        <xdr:cNvSpPr/>
      </xdr:nvSpPr>
      <xdr:spPr>
        <a:xfrm>
          <a:off x="8699500" y="169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63930</xdr:rowOff>
    </xdr:from>
    <xdr:ext cx="534377" cy="259045"/>
    <xdr:sp macro="" textlink="">
      <xdr:nvSpPr>
        <xdr:cNvPr id="481" name="テキスト ボックス 480"/>
        <xdr:cNvSpPr txBox="1"/>
      </xdr:nvSpPr>
      <xdr:spPr>
        <a:xfrm>
          <a:off x="8483111" y="170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139911</xdr:rowOff>
    </xdr:from>
    <xdr:to>
      <xdr:col>41</xdr:col>
      <xdr:colOff>101600</xdr:colOff>
      <xdr:row>99</xdr:row>
      <xdr:rowOff>70061</xdr:rowOff>
    </xdr:to>
    <xdr:sp macro="" textlink="">
      <xdr:nvSpPr>
        <xdr:cNvPr id="482" name="楕円 481"/>
        <xdr:cNvSpPr/>
      </xdr:nvSpPr>
      <xdr:spPr>
        <a:xfrm>
          <a:off x="7810500" y="169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61188</xdr:rowOff>
    </xdr:from>
    <xdr:ext cx="534377" cy="259045"/>
    <xdr:sp macro="" textlink="">
      <xdr:nvSpPr>
        <xdr:cNvPr id="483" name="テキスト ボックス 482"/>
        <xdr:cNvSpPr txBox="1"/>
      </xdr:nvSpPr>
      <xdr:spPr>
        <a:xfrm>
          <a:off x="7594111" y="170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159325</xdr:rowOff>
    </xdr:from>
    <xdr:to>
      <xdr:col>36</xdr:col>
      <xdr:colOff>165100</xdr:colOff>
      <xdr:row>99</xdr:row>
      <xdr:rowOff>89475</xdr:rowOff>
    </xdr:to>
    <xdr:sp macro="" textlink="">
      <xdr:nvSpPr>
        <xdr:cNvPr id="484" name="楕円 483"/>
        <xdr:cNvSpPr/>
      </xdr:nvSpPr>
      <xdr:spPr>
        <a:xfrm>
          <a:off x="6921500" y="169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80602</xdr:rowOff>
    </xdr:from>
    <xdr:ext cx="534377" cy="259045"/>
    <xdr:sp macro="" textlink="">
      <xdr:nvSpPr>
        <xdr:cNvPr id="485" name="テキスト ボックス 484"/>
        <xdr:cNvSpPr txBox="1"/>
      </xdr:nvSpPr>
      <xdr:spPr>
        <a:xfrm>
          <a:off x="6705111" y="170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8" name="テキスト ボックス 497"/>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0" name="直線コネクタ 509"/>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1"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2" name="直線コネクタ 511"/>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3"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4" name="直線コネクタ 513"/>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154940</xdr:rowOff>
    </xdr:from>
    <xdr:to>
      <xdr:col>85</xdr:col>
      <xdr:colOff>127000</xdr:colOff>
      <xdr:row>36</xdr:row>
      <xdr:rowOff>158674</xdr:rowOff>
    </xdr:to>
    <xdr:cxnSp macro="">
      <xdr:nvCxnSpPr>
        <xdr:cNvPr id="515" name="直線コネクタ 514"/>
        <xdr:cNvCxnSpPr/>
      </xdr:nvCxnSpPr>
      <xdr:spPr>
        <a:xfrm flipV="1">
          <a:off x="15481300" y="6155690"/>
          <a:ext cx="838200" cy="1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6"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7" name="フローチャート: 判断 516"/>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158674</xdr:rowOff>
    </xdr:from>
    <xdr:to>
      <xdr:col>81</xdr:col>
      <xdr:colOff>50800</xdr:colOff>
      <xdr:row>36</xdr:row>
      <xdr:rowOff>164770</xdr:rowOff>
    </xdr:to>
    <xdr:cxnSp macro="">
      <xdr:nvCxnSpPr>
        <xdr:cNvPr id="518" name="直線コネクタ 517"/>
        <xdr:cNvCxnSpPr/>
      </xdr:nvCxnSpPr>
      <xdr:spPr>
        <a:xfrm flipV="1">
          <a:off x="14592300" y="63308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19" name="フローチャート: 判断 518"/>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0" name="テキスト ボックス 519"/>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3302</xdr:rowOff>
    </xdr:from>
    <xdr:to>
      <xdr:col>76</xdr:col>
      <xdr:colOff>114300</xdr:colOff>
      <xdr:row>36</xdr:row>
      <xdr:rowOff>164770</xdr:rowOff>
    </xdr:to>
    <xdr:cxnSp macro="">
      <xdr:nvCxnSpPr>
        <xdr:cNvPr id="521" name="直線コネクタ 520"/>
        <xdr:cNvCxnSpPr/>
      </xdr:nvCxnSpPr>
      <xdr:spPr>
        <a:xfrm>
          <a:off x="13703300" y="6175502"/>
          <a:ext cx="8890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2" name="フローチャート: 判断 521"/>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3" name="テキスト ボックス 522"/>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3302</xdr:rowOff>
    </xdr:from>
    <xdr:to>
      <xdr:col>71</xdr:col>
      <xdr:colOff>177800</xdr:colOff>
      <xdr:row>37</xdr:row>
      <xdr:rowOff>77673</xdr:rowOff>
    </xdr:to>
    <xdr:cxnSp macro="">
      <xdr:nvCxnSpPr>
        <xdr:cNvPr id="524" name="直線コネクタ 523"/>
        <xdr:cNvCxnSpPr/>
      </xdr:nvCxnSpPr>
      <xdr:spPr>
        <a:xfrm flipV="1">
          <a:off x="12814300" y="6175502"/>
          <a:ext cx="889000" cy="2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5" name="フローチャート: 判断 524"/>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6" name="テキスト ボックス 525"/>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7" name="フローチャート: 判断 526"/>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28" name="テキスト ボックス 527"/>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104140</xdr:rowOff>
    </xdr:from>
    <xdr:to>
      <xdr:col>85</xdr:col>
      <xdr:colOff>177800</xdr:colOff>
      <xdr:row>36</xdr:row>
      <xdr:rowOff>34290</xdr:rowOff>
    </xdr:to>
    <xdr:sp macro="" textlink="">
      <xdr:nvSpPr>
        <xdr:cNvPr id="534" name="楕円 533"/>
        <xdr:cNvSpPr/>
      </xdr:nvSpPr>
      <xdr:spPr>
        <a:xfrm>
          <a:off x="16268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82567</xdr:rowOff>
    </xdr:from>
    <xdr:ext cx="534377" cy="259045"/>
    <xdr:sp macro="" textlink="">
      <xdr:nvSpPr>
        <xdr:cNvPr id="535" name="消防費該当値テキスト"/>
        <xdr:cNvSpPr txBox="1"/>
      </xdr:nvSpPr>
      <xdr:spPr>
        <a:xfrm>
          <a:off x="16370300" y="60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107874</xdr:rowOff>
    </xdr:from>
    <xdr:to>
      <xdr:col>81</xdr:col>
      <xdr:colOff>101600</xdr:colOff>
      <xdr:row>37</xdr:row>
      <xdr:rowOff>38024</xdr:rowOff>
    </xdr:to>
    <xdr:sp macro="" textlink="">
      <xdr:nvSpPr>
        <xdr:cNvPr id="536" name="楕円 535"/>
        <xdr:cNvSpPr/>
      </xdr:nvSpPr>
      <xdr:spPr>
        <a:xfrm>
          <a:off x="15430500" y="62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29151</xdr:rowOff>
    </xdr:from>
    <xdr:ext cx="534377" cy="259045"/>
    <xdr:sp macro="" textlink="">
      <xdr:nvSpPr>
        <xdr:cNvPr id="537" name="テキスト ボックス 536"/>
        <xdr:cNvSpPr txBox="1"/>
      </xdr:nvSpPr>
      <xdr:spPr>
        <a:xfrm>
          <a:off x="15214111" y="63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113970</xdr:rowOff>
    </xdr:from>
    <xdr:to>
      <xdr:col>76</xdr:col>
      <xdr:colOff>165100</xdr:colOff>
      <xdr:row>37</xdr:row>
      <xdr:rowOff>44120</xdr:rowOff>
    </xdr:to>
    <xdr:sp macro="" textlink="">
      <xdr:nvSpPr>
        <xdr:cNvPr id="538" name="楕円 537"/>
        <xdr:cNvSpPr/>
      </xdr:nvSpPr>
      <xdr:spPr>
        <a:xfrm>
          <a:off x="14541500" y="62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35247</xdr:rowOff>
    </xdr:from>
    <xdr:ext cx="534377" cy="259045"/>
    <xdr:sp macro="" textlink="">
      <xdr:nvSpPr>
        <xdr:cNvPr id="539" name="テキスト ボックス 538"/>
        <xdr:cNvSpPr txBox="1"/>
      </xdr:nvSpPr>
      <xdr:spPr>
        <a:xfrm>
          <a:off x="14325111" y="63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123952</xdr:rowOff>
    </xdr:from>
    <xdr:to>
      <xdr:col>72</xdr:col>
      <xdr:colOff>38100</xdr:colOff>
      <xdr:row>36</xdr:row>
      <xdr:rowOff>54102</xdr:rowOff>
    </xdr:to>
    <xdr:sp macro="" textlink="">
      <xdr:nvSpPr>
        <xdr:cNvPr id="540" name="楕円 539"/>
        <xdr:cNvSpPr/>
      </xdr:nvSpPr>
      <xdr:spPr>
        <a:xfrm>
          <a:off x="136525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45229</xdr:rowOff>
    </xdr:from>
    <xdr:ext cx="534377" cy="259045"/>
    <xdr:sp macro="" textlink="">
      <xdr:nvSpPr>
        <xdr:cNvPr id="541" name="テキスト ボックス 540"/>
        <xdr:cNvSpPr txBox="1"/>
      </xdr:nvSpPr>
      <xdr:spPr>
        <a:xfrm>
          <a:off x="13436111" y="62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26873</xdr:rowOff>
    </xdr:from>
    <xdr:to>
      <xdr:col>67</xdr:col>
      <xdr:colOff>101600</xdr:colOff>
      <xdr:row>37</xdr:row>
      <xdr:rowOff>128473</xdr:rowOff>
    </xdr:to>
    <xdr:sp macro="" textlink="">
      <xdr:nvSpPr>
        <xdr:cNvPr id="542" name="楕円 541"/>
        <xdr:cNvSpPr/>
      </xdr:nvSpPr>
      <xdr:spPr>
        <a:xfrm>
          <a:off x="12763500" y="63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119600</xdr:rowOff>
    </xdr:from>
    <xdr:ext cx="469744" cy="259045"/>
    <xdr:sp macro="" textlink="">
      <xdr:nvSpPr>
        <xdr:cNvPr id="543" name="テキスト ボックス 542"/>
        <xdr:cNvSpPr txBox="1"/>
      </xdr:nvSpPr>
      <xdr:spPr>
        <a:xfrm>
          <a:off x="12579428" y="646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6" name="直線コネクタ 565"/>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7"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68" name="直線コネクタ 567"/>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69"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0" name="直線コネクタ 569"/>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17536</xdr:rowOff>
    </xdr:from>
    <xdr:to>
      <xdr:col>85</xdr:col>
      <xdr:colOff>127000</xdr:colOff>
      <xdr:row>55</xdr:row>
      <xdr:rowOff>108702</xdr:rowOff>
    </xdr:to>
    <xdr:cxnSp macro="">
      <xdr:nvCxnSpPr>
        <xdr:cNvPr id="571" name="直線コネクタ 570"/>
        <xdr:cNvCxnSpPr/>
      </xdr:nvCxnSpPr>
      <xdr:spPr>
        <a:xfrm>
          <a:off x="15481300" y="9447286"/>
          <a:ext cx="83820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2"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3" name="フローチャート: 判断 572"/>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56786</xdr:rowOff>
    </xdr:from>
    <xdr:to>
      <xdr:col>81</xdr:col>
      <xdr:colOff>50800</xdr:colOff>
      <xdr:row>55</xdr:row>
      <xdr:rowOff>17536</xdr:rowOff>
    </xdr:to>
    <xdr:cxnSp macro="">
      <xdr:nvCxnSpPr>
        <xdr:cNvPr id="574" name="直線コネクタ 573"/>
        <xdr:cNvCxnSpPr/>
      </xdr:nvCxnSpPr>
      <xdr:spPr>
        <a:xfrm>
          <a:off x="14592300" y="9315086"/>
          <a:ext cx="889000" cy="1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5" name="フローチャート: 判断 574"/>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6" name="テキスト ボックス 575"/>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10244</xdr:rowOff>
    </xdr:from>
    <xdr:to>
      <xdr:col>76</xdr:col>
      <xdr:colOff>114300</xdr:colOff>
      <xdr:row>54</xdr:row>
      <xdr:rowOff>56786</xdr:rowOff>
    </xdr:to>
    <xdr:cxnSp macro="">
      <xdr:nvCxnSpPr>
        <xdr:cNvPr id="577" name="直線コネクタ 576"/>
        <xdr:cNvCxnSpPr/>
      </xdr:nvCxnSpPr>
      <xdr:spPr>
        <a:xfrm>
          <a:off x="13703300" y="9268544"/>
          <a:ext cx="889000" cy="4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78" name="フローチャート: 判断 577"/>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79" name="テキスト ボックス 578"/>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10244</xdr:rowOff>
    </xdr:from>
    <xdr:to>
      <xdr:col>71</xdr:col>
      <xdr:colOff>177800</xdr:colOff>
      <xdr:row>54</xdr:row>
      <xdr:rowOff>88677</xdr:rowOff>
    </xdr:to>
    <xdr:cxnSp macro="">
      <xdr:nvCxnSpPr>
        <xdr:cNvPr id="580" name="直線コネクタ 579"/>
        <xdr:cNvCxnSpPr/>
      </xdr:nvCxnSpPr>
      <xdr:spPr>
        <a:xfrm flipV="1">
          <a:off x="12814300" y="9268544"/>
          <a:ext cx="889000" cy="7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1" name="フローチャート: 判断 580"/>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2" name="テキスト ボックス 581"/>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3" name="フローチャート: 判断 582"/>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4" name="テキスト ボックス 583"/>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57902</xdr:rowOff>
    </xdr:from>
    <xdr:to>
      <xdr:col>85</xdr:col>
      <xdr:colOff>177800</xdr:colOff>
      <xdr:row>55</xdr:row>
      <xdr:rowOff>159502</xdr:rowOff>
    </xdr:to>
    <xdr:sp macro="" textlink="">
      <xdr:nvSpPr>
        <xdr:cNvPr id="590" name="楕円 589"/>
        <xdr:cNvSpPr/>
      </xdr:nvSpPr>
      <xdr:spPr>
        <a:xfrm>
          <a:off x="16268700" y="94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80779</xdr:rowOff>
    </xdr:from>
    <xdr:ext cx="534377" cy="259045"/>
    <xdr:sp macro="" textlink="">
      <xdr:nvSpPr>
        <xdr:cNvPr id="591" name="教育費該当値テキスト"/>
        <xdr:cNvSpPr txBox="1"/>
      </xdr:nvSpPr>
      <xdr:spPr>
        <a:xfrm>
          <a:off x="16370300" y="933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138186</xdr:rowOff>
    </xdr:from>
    <xdr:to>
      <xdr:col>81</xdr:col>
      <xdr:colOff>101600</xdr:colOff>
      <xdr:row>55</xdr:row>
      <xdr:rowOff>68336</xdr:rowOff>
    </xdr:to>
    <xdr:sp macro="" textlink="">
      <xdr:nvSpPr>
        <xdr:cNvPr id="592" name="楕円 591"/>
        <xdr:cNvSpPr/>
      </xdr:nvSpPr>
      <xdr:spPr>
        <a:xfrm>
          <a:off x="15430500" y="93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84863</xdr:rowOff>
    </xdr:from>
    <xdr:ext cx="534377" cy="259045"/>
    <xdr:sp macro="" textlink="">
      <xdr:nvSpPr>
        <xdr:cNvPr id="593" name="テキスト ボックス 592"/>
        <xdr:cNvSpPr txBox="1"/>
      </xdr:nvSpPr>
      <xdr:spPr>
        <a:xfrm>
          <a:off x="15214111" y="91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5986</xdr:rowOff>
    </xdr:from>
    <xdr:to>
      <xdr:col>76</xdr:col>
      <xdr:colOff>165100</xdr:colOff>
      <xdr:row>54</xdr:row>
      <xdr:rowOff>107586</xdr:rowOff>
    </xdr:to>
    <xdr:sp macro="" textlink="">
      <xdr:nvSpPr>
        <xdr:cNvPr id="594" name="楕円 593"/>
        <xdr:cNvSpPr/>
      </xdr:nvSpPr>
      <xdr:spPr>
        <a:xfrm>
          <a:off x="14541500" y="92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124113</xdr:rowOff>
    </xdr:from>
    <xdr:ext cx="534377" cy="259045"/>
    <xdr:sp macro="" textlink="">
      <xdr:nvSpPr>
        <xdr:cNvPr id="595" name="テキスト ボックス 594"/>
        <xdr:cNvSpPr txBox="1"/>
      </xdr:nvSpPr>
      <xdr:spPr>
        <a:xfrm>
          <a:off x="14325111" y="90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130894</xdr:rowOff>
    </xdr:from>
    <xdr:to>
      <xdr:col>72</xdr:col>
      <xdr:colOff>38100</xdr:colOff>
      <xdr:row>54</xdr:row>
      <xdr:rowOff>61044</xdr:rowOff>
    </xdr:to>
    <xdr:sp macro="" textlink="">
      <xdr:nvSpPr>
        <xdr:cNvPr id="596" name="楕円 595"/>
        <xdr:cNvSpPr/>
      </xdr:nvSpPr>
      <xdr:spPr>
        <a:xfrm>
          <a:off x="13652500" y="92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77571</xdr:rowOff>
    </xdr:from>
    <xdr:ext cx="534377" cy="259045"/>
    <xdr:sp macro="" textlink="">
      <xdr:nvSpPr>
        <xdr:cNvPr id="597" name="テキスト ボックス 596"/>
        <xdr:cNvSpPr txBox="1"/>
      </xdr:nvSpPr>
      <xdr:spPr>
        <a:xfrm>
          <a:off x="13436111" y="899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37877</xdr:rowOff>
    </xdr:from>
    <xdr:to>
      <xdr:col>67</xdr:col>
      <xdr:colOff>101600</xdr:colOff>
      <xdr:row>54</xdr:row>
      <xdr:rowOff>139477</xdr:rowOff>
    </xdr:to>
    <xdr:sp macro="" textlink="">
      <xdr:nvSpPr>
        <xdr:cNvPr id="598" name="楕円 597"/>
        <xdr:cNvSpPr/>
      </xdr:nvSpPr>
      <xdr:spPr>
        <a:xfrm>
          <a:off x="12763500" y="92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156004</xdr:rowOff>
    </xdr:from>
    <xdr:ext cx="534377" cy="259045"/>
    <xdr:sp macro="" textlink="">
      <xdr:nvSpPr>
        <xdr:cNvPr id="599" name="テキスト ボックス 598"/>
        <xdr:cNvSpPr txBox="1"/>
      </xdr:nvSpPr>
      <xdr:spPr>
        <a:xfrm>
          <a:off x="12547111" y="90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3" name="テキスト ボックス 61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5" name="テキスト ボックス 61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7" name="テキスト ボックス 61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19" name="テキスト ボックス 618"/>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1" name="テキスト ボックス 620"/>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5" name="直線コネクタ 624"/>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28"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29" name="直線コネクタ 628"/>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63609</xdr:rowOff>
    </xdr:from>
    <xdr:to>
      <xdr:col>85</xdr:col>
      <xdr:colOff>127000</xdr:colOff>
      <xdr:row>79</xdr:row>
      <xdr:rowOff>98879</xdr:rowOff>
    </xdr:to>
    <xdr:cxnSp macro="">
      <xdr:nvCxnSpPr>
        <xdr:cNvPr id="630" name="直線コネクタ 629"/>
        <xdr:cNvCxnSpPr/>
      </xdr:nvCxnSpPr>
      <xdr:spPr>
        <a:xfrm>
          <a:off x="15481300" y="13608159"/>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1"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2" name="フローチャート: 判断 631"/>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63609</xdr:rowOff>
    </xdr:from>
    <xdr:to>
      <xdr:col>81</xdr:col>
      <xdr:colOff>50800</xdr:colOff>
      <xdr:row>79</xdr:row>
      <xdr:rowOff>98879</xdr:rowOff>
    </xdr:to>
    <xdr:cxnSp macro="">
      <xdr:nvCxnSpPr>
        <xdr:cNvPr id="633" name="直線コネクタ 632"/>
        <xdr:cNvCxnSpPr/>
      </xdr:nvCxnSpPr>
      <xdr:spPr>
        <a:xfrm flipV="1">
          <a:off x="14592300" y="13608159"/>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4" name="フローチャート: 判断 633"/>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5" name="テキスト ボックス 634"/>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82877</xdr:rowOff>
    </xdr:from>
    <xdr:to>
      <xdr:col>76</xdr:col>
      <xdr:colOff>114300</xdr:colOff>
      <xdr:row>79</xdr:row>
      <xdr:rowOff>98879</xdr:rowOff>
    </xdr:to>
    <xdr:cxnSp macro="">
      <xdr:nvCxnSpPr>
        <xdr:cNvPr id="636" name="直線コネクタ 635"/>
        <xdr:cNvCxnSpPr/>
      </xdr:nvCxnSpPr>
      <xdr:spPr>
        <a:xfrm>
          <a:off x="13703300" y="13455977"/>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7" name="フローチャート: 判断 636"/>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38" name="テキスト ボックス 637"/>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82877</xdr:rowOff>
    </xdr:from>
    <xdr:to>
      <xdr:col>71</xdr:col>
      <xdr:colOff>177800</xdr:colOff>
      <xdr:row>78</xdr:row>
      <xdr:rowOff>119126</xdr:rowOff>
    </xdr:to>
    <xdr:cxnSp macro="">
      <xdr:nvCxnSpPr>
        <xdr:cNvPr id="639" name="直線コネクタ 638"/>
        <xdr:cNvCxnSpPr/>
      </xdr:nvCxnSpPr>
      <xdr:spPr>
        <a:xfrm flipV="1">
          <a:off x="12814300" y="1345597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0" name="フローチャート: 判断 639"/>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1" name="テキスト ボックス 640"/>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2" name="フローチャート: 判断 641"/>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3" name="テキスト ボックス 642"/>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0"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12809</xdr:rowOff>
    </xdr:from>
    <xdr:to>
      <xdr:col>81</xdr:col>
      <xdr:colOff>101600</xdr:colOff>
      <xdr:row>79</xdr:row>
      <xdr:rowOff>114409</xdr:rowOff>
    </xdr:to>
    <xdr:sp macro="" textlink="">
      <xdr:nvSpPr>
        <xdr:cNvPr id="651" name="楕円 650"/>
        <xdr:cNvSpPr/>
      </xdr:nvSpPr>
      <xdr:spPr>
        <a:xfrm>
          <a:off x="15430500" y="135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105536</xdr:rowOff>
    </xdr:from>
    <xdr:ext cx="378565" cy="259045"/>
    <xdr:sp macro="" textlink="">
      <xdr:nvSpPr>
        <xdr:cNvPr id="652" name="テキスト ボックス 651"/>
        <xdr:cNvSpPr txBox="1"/>
      </xdr:nvSpPr>
      <xdr:spPr>
        <a:xfrm>
          <a:off x="15292017" y="13650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32077</xdr:rowOff>
    </xdr:from>
    <xdr:to>
      <xdr:col>72</xdr:col>
      <xdr:colOff>38100</xdr:colOff>
      <xdr:row>78</xdr:row>
      <xdr:rowOff>133677</xdr:rowOff>
    </xdr:to>
    <xdr:sp macro="" textlink="">
      <xdr:nvSpPr>
        <xdr:cNvPr id="655" name="楕円 654"/>
        <xdr:cNvSpPr/>
      </xdr:nvSpPr>
      <xdr:spPr>
        <a:xfrm>
          <a:off x="13652500" y="134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124804</xdr:rowOff>
    </xdr:from>
    <xdr:ext cx="378565" cy="259045"/>
    <xdr:sp macro="" textlink="">
      <xdr:nvSpPr>
        <xdr:cNvPr id="656" name="テキスト ボックス 655"/>
        <xdr:cNvSpPr txBox="1"/>
      </xdr:nvSpPr>
      <xdr:spPr>
        <a:xfrm>
          <a:off x="13514017" y="1349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68326</xdr:rowOff>
    </xdr:from>
    <xdr:to>
      <xdr:col>67</xdr:col>
      <xdr:colOff>101600</xdr:colOff>
      <xdr:row>78</xdr:row>
      <xdr:rowOff>169926</xdr:rowOff>
    </xdr:to>
    <xdr:sp macro="" textlink="">
      <xdr:nvSpPr>
        <xdr:cNvPr id="657" name="楕円 656"/>
        <xdr:cNvSpPr/>
      </xdr:nvSpPr>
      <xdr:spPr>
        <a:xfrm>
          <a:off x="12763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161053</xdr:rowOff>
    </xdr:from>
    <xdr:ext cx="378565" cy="259045"/>
    <xdr:sp macro="" textlink="">
      <xdr:nvSpPr>
        <xdr:cNvPr id="658" name="テキスト ボックス 657"/>
        <xdr:cNvSpPr txBox="1"/>
      </xdr:nvSpPr>
      <xdr:spPr>
        <a:xfrm>
          <a:off x="12625017" y="1353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2" name="直線コネクタ 681"/>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3"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4" name="直線コネクタ 683"/>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5"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6" name="直線コネクタ 685"/>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79139</xdr:rowOff>
    </xdr:from>
    <xdr:to>
      <xdr:col>85</xdr:col>
      <xdr:colOff>127000</xdr:colOff>
      <xdr:row>95</xdr:row>
      <xdr:rowOff>102152</xdr:rowOff>
    </xdr:to>
    <xdr:cxnSp macro="">
      <xdr:nvCxnSpPr>
        <xdr:cNvPr id="687" name="直線コネクタ 686"/>
        <xdr:cNvCxnSpPr/>
      </xdr:nvCxnSpPr>
      <xdr:spPr>
        <a:xfrm>
          <a:off x="15481300" y="16366889"/>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88"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89" name="フローチャート: 判断 688"/>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79139</xdr:rowOff>
    </xdr:from>
    <xdr:to>
      <xdr:col>81</xdr:col>
      <xdr:colOff>50800</xdr:colOff>
      <xdr:row>95</xdr:row>
      <xdr:rowOff>85446</xdr:rowOff>
    </xdr:to>
    <xdr:cxnSp macro="">
      <xdr:nvCxnSpPr>
        <xdr:cNvPr id="690" name="直線コネクタ 689"/>
        <xdr:cNvCxnSpPr/>
      </xdr:nvCxnSpPr>
      <xdr:spPr>
        <a:xfrm flipV="1">
          <a:off x="14592300" y="16366889"/>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1" name="フローチャート: 判断 690"/>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2" name="テキスト ボックス 691"/>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7359</xdr:rowOff>
    </xdr:from>
    <xdr:to>
      <xdr:col>76</xdr:col>
      <xdr:colOff>114300</xdr:colOff>
      <xdr:row>95</xdr:row>
      <xdr:rowOff>85446</xdr:rowOff>
    </xdr:to>
    <xdr:cxnSp macro="">
      <xdr:nvCxnSpPr>
        <xdr:cNvPr id="693" name="直線コネクタ 692"/>
        <xdr:cNvCxnSpPr/>
      </xdr:nvCxnSpPr>
      <xdr:spPr>
        <a:xfrm>
          <a:off x="13703300" y="16295109"/>
          <a:ext cx="889000" cy="7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4" name="フローチャート: 判断 693"/>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5" name="テキスト ボックス 694"/>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7359</xdr:rowOff>
    </xdr:from>
    <xdr:to>
      <xdr:col>71</xdr:col>
      <xdr:colOff>177800</xdr:colOff>
      <xdr:row>95</xdr:row>
      <xdr:rowOff>29514</xdr:rowOff>
    </xdr:to>
    <xdr:cxnSp macro="">
      <xdr:nvCxnSpPr>
        <xdr:cNvPr id="696" name="直線コネクタ 695"/>
        <xdr:cNvCxnSpPr/>
      </xdr:nvCxnSpPr>
      <xdr:spPr>
        <a:xfrm flipV="1">
          <a:off x="12814300" y="16295109"/>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7" name="フローチャート: 判断 696"/>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698" name="テキスト ボックス 697"/>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699" name="フローチャート: 判断 698"/>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0" name="テキスト ボックス 699"/>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51352</xdr:rowOff>
    </xdr:from>
    <xdr:to>
      <xdr:col>85</xdr:col>
      <xdr:colOff>177800</xdr:colOff>
      <xdr:row>95</xdr:row>
      <xdr:rowOff>152952</xdr:rowOff>
    </xdr:to>
    <xdr:sp macro="" textlink="">
      <xdr:nvSpPr>
        <xdr:cNvPr id="706" name="楕円 705"/>
        <xdr:cNvSpPr/>
      </xdr:nvSpPr>
      <xdr:spPr>
        <a:xfrm>
          <a:off x="16268700" y="163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29779</xdr:rowOff>
    </xdr:from>
    <xdr:ext cx="534377" cy="259045"/>
    <xdr:sp macro="" textlink="">
      <xdr:nvSpPr>
        <xdr:cNvPr id="707" name="公債費該当値テキスト"/>
        <xdr:cNvSpPr txBox="1"/>
      </xdr:nvSpPr>
      <xdr:spPr>
        <a:xfrm>
          <a:off x="16370300" y="163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28339</xdr:rowOff>
    </xdr:from>
    <xdr:to>
      <xdr:col>81</xdr:col>
      <xdr:colOff>101600</xdr:colOff>
      <xdr:row>95</xdr:row>
      <xdr:rowOff>129939</xdr:rowOff>
    </xdr:to>
    <xdr:sp macro="" textlink="">
      <xdr:nvSpPr>
        <xdr:cNvPr id="708" name="楕円 707"/>
        <xdr:cNvSpPr/>
      </xdr:nvSpPr>
      <xdr:spPr>
        <a:xfrm>
          <a:off x="15430500" y="163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121066</xdr:rowOff>
    </xdr:from>
    <xdr:ext cx="534377" cy="259045"/>
    <xdr:sp macro="" textlink="">
      <xdr:nvSpPr>
        <xdr:cNvPr id="709" name="テキスト ボックス 708"/>
        <xdr:cNvSpPr txBox="1"/>
      </xdr:nvSpPr>
      <xdr:spPr>
        <a:xfrm>
          <a:off x="15214111" y="164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34646</xdr:rowOff>
    </xdr:from>
    <xdr:to>
      <xdr:col>76</xdr:col>
      <xdr:colOff>165100</xdr:colOff>
      <xdr:row>95</xdr:row>
      <xdr:rowOff>136246</xdr:rowOff>
    </xdr:to>
    <xdr:sp macro="" textlink="">
      <xdr:nvSpPr>
        <xdr:cNvPr id="710" name="楕円 709"/>
        <xdr:cNvSpPr/>
      </xdr:nvSpPr>
      <xdr:spPr>
        <a:xfrm>
          <a:off x="14541500" y="163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152773</xdr:rowOff>
    </xdr:from>
    <xdr:ext cx="534377" cy="259045"/>
    <xdr:sp macro="" textlink="">
      <xdr:nvSpPr>
        <xdr:cNvPr id="711" name="テキスト ボックス 710"/>
        <xdr:cNvSpPr txBox="1"/>
      </xdr:nvSpPr>
      <xdr:spPr>
        <a:xfrm>
          <a:off x="14325111" y="160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128009</xdr:rowOff>
    </xdr:from>
    <xdr:to>
      <xdr:col>72</xdr:col>
      <xdr:colOff>38100</xdr:colOff>
      <xdr:row>95</xdr:row>
      <xdr:rowOff>58159</xdr:rowOff>
    </xdr:to>
    <xdr:sp macro="" textlink="">
      <xdr:nvSpPr>
        <xdr:cNvPr id="712" name="楕円 711"/>
        <xdr:cNvSpPr/>
      </xdr:nvSpPr>
      <xdr:spPr>
        <a:xfrm>
          <a:off x="13652500" y="162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49286</xdr:rowOff>
    </xdr:from>
    <xdr:ext cx="534377" cy="259045"/>
    <xdr:sp macro="" textlink="">
      <xdr:nvSpPr>
        <xdr:cNvPr id="713" name="テキスト ボックス 712"/>
        <xdr:cNvSpPr txBox="1"/>
      </xdr:nvSpPr>
      <xdr:spPr>
        <a:xfrm>
          <a:off x="13436111" y="163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150164</xdr:rowOff>
    </xdr:from>
    <xdr:to>
      <xdr:col>67</xdr:col>
      <xdr:colOff>101600</xdr:colOff>
      <xdr:row>95</xdr:row>
      <xdr:rowOff>80314</xdr:rowOff>
    </xdr:to>
    <xdr:sp macro="" textlink="">
      <xdr:nvSpPr>
        <xdr:cNvPr id="714" name="楕円 713"/>
        <xdr:cNvSpPr/>
      </xdr:nvSpPr>
      <xdr:spPr>
        <a:xfrm>
          <a:off x="12763500" y="162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71441</xdr:rowOff>
    </xdr:from>
    <xdr:ext cx="534377" cy="259045"/>
    <xdr:sp macro="" textlink="">
      <xdr:nvSpPr>
        <xdr:cNvPr id="715" name="テキスト ボックス 714"/>
        <xdr:cNvSpPr txBox="1"/>
      </xdr:nvSpPr>
      <xdr:spPr>
        <a:xfrm>
          <a:off x="12547111" y="163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1" name="直線コネクタ 740"/>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4"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5" name="直線コネクタ 744"/>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7"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48" name="フローチャート: 判断 747"/>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0" name="フローチャート: 判断 749"/>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1" name="テキスト ボックス 750"/>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3" name="フローチャート: 判断 752"/>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4" name="テキスト ボックス 753"/>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60343</xdr:rowOff>
    </xdr:from>
    <xdr:to>
      <xdr:col>102</xdr:col>
      <xdr:colOff>114300</xdr:colOff>
      <xdr:row>39</xdr:row>
      <xdr:rowOff>98878</xdr:rowOff>
    </xdr:to>
    <xdr:cxnSp macro="">
      <xdr:nvCxnSpPr>
        <xdr:cNvPr id="755" name="直線コネクタ 754"/>
        <xdr:cNvCxnSpPr/>
      </xdr:nvCxnSpPr>
      <xdr:spPr>
        <a:xfrm>
          <a:off x="18656300" y="6575443"/>
          <a:ext cx="8890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6" name="フローチャート: 判断 755"/>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7" name="テキスト ボックス 756"/>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58" name="フローチャート: 判断 757"/>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81043</xdr:rowOff>
    </xdr:from>
    <xdr:ext cx="378565" cy="259045"/>
    <xdr:sp macro="" textlink="">
      <xdr:nvSpPr>
        <xdr:cNvPr id="759" name="テキスト ボックス 758"/>
        <xdr:cNvSpPr txBox="1"/>
      </xdr:nvSpPr>
      <xdr:spPr>
        <a:xfrm>
          <a:off x="18467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6"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9543</xdr:rowOff>
    </xdr:from>
    <xdr:to>
      <xdr:col>98</xdr:col>
      <xdr:colOff>38100</xdr:colOff>
      <xdr:row>38</xdr:row>
      <xdr:rowOff>111143</xdr:rowOff>
    </xdr:to>
    <xdr:sp macro="" textlink="">
      <xdr:nvSpPr>
        <xdr:cNvPr id="773" name="楕円 772"/>
        <xdr:cNvSpPr/>
      </xdr:nvSpPr>
      <xdr:spPr>
        <a:xfrm>
          <a:off x="18605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127670</xdr:rowOff>
    </xdr:from>
    <xdr:ext cx="378565" cy="259045"/>
    <xdr:sp macro="" textlink="">
      <xdr:nvSpPr>
        <xdr:cNvPr id="774" name="テキスト ボックス 773"/>
        <xdr:cNvSpPr txBox="1"/>
      </xdr:nvSpPr>
      <xdr:spPr>
        <a:xfrm>
          <a:off x="18467017" y="62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衛生費は、クリーンセンターの基幹改良工事の本格化により大幅な増となり、類似団体内平均値を上回っている。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消防費は、消防ポンプ車及び高規格救急車の購入により増となったものの、類似団体内平均値を下回っている。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年度以降、小中一貫校整備や学校施設の耐震補強工事といった普通建設事業費の増加の影響により類似団体内平均値を上回る水準で推移している。平成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年度は学校施設耐震補強事業費が大幅に減少したものの、類似団体内平均値を上回っている。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年度決算は、地方交付税が減少したものの、法人市民税をはじめとした市税が増加したことなどにより、財政調整基金の取崩しを行うことなく実質収支は黒字となり、実質単年度収支についても</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年続けての黒字となった。</a:t>
          </a:r>
        </a:p>
        <a:p>
          <a:r>
            <a:rPr kumimoji="1" lang="ja-JP" altLang="en-US" sz="1400">
              <a:latin typeface="ＭＳ ゴシック" pitchFamily="49" charset="-128"/>
              <a:ea typeface="ＭＳ ゴシック" pitchFamily="49" charset="-128"/>
            </a:rPr>
            <a:t>　その結果、財政調整基金は標準財政規模比において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％を超える基金残高を維持している。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水道事業会計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収益は口径別納付金の減収などにより減少したものの、退職給付引当金や賞与等引当金の戻入などが増加した。費用は減価償却費や委託料などが増加したものの、資産減耗費の減少や窓口業務の委託化による職員給与費の減少などにより、前年度に引き続き純利益を計上し、資金剰余額は</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億円台を計上した。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公共下水道事業会計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収益は長期前受金戻入が減少したものの、下水道使用料などが増加した。費用は委託料や動力費などが増加したものの、資産減耗費や減価償却費や職員給与費などが減少したため前年度に引き続き純利益を計上した。資金剰余額は</a:t>
          </a:r>
          <a:r>
            <a:rPr kumimoji="1" lang="en-US" altLang="ja-JP" sz="1050">
              <a:latin typeface="ＭＳ ゴシック" pitchFamily="49" charset="-128"/>
              <a:ea typeface="ＭＳ ゴシック" pitchFamily="49" charset="-128"/>
            </a:rPr>
            <a:t>16</a:t>
          </a:r>
          <a:r>
            <a:rPr kumimoji="1" lang="ja-JP" altLang="en-US" sz="1050">
              <a:latin typeface="ＭＳ ゴシック" pitchFamily="49" charset="-128"/>
              <a:ea typeface="ＭＳ ゴシック" pitchFamily="49" charset="-128"/>
            </a:rPr>
            <a:t>億円まで増加した。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介護保険事業特別会計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年度の制度創設以来、黒字決算が続いている。第</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期介護保険事業計画の最終年度であるため平成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年度は黒字額が減少しているが、全体としては堅調に推移している。</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国民健康保険特別会計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年度決算では、保険給付費の急増や保険料収入の減少などにより</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億円台にまで赤字が増加した。平成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年度以降は改善傾向にあり、平成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年度決算は保険給付費の大幅な減少などがあり、平成</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年度以降続いていた累積赤字は解消された。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後期高齢者医療事業特別会計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年度の制度創設以来、黒字決算が続いている。</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病院事業会計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手術件数の増加や高額薬品の使用等により費用が増加したものの、収益がそれ以上に伸びたことで医業収支は黒字となり、経常収支も良化したが、翌年度に支払う引当金やリース債務などを賄うだけの現金を確保することができず、資本剰余額は減少することとなった。</a:t>
          </a:r>
        </a:p>
        <a:p>
          <a:endParaRPr kumimoji="1" lang="ja-JP" altLang="en-US" sz="11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36968310</v>
      </c>
      <c r="BO4" s="441"/>
      <c r="BP4" s="441"/>
      <c r="BQ4" s="441"/>
      <c r="BR4" s="441"/>
      <c r="BS4" s="441"/>
      <c r="BT4" s="441"/>
      <c r="BU4" s="442"/>
      <c r="BV4" s="440">
        <v>34861483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35912554</v>
      </c>
      <c r="BO5" s="446"/>
      <c r="BP5" s="446"/>
      <c r="BQ5" s="446"/>
      <c r="BR5" s="446"/>
      <c r="BS5" s="446"/>
      <c r="BT5" s="446"/>
      <c r="BU5" s="447"/>
      <c r="BV5" s="445">
        <v>33836989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91.1</v>
      </c>
      <c r="CU5" s="416"/>
      <c r="CV5" s="416"/>
      <c r="CW5" s="416"/>
      <c r="CX5" s="416"/>
      <c r="CY5" s="416"/>
      <c r="CZ5" s="416"/>
      <c r="DA5" s="417"/>
      <c r="DB5" s="415">
        <v>93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1055756</v>
      </c>
      <c r="BO6" s="446"/>
      <c r="BP6" s="446"/>
      <c r="BQ6" s="446"/>
      <c r="BR6" s="446"/>
      <c r="BS6" s="446"/>
      <c r="BT6" s="446"/>
      <c r="BU6" s="447"/>
      <c r="BV6" s="445">
        <v>1024494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97.6</v>
      </c>
      <c r="CU6" s="596"/>
      <c r="CV6" s="596"/>
      <c r="CW6" s="596"/>
      <c r="CX6" s="596"/>
      <c r="CY6" s="596"/>
      <c r="CZ6" s="596"/>
      <c r="DA6" s="597"/>
      <c r="DB6" s="595">
        <v>100.4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113245</v>
      </c>
      <c r="BO7" s="446"/>
      <c r="BP7" s="446"/>
      <c r="BQ7" s="446"/>
      <c r="BR7" s="446"/>
      <c r="BS7" s="446"/>
      <c r="BT7" s="446"/>
      <c r="BU7" s="447"/>
      <c r="BV7" s="445">
        <v>75986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20873825</v>
      </c>
      <c r="CU7" s="446"/>
      <c r="CV7" s="446"/>
      <c r="CW7" s="446"/>
      <c r="CX7" s="446"/>
      <c r="CY7" s="446"/>
      <c r="CZ7" s="446"/>
      <c r="DA7" s="447"/>
      <c r="DB7" s="445">
        <v>20474663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942511</v>
      </c>
      <c r="BO8" s="446"/>
      <c r="BP8" s="446"/>
      <c r="BQ8" s="446"/>
      <c r="BR8" s="446"/>
      <c r="BS8" s="446"/>
      <c r="BT8" s="446"/>
      <c r="BU8" s="447"/>
      <c r="BV8" s="445">
        <v>948508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103069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-5997</v>
      </c>
      <c r="BO9" s="446"/>
      <c r="BP9" s="446"/>
      <c r="BQ9" s="446"/>
      <c r="BR9" s="446"/>
      <c r="BS9" s="446"/>
      <c r="BT9" s="446"/>
      <c r="BU9" s="447"/>
      <c r="BV9" s="445">
        <v>837288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13.6</v>
      </c>
      <c r="CU9" s="416"/>
      <c r="CV9" s="416"/>
      <c r="CW9" s="416"/>
      <c r="CX9" s="416"/>
      <c r="CY9" s="416"/>
      <c r="CZ9" s="416"/>
      <c r="DA9" s="417"/>
      <c r="DB9" s="415">
        <v>14.6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104229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4560</v>
      </c>
      <c r="BO10" s="446"/>
      <c r="BP10" s="446"/>
      <c r="BQ10" s="446"/>
      <c r="BR10" s="446"/>
      <c r="BS10" s="446"/>
      <c r="BT10" s="446"/>
      <c r="BU10" s="447"/>
      <c r="BV10" s="445">
        <v>3910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279000</v>
      </c>
      <c r="BO11" s="446"/>
      <c r="BP11" s="446"/>
      <c r="BQ11" s="446"/>
      <c r="BR11" s="446"/>
      <c r="BS11" s="446"/>
      <c r="BT11" s="446"/>
      <c r="BU11" s="447"/>
      <c r="BV11" s="445">
        <v>308900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103556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101846</v>
      </c>
      <c r="S13" s="549"/>
      <c r="T13" s="549"/>
      <c r="U13" s="549"/>
      <c r="V13" s="550"/>
      <c r="W13" s="536" t="s">
        <v>131</v>
      </c>
      <c r="X13" s="458"/>
      <c r="Y13" s="458"/>
      <c r="Z13" s="458"/>
      <c r="AA13" s="458"/>
      <c r="AB13" s="459"/>
      <c r="AC13" s="421">
        <v>491</v>
      </c>
      <c r="AD13" s="422"/>
      <c r="AE13" s="422"/>
      <c r="AF13" s="422"/>
      <c r="AG13" s="423"/>
      <c r="AH13" s="421">
        <v>503</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277563</v>
      </c>
      <c r="BO13" s="446"/>
      <c r="BP13" s="446"/>
      <c r="BQ13" s="446"/>
      <c r="BR13" s="446"/>
      <c r="BS13" s="446"/>
      <c r="BT13" s="446"/>
      <c r="BU13" s="447"/>
      <c r="BV13" s="445">
        <v>1150098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4.7</v>
      </c>
      <c r="CU13" s="416"/>
      <c r="CV13" s="416"/>
      <c r="CW13" s="416"/>
      <c r="CX13" s="416"/>
      <c r="CY13" s="416"/>
      <c r="CZ13" s="416"/>
      <c r="DA13" s="417"/>
      <c r="DB13" s="415">
        <v>4.4000000000000004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103077</v>
      </c>
      <c r="S14" s="549"/>
      <c r="T14" s="549"/>
      <c r="U14" s="549"/>
      <c r="V14" s="550"/>
      <c r="W14" s="551"/>
      <c r="X14" s="461"/>
      <c r="Y14" s="461"/>
      <c r="Z14" s="461"/>
      <c r="AA14" s="461"/>
      <c r="AB14" s="462"/>
      <c r="AC14" s="541">
        <v>1.2</v>
      </c>
      <c r="AD14" s="542"/>
      <c r="AE14" s="542"/>
      <c r="AF14" s="542"/>
      <c r="AG14" s="543"/>
      <c r="AH14" s="541">
        <v>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15.4</v>
      </c>
      <c r="CU14" s="553"/>
      <c r="CV14" s="553"/>
      <c r="CW14" s="553"/>
      <c r="CX14" s="553"/>
      <c r="CY14" s="553"/>
      <c r="CZ14" s="553"/>
      <c r="DA14" s="554"/>
      <c r="DB14" s="552">
        <v>23.5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101570</v>
      </c>
      <c r="S15" s="549"/>
      <c r="T15" s="549"/>
      <c r="U15" s="549"/>
      <c r="V15" s="550"/>
      <c r="W15" s="536" t="s">
        <v>139</v>
      </c>
      <c r="X15" s="458"/>
      <c r="Y15" s="458"/>
      <c r="Z15" s="458"/>
      <c r="AA15" s="458"/>
      <c r="AB15" s="459"/>
      <c r="AC15" s="421">
        <v>8557</v>
      </c>
      <c r="AD15" s="422"/>
      <c r="AE15" s="422"/>
      <c r="AF15" s="422"/>
      <c r="AG15" s="423"/>
      <c r="AH15" s="421">
        <v>9066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13029533</v>
      </c>
      <c r="BO15" s="441"/>
      <c r="BP15" s="441"/>
      <c r="BQ15" s="441"/>
      <c r="BR15" s="441"/>
      <c r="BS15" s="441"/>
      <c r="BT15" s="441"/>
      <c r="BU15" s="442"/>
      <c r="BV15" s="440">
        <v>12744528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20.5</v>
      </c>
      <c r="AD16" s="542"/>
      <c r="AE16" s="542"/>
      <c r="AF16" s="542"/>
      <c r="AG16" s="543"/>
      <c r="AH16" s="541">
        <v>21.5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15355601</v>
      </c>
      <c r="BO16" s="446"/>
      <c r="BP16" s="446"/>
      <c r="BQ16" s="446"/>
      <c r="BR16" s="446"/>
      <c r="BS16" s="446"/>
      <c r="BT16" s="446"/>
      <c r="BU16" s="447"/>
      <c r="BV16" s="445">
        <v>15134361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32778</v>
      </c>
      <c r="AD17" s="422"/>
      <c r="AE17" s="422"/>
      <c r="AF17" s="422"/>
      <c r="AG17" s="423"/>
      <c r="AH17" s="421">
        <v>32546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16907734</v>
      </c>
      <c r="BO17" s="446"/>
      <c r="BP17" s="446"/>
      <c r="BQ17" s="446"/>
      <c r="BR17" s="446"/>
      <c r="BS17" s="446"/>
      <c r="BT17" s="446"/>
      <c r="BU17" s="447"/>
      <c r="BV17" s="445">
        <v>16464857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22.14</v>
      </c>
      <c r="M18" s="510"/>
      <c r="N18" s="510"/>
      <c r="O18" s="510"/>
      <c r="P18" s="510"/>
      <c r="Q18" s="510"/>
      <c r="R18" s="511"/>
      <c r="S18" s="511"/>
      <c r="T18" s="511"/>
      <c r="U18" s="511"/>
      <c r="V18" s="512"/>
      <c r="W18" s="526"/>
      <c r="X18" s="527"/>
      <c r="Y18" s="527"/>
      <c r="Z18" s="527"/>
      <c r="AA18" s="527"/>
      <c r="AB18" s="537"/>
      <c r="AC18" s="409">
        <v>78.400000000000006</v>
      </c>
      <c r="AD18" s="410"/>
      <c r="AE18" s="410"/>
      <c r="AF18" s="410"/>
      <c r="AG18" s="513"/>
      <c r="AH18" s="409">
        <v>77.3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20412327</v>
      </c>
      <c r="BO18" s="446"/>
      <c r="BP18" s="446"/>
      <c r="BQ18" s="446"/>
      <c r="BR18" s="446"/>
      <c r="BS18" s="446"/>
      <c r="BT18" s="446"/>
      <c r="BU18" s="447"/>
      <c r="BV18" s="445">
        <v>20192683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4655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25033405</v>
      </c>
      <c r="BO19" s="446"/>
      <c r="BP19" s="446"/>
      <c r="BQ19" s="446"/>
      <c r="BR19" s="446"/>
      <c r="BS19" s="446"/>
      <c r="BT19" s="446"/>
      <c r="BU19" s="447"/>
      <c r="BV19" s="445">
        <v>24129552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45777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33735821</v>
      </c>
      <c r="BO23" s="446"/>
      <c r="BP23" s="446"/>
      <c r="BQ23" s="446"/>
      <c r="BR23" s="446"/>
      <c r="BS23" s="446"/>
      <c r="BT23" s="446"/>
      <c r="BU23" s="447"/>
      <c r="BV23" s="445">
        <v>33795732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9800</v>
      </c>
      <c r="R24" s="422"/>
      <c r="S24" s="422"/>
      <c r="T24" s="422"/>
      <c r="U24" s="422"/>
      <c r="V24" s="423"/>
      <c r="W24" s="487"/>
      <c r="X24" s="478"/>
      <c r="Y24" s="479"/>
      <c r="Z24" s="418" t="s">
        <v>163</v>
      </c>
      <c r="AA24" s="419"/>
      <c r="AB24" s="419"/>
      <c r="AC24" s="419"/>
      <c r="AD24" s="419"/>
      <c r="AE24" s="419"/>
      <c r="AF24" s="419"/>
      <c r="AG24" s="420"/>
      <c r="AH24" s="421">
        <v>558</v>
      </c>
      <c r="AI24" s="422"/>
      <c r="AJ24" s="422"/>
      <c r="AK24" s="422"/>
      <c r="AL24" s="423"/>
      <c r="AM24" s="421">
        <v>1739286</v>
      </c>
      <c r="AN24" s="422"/>
      <c r="AO24" s="422"/>
      <c r="AP24" s="422"/>
      <c r="AQ24" s="422"/>
      <c r="AR24" s="423"/>
      <c r="AS24" s="421">
        <v>3117</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23588957</v>
      </c>
      <c r="BO24" s="446"/>
      <c r="BP24" s="446"/>
      <c r="BQ24" s="446"/>
      <c r="BR24" s="446"/>
      <c r="BS24" s="446"/>
      <c r="BT24" s="446"/>
      <c r="BU24" s="447"/>
      <c r="BV24" s="445">
        <v>22722963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8500</v>
      </c>
      <c r="R25" s="422"/>
      <c r="S25" s="422"/>
      <c r="T25" s="422"/>
      <c r="U25" s="422"/>
      <c r="V25" s="423"/>
      <c r="W25" s="487"/>
      <c r="X25" s="478"/>
      <c r="Y25" s="479"/>
      <c r="Z25" s="418" t="s">
        <v>166</v>
      </c>
      <c r="AA25" s="419"/>
      <c r="AB25" s="419"/>
      <c r="AC25" s="419"/>
      <c r="AD25" s="419"/>
      <c r="AE25" s="419"/>
      <c r="AF25" s="419"/>
      <c r="AG25" s="420"/>
      <c r="AH25" s="421">
        <v>102</v>
      </c>
      <c r="AI25" s="422"/>
      <c r="AJ25" s="422"/>
      <c r="AK25" s="422"/>
      <c r="AL25" s="423"/>
      <c r="AM25" s="421">
        <v>319770</v>
      </c>
      <c r="AN25" s="422"/>
      <c r="AO25" s="422"/>
      <c r="AP25" s="422"/>
      <c r="AQ25" s="422"/>
      <c r="AR25" s="423"/>
      <c r="AS25" s="421">
        <v>3135</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1028942</v>
      </c>
      <c r="BO25" s="441"/>
      <c r="BP25" s="441"/>
      <c r="BQ25" s="441"/>
      <c r="BR25" s="441"/>
      <c r="BS25" s="441"/>
      <c r="BT25" s="441"/>
      <c r="BU25" s="442"/>
      <c r="BV25" s="440">
        <v>41129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7500</v>
      </c>
      <c r="R26" s="422"/>
      <c r="S26" s="422"/>
      <c r="T26" s="422"/>
      <c r="U26" s="422"/>
      <c r="V26" s="423"/>
      <c r="W26" s="487"/>
      <c r="X26" s="478"/>
      <c r="Y26" s="479"/>
      <c r="Z26" s="418" t="s">
        <v>169</v>
      </c>
      <c r="AA26" s="500"/>
      <c r="AB26" s="500"/>
      <c r="AC26" s="500"/>
      <c r="AD26" s="500"/>
      <c r="AE26" s="500"/>
      <c r="AF26" s="500"/>
      <c r="AG26" s="501"/>
      <c r="AH26" s="421">
        <v>88</v>
      </c>
      <c r="AI26" s="422"/>
      <c r="AJ26" s="422"/>
      <c r="AK26" s="422"/>
      <c r="AL26" s="423"/>
      <c r="AM26" s="421">
        <v>316360</v>
      </c>
      <c r="AN26" s="422"/>
      <c r="AO26" s="422"/>
      <c r="AP26" s="422"/>
      <c r="AQ26" s="422"/>
      <c r="AR26" s="423"/>
      <c r="AS26" s="421">
        <v>3595</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v>56967</v>
      </c>
      <c r="BO26" s="446"/>
      <c r="BP26" s="446"/>
      <c r="BQ26" s="446"/>
      <c r="BR26" s="446"/>
      <c r="BS26" s="446"/>
      <c r="BT26" s="446"/>
      <c r="BU26" s="447"/>
      <c r="BV26" s="445">
        <v>24221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7000</v>
      </c>
      <c r="R27" s="422"/>
      <c r="S27" s="422"/>
      <c r="T27" s="422"/>
      <c r="U27" s="422"/>
      <c r="V27" s="423"/>
      <c r="W27" s="487"/>
      <c r="X27" s="478"/>
      <c r="Y27" s="479"/>
      <c r="Z27" s="418" t="s">
        <v>172</v>
      </c>
      <c r="AA27" s="419"/>
      <c r="AB27" s="419"/>
      <c r="AC27" s="419"/>
      <c r="AD27" s="419"/>
      <c r="AE27" s="419"/>
      <c r="AF27" s="419"/>
      <c r="AG27" s="420"/>
      <c r="AH27" s="421">
        <v>39</v>
      </c>
      <c r="AI27" s="422"/>
      <c r="AJ27" s="422"/>
      <c r="AK27" s="422"/>
      <c r="AL27" s="423"/>
      <c r="AM27" s="421">
        <v>134073</v>
      </c>
      <c r="AN27" s="422"/>
      <c r="AO27" s="422"/>
      <c r="AP27" s="422"/>
      <c r="AQ27" s="422"/>
      <c r="AR27" s="423"/>
      <c r="AS27" s="421">
        <v>3438</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100000</v>
      </c>
      <c r="BO27" s="449"/>
      <c r="BP27" s="449"/>
      <c r="BQ27" s="449"/>
      <c r="BR27" s="449"/>
      <c r="BS27" s="449"/>
      <c r="BT27" s="449"/>
      <c r="BU27" s="450"/>
      <c r="BV27" s="448">
        <v>100000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6400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176</v>
      </c>
      <c r="AN28" s="422"/>
      <c r="AO28" s="422"/>
      <c r="AP28" s="422"/>
      <c r="AQ28" s="422"/>
      <c r="AR28" s="423"/>
      <c r="AS28" s="421" t="s">
        <v>176</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5142478</v>
      </c>
      <c r="BO28" s="441"/>
      <c r="BP28" s="441"/>
      <c r="BQ28" s="441"/>
      <c r="BR28" s="441"/>
      <c r="BS28" s="441"/>
      <c r="BT28" s="441"/>
      <c r="BU28" s="442"/>
      <c r="BV28" s="440">
        <v>4537918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20</v>
      </c>
      <c r="M29" s="422"/>
      <c r="N29" s="422"/>
      <c r="O29" s="422"/>
      <c r="P29" s="423"/>
      <c r="Q29" s="421">
        <v>6000</v>
      </c>
      <c r="R29" s="422"/>
      <c r="S29" s="422"/>
      <c r="T29" s="422"/>
      <c r="U29" s="422"/>
      <c r="V29" s="423"/>
      <c r="W29" s="488"/>
      <c r="X29" s="489"/>
      <c r="Y29" s="490"/>
      <c r="Z29" s="418" t="s">
        <v>179</v>
      </c>
      <c r="AA29" s="419"/>
      <c r="AB29" s="419"/>
      <c r="AC29" s="419"/>
      <c r="AD29" s="419"/>
      <c r="AE29" s="419"/>
      <c r="AF29" s="419"/>
      <c r="AG29" s="420"/>
      <c r="AH29" s="421">
        <v>597</v>
      </c>
      <c r="AI29" s="422"/>
      <c r="AJ29" s="422"/>
      <c r="AK29" s="422"/>
      <c r="AL29" s="423"/>
      <c r="AM29" s="421">
        <v>1873359</v>
      </c>
      <c r="AN29" s="422"/>
      <c r="AO29" s="422"/>
      <c r="AP29" s="422"/>
      <c r="AQ29" s="422"/>
      <c r="AR29" s="423"/>
      <c r="AS29" s="421">
        <v>3138</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176</v>
      </c>
      <c r="BO29" s="446"/>
      <c r="BP29" s="446"/>
      <c r="BQ29" s="446"/>
      <c r="BR29" s="446"/>
      <c r="BS29" s="446"/>
      <c r="BT29" s="446"/>
      <c r="BU29" s="447"/>
      <c r="BV29" s="445" t="s">
        <v>181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1886145</v>
      </c>
      <c r="BO30" s="449"/>
      <c r="BP30" s="449"/>
      <c r="BQ30" s="449"/>
      <c r="BR30" s="449"/>
      <c r="BS30" s="449"/>
      <c r="BT30" s="449"/>
      <c r="BU30" s="450"/>
      <c r="BV30" s="448">
        <v>1736830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大阪府都市競艇企業団</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池田みどりスポーツ財団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大阪府後期高齢者医療広域連合（一般会計）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池田市再開発ビル</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公共下水道事業会計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大阪府後期高齢者医療広域連合（後期高齢者医療特別会計）</v>
      </c>
      <c r="BZ36" s="403"/>
      <c r="CA36" s="403"/>
      <c r="CB36" s="403"/>
      <c r="CC36" s="403"/>
      <c r="CD36" s="403"/>
      <c r="CE36" s="403"/>
      <c r="CF36" s="403"/>
      <c r="CG36" s="403"/>
      <c r="CH36" s="403"/>
      <c r="CI36" s="403"/>
      <c r="CJ36" s="403"/>
      <c r="CK36" s="403"/>
      <c r="CL36" s="403"/>
      <c r="CM36" s="403"/>
      <c r="CN36" s="193"/>
      <c r="CO36" s="404">
        <f t="shared" si="3"/>
        <v>15</v>
      </c>
      <c r="CP36" s="404"/>
      <c r="CQ36" s="403" t="str">
        <f>IF('各会計、関係団体の財政状況及び健全化判断比率'!BS9="","",'各会計、関係団体の財政状況及び健全化判断比率'!BS9)</f>
        <v>いけだ市民文化振興財団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大阪広域水道企業団（水道事業会計）</v>
      </c>
      <c r="BZ37" s="403"/>
      <c r="CA37" s="403"/>
      <c r="CB37" s="403"/>
      <c r="CC37" s="403"/>
      <c r="CD37" s="403"/>
      <c r="CE37" s="403"/>
      <c r="CF37" s="403"/>
      <c r="CG37" s="403"/>
      <c r="CH37" s="403"/>
      <c r="CI37" s="403"/>
      <c r="CJ37" s="403"/>
      <c r="CK37" s="403"/>
      <c r="CL37" s="403"/>
      <c r="CM37" s="403"/>
      <c r="CN37" s="193"/>
      <c r="CO37" s="404">
        <f t="shared" si="3"/>
        <v>16</v>
      </c>
      <c r="CP37" s="404"/>
      <c r="CQ37" s="403" t="str">
        <f>IF('各会計、関係団体の財政状況及び健全化判断比率'!BS10="","",'各会計、関係団体の財政状況及び健全化判断比率'!BS10)</f>
        <v>いけだサンシー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大阪広域水道企業団（工業用水道事業会計）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fjvSNyQte26ek6mbbg+iBwvAtMNV7KUoGU51BLubm4B/J4otTxIj80r6tor4UpKMU24IuGuMfEXuRgKh49m7A==" saltValue="yYGZehdH/5hBAcRsFgZH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563</v>
      </c>
      <c r="D34" s="1224"/>
      <c r="E34" s="1225"/>
      <c r="F34" s="32">
        <v>11.79</v>
      </c>
      <c r="G34" s="33">
        <v>12.48</v>
      </c>
      <c r="H34" s="33">
        <v>12.74</v>
      </c>
      <c r="I34" s="33">
        <v>11.88</v>
      </c>
      <c r="J34" s="34">
        <v>11.18</v>
      </c>
      <c r="K34" s="22"/>
      <c r="L34" s="22"/>
      <c r="M34" s="22"/>
      <c r="N34" s="22"/>
      <c r="O34" s="22"/>
      <c r="P34" s="22"/>
    </row>
    <row r="35" spans="1:16" ht="39" customHeight="1" x14ac:dyDescent="0.15">
      <c r="A35" s="22"/>
      <c r="B35" s="35"/>
      <c r="C35" s="1218" t="s">
        <v>564</v>
      </c>
      <c r="D35" s="1219"/>
      <c r="E35" s="1220"/>
      <c r="F35" s="36">
        <v>1.96</v>
      </c>
      <c r="G35" s="37">
        <v>3.67</v>
      </c>
      <c r="H35" s="37">
        <v>5.05</v>
      </c>
      <c r="I35" s="37">
        <v>6.68</v>
      </c>
      <c r="J35" s="38">
        <v>7.82</v>
      </c>
      <c r="K35" s="22"/>
      <c r="L35" s="22"/>
      <c r="M35" s="22"/>
      <c r="N35" s="22"/>
      <c r="O35" s="22"/>
      <c r="P35" s="22"/>
    </row>
    <row r="36" spans="1:16" ht="39" customHeight="1" x14ac:dyDescent="0.15">
      <c r="A36" s="22"/>
      <c r="B36" s="35"/>
      <c r="C36" s="1218" t="s">
        <v>565</v>
      </c>
      <c r="D36" s="1219"/>
      <c r="E36" s="1220"/>
      <c r="F36" s="36">
        <v>0.91</v>
      </c>
      <c r="G36" s="37">
        <v>1.05</v>
      </c>
      <c r="H36" s="37">
        <v>0.53</v>
      </c>
      <c r="I36" s="37">
        <v>4.63</v>
      </c>
      <c r="J36" s="38">
        <v>4.51</v>
      </c>
      <c r="K36" s="22"/>
      <c r="L36" s="22"/>
      <c r="M36" s="22"/>
      <c r="N36" s="22"/>
      <c r="O36" s="22"/>
      <c r="P36" s="22"/>
    </row>
    <row r="37" spans="1:16" ht="39" customHeight="1" x14ac:dyDescent="0.15">
      <c r="A37" s="22"/>
      <c r="B37" s="35"/>
      <c r="C37" s="1218" t="s">
        <v>566</v>
      </c>
      <c r="D37" s="1219"/>
      <c r="E37" s="1220"/>
      <c r="F37" s="36">
        <v>0.12</v>
      </c>
      <c r="G37" s="37">
        <v>7.0000000000000007E-2</v>
      </c>
      <c r="H37" s="37">
        <v>0.69</v>
      </c>
      <c r="I37" s="37">
        <v>0.87</v>
      </c>
      <c r="J37" s="38">
        <v>0.7</v>
      </c>
      <c r="K37" s="22"/>
      <c r="L37" s="22"/>
      <c r="M37" s="22"/>
      <c r="N37" s="22"/>
      <c r="O37" s="22"/>
      <c r="P37" s="22"/>
    </row>
    <row r="38" spans="1:16" ht="39" customHeight="1" x14ac:dyDescent="0.15">
      <c r="A38" s="22"/>
      <c r="B38" s="35"/>
      <c r="C38" s="1218" t="s">
        <v>567</v>
      </c>
      <c r="D38" s="1219"/>
      <c r="E38" s="1220"/>
      <c r="F38" s="36" t="s">
        <v>568</v>
      </c>
      <c r="G38" s="37" t="s">
        <v>569</v>
      </c>
      <c r="H38" s="37" t="s">
        <v>570</v>
      </c>
      <c r="I38" s="37" t="s">
        <v>571</v>
      </c>
      <c r="J38" s="38">
        <v>0.35</v>
      </c>
      <c r="K38" s="22"/>
      <c r="L38" s="22"/>
      <c r="M38" s="22"/>
      <c r="N38" s="22"/>
      <c r="O38" s="22"/>
      <c r="P38" s="22"/>
    </row>
    <row r="39" spans="1:16" ht="39" customHeight="1" x14ac:dyDescent="0.15">
      <c r="A39" s="22"/>
      <c r="B39" s="35"/>
      <c r="C39" s="1218" t="s">
        <v>572</v>
      </c>
      <c r="D39" s="1219"/>
      <c r="E39" s="1220"/>
      <c r="F39" s="36">
        <v>0.05</v>
      </c>
      <c r="G39" s="37">
        <v>0.03</v>
      </c>
      <c r="H39" s="37">
        <v>0.02</v>
      </c>
      <c r="I39" s="37">
        <v>0.03</v>
      </c>
      <c r="J39" s="38">
        <v>0.26</v>
      </c>
      <c r="K39" s="22"/>
      <c r="L39" s="22"/>
      <c r="M39" s="22"/>
      <c r="N39" s="22"/>
      <c r="O39" s="22"/>
      <c r="P39" s="22"/>
    </row>
    <row r="40" spans="1:16" ht="39" customHeight="1" x14ac:dyDescent="0.15">
      <c r="A40" s="22"/>
      <c r="B40" s="35"/>
      <c r="C40" s="1218" t="s">
        <v>573</v>
      </c>
      <c r="D40" s="1219"/>
      <c r="E40" s="1220"/>
      <c r="F40" s="36">
        <v>2.69</v>
      </c>
      <c r="G40" s="37">
        <v>1.32</v>
      </c>
      <c r="H40" s="37">
        <v>0.89</v>
      </c>
      <c r="I40" s="37">
        <v>1.63</v>
      </c>
      <c r="J40" s="38">
        <v>0.23</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574</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575</v>
      </c>
      <c r="D43" s="1222"/>
      <c r="E43" s="1223"/>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5UezPw0mePuU1JbElsy/itgvgrrcsg/J5Ypw3UaQmUo5/vQBUW/+xeI474rrLoBAw3BxfPA4JD41GzMw2jNow==" saltValue="fNHRBTw50IByXo6vR/tz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3787</v>
      </c>
      <c r="L45" s="60">
        <v>3894</v>
      </c>
      <c r="M45" s="60">
        <v>3475</v>
      </c>
      <c r="N45" s="60">
        <v>3214</v>
      </c>
      <c r="O45" s="61">
        <v>3414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15</v>
      </c>
      <c r="F48" s="1228"/>
      <c r="G48" s="1228"/>
      <c r="H48" s="1228"/>
      <c r="I48" s="1228"/>
      <c r="J48" s="1229"/>
      <c r="K48" s="63">
        <v>826</v>
      </c>
      <c r="L48" s="64">
        <v>780</v>
      </c>
      <c r="M48" s="64">
        <v>925</v>
      </c>
      <c r="N48" s="64">
        <v>855</v>
      </c>
      <c r="O48" s="65">
        <v>849</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513</v>
      </c>
      <c r="L49" s="64" t="s">
        <v>513</v>
      </c>
      <c r="M49" s="64" t="s">
        <v>513</v>
      </c>
      <c r="N49" s="64" t="s">
        <v>513</v>
      </c>
      <c r="O49" s="65" t="s">
        <v>513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v>
      </c>
      <c r="L50" s="64" t="s">
        <v>513</v>
      </c>
      <c r="M50" s="64" t="s">
        <v>513</v>
      </c>
      <c r="N50" s="64" t="s">
        <v>513</v>
      </c>
      <c r="O50" s="65" t="s">
        <v>513</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513</v>
      </c>
      <c r="M51" s="64" t="s">
        <v>513</v>
      </c>
      <c r="N51" s="64" t="s">
        <v>513</v>
      </c>
      <c r="O51" s="65" t="s">
        <v>513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3831</v>
      </c>
      <c r="L52" s="64">
        <v>3904</v>
      </c>
      <c r="M52" s="64">
        <v>3484</v>
      </c>
      <c r="N52" s="64">
        <v>3319</v>
      </c>
      <c r="O52" s="65">
        <v>3312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793</v>
      </c>
      <c r="L53" s="69">
        <v>770</v>
      </c>
      <c r="M53" s="69">
        <v>916</v>
      </c>
      <c r="N53" s="69">
        <v>750</v>
      </c>
      <c r="O53" s="70">
        <v>951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E0b9HeePCC861+bBaTNAT1IZxCMMJdOzZc1Fo8Sr5APh76hceQciIMqNPadT5Z+eWWULpfzpHJQDCfZq08a2Q==" saltValue="My1L2NlRAEGHZQ85/C5j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54" t="s">
        <v>24</v>
      </c>
      <c r="C41" s="1255"/>
      <c r="D41" s="81"/>
      <c r="E41" s="1256" t="s">
        <v>25</v>
      </c>
      <c r="F41" s="1256"/>
      <c r="G41" s="1256"/>
      <c r="H41" s="1257"/>
      <c r="I41" s="82">
        <v>35483</v>
      </c>
      <c r="J41" s="83">
        <v>35133</v>
      </c>
      <c r="K41" s="83">
        <v>34561</v>
      </c>
      <c r="L41" s="83">
        <v>33796</v>
      </c>
      <c r="M41" s="84">
        <v>33736</v>
      </c>
    </row>
    <row r="42" spans="2:13" ht="27.75" customHeight="1" x14ac:dyDescent="0.15">
      <c r="B42" s="1244"/>
      <c r="C42" s="1245"/>
      <c r="D42" s="85"/>
      <c r="E42" s="1248" t="s">
        <v>26</v>
      </c>
      <c r="F42" s="1248"/>
      <c r="G42" s="1248"/>
      <c r="H42" s="1249"/>
      <c r="I42" s="86" t="s">
        <v>513</v>
      </c>
      <c r="J42" s="87" t="s">
        <v>513</v>
      </c>
      <c r="K42" s="87" t="s">
        <v>513</v>
      </c>
      <c r="L42" s="87" t="s">
        <v>513</v>
      </c>
      <c r="M42" s="88" t="s">
        <v>513</v>
      </c>
    </row>
    <row r="43" spans="2:13" ht="27.75" customHeight="1" x14ac:dyDescent="0.15">
      <c r="B43" s="1244"/>
      <c r="C43" s="1245"/>
      <c r="D43" s="85"/>
      <c r="E43" s="1248" t="s">
        <v>27</v>
      </c>
      <c r="F43" s="1248"/>
      <c r="G43" s="1248"/>
      <c r="H43" s="1249"/>
      <c r="I43" s="86">
        <v>15439</v>
      </c>
      <c r="J43" s="87">
        <v>14599</v>
      </c>
      <c r="K43" s="87">
        <v>13755</v>
      </c>
      <c r="L43" s="87">
        <v>13050</v>
      </c>
      <c r="M43" s="88">
        <v>13051</v>
      </c>
    </row>
    <row r="44" spans="2:13" ht="27.75" customHeight="1" x14ac:dyDescent="0.15">
      <c r="B44" s="1244"/>
      <c r="C44" s="1245"/>
      <c r="D44" s="85"/>
      <c r="E44" s="1248" t="s">
        <v>28</v>
      </c>
      <c r="F44" s="1248"/>
      <c r="G44" s="1248"/>
      <c r="H44" s="1249"/>
      <c r="I44" s="86" t="s">
        <v>513</v>
      </c>
      <c r="J44" s="87" t="s">
        <v>513</v>
      </c>
      <c r="K44" s="87" t="s">
        <v>513</v>
      </c>
      <c r="L44" s="87" t="s">
        <v>513</v>
      </c>
      <c r="M44" s="88" t="s">
        <v>513</v>
      </c>
    </row>
    <row r="45" spans="2:13" ht="27.75" customHeight="1" x14ac:dyDescent="0.15">
      <c r="B45" s="1244"/>
      <c r="C45" s="1245"/>
      <c r="D45" s="85"/>
      <c r="E45" s="1248" t="s">
        <v>29</v>
      </c>
      <c r="F45" s="1248"/>
      <c r="G45" s="1248"/>
      <c r="H45" s="1249"/>
      <c r="I45" s="86">
        <v>5127</v>
      </c>
      <c r="J45" s="87">
        <v>4613</v>
      </c>
      <c r="K45" s="87">
        <v>4472</v>
      </c>
      <c r="L45" s="87">
        <v>4279</v>
      </c>
      <c r="M45" s="88">
        <v>4151</v>
      </c>
    </row>
    <row r="46" spans="2:13" ht="27.75" customHeight="1" x14ac:dyDescent="0.15">
      <c r="B46" s="1244"/>
      <c r="C46" s="1245"/>
      <c r="D46" s="89"/>
      <c r="E46" s="1248" t="s">
        <v>30</v>
      </c>
      <c r="F46" s="1248"/>
      <c r="G46" s="1248"/>
      <c r="H46" s="1249"/>
      <c r="I46" s="86" t="s">
        <v>513</v>
      </c>
      <c r="J46" s="87" t="s">
        <v>513</v>
      </c>
      <c r="K46" s="87" t="s">
        <v>513</v>
      </c>
      <c r="L46" s="87" t="s">
        <v>513</v>
      </c>
      <c r="M46" s="88" t="s">
        <v>513</v>
      </c>
    </row>
    <row r="47" spans="2:13" ht="27.75" customHeight="1" x14ac:dyDescent="0.15">
      <c r="B47" s="1244"/>
      <c r="C47" s="1245"/>
      <c r="D47" s="90"/>
      <c r="E47" s="1258" t="s">
        <v>31</v>
      </c>
      <c r="F47" s="1259"/>
      <c r="G47" s="1259"/>
      <c r="H47" s="1260"/>
      <c r="I47" s="86" t="s">
        <v>513</v>
      </c>
      <c r="J47" s="87" t="s">
        <v>513</v>
      </c>
      <c r="K47" s="87" t="s">
        <v>513</v>
      </c>
      <c r="L47" s="87" t="s">
        <v>513</v>
      </c>
      <c r="M47" s="88" t="s">
        <v>513</v>
      </c>
    </row>
    <row r="48" spans="2:13" ht="27.75" customHeight="1" x14ac:dyDescent="0.15">
      <c r="B48" s="1244"/>
      <c r="C48" s="1245"/>
      <c r="D48" s="85"/>
      <c r="E48" s="1248" t="s">
        <v>32</v>
      </c>
      <c r="F48" s="1248"/>
      <c r="G48" s="1248"/>
      <c r="H48" s="1249"/>
      <c r="I48" s="86" t="s">
        <v>513</v>
      </c>
      <c r="J48" s="87" t="s">
        <v>513</v>
      </c>
      <c r="K48" s="87" t="s">
        <v>513</v>
      </c>
      <c r="L48" s="87" t="s">
        <v>513</v>
      </c>
      <c r="M48" s="88" t="s">
        <v>513</v>
      </c>
    </row>
    <row r="49" spans="2:13" ht="27.75" customHeight="1" x14ac:dyDescent="0.15">
      <c r="B49" s="1246"/>
      <c r="C49" s="1247"/>
      <c r="D49" s="85"/>
      <c r="E49" s="1248" t="s">
        <v>33</v>
      </c>
      <c r="F49" s="1248"/>
      <c r="G49" s="1248"/>
      <c r="H49" s="1249"/>
      <c r="I49" s="86" t="s">
        <v>513</v>
      </c>
      <c r="J49" s="87" t="s">
        <v>513</v>
      </c>
      <c r="K49" s="87" t="s">
        <v>513</v>
      </c>
      <c r="L49" s="87" t="s">
        <v>513</v>
      </c>
      <c r="M49" s="88" t="s">
        <v>513</v>
      </c>
    </row>
    <row r="50" spans="2:13" ht="27.75" customHeight="1" x14ac:dyDescent="0.15">
      <c r="B50" s="1242" t="s">
        <v>34</v>
      </c>
      <c r="C50" s="1243"/>
      <c r="D50" s="91"/>
      <c r="E50" s="1248" t="s">
        <v>35</v>
      </c>
      <c r="F50" s="1248"/>
      <c r="G50" s="1248"/>
      <c r="H50" s="1249"/>
      <c r="I50" s="86">
        <v>7221</v>
      </c>
      <c r="J50" s="87">
        <v>6907</v>
      </c>
      <c r="K50" s="87">
        <v>6739</v>
      </c>
      <c r="L50" s="87">
        <v>7079</v>
      </c>
      <c r="M50" s="88">
        <v>7965</v>
      </c>
    </row>
    <row r="51" spans="2:13" ht="27.75" customHeight="1" x14ac:dyDescent="0.15">
      <c r="B51" s="1244"/>
      <c r="C51" s="1245"/>
      <c r="D51" s="85"/>
      <c r="E51" s="1248" t="s">
        <v>36</v>
      </c>
      <c r="F51" s="1248"/>
      <c r="G51" s="1248"/>
      <c r="H51" s="1249"/>
      <c r="I51" s="86">
        <v>11057</v>
      </c>
      <c r="J51" s="87">
        <v>10726</v>
      </c>
      <c r="K51" s="87">
        <v>11653</v>
      </c>
      <c r="L51" s="87">
        <v>9391</v>
      </c>
      <c r="M51" s="88">
        <v>9126</v>
      </c>
    </row>
    <row r="52" spans="2:13" ht="27.75" customHeight="1" x14ac:dyDescent="0.15">
      <c r="B52" s="1246"/>
      <c r="C52" s="1247"/>
      <c r="D52" s="85"/>
      <c r="E52" s="1248" t="s">
        <v>37</v>
      </c>
      <c r="F52" s="1248"/>
      <c r="G52" s="1248"/>
      <c r="H52" s="1249"/>
      <c r="I52" s="86">
        <v>29481</v>
      </c>
      <c r="J52" s="87">
        <v>29029</v>
      </c>
      <c r="K52" s="87">
        <v>30515</v>
      </c>
      <c r="L52" s="87">
        <v>30394</v>
      </c>
      <c r="M52" s="88">
        <v>31007</v>
      </c>
    </row>
    <row r="53" spans="2:13" ht="27.75" customHeight="1" thickBot="1" x14ac:dyDescent="0.2">
      <c r="B53" s="1250" t="s">
        <v>38</v>
      </c>
      <c r="C53" s="1251"/>
      <c r="D53" s="92"/>
      <c r="E53" s="1252" t="s">
        <v>39</v>
      </c>
      <c r="F53" s="1252"/>
      <c r="G53" s="1252"/>
      <c r="H53" s="1253"/>
      <c r="I53" s="93">
        <v>8290</v>
      </c>
      <c r="J53" s="94">
        <v>7683</v>
      </c>
      <c r="K53" s="94">
        <v>3880</v>
      </c>
      <c r="L53" s="94">
        <v>4261</v>
      </c>
      <c r="M53" s="95">
        <v>2841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7tzAOr8gbTozt+JKoWYxSynubo4oMTG2eFtHlSZs+8/9WFT+3E3/N8sEdf6XSlzWgmkBAA6nrqDm7Ml8N0YPg==" saltValue="rUTFcLGLYo4k/U2H1HxK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4434</v>
      </c>
      <c r="G55" s="107">
        <v>4538</v>
      </c>
      <c r="H55" s="108">
        <v>5142</v>
      </c>
    </row>
    <row r="56" spans="2:8" ht="52.5" customHeight="1" x14ac:dyDescent="0.15">
      <c r="B56" s="109"/>
      <c r="C56" s="1271" t="s">
        <v>43</v>
      </c>
      <c r="D56" s="1271"/>
      <c r="E56" s="1272"/>
      <c r="F56" s="110" t="s">
        <v>513</v>
      </c>
      <c r="G56" s="110" t="s">
        <v>513</v>
      </c>
      <c r="H56" s="111" t="s">
        <v>513</v>
      </c>
    </row>
    <row r="57" spans="2:8" ht="53.25" customHeight="1" x14ac:dyDescent="0.15">
      <c r="B57" s="109"/>
      <c r="C57" s="1273" t="s">
        <v>44</v>
      </c>
      <c r="D57" s="1273"/>
      <c r="E57" s="1274"/>
      <c r="F57" s="112">
        <v>1630</v>
      </c>
      <c r="G57" s="112">
        <v>1737</v>
      </c>
      <c r="H57" s="113">
        <v>1886</v>
      </c>
    </row>
    <row r="58" spans="2:8" ht="45.75" customHeight="1" x14ac:dyDescent="0.15">
      <c r="B58" s="114"/>
      <c r="C58" s="1261" t="s">
        <v>591</v>
      </c>
      <c r="D58" s="1262"/>
      <c r="E58" s="1263"/>
      <c r="F58" s="115">
        <v>420</v>
      </c>
      <c r="G58" s="115">
        <v>420</v>
      </c>
      <c r="H58" s="116">
        <v>457</v>
      </c>
    </row>
    <row r="59" spans="2:8" ht="45.75" customHeight="1" x14ac:dyDescent="0.15">
      <c r="B59" s="114"/>
      <c r="C59" s="1261" t="s">
        <v>593</v>
      </c>
      <c r="D59" s="1262"/>
      <c r="E59" s="1263"/>
      <c r="F59" s="115">
        <v>345</v>
      </c>
      <c r="G59" s="115">
        <v>357</v>
      </c>
      <c r="H59" s="116">
        <v>362</v>
      </c>
    </row>
    <row r="60" spans="2:8" ht="45.75" customHeight="1" x14ac:dyDescent="0.15">
      <c r="B60" s="114"/>
      <c r="C60" s="1261" t="s">
        <v>589</v>
      </c>
      <c r="D60" s="1262"/>
      <c r="E60" s="1263"/>
      <c r="F60" s="115">
        <v>67</v>
      </c>
      <c r="G60" s="115">
        <v>110</v>
      </c>
      <c r="H60" s="116">
        <v>180</v>
      </c>
    </row>
    <row r="61" spans="2:8" ht="45.75" customHeight="1" x14ac:dyDescent="0.15">
      <c r="B61" s="114"/>
      <c r="C61" s="1261" t="s">
        <v>590</v>
      </c>
      <c r="D61" s="1262"/>
      <c r="E61" s="1263"/>
      <c r="F61" s="115">
        <v>55</v>
      </c>
      <c r="G61" s="115">
        <v>76</v>
      </c>
      <c r="H61" s="116">
        <v>123</v>
      </c>
    </row>
    <row r="62" spans="2:8" ht="45.75" customHeight="1" thickBot="1" x14ac:dyDescent="0.2">
      <c r="B62" s="117"/>
      <c r="C62" s="1264" t="s">
        <v>592</v>
      </c>
      <c r="D62" s="1265"/>
      <c r="E62" s="1266"/>
      <c r="F62" s="118">
        <v>108</v>
      </c>
      <c r="G62" s="118">
        <v>100</v>
      </c>
      <c r="H62" s="119">
        <v>105</v>
      </c>
    </row>
    <row r="63" spans="2:8" ht="52.5" customHeight="1" thickBot="1" x14ac:dyDescent="0.2">
      <c r="B63" s="120"/>
      <c r="C63" s="1267" t="s">
        <v>45</v>
      </c>
      <c r="D63" s="1267"/>
      <c r="E63" s="1268"/>
      <c r="F63" s="121">
        <v>6064</v>
      </c>
      <c r="G63" s="121">
        <v>6275</v>
      </c>
      <c r="H63" s="122">
        <v>7029</v>
      </c>
    </row>
    <row r="64" spans="2:8" ht="15" customHeight="1" x14ac:dyDescent="0.15"/>
    <row r="65" ht="0" hidden="1" customHeight="1" x14ac:dyDescent="0.15"/>
    <row r="66" ht="0" hidden="1" customHeight="1" x14ac:dyDescent="0.15"/>
  </sheetData>
  <sheetProtection algorithmName="SHA-512" hashValue="WXBZbaYTkXfz8epZD2zYWDWwL0RqxY+c2R2Zjf959v9+qwfCdxdynhARB+aoDG4KNE/Y4xiRq7WnSFpxX6qHCw==" saltValue="Eqrm1p/DD4g/f9uE1NFM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600</v>
      </c>
      <c r="AO51" s="1278"/>
      <c r="AP51" s="1278"/>
      <c r="AQ51" s="1278"/>
      <c r="AR51" s="1278"/>
      <c r="AS51" s="1278"/>
      <c r="AT51" s="1278"/>
      <c r="AU51" s="1278"/>
      <c r="AV51" s="1278"/>
      <c r="AW51" s="1278"/>
      <c r="AX51" s="1278"/>
      <c r="AY51" s="1278"/>
      <c r="AZ51" s="1278"/>
      <c r="BA51" s="1278"/>
      <c r="BB51" s="1278" t="s">
        <v>601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23.5</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67.099999999999994</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603</v>
      </c>
      <c r="AO55" s="1280"/>
      <c r="AP55" s="1280"/>
      <c r="AQ55" s="1280"/>
      <c r="AR55" s="1280"/>
      <c r="AS55" s="1280"/>
      <c r="AT55" s="1280"/>
      <c r="AU55" s="1280"/>
      <c r="AV55" s="1280"/>
      <c r="AW55" s="1280"/>
      <c r="AX55" s="1280"/>
      <c r="AY55" s="1280"/>
      <c r="AZ55" s="1280"/>
      <c r="BA55" s="1280"/>
      <c r="BB55" s="1278" t="s">
        <v>604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15</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60.1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600</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5">
        <v>44.2</v>
      </c>
      <c r="BQ73" s="1275"/>
      <c r="BR73" s="1275"/>
      <c r="BS73" s="1275"/>
      <c r="BT73" s="1275"/>
      <c r="BU73" s="1275"/>
      <c r="BV73" s="1275"/>
      <c r="BW73" s="1275"/>
      <c r="BX73" s="1275">
        <v>42.3</v>
      </c>
      <c r="BY73" s="1275"/>
      <c r="BZ73" s="1275"/>
      <c r="CA73" s="1275"/>
      <c r="CB73" s="1275"/>
      <c r="CC73" s="1275"/>
      <c r="CD73" s="1275"/>
      <c r="CE73" s="1275"/>
      <c r="CF73" s="1275">
        <v>21.2</v>
      </c>
      <c r="CG73" s="1275"/>
      <c r="CH73" s="1275"/>
      <c r="CI73" s="1275"/>
      <c r="CJ73" s="1275"/>
      <c r="CK73" s="1275"/>
      <c r="CL73" s="1275"/>
      <c r="CM73" s="1275"/>
      <c r="CN73" s="1275">
        <v>23.5</v>
      </c>
      <c r="CO73" s="1275"/>
      <c r="CP73" s="1275"/>
      <c r="CQ73" s="1275"/>
      <c r="CR73" s="1275"/>
      <c r="CS73" s="1275"/>
      <c r="CT73" s="1275"/>
      <c r="CU73" s="1275"/>
      <c r="CV73" s="1275">
        <v>15.4</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609</v>
      </c>
      <c r="BC75" s="1278"/>
      <c r="BD75" s="1278"/>
      <c r="BE75" s="1278"/>
      <c r="BF75" s="1278"/>
      <c r="BG75" s="1278"/>
      <c r="BH75" s="1278"/>
      <c r="BI75" s="1278"/>
      <c r="BJ75" s="1278"/>
      <c r="BK75" s="1278"/>
      <c r="BL75" s="1278"/>
      <c r="BM75" s="1278"/>
      <c r="BN75" s="1278"/>
      <c r="BO75" s="1278"/>
      <c r="BP75" s="1275">
        <v>6</v>
      </c>
      <c r="BQ75" s="1275"/>
      <c r="BR75" s="1275"/>
      <c r="BS75" s="1275"/>
      <c r="BT75" s="1275"/>
      <c r="BU75" s="1275"/>
      <c r="BV75" s="1275"/>
      <c r="BW75" s="1275"/>
      <c r="BX75" s="1275">
        <v>4.8</v>
      </c>
      <c r="BY75" s="1275"/>
      <c r="BZ75" s="1275"/>
      <c r="CA75" s="1275"/>
      <c r="CB75" s="1275"/>
      <c r="CC75" s="1275"/>
      <c r="CD75" s="1275"/>
      <c r="CE75" s="1275"/>
      <c r="CF75" s="1275">
        <v>4.4000000000000004</v>
      </c>
      <c r="CG75" s="1275"/>
      <c r="CH75" s="1275"/>
      <c r="CI75" s="1275"/>
      <c r="CJ75" s="1275"/>
      <c r="CK75" s="1275"/>
      <c r="CL75" s="1275"/>
      <c r="CM75" s="1275"/>
      <c r="CN75" s="1275">
        <v>4.4000000000000004</v>
      </c>
      <c r="CO75" s="1275"/>
      <c r="CP75" s="1275"/>
      <c r="CQ75" s="1275"/>
      <c r="CR75" s="1275"/>
      <c r="CS75" s="1275"/>
      <c r="CT75" s="1275"/>
      <c r="CU75" s="1275"/>
      <c r="CV75" s="1275">
        <v>4.7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603</v>
      </c>
      <c r="AO77" s="1280"/>
      <c r="AP77" s="1280"/>
      <c r="AQ77" s="1280"/>
      <c r="AR77" s="1280"/>
      <c r="AS77" s="1280"/>
      <c r="AT77" s="1280"/>
      <c r="AU77" s="1280"/>
      <c r="AV77" s="1280"/>
      <c r="AW77" s="1280"/>
      <c r="AX77" s="1280"/>
      <c r="AY77" s="1280"/>
      <c r="AZ77" s="1280"/>
      <c r="BA77" s="1280"/>
      <c r="BB77" s="1278" t="s">
        <v>604</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17.8</v>
      </c>
      <c r="CG77" s="1275"/>
      <c r="CH77" s="1275"/>
      <c r="CI77" s="1275"/>
      <c r="CJ77" s="1275"/>
      <c r="CK77" s="1275"/>
      <c r="CL77" s="1275"/>
      <c r="CM77" s="1275"/>
      <c r="CN77" s="1275">
        <v>15</v>
      </c>
      <c r="CO77" s="1275"/>
      <c r="CP77" s="1275"/>
      <c r="CQ77" s="1275"/>
      <c r="CR77" s="1275"/>
      <c r="CS77" s="1275"/>
      <c r="CT77" s="1275"/>
      <c r="CU77" s="1275"/>
      <c r="CV77" s="1275">
        <v>12.2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609</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5.3</v>
      </c>
      <c r="CG79" s="1275"/>
      <c r="CH79" s="1275"/>
      <c r="CI79" s="1275"/>
      <c r="CJ79" s="1275"/>
      <c r="CK79" s="1275"/>
      <c r="CL79" s="1275"/>
      <c r="CM79" s="1275"/>
      <c r="CN79" s="1275">
        <v>5</v>
      </c>
      <c r="CO79" s="1275"/>
      <c r="CP79" s="1275"/>
      <c r="CQ79" s="1275"/>
      <c r="CR79" s="1275"/>
      <c r="CS79" s="1275"/>
      <c r="CT79" s="1275"/>
      <c r="CU79" s="1275"/>
      <c r="CV79" s="1275">
        <v>4.8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yo7IRSxICrpGWDX0DBSG1A7QexcTBkZ/zGrApO9t7BqJ7YbLDYCjO7LIrIzH5eMCfaw2xWtNb5OykFrjRtltg==" saltValue="f/o+cAGXdJyHIN96o12v/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6wVjvNmFnu8OabRS6sZ/E+eYjYEb5EhrGYCv7QVf/0oMCVBa3UxAS+QKi5KK1Zrc6DKhstXEIgmDXr9DF9AiA==" saltValue="sbZfhSRd71K+sb/CoJX7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qlNF1PlKskQYnbidZlZCGJpOOLPc4cKPf2xDfYLwW/La26F3xToQ2T+4IW7DrCml724Zu4HYffSo6S4WUYqw==" saltValue="1LsS4bigs650Ky9Eb4+G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33337</v>
      </c>
      <c r="E3" s="141"/>
      <c r="F3" s="142">
        <v>50840</v>
      </c>
      <c r="G3" s="143"/>
      <c r="H3" s="144"/>
    </row>
    <row r="4" spans="1:8" x14ac:dyDescent="0.15">
      <c r="A4" s="145"/>
      <c r="B4" s="146"/>
      <c r="C4" s="147"/>
      <c r="D4" s="148">
        <v>13581</v>
      </c>
      <c r="E4" s="149"/>
      <c r="F4" s="150">
        <v>25367</v>
      </c>
      <c r="G4" s="151"/>
      <c r="H4" s="152"/>
    </row>
    <row r="5" spans="1:8" x14ac:dyDescent="0.15">
      <c r="A5" s="133" t="s">
        <v>547</v>
      </c>
      <c r="B5" s="138"/>
      <c r="C5" s="139"/>
      <c r="D5" s="140">
        <v>34750</v>
      </c>
      <c r="E5" s="141"/>
      <c r="F5" s="142">
        <v>53605</v>
      </c>
      <c r="G5" s="143"/>
      <c r="H5" s="144"/>
    </row>
    <row r="6" spans="1:8" x14ac:dyDescent="0.15">
      <c r="A6" s="145"/>
      <c r="B6" s="146"/>
      <c r="C6" s="147"/>
      <c r="D6" s="148">
        <v>17160</v>
      </c>
      <c r="E6" s="149"/>
      <c r="F6" s="150">
        <v>28343</v>
      </c>
      <c r="G6" s="151"/>
      <c r="H6" s="152"/>
    </row>
    <row r="7" spans="1:8" x14ac:dyDescent="0.15">
      <c r="A7" s="133" t="s">
        <v>548</v>
      </c>
      <c r="B7" s="138"/>
      <c r="C7" s="139"/>
      <c r="D7" s="140">
        <v>28444</v>
      </c>
      <c r="E7" s="141"/>
      <c r="F7" s="142">
        <v>44267</v>
      </c>
      <c r="G7" s="143"/>
      <c r="H7" s="144"/>
    </row>
    <row r="8" spans="1:8" x14ac:dyDescent="0.15">
      <c r="A8" s="145"/>
      <c r="B8" s="146"/>
      <c r="C8" s="147"/>
      <c r="D8" s="148">
        <v>12821</v>
      </c>
      <c r="E8" s="149"/>
      <c r="F8" s="150">
        <v>26161</v>
      </c>
      <c r="G8" s="151"/>
      <c r="H8" s="152"/>
    </row>
    <row r="9" spans="1:8" x14ac:dyDescent="0.15">
      <c r="A9" s="133" t="s">
        <v>549</v>
      </c>
      <c r="B9" s="138"/>
      <c r="C9" s="139"/>
      <c r="D9" s="140">
        <v>23725</v>
      </c>
      <c r="E9" s="141"/>
      <c r="F9" s="142">
        <v>40879</v>
      </c>
      <c r="G9" s="143"/>
      <c r="H9" s="144"/>
    </row>
    <row r="10" spans="1:8" x14ac:dyDescent="0.15">
      <c r="A10" s="145"/>
      <c r="B10" s="146"/>
      <c r="C10" s="147"/>
      <c r="D10" s="148">
        <v>8975</v>
      </c>
      <c r="E10" s="149"/>
      <c r="F10" s="150">
        <v>24087</v>
      </c>
      <c r="G10" s="151"/>
      <c r="H10" s="152"/>
    </row>
    <row r="11" spans="1:8" x14ac:dyDescent="0.15">
      <c r="A11" s="133" t="s">
        <v>550</v>
      </c>
      <c r="B11" s="138"/>
      <c r="C11" s="139"/>
      <c r="D11" s="140">
        <v>40567</v>
      </c>
      <c r="E11" s="141"/>
      <c r="F11" s="142">
        <v>42651</v>
      </c>
      <c r="G11" s="143"/>
      <c r="H11" s="144"/>
    </row>
    <row r="12" spans="1:8" x14ac:dyDescent="0.15">
      <c r="A12" s="145"/>
      <c r="B12" s="146"/>
      <c r="C12" s="153"/>
      <c r="D12" s="148">
        <v>16596</v>
      </c>
      <c r="E12" s="149"/>
      <c r="F12" s="150">
        <v>22675</v>
      </c>
      <c r="G12" s="151"/>
      <c r="H12" s="152"/>
    </row>
    <row r="13" spans="1:8" x14ac:dyDescent="0.15">
      <c r="A13" s="133"/>
      <c r="B13" s="138"/>
      <c r="C13" s="154"/>
      <c r="D13" s="155">
        <v>32165</v>
      </c>
      <c r="E13" s="156"/>
      <c r="F13" s="157">
        <v>46448</v>
      </c>
      <c r="G13" s="158"/>
      <c r="H13" s="144"/>
    </row>
    <row r="14" spans="1:8" x14ac:dyDescent="0.15">
      <c r="A14" s="145"/>
      <c r="B14" s="146"/>
      <c r="C14" s="147"/>
      <c r="D14" s="148">
        <v>13827</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0.92</v>
      </c>
      <c r="C19" s="159">
        <f>ROUND(VALUE(SUBSTITUTE(実質収支比率等に係る経年分析!G$48,"▲","-")),2)</f>
        <v>1.05</v>
      </c>
      <c r="D19" s="159">
        <f>ROUND(VALUE(SUBSTITUTE(実質収支比率等に係る経年分析!H$48,"▲","-")),2)</f>
        <v>0.54</v>
      </c>
      <c r="E19" s="159">
        <f>ROUND(VALUE(SUBSTITUTE(実質収支比率等に係る経年分析!I$48,"▲","-")),2)</f>
        <v>4.63</v>
      </c>
      <c r="F19" s="159">
        <f>ROUND(VALUE(SUBSTITUTE(実質収支比率等に係る経年分析!J$48,"▲","-")),2)</f>
        <v>4.5199999999999996</v>
      </c>
    </row>
    <row r="20" spans="1:11" x14ac:dyDescent="0.15">
      <c r="A20" s="159" t="s">
        <v>49</v>
      </c>
      <c r="B20" s="159">
        <f>ROUND(VALUE(SUBSTITUTE(実質収支比率等に係る経年分析!F$47,"▲","-")),2)</f>
        <v>21.49</v>
      </c>
      <c r="C20" s="159">
        <f>ROUND(VALUE(SUBSTITUTE(実質収支比率等に係る経年分析!G$47,"▲","-")),2)</f>
        <v>21.48</v>
      </c>
      <c r="D20" s="159">
        <f>ROUND(VALUE(SUBSTITUTE(実質収支比率等に係る経年分析!H$47,"▲","-")),2)</f>
        <v>21.36</v>
      </c>
      <c r="E20" s="159">
        <f>ROUND(VALUE(SUBSTITUTE(実質収支比率等に係る経年分析!I$47,"▲","-")),2)</f>
        <v>22.16</v>
      </c>
      <c r="F20" s="159">
        <f>ROUND(VALUE(SUBSTITUTE(実質収支比率等に係る経年分析!J$47,"▲","-")),2)</f>
        <v>24.64</v>
      </c>
    </row>
    <row r="21" spans="1:11" x14ac:dyDescent="0.15">
      <c r="A21" s="159" t="s">
        <v>50</v>
      </c>
      <c r="B21" s="159">
        <f>IF(ISNUMBER(VALUE(SUBSTITUTE(実質収支比率等に係る経年分析!F$49,"▲","-"))),ROUND(VALUE(SUBSTITUTE(実質収支比率等に係る経年分析!F$49,"▲","-")),2),NA())</f>
        <v>-5.86</v>
      </c>
      <c r="C21" s="159">
        <f>IF(ISNUMBER(VALUE(SUBSTITUTE(実質収支比率等に係る経年分析!G$49,"▲","-"))),ROUND(VALUE(SUBSTITUTE(実質収支比率等に係る経年分析!G$49,"▲","-")),2),NA())</f>
        <v>-0.82</v>
      </c>
      <c r="D21" s="159">
        <f>IF(ISNUMBER(VALUE(SUBSTITUTE(実質収支比率等に係る経年分析!H$49,"▲","-"))),ROUND(VALUE(SUBSTITUTE(実質収支比率等に係る経年分析!H$49,"▲","-")),2),NA())</f>
        <v>-1.47</v>
      </c>
      <c r="E21" s="159">
        <f>IF(ISNUMBER(VALUE(SUBSTITUTE(実質収支比率等に係る経年分析!I$49,"▲","-"))),ROUND(VALUE(SUBSTITUTE(実質収支比率等に係る経年分析!I$49,"▲","-")),2),NA())</f>
        <v>5.62</v>
      </c>
      <c r="F21" s="159">
        <f>IF(ISNUMBER(VALUE(SUBSTITUTE(実質収支比率等に係る経年分析!J$49,"▲","-"))),ROUND(VALUE(SUBSTITUTE(実質収支比率等に係る経年分析!J$49,"▲","-")),2),NA())</f>
        <v>1.33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病院事業会計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2.69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1.32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0.89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1.63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0.23</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0.26</v>
      </c>
    </row>
    <row r="32" spans="1:11" x14ac:dyDescent="0.15">
      <c r="A32" s="160" t="str">
        <f>IF(連結実質赤字比率に係る赤字・黒字の構成分析!C$38="",NA(),連結実質赤字比率に係る赤字・黒字の構成分析!C$38)</f>
        <v>国民健康保険特別会計</v>
      </c>
      <c r="B32" s="160">
        <f>IF(ROUND(VALUE(SUBSTITUTE(連結実質赤字比率に係る赤字・黒字の構成分析!F$38,"▲", "-")), 2) &lt; 0, ABS(ROUND(VALUE(SUBSTITUTE(連結実質赤字比率に係る赤字・黒字の構成分析!F$38,"▲", "-")), 2)), NA())</f>
        <v>3.06</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2.77</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2.65</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2.09</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4.51</v>
      </c>
    </row>
    <row r="35" spans="1:16" x14ac:dyDescent="0.15">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3831</v>
      </c>
      <c r="E42" s="161"/>
      <c r="F42" s="161"/>
      <c r="G42" s="161">
        <f>'実質公債費比率（分子）の構造'!L$52</f>
        <v>3904</v>
      </c>
      <c r="H42" s="161"/>
      <c r="I42" s="161"/>
      <c r="J42" s="161">
        <f>'実質公債費比率（分子）の構造'!M$52</f>
        <v>3484</v>
      </c>
      <c r="K42" s="161"/>
      <c r="L42" s="161"/>
      <c r="M42" s="161">
        <f>'実質公債費比率（分子）の構造'!N$52</f>
        <v>3319</v>
      </c>
      <c r="N42" s="161"/>
      <c r="O42" s="161"/>
      <c r="P42" s="161">
        <f>'実質公債費比率（分子）の構造'!O$52</f>
        <v>3312</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826</v>
      </c>
      <c r="C46" s="161"/>
      <c r="D46" s="161"/>
      <c r="E46" s="161">
        <f>'実質公債費比率（分子）の構造'!L$48</f>
        <v>780</v>
      </c>
      <c r="F46" s="161"/>
      <c r="G46" s="161"/>
      <c r="H46" s="161">
        <f>'実質公債費比率（分子）の構造'!M$48</f>
        <v>925</v>
      </c>
      <c r="I46" s="161"/>
      <c r="J46" s="161"/>
      <c r="K46" s="161">
        <f>'実質公債費比率（分子）の構造'!N$48</f>
        <v>855</v>
      </c>
      <c r="L46" s="161"/>
      <c r="M46" s="161"/>
      <c r="N46" s="161">
        <f>'実質公債費比率（分子）の構造'!O$48</f>
        <v>849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3787</v>
      </c>
      <c r="C49" s="161"/>
      <c r="D49" s="161"/>
      <c r="E49" s="161">
        <f>'実質公債費比率（分子）の構造'!L$45</f>
        <v>3894</v>
      </c>
      <c r="F49" s="161"/>
      <c r="G49" s="161"/>
      <c r="H49" s="161">
        <f>'実質公債費比率（分子）の構造'!M$45</f>
        <v>3475</v>
      </c>
      <c r="I49" s="161"/>
      <c r="J49" s="161"/>
      <c r="K49" s="161">
        <f>'実質公債費比率（分子）の構造'!N$45</f>
        <v>3214</v>
      </c>
      <c r="L49" s="161"/>
      <c r="M49" s="161"/>
      <c r="N49" s="161">
        <f>'実質公債費比率（分子）の構造'!O$45</f>
        <v>3414</v>
      </c>
      <c r="O49" s="161"/>
      <c r="P49" s="161"/>
    </row>
    <row r="50" spans="1:16" x14ac:dyDescent="0.15">
      <c r="A50" s="161" t="s">
        <v>65</v>
      </c>
      <c r="B50" s="161" t="e">
        <f>NA()</f>
        <v>#N/A</v>
      </c>
      <c r="C50" s="161">
        <f>IF(ISNUMBER('実質公債費比率（分子）の構造'!K$53),'実質公債費比率（分子）の構造'!K$53,NA())</f>
        <v>793</v>
      </c>
      <c r="D50" s="161" t="e">
        <f>NA()</f>
        <v>#N/A</v>
      </c>
      <c r="E50" s="161" t="e">
        <f>NA()</f>
        <v>#N/A</v>
      </c>
      <c r="F50" s="161">
        <f>IF(ISNUMBER('実質公債費比率（分子）の構造'!L$53),'実質公債費比率（分子）の構造'!L$53,NA())</f>
        <v>770</v>
      </c>
      <c r="G50" s="161" t="e">
        <f>NA()</f>
        <v>#N/A</v>
      </c>
      <c r="H50" s="161" t="e">
        <f>NA()</f>
        <v>#N/A</v>
      </c>
      <c r="I50" s="161">
        <f>IF(ISNUMBER('実質公債費比率（分子）の構造'!M$53),'実質公債費比率（分子）の構造'!M$53,NA())</f>
        <v>916</v>
      </c>
      <c r="J50" s="161" t="e">
        <f>NA()</f>
        <v>#N/A</v>
      </c>
      <c r="K50" s="161" t="e">
        <f>NA()</f>
        <v>#N/A</v>
      </c>
      <c r="L50" s="161">
        <f>IF(ISNUMBER('実質公債費比率（分子）の構造'!N$53),'実質公債費比率（分子）の構造'!N$53,NA())</f>
        <v>750</v>
      </c>
      <c r="M50" s="161" t="e">
        <f>NA()</f>
        <v>#N/A</v>
      </c>
      <c r="N50" s="161" t="e">
        <f>NA()</f>
        <v>#N/A</v>
      </c>
      <c r="O50" s="161">
        <f>IF(ISNUMBER('実質公債費比率（分子）の構造'!O$53),'実質公債費比率（分子）の構造'!O$53,NA())</f>
        <v>951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29481</v>
      </c>
      <c r="E56" s="160"/>
      <c r="F56" s="160"/>
      <c r="G56" s="160">
        <f>'将来負担比率（分子）の構造'!J$52</f>
        <v>29029</v>
      </c>
      <c r="H56" s="160"/>
      <c r="I56" s="160"/>
      <c r="J56" s="160">
        <f>'将来負担比率（分子）の構造'!K$52</f>
        <v>30515</v>
      </c>
      <c r="K56" s="160"/>
      <c r="L56" s="160"/>
      <c r="M56" s="160">
        <f>'将来負担比率（分子）の構造'!L$52</f>
        <v>30394</v>
      </c>
      <c r="N56" s="160"/>
      <c r="O56" s="160"/>
      <c r="P56" s="160">
        <f>'将来負担比率（分子）の構造'!M$52</f>
        <v>31007</v>
      </c>
    </row>
    <row r="57" spans="1:16" x14ac:dyDescent="0.15">
      <c r="A57" s="160" t="s">
        <v>36</v>
      </c>
      <c r="B57" s="160"/>
      <c r="C57" s="160"/>
      <c r="D57" s="160">
        <f>'将来負担比率（分子）の構造'!I$51</f>
        <v>11057</v>
      </c>
      <c r="E57" s="160"/>
      <c r="F57" s="160"/>
      <c r="G57" s="160">
        <f>'将来負担比率（分子）の構造'!J$51</f>
        <v>10726</v>
      </c>
      <c r="H57" s="160"/>
      <c r="I57" s="160"/>
      <c r="J57" s="160">
        <f>'将来負担比率（分子）の構造'!K$51</f>
        <v>11653</v>
      </c>
      <c r="K57" s="160"/>
      <c r="L57" s="160"/>
      <c r="M57" s="160">
        <f>'将来負担比率（分子）の構造'!L$51</f>
        <v>9391</v>
      </c>
      <c r="N57" s="160"/>
      <c r="O57" s="160"/>
      <c r="P57" s="160">
        <f>'将来負担比率（分子）の構造'!M$51</f>
        <v>9126</v>
      </c>
    </row>
    <row r="58" spans="1:16" x14ac:dyDescent="0.15">
      <c r="A58" s="160" t="s">
        <v>35</v>
      </c>
      <c r="B58" s="160"/>
      <c r="C58" s="160"/>
      <c r="D58" s="160">
        <f>'将来負担比率（分子）の構造'!I$50</f>
        <v>7221</v>
      </c>
      <c r="E58" s="160"/>
      <c r="F58" s="160"/>
      <c r="G58" s="160">
        <f>'将来負担比率（分子）の構造'!J$50</f>
        <v>6907</v>
      </c>
      <c r="H58" s="160"/>
      <c r="I58" s="160"/>
      <c r="J58" s="160">
        <f>'将来負担比率（分子）の構造'!K$50</f>
        <v>6739</v>
      </c>
      <c r="K58" s="160"/>
      <c r="L58" s="160"/>
      <c r="M58" s="160">
        <f>'将来負担比率（分子）の構造'!L$50</f>
        <v>7079</v>
      </c>
      <c r="N58" s="160"/>
      <c r="O58" s="160"/>
      <c r="P58" s="160">
        <f>'将来負担比率（分子）の構造'!M$50</f>
        <v>7965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5127</v>
      </c>
      <c r="C62" s="160"/>
      <c r="D62" s="160"/>
      <c r="E62" s="160">
        <f>'将来負担比率（分子）の構造'!J$45</f>
        <v>4613</v>
      </c>
      <c r="F62" s="160"/>
      <c r="G62" s="160"/>
      <c r="H62" s="160">
        <f>'将来負担比率（分子）の構造'!K$45</f>
        <v>4472</v>
      </c>
      <c r="I62" s="160"/>
      <c r="J62" s="160"/>
      <c r="K62" s="160">
        <f>'将来負担比率（分子）の構造'!L$45</f>
        <v>4279</v>
      </c>
      <c r="L62" s="160"/>
      <c r="M62" s="160"/>
      <c r="N62" s="160">
        <f>'将来負担比率（分子）の構造'!M$45</f>
        <v>4151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15439</v>
      </c>
      <c r="C64" s="160"/>
      <c r="D64" s="160"/>
      <c r="E64" s="160">
        <f>'将来負担比率（分子）の構造'!J$43</f>
        <v>14599</v>
      </c>
      <c r="F64" s="160"/>
      <c r="G64" s="160"/>
      <c r="H64" s="160">
        <f>'将来負担比率（分子）の構造'!K$43</f>
        <v>13755</v>
      </c>
      <c r="I64" s="160"/>
      <c r="J64" s="160"/>
      <c r="K64" s="160">
        <f>'将来負担比率（分子）の構造'!L$43</f>
        <v>13050</v>
      </c>
      <c r="L64" s="160"/>
      <c r="M64" s="160"/>
      <c r="N64" s="160">
        <f>'将来負担比率（分子）の構造'!M$43</f>
        <v>13051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35483</v>
      </c>
      <c r="C66" s="160"/>
      <c r="D66" s="160"/>
      <c r="E66" s="160">
        <f>'将来負担比率（分子）の構造'!J$41</f>
        <v>35133</v>
      </c>
      <c r="F66" s="160"/>
      <c r="G66" s="160"/>
      <c r="H66" s="160">
        <f>'将来負担比率（分子）の構造'!K$41</f>
        <v>34561</v>
      </c>
      <c r="I66" s="160"/>
      <c r="J66" s="160"/>
      <c r="K66" s="160">
        <f>'将来負担比率（分子）の構造'!L$41</f>
        <v>33796</v>
      </c>
      <c r="L66" s="160"/>
      <c r="M66" s="160"/>
      <c r="N66" s="160">
        <f>'将来負担比率（分子）の構造'!M$41</f>
        <v>33736</v>
      </c>
      <c r="O66" s="160"/>
      <c r="P66" s="160"/>
    </row>
    <row r="67" spans="1:16" x14ac:dyDescent="0.15">
      <c r="A67" s="160" t="s">
        <v>69</v>
      </c>
      <c r="B67" s="160" t="e">
        <f>NA()</f>
        <v>#N/A</v>
      </c>
      <c r="C67" s="160">
        <f>IF(ISNUMBER('将来負担比率（分子）の構造'!I$53), IF('将来負担比率（分子）の構造'!I$53 &lt; 0, 0, '将来負担比率（分子）の構造'!I$53), NA())</f>
        <v>8290</v>
      </c>
      <c r="D67" s="160" t="e">
        <f>NA()</f>
        <v>#N/A</v>
      </c>
      <c r="E67" s="160" t="e">
        <f>NA()</f>
        <v>#N/A</v>
      </c>
      <c r="F67" s="160">
        <f>IF(ISNUMBER('将来負担比率（分子）の構造'!J$53), IF('将来負担比率（分子）の構造'!J$53 &lt; 0, 0, '将来負担比率（分子）の構造'!J$53), NA())</f>
        <v>7683</v>
      </c>
      <c r="G67" s="160" t="e">
        <f>NA()</f>
        <v>#N/A</v>
      </c>
      <c r="H67" s="160" t="e">
        <f>NA()</f>
        <v>#N/A</v>
      </c>
      <c r="I67" s="160">
        <f>IF(ISNUMBER('将来負担比率（分子）の構造'!K$53), IF('将来負担比率（分子）の構造'!K$53 &lt; 0, 0, '将来負担比率（分子）の構造'!K$53), NA())</f>
        <v>3880</v>
      </c>
      <c r="J67" s="160" t="e">
        <f>NA()</f>
        <v>#N/A</v>
      </c>
      <c r="K67" s="160" t="e">
        <f>NA()</f>
        <v>#N/A</v>
      </c>
      <c r="L67" s="160">
        <f>IF(ISNUMBER('将来負担比率（分子）の構造'!L$53), IF('将来負担比率（分子）の構造'!L$53 &lt; 0, 0, '将来負担比率（分子）の構造'!L$53), NA())</f>
        <v>4261</v>
      </c>
      <c r="M67" s="160" t="e">
        <f>NA()</f>
        <v>#N/A</v>
      </c>
      <c r="N67" s="160" t="e">
        <f>NA()</f>
        <v>#N/A</v>
      </c>
      <c r="O67" s="160">
        <f>IF(ISNUMBER('将来負担比率（分子）の構造'!M$53), IF('将来負担比率（分子）の構造'!M$53 &lt; 0, 0, '将来負担比率（分子）の構造'!M$53), NA())</f>
        <v>2841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4434</v>
      </c>
      <c r="C72" s="164">
        <f>基金残高に係る経年分析!G55</f>
        <v>4538</v>
      </c>
      <c r="D72" s="164">
        <f>基金残高に係る経年分析!H55</f>
        <v>5142</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1630</v>
      </c>
      <c r="C74" s="164">
        <f>基金残高に係る経年分析!G57</f>
        <v>1737</v>
      </c>
      <c r="D74" s="164">
        <f>基金残高に係る経年分析!H57</f>
        <v>1886</v>
      </c>
    </row>
  </sheetData>
  <sheetProtection algorithmName="SHA-512" hashValue="pln5fZElJSn9qfHND2ixKyi78p6oY36ePelKmjoCxDpXRS6+l6969pC0K7OHbDOPCisbYsgtC2Fdqy3unOZMag==" saltValue="R/NIfvuo1oOt+TR5Zu7G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17242364</v>
      </c>
      <c r="S5" s="707"/>
      <c r="T5" s="707"/>
      <c r="U5" s="707"/>
      <c r="V5" s="707"/>
      <c r="W5" s="707"/>
      <c r="X5" s="707"/>
      <c r="Y5" s="753"/>
      <c r="Z5" s="771">
        <v>46.6</v>
      </c>
      <c r="AA5" s="771"/>
      <c r="AB5" s="771"/>
      <c r="AC5" s="771"/>
      <c r="AD5" s="772">
        <v>15820694</v>
      </c>
      <c r="AE5" s="772"/>
      <c r="AF5" s="772"/>
      <c r="AG5" s="772"/>
      <c r="AH5" s="772"/>
      <c r="AI5" s="772"/>
      <c r="AJ5" s="772"/>
      <c r="AK5" s="772"/>
      <c r="AL5" s="754">
        <v>75.599999999999994</v>
      </c>
      <c r="AM5" s="723"/>
      <c r="AN5" s="723"/>
      <c r="AO5" s="755"/>
      <c r="AP5" s="740" t="s">
        <v>221</v>
      </c>
      <c r="AQ5" s="741"/>
      <c r="AR5" s="741"/>
      <c r="AS5" s="741"/>
      <c r="AT5" s="741"/>
      <c r="AU5" s="741"/>
      <c r="AV5" s="741"/>
      <c r="AW5" s="741"/>
      <c r="AX5" s="741"/>
      <c r="AY5" s="741"/>
      <c r="AZ5" s="741"/>
      <c r="BA5" s="741"/>
      <c r="BB5" s="741"/>
      <c r="BC5" s="741"/>
      <c r="BD5" s="741"/>
      <c r="BE5" s="741"/>
      <c r="BF5" s="742"/>
      <c r="BG5" s="641">
        <v>15815275</v>
      </c>
      <c r="BH5" s="644"/>
      <c r="BI5" s="644"/>
      <c r="BJ5" s="644"/>
      <c r="BK5" s="644"/>
      <c r="BL5" s="644"/>
      <c r="BM5" s="644"/>
      <c r="BN5" s="645"/>
      <c r="BO5" s="703">
        <v>91.7</v>
      </c>
      <c r="BP5" s="703"/>
      <c r="BQ5" s="703"/>
      <c r="BR5" s="703"/>
      <c r="BS5" s="704">
        <v>397948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213416</v>
      </c>
      <c r="S6" s="644"/>
      <c r="T6" s="644"/>
      <c r="U6" s="644"/>
      <c r="V6" s="644"/>
      <c r="W6" s="644"/>
      <c r="X6" s="644"/>
      <c r="Y6" s="645"/>
      <c r="Z6" s="703">
        <v>0.6</v>
      </c>
      <c r="AA6" s="703"/>
      <c r="AB6" s="703"/>
      <c r="AC6" s="703"/>
      <c r="AD6" s="704">
        <v>213416</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15815275</v>
      </c>
      <c r="BH6" s="644"/>
      <c r="BI6" s="644"/>
      <c r="BJ6" s="644"/>
      <c r="BK6" s="644"/>
      <c r="BL6" s="644"/>
      <c r="BM6" s="644"/>
      <c r="BN6" s="645"/>
      <c r="BO6" s="703">
        <v>91.7</v>
      </c>
      <c r="BP6" s="703"/>
      <c r="BQ6" s="703"/>
      <c r="BR6" s="703"/>
      <c r="BS6" s="704">
        <v>397948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390203</v>
      </c>
      <c r="CS6" s="644"/>
      <c r="CT6" s="644"/>
      <c r="CU6" s="644"/>
      <c r="CV6" s="644"/>
      <c r="CW6" s="644"/>
      <c r="CX6" s="644"/>
      <c r="CY6" s="645"/>
      <c r="CZ6" s="754">
        <v>1.1000000000000001</v>
      </c>
      <c r="DA6" s="723"/>
      <c r="DB6" s="723"/>
      <c r="DC6" s="757"/>
      <c r="DD6" s="649" t="s">
        <v>176</v>
      </c>
      <c r="DE6" s="644"/>
      <c r="DF6" s="644"/>
      <c r="DG6" s="644"/>
      <c r="DH6" s="644"/>
      <c r="DI6" s="644"/>
      <c r="DJ6" s="644"/>
      <c r="DK6" s="644"/>
      <c r="DL6" s="644"/>
      <c r="DM6" s="644"/>
      <c r="DN6" s="644"/>
      <c r="DO6" s="644"/>
      <c r="DP6" s="645"/>
      <c r="DQ6" s="649">
        <v>390202</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44847</v>
      </c>
      <c r="S7" s="644"/>
      <c r="T7" s="644"/>
      <c r="U7" s="644"/>
      <c r="V7" s="644"/>
      <c r="W7" s="644"/>
      <c r="X7" s="644"/>
      <c r="Y7" s="645"/>
      <c r="Z7" s="703">
        <v>0.1</v>
      </c>
      <c r="AA7" s="703"/>
      <c r="AB7" s="703"/>
      <c r="AC7" s="703"/>
      <c r="AD7" s="704">
        <v>44847</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8857373</v>
      </c>
      <c r="BH7" s="644"/>
      <c r="BI7" s="644"/>
      <c r="BJ7" s="644"/>
      <c r="BK7" s="644"/>
      <c r="BL7" s="644"/>
      <c r="BM7" s="644"/>
      <c r="BN7" s="645"/>
      <c r="BO7" s="703">
        <v>51.4</v>
      </c>
      <c r="BP7" s="703"/>
      <c r="BQ7" s="703"/>
      <c r="BR7" s="703"/>
      <c r="BS7" s="704">
        <v>397948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3995105</v>
      </c>
      <c r="CS7" s="644"/>
      <c r="CT7" s="644"/>
      <c r="CU7" s="644"/>
      <c r="CV7" s="644"/>
      <c r="CW7" s="644"/>
      <c r="CX7" s="644"/>
      <c r="CY7" s="645"/>
      <c r="CZ7" s="703">
        <v>11.1</v>
      </c>
      <c r="DA7" s="703"/>
      <c r="DB7" s="703"/>
      <c r="DC7" s="703"/>
      <c r="DD7" s="649">
        <v>569086</v>
      </c>
      <c r="DE7" s="644"/>
      <c r="DF7" s="644"/>
      <c r="DG7" s="644"/>
      <c r="DH7" s="644"/>
      <c r="DI7" s="644"/>
      <c r="DJ7" s="644"/>
      <c r="DK7" s="644"/>
      <c r="DL7" s="644"/>
      <c r="DM7" s="644"/>
      <c r="DN7" s="644"/>
      <c r="DO7" s="644"/>
      <c r="DP7" s="645"/>
      <c r="DQ7" s="649">
        <v>3066360</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127330</v>
      </c>
      <c r="S8" s="644"/>
      <c r="T8" s="644"/>
      <c r="U8" s="644"/>
      <c r="V8" s="644"/>
      <c r="W8" s="644"/>
      <c r="X8" s="644"/>
      <c r="Y8" s="645"/>
      <c r="Z8" s="703">
        <v>0.3</v>
      </c>
      <c r="AA8" s="703"/>
      <c r="AB8" s="703"/>
      <c r="AC8" s="703"/>
      <c r="AD8" s="704">
        <v>127330</v>
      </c>
      <c r="AE8" s="704"/>
      <c r="AF8" s="704"/>
      <c r="AG8" s="704"/>
      <c r="AH8" s="704"/>
      <c r="AI8" s="704"/>
      <c r="AJ8" s="704"/>
      <c r="AK8" s="704"/>
      <c r="AL8" s="646">
        <v>0.6</v>
      </c>
      <c r="AM8" s="647"/>
      <c r="AN8" s="647"/>
      <c r="AO8" s="705"/>
      <c r="AP8" s="638" t="s">
        <v>232</v>
      </c>
      <c r="AQ8" s="639"/>
      <c r="AR8" s="639"/>
      <c r="AS8" s="639"/>
      <c r="AT8" s="639"/>
      <c r="AU8" s="639"/>
      <c r="AV8" s="639"/>
      <c r="AW8" s="639"/>
      <c r="AX8" s="639"/>
      <c r="AY8" s="639"/>
      <c r="AZ8" s="639"/>
      <c r="BA8" s="639"/>
      <c r="BB8" s="639"/>
      <c r="BC8" s="639"/>
      <c r="BD8" s="639"/>
      <c r="BE8" s="639"/>
      <c r="BF8" s="640"/>
      <c r="BG8" s="641">
        <v>168684</v>
      </c>
      <c r="BH8" s="644"/>
      <c r="BI8" s="644"/>
      <c r="BJ8" s="644"/>
      <c r="BK8" s="644"/>
      <c r="BL8" s="644"/>
      <c r="BM8" s="644"/>
      <c r="BN8" s="645"/>
      <c r="BO8" s="703">
        <v>1</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14559804</v>
      </c>
      <c r="CS8" s="644"/>
      <c r="CT8" s="644"/>
      <c r="CU8" s="644"/>
      <c r="CV8" s="644"/>
      <c r="CW8" s="644"/>
      <c r="CX8" s="644"/>
      <c r="CY8" s="645"/>
      <c r="CZ8" s="703">
        <v>40.5</v>
      </c>
      <c r="DA8" s="703"/>
      <c r="DB8" s="703"/>
      <c r="DC8" s="703"/>
      <c r="DD8" s="649">
        <v>301305</v>
      </c>
      <c r="DE8" s="644"/>
      <c r="DF8" s="644"/>
      <c r="DG8" s="644"/>
      <c r="DH8" s="644"/>
      <c r="DI8" s="644"/>
      <c r="DJ8" s="644"/>
      <c r="DK8" s="644"/>
      <c r="DL8" s="644"/>
      <c r="DM8" s="644"/>
      <c r="DN8" s="644"/>
      <c r="DO8" s="644"/>
      <c r="DP8" s="645"/>
      <c r="DQ8" s="649">
        <v>7273830</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129195</v>
      </c>
      <c r="S9" s="644"/>
      <c r="T9" s="644"/>
      <c r="U9" s="644"/>
      <c r="V9" s="644"/>
      <c r="W9" s="644"/>
      <c r="X9" s="644"/>
      <c r="Y9" s="645"/>
      <c r="Z9" s="703">
        <v>0.3</v>
      </c>
      <c r="AA9" s="703"/>
      <c r="AB9" s="703"/>
      <c r="AC9" s="703"/>
      <c r="AD9" s="704">
        <v>129195</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6641416</v>
      </c>
      <c r="BH9" s="644"/>
      <c r="BI9" s="644"/>
      <c r="BJ9" s="644"/>
      <c r="BK9" s="644"/>
      <c r="BL9" s="644"/>
      <c r="BM9" s="644"/>
      <c r="BN9" s="645"/>
      <c r="BO9" s="703">
        <v>38.5</v>
      </c>
      <c r="BP9" s="703"/>
      <c r="BQ9" s="703"/>
      <c r="BR9" s="703"/>
      <c r="BS9" s="649" t="s">
        <v>237</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4936446</v>
      </c>
      <c r="CS9" s="644"/>
      <c r="CT9" s="644"/>
      <c r="CU9" s="644"/>
      <c r="CV9" s="644"/>
      <c r="CW9" s="644"/>
      <c r="CX9" s="644"/>
      <c r="CY9" s="645"/>
      <c r="CZ9" s="703">
        <v>13.7</v>
      </c>
      <c r="DA9" s="703"/>
      <c r="DB9" s="703"/>
      <c r="DC9" s="703"/>
      <c r="DD9" s="649">
        <v>1644358</v>
      </c>
      <c r="DE9" s="644"/>
      <c r="DF9" s="644"/>
      <c r="DG9" s="644"/>
      <c r="DH9" s="644"/>
      <c r="DI9" s="644"/>
      <c r="DJ9" s="644"/>
      <c r="DK9" s="644"/>
      <c r="DL9" s="644"/>
      <c r="DM9" s="644"/>
      <c r="DN9" s="644"/>
      <c r="DO9" s="644"/>
      <c r="DP9" s="645"/>
      <c r="DQ9" s="649">
        <v>3011360</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176</v>
      </c>
      <c r="S10" s="644"/>
      <c r="T10" s="644"/>
      <c r="U10" s="644"/>
      <c r="V10" s="644"/>
      <c r="W10" s="644"/>
      <c r="X10" s="644"/>
      <c r="Y10" s="645"/>
      <c r="Z10" s="703" t="s">
        <v>176</v>
      </c>
      <c r="AA10" s="703"/>
      <c r="AB10" s="703"/>
      <c r="AC10" s="703"/>
      <c r="AD10" s="704" t="s">
        <v>176</v>
      </c>
      <c r="AE10" s="704"/>
      <c r="AF10" s="704"/>
      <c r="AG10" s="704"/>
      <c r="AH10" s="704"/>
      <c r="AI10" s="704"/>
      <c r="AJ10" s="704"/>
      <c r="AK10" s="704"/>
      <c r="AL10" s="646" t="s">
        <v>237</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283444</v>
      </c>
      <c r="BH10" s="644"/>
      <c r="BI10" s="644"/>
      <c r="BJ10" s="644"/>
      <c r="BK10" s="644"/>
      <c r="BL10" s="644"/>
      <c r="BM10" s="644"/>
      <c r="BN10" s="645"/>
      <c r="BO10" s="703">
        <v>1.6</v>
      </c>
      <c r="BP10" s="703"/>
      <c r="BQ10" s="703"/>
      <c r="BR10" s="703"/>
      <c r="BS10" s="649">
        <v>48042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12072</v>
      </c>
      <c r="CS10" s="644"/>
      <c r="CT10" s="644"/>
      <c r="CU10" s="644"/>
      <c r="CV10" s="644"/>
      <c r="CW10" s="644"/>
      <c r="CX10" s="644"/>
      <c r="CY10" s="645"/>
      <c r="CZ10" s="703">
        <v>0</v>
      </c>
      <c r="DA10" s="703"/>
      <c r="DB10" s="703"/>
      <c r="DC10" s="703"/>
      <c r="DD10" s="649" t="s">
        <v>233</v>
      </c>
      <c r="DE10" s="644"/>
      <c r="DF10" s="644"/>
      <c r="DG10" s="644"/>
      <c r="DH10" s="644"/>
      <c r="DI10" s="644"/>
      <c r="DJ10" s="644"/>
      <c r="DK10" s="644"/>
      <c r="DL10" s="644"/>
      <c r="DM10" s="644"/>
      <c r="DN10" s="644"/>
      <c r="DO10" s="644"/>
      <c r="DP10" s="645"/>
      <c r="DQ10" s="649">
        <v>11423</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181</v>
      </c>
      <c r="S11" s="644"/>
      <c r="T11" s="644"/>
      <c r="U11" s="644"/>
      <c r="V11" s="644"/>
      <c r="W11" s="644"/>
      <c r="X11" s="644"/>
      <c r="Y11" s="645"/>
      <c r="Z11" s="703" t="s">
        <v>176</v>
      </c>
      <c r="AA11" s="703"/>
      <c r="AB11" s="703"/>
      <c r="AC11" s="703"/>
      <c r="AD11" s="704" t="s">
        <v>237</v>
      </c>
      <c r="AE11" s="704"/>
      <c r="AF11" s="704"/>
      <c r="AG11" s="704"/>
      <c r="AH11" s="704"/>
      <c r="AI11" s="704"/>
      <c r="AJ11" s="704"/>
      <c r="AK11" s="704"/>
      <c r="AL11" s="646" t="s">
        <v>233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1763829</v>
      </c>
      <c r="BH11" s="644"/>
      <c r="BI11" s="644"/>
      <c r="BJ11" s="644"/>
      <c r="BK11" s="644"/>
      <c r="BL11" s="644"/>
      <c r="BM11" s="644"/>
      <c r="BN11" s="645"/>
      <c r="BO11" s="703">
        <v>10.199999999999999</v>
      </c>
      <c r="BP11" s="703"/>
      <c r="BQ11" s="703"/>
      <c r="BR11" s="703"/>
      <c r="BS11" s="649">
        <v>349906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47700</v>
      </c>
      <c r="CS11" s="644"/>
      <c r="CT11" s="644"/>
      <c r="CU11" s="644"/>
      <c r="CV11" s="644"/>
      <c r="CW11" s="644"/>
      <c r="CX11" s="644"/>
      <c r="CY11" s="645"/>
      <c r="CZ11" s="703">
        <v>0.1</v>
      </c>
      <c r="DA11" s="703"/>
      <c r="DB11" s="703"/>
      <c r="DC11" s="703"/>
      <c r="DD11" s="649" t="s">
        <v>233</v>
      </c>
      <c r="DE11" s="644"/>
      <c r="DF11" s="644"/>
      <c r="DG11" s="644"/>
      <c r="DH11" s="644"/>
      <c r="DI11" s="644"/>
      <c r="DJ11" s="644"/>
      <c r="DK11" s="644"/>
      <c r="DL11" s="644"/>
      <c r="DM11" s="644"/>
      <c r="DN11" s="644"/>
      <c r="DO11" s="644"/>
      <c r="DP11" s="645"/>
      <c r="DQ11" s="649">
        <v>42270</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1825096</v>
      </c>
      <c r="S12" s="644"/>
      <c r="T12" s="644"/>
      <c r="U12" s="644"/>
      <c r="V12" s="644"/>
      <c r="W12" s="644"/>
      <c r="X12" s="644"/>
      <c r="Y12" s="645"/>
      <c r="Z12" s="703">
        <v>4.9000000000000004</v>
      </c>
      <c r="AA12" s="703"/>
      <c r="AB12" s="703"/>
      <c r="AC12" s="703"/>
      <c r="AD12" s="704">
        <v>1825096</v>
      </c>
      <c r="AE12" s="704"/>
      <c r="AF12" s="704"/>
      <c r="AG12" s="704"/>
      <c r="AH12" s="704"/>
      <c r="AI12" s="704"/>
      <c r="AJ12" s="704"/>
      <c r="AK12" s="704"/>
      <c r="AL12" s="646">
        <v>8.6999999999999993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6274569</v>
      </c>
      <c r="BH12" s="644"/>
      <c r="BI12" s="644"/>
      <c r="BJ12" s="644"/>
      <c r="BK12" s="644"/>
      <c r="BL12" s="644"/>
      <c r="BM12" s="644"/>
      <c r="BN12" s="645"/>
      <c r="BO12" s="703">
        <v>36.4</v>
      </c>
      <c r="BP12" s="703"/>
      <c r="BQ12" s="703"/>
      <c r="BR12" s="703"/>
      <c r="BS12" s="649" t="s">
        <v>176</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258247</v>
      </c>
      <c r="CS12" s="644"/>
      <c r="CT12" s="644"/>
      <c r="CU12" s="644"/>
      <c r="CV12" s="644"/>
      <c r="CW12" s="644"/>
      <c r="CX12" s="644"/>
      <c r="CY12" s="645"/>
      <c r="CZ12" s="703">
        <v>0.7</v>
      </c>
      <c r="DA12" s="703"/>
      <c r="DB12" s="703"/>
      <c r="DC12" s="703"/>
      <c r="DD12" s="649" t="s">
        <v>233</v>
      </c>
      <c r="DE12" s="644"/>
      <c r="DF12" s="644"/>
      <c r="DG12" s="644"/>
      <c r="DH12" s="644"/>
      <c r="DI12" s="644"/>
      <c r="DJ12" s="644"/>
      <c r="DK12" s="644"/>
      <c r="DL12" s="644"/>
      <c r="DM12" s="644"/>
      <c r="DN12" s="644"/>
      <c r="DO12" s="644"/>
      <c r="DP12" s="645"/>
      <c r="DQ12" s="649">
        <v>120458</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67495</v>
      </c>
      <c r="S13" s="644"/>
      <c r="T13" s="644"/>
      <c r="U13" s="644"/>
      <c r="V13" s="644"/>
      <c r="W13" s="644"/>
      <c r="X13" s="644"/>
      <c r="Y13" s="645"/>
      <c r="Z13" s="703">
        <v>0.2</v>
      </c>
      <c r="AA13" s="703"/>
      <c r="AB13" s="703"/>
      <c r="AC13" s="703"/>
      <c r="AD13" s="704">
        <v>67495</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6261864</v>
      </c>
      <c r="BH13" s="644"/>
      <c r="BI13" s="644"/>
      <c r="BJ13" s="644"/>
      <c r="BK13" s="644"/>
      <c r="BL13" s="644"/>
      <c r="BM13" s="644"/>
      <c r="BN13" s="645"/>
      <c r="BO13" s="703">
        <v>36.299999999999997</v>
      </c>
      <c r="BP13" s="703"/>
      <c r="BQ13" s="703"/>
      <c r="BR13" s="703"/>
      <c r="BS13" s="649" t="s">
        <v>176</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2457503</v>
      </c>
      <c r="CS13" s="644"/>
      <c r="CT13" s="644"/>
      <c r="CU13" s="644"/>
      <c r="CV13" s="644"/>
      <c r="CW13" s="644"/>
      <c r="CX13" s="644"/>
      <c r="CY13" s="645"/>
      <c r="CZ13" s="703">
        <v>6.8</v>
      </c>
      <c r="DA13" s="703"/>
      <c r="DB13" s="703"/>
      <c r="DC13" s="703"/>
      <c r="DD13" s="649">
        <v>387438</v>
      </c>
      <c r="DE13" s="644"/>
      <c r="DF13" s="644"/>
      <c r="DG13" s="644"/>
      <c r="DH13" s="644"/>
      <c r="DI13" s="644"/>
      <c r="DJ13" s="644"/>
      <c r="DK13" s="644"/>
      <c r="DL13" s="644"/>
      <c r="DM13" s="644"/>
      <c r="DN13" s="644"/>
      <c r="DO13" s="644"/>
      <c r="DP13" s="645"/>
      <c r="DQ13" s="649">
        <v>2063732</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176</v>
      </c>
      <c r="S14" s="644"/>
      <c r="T14" s="644"/>
      <c r="U14" s="644"/>
      <c r="V14" s="644"/>
      <c r="W14" s="644"/>
      <c r="X14" s="644"/>
      <c r="Y14" s="645"/>
      <c r="Z14" s="703" t="s">
        <v>252</v>
      </c>
      <c r="AA14" s="703"/>
      <c r="AB14" s="703"/>
      <c r="AC14" s="703"/>
      <c r="AD14" s="704" t="s">
        <v>176</v>
      </c>
      <c r="AE14" s="704"/>
      <c r="AF14" s="704"/>
      <c r="AG14" s="704"/>
      <c r="AH14" s="704"/>
      <c r="AI14" s="704"/>
      <c r="AJ14" s="704"/>
      <c r="AK14" s="704"/>
      <c r="AL14" s="646" t="s">
        <v>176</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109318</v>
      </c>
      <c r="BH14" s="644"/>
      <c r="BI14" s="644"/>
      <c r="BJ14" s="644"/>
      <c r="BK14" s="644"/>
      <c r="BL14" s="644"/>
      <c r="BM14" s="644"/>
      <c r="BN14" s="645"/>
      <c r="BO14" s="703">
        <v>0.6</v>
      </c>
      <c r="BP14" s="703"/>
      <c r="BQ14" s="703"/>
      <c r="BR14" s="703"/>
      <c r="BS14" s="649" t="s">
        <v>233</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1299609</v>
      </c>
      <c r="CS14" s="644"/>
      <c r="CT14" s="644"/>
      <c r="CU14" s="644"/>
      <c r="CV14" s="644"/>
      <c r="CW14" s="644"/>
      <c r="CX14" s="644"/>
      <c r="CY14" s="645"/>
      <c r="CZ14" s="703">
        <v>3.6</v>
      </c>
      <c r="DA14" s="703"/>
      <c r="DB14" s="703"/>
      <c r="DC14" s="703"/>
      <c r="DD14" s="649">
        <v>201745</v>
      </c>
      <c r="DE14" s="644"/>
      <c r="DF14" s="644"/>
      <c r="DG14" s="644"/>
      <c r="DH14" s="644"/>
      <c r="DI14" s="644"/>
      <c r="DJ14" s="644"/>
      <c r="DK14" s="644"/>
      <c r="DL14" s="644"/>
      <c r="DM14" s="644"/>
      <c r="DN14" s="644"/>
      <c r="DO14" s="644"/>
      <c r="DP14" s="645"/>
      <c r="DQ14" s="649">
        <v>1112911</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78773</v>
      </c>
      <c r="S15" s="644"/>
      <c r="T15" s="644"/>
      <c r="U15" s="644"/>
      <c r="V15" s="644"/>
      <c r="W15" s="644"/>
      <c r="X15" s="644"/>
      <c r="Y15" s="645"/>
      <c r="Z15" s="703">
        <v>0.2</v>
      </c>
      <c r="AA15" s="703"/>
      <c r="AB15" s="703"/>
      <c r="AC15" s="703"/>
      <c r="AD15" s="704">
        <v>78773</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574015</v>
      </c>
      <c r="BH15" s="644"/>
      <c r="BI15" s="644"/>
      <c r="BJ15" s="644"/>
      <c r="BK15" s="644"/>
      <c r="BL15" s="644"/>
      <c r="BM15" s="644"/>
      <c r="BN15" s="645"/>
      <c r="BO15" s="703">
        <v>3.3</v>
      </c>
      <c r="BP15" s="703"/>
      <c r="BQ15" s="703"/>
      <c r="BR15" s="703"/>
      <c r="BS15" s="649" t="s">
        <v>233</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4541557</v>
      </c>
      <c r="CS15" s="644"/>
      <c r="CT15" s="644"/>
      <c r="CU15" s="644"/>
      <c r="CV15" s="644"/>
      <c r="CW15" s="644"/>
      <c r="CX15" s="644"/>
      <c r="CY15" s="645"/>
      <c r="CZ15" s="703">
        <v>12.6</v>
      </c>
      <c r="DA15" s="703"/>
      <c r="DB15" s="703"/>
      <c r="DC15" s="703"/>
      <c r="DD15" s="649">
        <v>1096975</v>
      </c>
      <c r="DE15" s="644"/>
      <c r="DF15" s="644"/>
      <c r="DG15" s="644"/>
      <c r="DH15" s="644"/>
      <c r="DI15" s="644"/>
      <c r="DJ15" s="644"/>
      <c r="DK15" s="644"/>
      <c r="DL15" s="644"/>
      <c r="DM15" s="644"/>
      <c r="DN15" s="644"/>
      <c r="DO15" s="644"/>
      <c r="DP15" s="645"/>
      <c r="DQ15" s="649">
        <v>3470795</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176</v>
      </c>
      <c r="S16" s="644"/>
      <c r="T16" s="644"/>
      <c r="U16" s="644"/>
      <c r="V16" s="644"/>
      <c r="W16" s="644"/>
      <c r="X16" s="644"/>
      <c r="Y16" s="645"/>
      <c r="Z16" s="703" t="s">
        <v>233</v>
      </c>
      <c r="AA16" s="703"/>
      <c r="AB16" s="703"/>
      <c r="AC16" s="703"/>
      <c r="AD16" s="704" t="s">
        <v>237</v>
      </c>
      <c r="AE16" s="704"/>
      <c r="AF16" s="704"/>
      <c r="AG16" s="704"/>
      <c r="AH16" s="704"/>
      <c r="AI16" s="704"/>
      <c r="AJ16" s="704"/>
      <c r="AK16" s="704"/>
      <c r="AL16" s="646" t="s">
        <v>237</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181</v>
      </c>
      <c r="BH16" s="644"/>
      <c r="BI16" s="644"/>
      <c r="BJ16" s="644"/>
      <c r="BK16" s="644"/>
      <c r="BL16" s="644"/>
      <c r="BM16" s="644"/>
      <c r="BN16" s="645"/>
      <c r="BO16" s="703" t="s">
        <v>237</v>
      </c>
      <c r="BP16" s="703"/>
      <c r="BQ16" s="703"/>
      <c r="BR16" s="703"/>
      <c r="BS16" s="649" t="s">
        <v>233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176</v>
      </c>
      <c r="CS16" s="644"/>
      <c r="CT16" s="644"/>
      <c r="CU16" s="644"/>
      <c r="CV16" s="644"/>
      <c r="CW16" s="644"/>
      <c r="CX16" s="644"/>
      <c r="CY16" s="645"/>
      <c r="CZ16" s="703" t="s">
        <v>237</v>
      </c>
      <c r="DA16" s="703"/>
      <c r="DB16" s="703"/>
      <c r="DC16" s="703"/>
      <c r="DD16" s="649" t="s">
        <v>176</v>
      </c>
      <c r="DE16" s="644"/>
      <c r="DF16" s="644"/>
      <c r="DG16" s="644"/>
      <c r="DH16" s="644"/>
      <c r="DI16" s="644"/>
      <c r="DJ16" s="644"/>
      <c r="DK16" s="644"/>
      <c r="DL16" s="644"/>
      <c r="DM16" s="644"/>
      <c r="DN16" s="644"/>
      <c r="DO16" s="644"/>
      <c r="DP16" s="645"/>
      <c r="DQ16" s="649" t="s">
        <v>233</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66484</v>
      </c>
      <c r="S17" s="644"/>
      <c r="T17" s="644"/>
      <c r="U17" s="644"/>
      <c r="V17" s="644"/>
      <c r="W17" s="644"/>
      <c r="X17" s="644"/>
      <c r="Y17" s="645"/>
      <c r="Z17" s="703">
        <v>0.2</v>
      </c>
      <c r="AA17" s="703"/>
      <c r="AB17" s="703"/>
      <c r="AC17" s="703"/>
      <c r="AD17" s="704">
        <v>66484</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233</v>
      </c>
      <c r="BP17" s="703"/>
      <c r="BQ17" s="703"/>
      <c r="BR17" s="703"/>
      <c r="BS17" s="649" t="s">
        <v>176</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3414308</v>
      </c>
      <c r="CS17" s="644"/>
      <c r="CT17" s="644"/>
      <c r="CU17" s="644"/>
      <c r="CV17" s="644"/>
      <c r="CW17" s="644"/>
      <c r="CX17" s="644"/>
      <c r="CY17" s="645"/>
      <c r="CZ17" s="703">
        <v>9.5</v>
      </c>
      <c r="DA17" s="703"/>
      <c r="DB17" s="703"/>
      <c r="DC17" s="703"/>
      <c r="DD17" s="649" t="s">
        <v>237</v>
      </c>
      <c r="DE17" s="644"/>
      <c r="DF17" s="644"/>
      <c r="DG17" s="644"/>
      <c r="DH17" s="644"/>
      <c r="DI17" s="644"/>
      <c r="DJ17" s="644"/>
      <c r="DK17" s="644"/>
      <c r="DL17" s="644"/>
      <c r="DM17" s="644"/>
      <c r="DN17" s="644"/>
      <c r="DO17" s="644"/>
      <c r="DP17" s="645"/>
      <c r="DQ17" s="649">
        <v>3414308</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2875058</v>
      </c>
      <c r="S18" s="644"/>
      <c r="T18" s="644"/>
      <c r="U18" s="644"/>
      <c r="V18" s="644"/>
      <c r="W18" s="644"/>
      <c r="X18" s="644"/>
      <c r="Y18" s="645"/>
      <c r="Z18" s="703">
        <v>7.8</v>
      </c>
      <c r="AA18" s="703"/>
      <c r="AB18" s="703"/>
      <c r="AC18" s="703"/>
      <c r="AD18" s="704">
        <v>2313954</v>
      </c>
      <c r="AE18" s="704"/>
      <c r="AF18" s="704"/>
      <c r="AG18" s="704"/>
      <c r="AH18" s="704"/>
      <c r="AI18" s="704"/>
      <c r="AJ18" s="704"/>
      <c r="AK18" s="704"/>
      <c r="AL18" s="646">
        <v>11.1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233</v>
      </c>
      <c r="BH18" s="644"/>
      <c r="BI18" s="644"/>
      <c r="BJ18" s="644"/>
      <c r="BK18" s="644"/>
      <c r="BL18" s="644"/>
      <c r="BM18" s="644"/>
      <c r="BN18" s="645"/>
      <c r="BO18" s="703" t="s">
        <v>176</v>
      </c>
      <c r="BP18" s="703"/>
      <c r="BQ18" s="703"/>
      <c r="BR18" s="703"/>
      <c r="BS18" s="649" t="s">
        <v>176</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237</v>
      </c>
      <c r="CS18" s="644"/>
      <c r="CT18" s="644"/>
      <c r="CU18" s="644"/>
      <c r="CV18" s="644"/>
      <c r="CW18" s="644"/>
      <c r="CX18" s="644"/>
      <c r="CY18" s="645"/>
      <c r="CZ18" s="703" t="s">
        <v>176</v>
      </c>
      <c r="DA18" s="703"/>
      <c r="DB18" s="703"/>
      <c r="DC18" s="703"/>
      <c r="DD18" s="649" t="s">
        <v>233</v>
      </c>
      <c r="DE18" s="644"/>
      <c r="DF18" s="644"/>
      <c r="DG18" s="644"/>
      <c r="DH18" s="644"/>
      <c r="DI18" s="644"/>
      <c r="DJ18" s="644"/>
      <c r="DK18" s="644"/>
      <c r="DL18" s="644"/>
      <c r="DM18" s="644"/>
      <c r="DN18" s="644"/>
      <c r="DO18" s="644"/>
      <c r="DP18" s="645"/>
      <c r="DQ18" s="649" t="s">
        <v>176</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2313954</v>
      </c>
      <c r="S19" s="644"/>
      <c r="T19" s="644"/>
      <c r="U19" s="644"/>
      <c r="V19" s="644"/>
      <c r="W19" s="644"/>
      <c r="X19" s="644"/>
      <c r="Y19" s="645"/>
      <c r="Z19" s="703">
        <v>6.3</v>
      </c>
      <c r="AA19" s="703"/>
      <c r="AB19" s="703"/>
      <c r="AC19" s="703"/>
      <c r="AD19" s="704">
        <v>2313954</v>
      </c>
      <c r="AE19" s="704"/>
      <c r="AF19" s="704"/>
      <c r="AG19" s="704"/>
      <c r="AH19" s="704"/>
      <c r="AI19" s="704"/>
      <c r="AJ19" s="704"/>
      <c r="AK19" s="704"/>
      <c r="AL19" s="646">
        <v>11.1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1427089</v>
      </c>
      <c r="BH19" s="644"/>
      <c r="BI19" s="644"/>
      <c r="BJ19" s="644"/>
      <c r="BK19" s="644"/>
      <c r="BL19" s="644"/>
      <c r="BM19" s="644"/>
      <c r="BN19" s="645"/>
      <c r="BO19" s="703">
        <v>8.3000000000000007</v>
      </c>
      <c r="BP19" s="703"/>
      <c r="BQ19" s="703"/>
      <c r="BR19" s="703"/>
      <c r="BS19" s="649" t="s">
        <v>176</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176</v>
      </c>
      <c r="CS19" s="644"/>
      <c r="CT19" s="644"/>
      <c r="CU19" s="644"/>
      <c r="CV19" s="644"/>
      <c r="CW19" s="644"/>
      <c r="CX19" s="644"/>
      <c r="CY19" s="645"/>
      <c r="CZ19" s="703" t="s">
        <v>176</v>
      </c>
      <c r="DA19" s="703"/>
      <c r="DB19" s="703"/>
      <c r="DC19" s="703"/>
      <c r="DD19" s="649" t="s">
        <v>237</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561104</v>
      </c>
      <c r="S20" s="644"/>
      <c r="T20" s="644"/>
      <c r="U20" s="644"/>
      <c r="V20" s="644"/>
      <c r="W20" s="644"/>
      <c r="X20" s="644"/>
      <c r="Y20" s="645"/>
      <c r="Z20" s="703">
        <v>1.5</v>
      </c>
      <c r="AA20" s="703"/>
      <c r="AB20" s="703"/>
      <c r="AC20" s="703"/>
      <c r="AD20" s="704" t="s">
        <v>176</v>
      </c>
      <c r="AE20" s="704"/>
      <c r="AF20" s="704"/>
      <c r="AG20" s="704"/>
      <c r="AH20" s="704"/>
      <c r="AI20" s="704"/>
      <c r="AJ20" s="704"/>
      <c r="AK20" s="704"/>
      <c r="AL20" s="646" t="s">
        <v>176</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1427089</v>
      </c>
      <c r="BH20" s="644"/>
      <c r="BI20" s="644"/>
      <c r="BJ20" s="644"/>
      <c r="BK20" s="644"/>
      <c r="BL20" s="644"/>
      <c r="BM20" s="644"/>
      <c r="BN20" s="645"/>
      <c r="BO20" s="703">
        <v>8.3000000000000007</v>
      </c>
      <c r="BP20" s="703"/>
      <c r="BQ20" s="703"/>
      <c r="BR20" s="703"/>
      <c r="BS20" s="649" t="s">
        <v>233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35912554</v>
      </c>
      <c r="CS20" s="644"/>
      <c r="CT20" s="644"/>
      <c r="CU20" s="644"/>
      <c r="CV20" s="644"/>
      <c r="CW20" s="644"/>
      <c r="CX20" s="644"/>
      <c r="CY20" s="645"/>
      <c r="CZ20" s="703">
        <v>100</v>
      </c>
      <c r="DA20" s="703"/>
      <c r="DB20" s="703"/>
      <c r="DC20" s="703"/>
      <c r="DD20" s="649">
        <v>4200907</v>
      </c>
      <c r="DE20" s="644"/>
      <c r="DF20" s="644"/>
      <c r="DG20" s="644"/>
      <c r="DH20" s="644"/>
      <c r="DI20" s="644"/>
      <c r="DJ20" s="644"/>
      <c r="DK20" s="644"/>
      <c r="DL20" s="644"/>
      <c r="DM20" s="644"/>
      <c r="DN20" s="644"/>
      <c r="DO20" s="644"/>
      <c r="DP20" s="645"/>
      <c r="DQ20" s="649">
        <v>23977649</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181</v>
      </c>
      <c r="S21" s="644"/>
      <c r="T21" s="644"/>
      <c r="U21" s="644"/>
      <c r="V21" s="644"/>
      <c r="W21" s="644"/>
      <c r="X21" s="644"/>
      <c r="Y21" s="645"/>
      <c r="Z21" s="703" t="s">
        <v>176</v>
      </c>
      <c r="AA21" s="703"/>
      <c r="AB21" s="703"/>
      <c r="AC21" s="703"/>
      <c r="AD21" s="704" t="s">
        <v>237</v>
      </c>
      <c r="AE21" s="704"/>
      <c r="AF21" s="704"/>
      <c r="AG21" s="704"/>
      <c r="AH21" s="704"/>
      <c r="AI21" s="704"/>
      <c r="AJ21" s="704"/>
      <c r="AK21" s="704"/>
      <c r="AL21" s="646" t="s">
        <v>233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5419</v>
      </c>
      <c r="BH21" s="644"/>
      <c r="BI21" s="644"/>
      <c r="BJ21" s="644"/>
      <c r="BK21" s="644"/>
      <c r="BL21" s="644"/>
      <c r="BM21" s="644"/>
      <c r="BN21" s="645"/>
      <c r="BO21" s="703">
        <v>0</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22670058</v>
      </c>
      <c r="S22" s="644"/>
      <c r="T22" s="644"/>
      <c r="U22" s="644"/>
      <c r="V22" s="644"/>
      <c r="W22" s="644"/>
      <c r="X22" s="644"/>
      <c r="Y22" s="645"/>
      <c r="Z22" s="703">
        <v>61.3</v>
      </c>
      <c r="AA22" s="703"/>
      <c r="AB22" s="703"/>
      <c r="AC22" s="703"/>
      <c r="AD22" s="704">
        <v>20687284</v>
      </c>
      <c r="AE22" s="704"/>
      <c r="AF22" s="704"/>
      <c r="AG22" s="704"/>
      <c r="AH22" s="704"/>
      <c r="AI22" s="704"/>
      <c r="AJ22" s="704"/>
      <c r="AK22" s="704"/>
      <c r="AL22" s="646">
        <v>98.9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233</v>
      </c>
      <c r="BP22" s="703"/>
      <c r="BQ22" s="703"/>
      <c r="BR22" s="703"/>
      <c r="BS22" s="649" t="s">
        <v>233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14179</v>
      </c>
      <c r="S23" s="644"/>
      <c r="T23" s="644"/>
      <c r="U23" s="644"/>
      <c r="V23" s="644"/>
      <c r="W23" s="644"/>
      <c r="X23" s="644"/>
      <c r="Y23" s="645"/>
      <c r="Z23" s="703">
        <v>0</v>
      </c>
      <c r="AA23" s="703"/>
      <c r="AB23" s="703"/>
      <c r="AC23" s="703"/>
      <c r="AD23" s="704">
        <v>14179</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1421670</v>
      </c>
      <c r="BH23" s="644"/>
      <c r="BI23" s="644"/>
      <c r="BJ23" s="644"/>
      <c r="BK23" s="644"/>
      <c r="BL23" s="644"/>
      <c r="BM23" s="644"/>
      <c r="BN23" s="645"/>
      <c r="BO23" s="703">
        <v>8.1999999999999993</v>
      </c>
      <c r="BP23" s="703"/>
      <c r="BQ23" s="703"/>
      <c r="BR23" s="703"/>
      <c r="BS23" s="649" t="s">
        <v>176</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231551</v>
      </c>
      <c r="S24" s="644"/>
      <c r="T24" s="644"/>
      <c r="U24" s="644"/>
      <c r="V24" s="644"/>
      <c r="W24" s="644"/>
      <c r="X24" s="644"/>
      <c r="Y24" s="645"/>
      <c r="Z24" s="703">
        <v>0.6</v>
      </c>
      <c r="AA24" s="703"/>
      <c r="AB24" s="703"/>
      <c r="AC24" s="703"/>
      <c r="AD24" s="704" t="s">
        <v>176</v>
      </c>
      <c r="AE24" s="704"/>
      <c r="AF24" s="704"/>
      <c r="AG24" s="704"/>
      <c r="AH24" s="704"/>
      <c r="AI24" s="704"/>
      <c r="AJ24" s="704"/>
      <c r="AK24" s="704"/>
      <c r="AL24" s="646" t="s">
        <v>176</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176</v>
      </c>
      <c r="BP24" s="703"/>
      <c r="BQ24" s="703"/>
      <c r="BR24" s="703"/>
      <c r="BS24" s="649" t="s">
        <v>181</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18045488</v>
      </c>
      <c r="CS24" s="707"/>
      <c r="CT24" s="707"/>
      <c r="CU24" s="707"/>
      <c r="CV24" s="707"/>
      <c r="CW24" s="707"/>
      <c r="CX24" s="707"/>
      <c r="CY24" s="753"/>
      <c r="CZ24" s="754">
        <v>50.2</v>
      </c>
      <c r="DA24" s="723"/>
      <c r="DB24" s="723"/>
      <c r="DC24" s="757"/>
      <c r="DD24" s="752">
        <v>11803400</v>
      </c>
      <c r="DE24" s="707"/>
      <c r="DF24" s="707"/>
      <c r="DG24" s="707"/>
      <c r="DH24" s="707"/>
      <c r="DI24" s="707"/>
      <c r="DJ24" s="707"/>
      <c r="DK24" s="753"/>
      <c r="DL24" s="752">
        <v>11425439</v>
      </c>
      <c r="DM24" s="707"/>
      <c r="DN24" s="707"/>
      <c r="DO24" s="707"/>
      <c r="DP24" s="707"/>
      <c r="DQ24" s="707"/>
      <c r="DR24" s="707"/>
      <c r="DS24" s="707"/>
      <c r="DT24" s="707"/>
      <c r="DU24" s="707"/>
      <c r="DV24" s="753"/>
      <c r="DW24" s="754">
        <v>51</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890615</v>
      </c>
      <c r="S25" s="644"/>
      <c r="T25" s="644"/>
      <c r="U25" s="644"/>
      <c r="V25" s="644"/>
      <c r="W25" s="644"/>
      <c r="X25" s="644"/>
      <c r="Y25" s="645"/>
      <c r="Z25" s="703">
        <v>2.4</v>
      </c>
      <c r="AA25" s="703"/>
      <c r="AB25" s="703"/>
      <c r="AC25" s="703"/>
      <c r="AD25" s="704">
        <v>134256</v>
      </c>
      <c r="AE25" s="704"/>
      <c r="AF25" s="704"/>
      <c r="AG25" s="704"/>
      <c r="AH25" s="704"/>
      <c r="AI25" s="704"/>
      <c r="AJ25" s="704"/>
      <c r="AK25" s="704"/>
      <c r="AL25" s="646">
        <v>0.6</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176</v>
      </c>
      <c r="BP25" s="703"/>
      <c r="BQ25" s="703"/>
      <c r="BR25" s="703"/>
      <c r="BS25" s="649" t="s">
        <v>237</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6287660</v>
      </c>
      <c r="CS25" s="642"/>
      <c r="CT25" s="642"/>
      <c r="CU25" s="642"/>
      <c r="CV25" s="642"/>
      <c r="CW25" s="642"/>
      <c r="CX25" s="642"/>
      <c r="CY25" s="643"/>
      <c r="CZ25" s="646">
        <v>17.5</v>
      </c>
      <c r="DA25" s="675"/>
      <c r="DB25" s="675"/>
      <c r="DC25" s="676"/>
      <c r="DD25" s="649">
        <v>5911245</v>
      </c>
      <c r="DE25" s="642"/>
      <c r="DF25" s="642"/>
      <c r="DG25" s="642"/>
      <c r="DH25" s="642"/>
      <c r="DI25" s="642"/>
      <c r="DJ25" s="642"/>
      <c r="DK25" s="643"/>
      <c r="DL25" s="649">
        <v>5822419</v>
      </c>
      <c r="DM25" s="642"/>
      <c r="DN25" s="642"/>
      <c r="DO25" s="642"/>
      <c r="DP25" s="642"/>
      <c r="DQ25" s="642"/>
      <c r="DR25" s="642"/>
      <c r="DS25" s="642"/>
      <c r="DT25" s="642"/>
      <c r="DU25" s="642"/>
      <c r="DV25" s="643"/>
      <c r="DW25" s="646">
        <v>26</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259474</v>
      </c>
      <c r="S26" s="644"/>
      <c r="T26" s="644"/>
      <c r="U26" s="644"/>
      <c r="V26" s="644"/>
      <c r="W26" s="644"/>
      <c r="X26" s="644"/>
      <c r="Y26" s="645"/>
      <c r="Z26" s="703">
        <v>0.7</v>
      </c>
      <c r="AA26" s="703"/>
      <c r="AB26" s="703"/>
      <c r="AC26" s="703"/>
      <c r="AD26" s="704">
        <v>7</v>
      </c>
      <c r="AE26" s="704"/>
      <c r="AF26" s="704"/>
      <c r="AG26" s="704"/>
      <c r="AH26" s="704"/>
      <c r="AI26" s="704"/>
      <c r="AJ26" s="704"/>
      <c r="AK26" s="704"/>
      <c r="AL26" s="646">
        <v>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237</v>
      </c>
      <c r="BP26" s="703"/>
      <c r="BQ26" s="703"/>
      <c r="BR26" s="703"/>
      <c r="BS26" s="649" t="s">
        <v>237</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4307289</v>
      </c>
      <c r="CS26" s="644"/>
      <c r="CT26" s="644"/>
      <c r="CU26" s="644"/>
      <c r="CV26" s="644"/>
      <c r="CW26" s="644"/>
      <c r="CX26" s="644"/>
      <c r="CY26" s="645"/>
      <c r="CZ26" s="646">
        <v>12</v>
      </c>
      <c r="DA26" s="675"/>
      <c r="DB26" s="675"/>
      <c r="DC26" s="676"/>
      <c r="DD26" s="649">
        <v>4010100</v>
      </c>
      <c r="DE26" s="644"/>
      <c r="DF26" s="644"/>
      <c r="DG26" s="644"/>
      <c r="DH26" s="644"/>
      <c r="DI26" s="644"/>
      <c r="DJ26" s="644"/>
      <c r="DK26" s="645"/>
      <c r="DL26" s="649" t="s">
        <v>176</v>
      </c>
      <c r="DM26" s="644"/>
      <c r="DN26" s="644"/>
      <c r="DO26" s="644"/>
      <c r="DP26" s="644"/>
      <c r="DQ26" s="644"/>
      <c r="DR26" s="644"/>
      <c r="DS26" s="644"/>
      <c r="DT26" s="644"/>
      <c r="DU26" s="644"/>
      <c r="DV26" s="645"/>
      <c r="DW26" s="646" t="s">
        <v>176</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6018257</v>
      </c>
      <c r="S27" s="644"/>
      <c r="T27" s="644"/>
      <c r="U27" s="644"/>
      <c r="V27" s="644"/>
      <c r="W27" s="644"/>
      <c r="X27" s="644"/>
      <c r="Y27" s="645"/>
      <c r="Z27" s="703">
        <v>16.3</v>
      </c>
      <c r="AA27" s="703"/>
      <c r="AB27" s="703"/>
      <c r="AC27" s="703"/>
      <c r="AD27" s="704" t="s">
        <v>237</v>
      </c>
      <c r="AE27" s="704"/>
      <c r="AF27" s="704"/>
      <c r="AG27" s="704"/>
      <c r="AH27" s="704"/>
      <c r="AI27" s="704"/>
      <c r="AJ27" s="704"/>
      <c r="AK27" s="704"/>
      <c r="AL27" s="646" t="s">
        <v>176</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17242364</v>
      </c>
      <c r="BH27" s="644"/>
      <c r="BI27" s="644"/>
      <c r="BJ27" s="644"/>
      <c r="BK27" s="644"/>
      <c r="BL27" s="644"/>
      <c r="BM27" s="644"/>
      <c r="BN27" s="645"/>
      <c r="BO27" s="703">
        <v>100</v>
      </c>
      <c r="BP27" s="703"/>
      <c r="BQ27" s="703"/>
      <c r="BR27" s="703"/>
      <c r="BS27" s="649">
        <v>397948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8343520</v>
      </c>
      <c r="CS27" s="642"/>
      <c r="CT27" s="642"/>
      <c r="CU27" s="642"/>
      <c r="CV27" s="642"/>
      <c r="CW27" s="642"/>
      <c r="CX27" s="642"/>
      <c r="CY27" s="643"/>
      <c r="CZ27" s="646">
        <v>23.2</v>
      </c>
      <c r="DA27" s="675"/>
      <c r="DB27" s="675"/>
      <c r="DC27" s="676"/>
      <c r="DD27" s="649">
        <v>2477847</v>
      </c>
      <c r="DE27" s="642"/>
      <c r="DF27" s="642"/>
      <c r="DG27" s="642"/>
      <c r="DH27" s="642"/>
      <c r="DI27" s="642"/>
      <c r="DJ27" s="642"/>
      <c r="DK27" s="643"/>
      <c r="DL27" s="649">
        <v>2467712</v>
      </c>
      <c r="DM27" s="642"/>
      <c r="DN27" s="642"/>
      <c r="DO27" s="642"/>
      <c r="DP27" s="642"/>
      <c r="DQ27" s="642"/>
      <c r="DR27" s="642"/>
      <c r="DS27" s="642"/>
      <c r="DT27" s="642"/>
      <c r="DU27" s="642"/>
      <c r="DV27" s="643"/>
      <c r="DW27" s="646">
        <v>11</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176</v>
      </c>
      <c r="S28" s="644"/>
      <c r="T28" s="644"/>
      <c r="U28" s="644"/>
      <c r="V28" s="644"/>
      <c r="W28" s="644"/>
      <c r="X28" s="644"/>
      <c r="Y28" s="645"/>
      <c r="Z28" s="703" t="s">
        <v>176</v>
      </c>
      <c r="AA28" s="703"/>
      <c r="AB28" s="703"/>
      <c r="AC28" s="703"/>
      <c r="AD28" s="704" t="s">
        <v>237</v>
      </c>
      <c r="AE28" s="704"/>
      <c r="AF28" s="704"/>
      <c r="AG28" s="704"/>
      <c r="AH28" s="704"/>
      <c r="AI28" s="704"/>
      <c r="AJ28" s="704"/>
      <c r="AK28" s="704"/>
      <c r="AL28" s="646" t="s">
        <v>176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3414308</v>
      </c>
      <c r="CS28" s="644"/>
      <c r="CT28" s="644"/>
      <c r="CU28" s="644"/>
      <c r="CV28" s="644"/>
      <c r="CW28" s="644"/>
      <c r="CX28" s="644"/>
      <c r="CY28" s="645"/>
      <c r="CZ28" s="646">
        <v>9.5</v>
      </c>
      <c r="DA28" s="675"/>
      <c r="DB28" s="675"/>
      <c r="DC28" s="676"/>
      <c r="DD28" s="649">
        <v>3414308</v>
      </c>
      <c r="DE28" s="644"/>
      <c r="DF28" s="644"/>
      <c r="DG28" s="644"/>
      <c r="DH28" s="644"/>
      <c r="DI28" s="644"/>
      <c r="DJ28" s="644"/>
      <c r="DK28" s="645"/>
      <c r="DL28" s="649">
        <v>3135308</v>
      </c>
      <c r="DM28" s="644"/>
      <c r="DN28" s="644"/>
      <c r="DO28" s="644"/>
      <c r="DP28" s="644"/>
      <c r="DQ28" s="644"/>
      <c r="DR28" s="644"/>
      <c r="DS28" s="644"/>
      <c r="DT28" s="644"/>
      <c r="DU28" s="644"/>
      <c r="DV28" s="645"/>
      <c r="DW28" s="646">
        <v>14</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2614595</v>
      </c>
      <c r="S29" s="644"/>
      <c r="T29" s="644"/>
      <c r="U29" s="644"/>
      <c r="V29" s="644"/>
      <c r="W29" s="644"/>
      <c r="X29" s="644"/>
      <c r="Y29" s="645"/>
      <c r="Z29" s="703">
        <v>7.1</v>
      </c>
      <c r="AA29" s="703"/>
      <c r="AB29" s="703"/>
      <c r="AC29" s="703"/>
      <c r="AD29" s="704" t="s">
        <v>176</v>
      </c>
      <c r="AE29" s="704"/>
      <c r="AF29" s="704"/>
      <c r="AG29" s="704"/>
      <c r="AH29" s="704"/>
      <c r="AI29" s="704"/>
      <c r="AJ29" s="704"/>
      <c r="AK29" s="704"/>
      <c r="AL29" s="646" t="s">
        <v>176</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3414243</v>
      </c>
      <c r="CS29" s="642"/>
      <c r="CT29" s="642"/>
      <c r="CU29" s="642"/>
      <c r="CV29" s="642"/>
      <c r="CW29" s="642"/>
      <c r="CX29" s="642"/>
      <c r="CY29" s="643"/>
      <c r="CZ29" s="646">
        <v>9.5</v>
      </c>
      <c r="DA29" s="675"/>
      <c r="DB29" s="675"/>
      <c r="DC29" s="676"/>
      <c r="DD29" s="649">
        <v>3414243</v>
      </c>
      <c r="DE29" s="642"/>
      <c r="DF29" s="642"/>
      <c r="DG29" s="642"/>
      <c r="DH29" s="642"/>
      <c r="DI29" s="642"/>
      <c r="DJ29" s="642"/>
      <c r="DK29" s="643"/>
      <c r="DL29" s="649">
        <v>3135243</v>
      </c>
      <c r="DM29" s="642"/>
      <c r="DN29" s="642"/>
      <c r="DO29" s="642"/>
      <c r="DP29" s="642"/>
      <c r="DQ29" s="642"/>
      <c r="DR29" s="642"/>
      <c r="DS29" s="642"/>
      <c r="DT29" s="642"/>
      <c r="DU29" s="642"/>
      <c r="DV29" s="643"/>
      <c r="DW29" s="646">
        <v>14</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60014</v>
      </c>
      <c r="S30" s="644"/>
      <c r="T30" s="644"/>
      <c r="U30" s="644"/>
      <c r="V30" s="644"/>
      <c r="W30" s="644"/>
      <c r="X30" s="644"/>
      <c r="Y30" s="645"/>
      <c r="Z30" s="703">
        <v>0.2</v>
      </c>
      <c r="AA30" s="703"/>
      <c r="AB30" s="703"/>
      <c r="AC30" s="703"/>
      <c r="AD30" s="704">
        <v>30978</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179</v>
      </c>
      <c r="AY30" s="741"/>
      <c r="AZ30" s="741"/>
      <c r="BA30" s="741"/>
      <c r="BB30" s="741"/>
      <c r="BC30" s="741"/>
      <c r="BD30" s="741"/>
      <c r="BE30" s="741"/>
      <c r="BF30" s="742"/>
      <c r="BG30" s="721">
        <v>99.1</v>
      </c>
      <c r="BH30" s="722"/>
      <c r="BI30" s="722"/>
      <c r="BJ30" s="722"/>
      <c r="BK30" s="722"/>
      <c r="BL30" s="722"/>
      <c r="BM30" s="723">
        <v>96.6</v>
      </c>
      <c r="BN30" s="722"/>
      <c r="BO30" s="722"/>
      <c r="BP30" s="722"/>
      <c r="BQ30" s="724"/>
      <c r="BR30" s="721">
        <v>99</v>
      </c>
      <c r="BS30" s="722"/>
      <c r="BT30" s="722"/>
      <c r="BU30" s="722"/>
      <c r="BV30" s="722"/>
      <c r="BW30" s="722"/>
      <c r="BX30" s="723">
        <v>96</v>
      </c>
      <c r="BY30" s="722"/>
      <c r="BZ30" s="722"/>
      <c r="CA30" s="722"/>
      <c r="CB30" s="724"/>
      <c r="CD30" s="727"/>
      <c r="CE30" s="728"/>
      <c r="CF30" s="685" t="s">
        <v>307</v>
      </c>
      <c r="CG30" s="682"/>
      <c r="CH30" s="682"/>
      <c r="CI30" s="682"/>
      <c r="CJ30" s="682"/>
      <c r="CK30" s="682"/>
      <c r="CL30" s="682"/>
      <c r="CM30" s="682"/>
      <c r="CN30" s="682"/>
      <c r="CO30" s="682"/>
      <c r="CP30" s="682"/>
      <c r="CQ30" s="683"/>
      <c r="CR30" s="641">
        <v>3107311</v>
      </c>
      <c r="CS30" s="644"/>
      <c r="CT30" s="644"/>
      <c r="CU30" s="644"/>
      <c r="CV30" s="644"/>
      <c r="CW30" s="644"/>
      <c r="CX30" s="644"/>
      <c r="CY30" s="645"/>
      <c r="CZ30" s="646">
        <v>8.6999999999999993</v>
      </c>
      <c r="DA30" s="675"/>
      <c r="DB30" s="675"/>
      <c r="DC30" s="676"/>
      <c r="DD30" s="649">
        <v>3107311</v>
      </c>
      <c r="DE30" s="644"/>
      <c r="DF30" s="644"/>
      <c r="DG30" s="644"/>
      <c r="DH30" s="644"/>
      <c r="DI30" s="644"/>
      <c r="DJ30" s="644"/>
      <c r="DK30" s="645"/>
      <c r="DL30" s="649">
        <v>2828311</v>
      </c>
      <c r="DM30" s="644"/>
      <c r="DN30" s="644"/>
      <c r="DO30" s="644"/>
      <c r="DP30" s="644"/>
      <c r="DQ30" s="644"/>
      <c r="DR30" s="644"/>
      <c r="DS30" s="644"/>
      <c r="DT30" s="644"/>
      <c r="DU30" s="644"/>
      <c r="DV30" s="645"/>
      <c r="DW30" s="646">
        <v>12.6</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143459</v>
      </c>
      <c r="S31" s="644"/>
      <c r="T31" s="644"/>
      <c r="U31" s="644"/>
      <c r="V31" s="644"/>
      <c r="W31" s="644"/>
      <c r="X31" s="644"/>
      <c r="Y31" s="645"/>
      <c r="Z31" s="703">
        <v>0.4</v>
      </c>
      <c r="AA31" s="703"/>
      <c r="AB31" s="703"/>
      <c r="AC31" s="703"/>
      <c r="AD31" s="704" t="s">
        <v>237</v>
      </c>
      <c r="AE31" s="704"/>
      <c r="AF31" s="704"/>
      <c r="AG31" s="704"/>
      <c r="AH31" s="704"/>
      <c r="AI31" s="704"/>
      <c r="AJ31" s="704"/>
      <c r="AK31" s="704"/>
      <c r="AL31" s="646" t="s">
        <v>237</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99.1</v>
      </c>
      <c r="BH31" s="642"/>
      <c r="BI31" s="642"/>
      <c r="BJ31" s="642"/>
      <c r="BK31" s="642"/>
      <c r="BL31" s="642"/>
      <c r="BM31" s="647">
        <v>97.3</v>
      </c>
      <c r="BN31" s="720"/>
      <c r="BO31" s="720"/>
      <c r="BP31" s="720"/>
      <c r="BQ31" s="681"/>
      <c r="BR31" s="719">
        <v>98.9</v>
      </c>
      <c r="BS31" s="642"/>
      <c r="BT31" s="642"/>
      <c r="BU31" s="642"/>
      <c r="BV31" s="642"/>
      <c r="BW31" s="642"/>
      <c r="BX31" s="647">
        <v>96.6</v>
      </c>
      <c r="BY31" s="720"/>
      <c r="BZ31" s="720"/>
      <c r="CA31" s="720"/>
      <c r="CB31" s="681"/>
      <c r="CD31" s="727"/>
      <c r="CE31" s="728"/>
      <c r="CF31" s="685" t="s">
        <v>311</v>
      </c>
      <c r="CG31" s="682"/>
      <c r="CH31" s="682"/>
      <c r="CI31" s="682"/>
      <c r="CJ31" s="682"/>
      <c r="CK31" s="682"/>
      <c r="CL31" s="682"/>
      <c r="CM31" s="682"/>
      <c r="CN31" s="682"/>
      <c r="CO31" s="682"/>
      <c r="CP31" s="682"/>
      <c r="CQ31" s="683"/>
      <c r="CR31" s="641">
        <v>306932</v>
      </c>
      <c r="CS31" s="642"/>
      <c r="CT31" s="642"/>
      <c r="CU31" s="642"/>
      <c r="CV31" s="642"/>
      <c r="CW31" s="642"/>
      <c r="CX31" s="642"/>
      <c r="CY31" s="643"/>
      <c r="CZ31" s="646">
        <v>0.9</v>
      </c>
      <c r="DA31" s="675"/>
      <c r="DB31" s="675"/>
      <c r="DC31" s="676"/>
      <c r="DD31" s="649">
        <v>306932</v>
      </c>
      <c r="DE31" s="642"/>
      <c r="DF31" s="642"/>
      <c r="DG31" s="642"/>
      <c r="DH31" s="642"/>
      <c r="DI31" s="642"/>
      <c r="DJ31" s="642"/>
      <c r="DK31" s="643"/>
      <c r="DL31" s="649">
        <v>306932</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125697</v>
      </c>
      <c r="S32" s="644"/>
      <c r="T32" s="644"/>
      <c r="U32" s="644"/>
      <c r="V32" s="644"/>
      <c r="W32" s="644"/>
      <c r="X32" s="644"/>
      <c r="Y32" s="645"/>
      <c r="Z32" s="703">
        <v>0.3</v>
      </c>
      <c r="AA32" s="703"/>
      <c r="AB32" s="703"/>
      <c r="AC32" s="703"/>
      <c r="AD32" s="704" t="s">
        <v>176</v>
      </c>
      <c r="AE32" s="704"/>
      <c r="AF32" s="704"/>
      <c r="AG32" s="704"/>
      <c r="AH32" s="704"/>
      <c r="AI32" s="704"/>
      <c r="AJ32" s="704"/>
      <c r="AK32" s="704"/>
      <c r="AL32" s="646" t="s">
        <v>176</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99.1</v>
      </c>
      <c r="BH32" s="657"/>
      <c r="BI32" s="657"/>
      <c r="BJ32" s="657"/>
      <c r="BK32" s="657"/>
      <c r="BL32" s="657"/>
      <c r="BM32" s="701">
        <v>95.7</v>
      </c>
      <c r="BN32" s="657"/>
      <c r="BO32" s="657"/>
      <c r="BP32" s="657"/>
      <c r="BQ32" s="694"/>
      <c r="BR32" s="718">
        <v>99</v>
      </c>
      <c r="BS32" s="657"/>
      <c r="BT32" s="657"/>
      <c r="BU32" s="657"/>
      <c r="BV32" s="657"/>
      <c r="BW32" s="657"/>
      <c r="BX32" s="701">
        <v>95.1</v>
      </c>
      <c r="BY32" s="657"/>
      <c r="BZ32" s="657"/>
      <c r="CA32" s="657"/>
      <c r="CB32" s="694"/>
      <c r="CD32" s="729"/>
      <c r="CE32" s="730"/>
      <c r="CF32" s="685" t="s">
        <v>314</v>
      </c>
      <c r="CG32" s="682"/>
      <c r="CH32" s="682"/>
      <c r="CI32" s="682"/>
      <c r="CJ32" s="682"/>
      <c r="CK32" s="682"/>
      <c r="CL32" s="682"/>
      <c r="CM32" s="682"/>
      <c r="CN32" s="682"/>
      <c r="CO32" s="682"/>
      <c r="CP32" s="682"/>
      <c r="CQ32" s="683"/>
      <c r="CR32" s="641">
        <v>65</v>
      </c>
      <c r="CS32" s="644"/>
      <c r="CT32" s="644"/>
      <c r="CU32" s="644"/>
      <c r="CV32" s="644"/>
      <c r="CW32" s="644"/>
      <c r="CX32" s="644"/>
      <c r="CY32" s="645"/>
      <c r="CZ32" s="646">
        <v>0</v>
      </c>
      <c r="DA32" s="675"/>
      <c r="DB32" s="675"/>
      <c r="DC32" s="676"/>
      <c r="DD32" s="649">
        <v>65</v>
      </c>
      <c r="DE32" s="644"/>
      <c r="DF32" s="644"/>
      <c r="DG32" s="644"/>
      <c r="DH32" s="644"/>
      <c r="DI32" s="644"/>
      <c r="DJ32" s="644"/>
      <c r="DK32" s="645"/>
      <c r="DL32" s="649">
        <v>65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424494</v>
      </c>
      <c r="S33" s="644"/>
      <c r="T33" s="644"/>
      <c r="U33" s="644"/>
      <c r="V33" s="644"/>
      <c r="W33" s="644"/>
      <c r="X33" s="644"/>
      <c r="Y33" s="645"/>
      <c r="Z33" s="703">
        <v>1.1000000000000001</v>
      </c>
      <c r="AA33" s="703"/>
      <c r="AB33" s="703"/>
      <c r="AC33" s="703"/>
      <c r="AD33" s="704" t="s">
        <v>176</v>
      </c>
      <c r="AE33" s="704"/>
      <c r="AF33" s="704"/>
      <c r="AG33" s="704"/>
      <c r="AH33" s="704"/>
      <c r="AI33" s="704"/>
      <c r="AJ33" s="704"/>
      <c r="AK33" s="704"/>
      <c r="AL33" s="646" t="s">
        <v>176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13666159</v>
      </c>
      <c r="CS33" s="642"/>
      <c r="CT33" s="642"/>
      <c r="CU33" s="642"/>
      <c r="CV33" s="642"/>
      <c r="CW33" s="642"/>
      <c r="CX33" s="642"/>
      <c r="CY33" s="643"/>
      <c r="CZ33" s="646">
        <v>38.1</v>
      </c>
      <c r="DA33" s="675"/>
      <c r="DB33" s="675"/>
      <c r="DC33" s="676"/>
      <c r="DD33" s="649">
        <v>11007927</v>
      </c>
      <c r="DE33" s="642"/>
      <c r="DF33" s="642"/>
      <c r="DG33" s="642"/>
      <c r="DH33" s="642"/>
      <c r="DI33" s="642"/>
      <c r="DJ33" s="642"/>
      <c r="DK33" s="643"/>
      <c r="DL33" s="649">
        <v>8986888</v>
      </c>
      <c r="DM33" s="642"/>
      <c r="DN33" s="642"/>
      <c r="DO33" s="642"/>
      <c r="DP33" s="642"/>
      <c r="DQ33" s="642"/>
      <c r="DR33" s="642"/>
      <c r="DS33" s="642"/>
      <c r="DT33" s="642"/>
      <c r="DU33" s="642"/>
      <c r="DV33" s="643"/>
      <c r="DW33" s="646">
        <v>40.1</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468517</v>
      </c>
      <c r="S34" s="644"/>
      <c r="T34" s="644"/>
      <c r="U34" s="644"/>
      <c r="V34" s="644"/>
      <c r="W34" s="644"/>
      <c r="X34" s="644"/>
      <c r="Y34" s="645"/>
      <c r="Z34" s="703">
        <v>1.3</v>
      </c>
      <c r="AA34" s="703"/>
      <c r="AB34" s="703"/>
      <c r="AC34" s="703"/>
      <c r="AD34" s="704">
        <v>47764</v>
      </c>
      <c r="AE34" s="704"/>
      <c r="AF34" s="704"/>
      <c r="AG34" s="704"/>
      <c r="AH34" s="704"/>
      <c r="AI34" s="704"/>
      <c r="AJ34" s="704"/>
      <c r="AK34" s="704"/>
      <c r="AL34" s="646">
        <v>0.2</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5991779</v>
      </c>
      <c r="CS34" s="644"/>
      <c r="CT34" s="644"/>
      <c r="CU34" s="644"/>
      <c r="CV34" s="644"/>
      <c r="CW34" s="644"/>
      <c r="CX34" s="644"/>
      <c r="CY34" s="645"/>
      <c r="CZ34" s="646">
        <v>16.7</v>
      </c>
      <c r="DA34" s="675"/>
      <c r="DB34" s="675"/>
      <c r="DC34" s="676"/>
      <c r="DD34" s="649">
        <v>4680775</v>
      </c>
      <c r="DE34" s="644"/>
      <c r="DF34" s="644"/>
      <c r="DG34" s="644"/>
      <c r="DH34" s="644"/>
      <c r="DI34" s="644"/>
      <c r="DJ34" s="644"/>
      <c r="DK34" s="645"/>
      <c r="DL34" s="649">
        <v>4231196</v>
      </c>
      <c r="DM34" s="644"/>
      <c r="DN34" s="644"/>
      <c r="DO34" s="644"/>
      <c r="DP34" s="644"/>
      <c r="DQ34" s="644"/>
      <c r="DR34" s="644"/>
      <c r="DS34" s="644"/>
      <c r="DT34" s="644"/>
      <c r="DU34" s="644"/>
      <c r="DV34" s="645"/>
      <c r="DW34" s="646">
        <v>18.899999999999999</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3047400</v>
      </c>
      <c r="S35" s="644"/>
      <c r="T35" s="644"/>
      <c r="U35" s="644"/>
      <c r="V35" s="644"/>
      <c r="W35" s="644"/>
      <c r="X35" s="644"/>
      <c r="Y35" s="645"/>
      <c r="Z35" s="703">
        <v>8.1999999999999993</v>
      </c>
      <c r="AA35" s="703"/>
      <c r="AB35" s="703"/>
      <c r="AC35" s="703"/>
      <c r="AD35" s="704" t="s">
        <v>233</v>
      </c>
      <c r="AE35" s="704"/>
      <c r="AF35" s="704"/>
      <c r="AG35" s="704"/>
      <c r="AH35" s="704"/>
      <c r="AI35" s="704"/>
      <c r="AJ35" s="704"/>
      <c r="AK35" s="704"/>
      <c r="AL35" s="646" t="s">
        <v>252</v>
      </c>
      <c r="AM35" s="647"/>
      <c r="AN35" s="647"/>
      <c r="AO35" s="705"/>
      <c r="AP35" s="214"/>
      <c r="AQ35" s="709" t="s">
        <v>322</v>
      </c>
      <c r="AR35" s="710"/>
      <c r="AS35" s="710"/>
      <c r="AT35" s="710"/>
      <c r="AU35" s="710"/>
      <c r="AV35" s="710"/>
      <c r="AW35" s="710"/>
      <c r="AX35" s="710"/>
      <c r="AY35" s="711"/>
      <c r="AZ35" s="706">
        <v>5539908</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74766</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336012</v>
      </c>
      <c r="CS35" s="642"/>
      <c r="CT35" s="642"/>
      <c r="CU35" s="642"/>
      <c r="CV35" s="642"/>
      <c r="CW35" s="642"/>
      <c r="CX35" s="642"/>
      <c r="CY35" s="643"/>
      <c r="CZ35" s="646">
        <v>0.9</v>
      </c>
      <c r="DA35" s="675"/>
      <c r="DB35" s="675"/>
      <c r="DC35" s="676"/>
      <c r="DD35" s="649">
        <v>296689</v>
      </c>
      <c r="DE35" s="642"/>
      <c r="DF35" s="642"/>
      <c r="DG35" s="642"/>
      <c r="DH35" s="642"/>
      <c r="DI35" s="642"/>
      <c r="DJ35" s="642"/>
      <c r="DK35" s="643"/>
      <c r="DL35" s="649">
        <v>296689</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233</v>
      </c>
      <c r="AA36" s="703"/>
      <c r="AB36" s="703"/>
      <c r="AC36" s="703"/>
      <c r="AD36" s="704" t="s">
        <v>176</v>
      </c>
      <c r="AE36" s="704"/>
      <c r="AF36" s="704"/>
      <c r="AG36" s="704"/>
      <c r="AH36" s="704"/>
      <c r="AI36" s="704"/>
      <c r="AJ36" s="704"/>
      <c r="AK36" s="704"/>
      <c r="AL36" s="646" t="s">
        <v>237</v>
      </c>
      <c r="AM36" s="647"/>
      <c r="AN36" s="647"/>
      <c r="AO36" s="705"/>
      <c r="AQ36" s="678" t="s">
        <v>326</v>
      </c>
      <c r="AR36" s="679"/>
      <c r="AS36" s="679"/>
      <c r="AT36" s="679"/>
      <c r="AU36" s="679"/>
      <c r="AV36" s="679"/>
      <c r="AW36" s="679"/>
      <c r="AX36" s="679"/>
      <c r="AY36" s="680"/>
      <c r="AZ36" s="641">
        <v>1048063</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-275812</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2580812</v>
      </c>
      <c r="CS36" s="644"/>
      <c r="CT36" s="644"/>
      <c r="CU36" s="644"/>
      <c r="CV36" s="644"/>
      <c r="CW36" s="644"/>
      <c r="CX36" s="644"/>
      <c r="CY36" s="645"/>
      <c r="CZ36" s="646">
        <v>7.2</v>
      </c>
      <c r="DA36" s="675"/>
      <c r="DB36" s="675"/>
      <c r="DC36" s="676"/>
      <c r="DD36" s="649">
        <v>2310453</v>
      </c>
      <c r="DE36" s="644"/>
      <c r="DF36" s="644"/>
      <c r="DG36" s="644"/>
      <c r="DH36" s="644"/>
      <c r="DI36" s="644"/>
      <c r="DJ36" s="644"/>
      <c r="DK36" s="645"/>
      <c r="DL36" s="649">
        <v>1699649</v>
      </c>
      <c r="DM36" s="644"/>
      <c r="DN36" s="644"/>
      <c r="DO36" s="644"/>
      <c r="DP36" s="644"/>
      <c r="DQ36" s="644"/>
      <c r="DR36" s="644"/>
      <c r="DS36" s="644"/>
      <c r="DT36" s="644"/>
      <c r="DU36" s="644"/>
      <c r="DV36" s="645"/>
      <c r="DW36" s="646">
        <v>7.6</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1500000</v>
      </c>
      <c r="S37" s="644"/>
      <c r="T37" s="644"/>
      <c r="U37" s="644"/>
      <c r="V37" s="644"/>
      <c r="W37" s="644"/>
      <c r="X37" s="644"/>
      <c r="Y37" s="645"/>
      <c r="Z37" s="703">
        <v>4.0999999999999996</v>
      </c>
      <c r="AA37" s="703"/>
      <c r="AB37" s="703"/>
      <c r="AC37" s="703"/>
      <c r="AD37" s="704" t="s">
        <v>233</v>
      </c>
      <c r="AE37" s="704"/>
      <c r="AF37" s="704"/>
      <c r="AG37" s="704"/>
      <c r="AH37" s="704"/>
      <c r="AI37" s="704"/>
      <c r="AJ37" s="704"/>
      <c r="AK37" s="704"/>
      <c r="AL37" s="646" t="s">
        <v>233</v>
      </c>
      <c r="AM37" s="647"/>
      <c r="AN37" s="647"/>
      <c r="AO37" s="705"/>
      <c r="AQ37" s="678" t="s">
        <v>330</v>
      </c>
      <c r="AR37" s="679"/>
      <c r="AS37" s="679"/>
      <c r="AT37" s="679"/>
      <c r="AU37" s="679"/>
      <c r="AV37" s="679"/>
      <c r="AW37" s="679"/>
      <c r="AX37" s="679"/>
      <c r="AY37" s="680"/>
      <c r="AZ37" s="641">
        <v>713832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14071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2166</v>
      </c>
      <c r="CS37" s="642"/>
      <c r="CT37" s="642"/>
      <c r="CU37" s="642"/>
      <c r="CV37" s="642"/>
      <c r="CW37" s="642"/>
      <c r="CX37" s="642"/>
      <c r="CY37" s="643"/>
      <c r="CZ37" s="646">
        <v>0</v>
      </c>
      <c r="DA37" s="675"/>
      <c r="DB37" s="675"/>
      <c r="DC37" s="676"/>
      <c r="DD37" s="649">
        <v>2166</v>
      </c>
      <c r="DE37" s="642"/>
      <c r="DF37" s="642"/>
      <c r="DG37" s="642"/>
      <c r="DH37" s="642"/>
      <c r="DI37" s="642"/>
      <c r="DJ37" s="642"/>
      <c r="DK37" s="643"/>
      <c r="DL37" s="649">
        <v>2166</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36968310</v>
      </c>
      <c r="S38" s="693"/>
      <c r="T38" s="693"/>
      <c r="U38" s="693"/>
      <c r="V38" s="693"/>
      <c r="W38" s="693"/>
      <c r="X38" s="693"/>
      <c r="Y38" s="698"/>
      <c r="Z38" s="699">
        <v>100</v>
      </c>
      <c r="AA38" s="699"/>
      <c r="AB38" s="699"/>
      <c r="AC38" s="699"/>
      <c r="AD38" s="700">
        <v>20914468</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7576</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21973</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3775113</v>
      </c>
      <c r="CS38" s="644"/>
      <c r="CT38" s="644"/>
      <c r="CU38" s="644"/>
      <c r="CV38" s="644"/>
      <c r="CW38" s="644"/>
      <c r="CX38" s="644"/>
      <c r="CY38" s="645"/>
      <c r="CZ38" s="646">
        <v>10.5</v>
      </c>
      <c r="DA38" s="675"/>
      <c r="DB38" s="675"/>
      <c r="DC38" s="676"/>
      <c r="DD38" s="649">
        <v>3062330</v>
      </c>
      <c r="DE38" s="644"/>
      <c r="DF38" s="644"/>
      <c r="DG38" s="644"/>
      <c r="DH38" s="644"/>
      <c r="DI38" s="644"/>
      <c r="DJ38" s="644"/>
      <c r="DK38" s="645"/>
      <c r="DL38" s="649">
        <v>2759354</v>
      </c>
      <c r="DM38" s="644"/>
      <c r="DN38" s="644"/>
      <c r="DO38" s="644"/>
      <c r="DP38" s="644"/>
      <c r="DQ38" s="644"/>
      <c r="DR38" s="644"/>
      <c r="DS38" s="644"/>
      <c r="DT38" s="644"/>
      <c r="DU38" s="644"/>
      <c r="DV38" s="645"/>
      <c r="DW38" s="646">
        <v>12.3</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v>2900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108</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236401</v>
      </c>
      <c r="CS39" s="642"/>
      <c r="CT39" s="642"/>
      <c r="CU39" s="642"/>
      <c r="CV39" s="642"/>
      <c r="CW39" s="642"/>
      <c r="CX39" s="642"/>
      <c r="CY39" s="643"/>
      <c r="CZ39" s="646">
        <v>0.7</v>
      </c>
      <c r="DA39" s="675"/>
      <c r="DB39" s="675"/>
      <c r="DC39" s="676"/>
      <c r="DD39" s="649">
        <v>20288</v>
      </c>
      <c r="DE39" s="642"/>
      <c r="DF39" s="642"/>
      <c r="DG39" s="642"/>
      <c r="DH39" s="642"/>
      <c r="DI39" s="642"/>
      <c r="DJ39" s="642"/>
      <c r="DK39" s="643"/>
      <c r="DL39" s="649" t="s">
        <v>233</v>
      </c>
      <c r="DM39" s="642"/>
      <c r="DN39" s="642"/>
      <c r="DO39" s="642"/>
      <c r="DP39" s="642"/>
      <c r="DQ39" s="642"/>
      <c r="DR39" s="642"/>
      <c r="DS39" s="642"/>
      <c r="DT39" s="642"/>
      <c r="DU39" s="642"/>
      <c r="DV39" s="643"/>
      <c r="DW39" s="646" t="s">
        <v>233</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1175356</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103</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746042</v>
      </c>
      <c r="CS40" s="644"/>
      <c r="CT40" s="644"/>
      <c r="CU40" s="644"/>
      <c r="CV40" s="644"/>
      <c r="CW40" s="644"/>
      <c r="CX40" s="644"/>
      <c r="CY40" s="645"/>
      <c r="CZ40" s="646">
        <v>2.1</v>
      </c>
      <c r="DA40" s="675"/>
      <c r="DB40" s="675"/>
      <c r="DC40" s="676"/>
      <c r="DD40" s="649">
        <v>637392</v>
      </c>
      <c r="DE40" s="644"/>
      <c r="DF40" s="644"/>
      <c r="DG40" s="644"/>
      <c r="DH40" s="644"/>
      <c r="DI40" s="644"/>
      <c r="DJ40" s="644"/>
      <c r="DK40" s="645"/>
      <c r="DL40" s="649" t="s">
        <v>233</v>
      </c>
      <c r="DM40" s="644"/>
      <c r="DN40" s="644"/>
      <c r="DO40" s="644"/>
      <c r="DP40" s="644"/>
      <c r="DQ40" s="644"/>
      <c r="DR40" s="644"/>
      <c r="DS40" s="644"/>
      <c r="DT40" s="644"/>
      <c r="DU40" s="644"/>
      <c r="DV40" s="645"/>
      <c r="DW40" s="646" t="s">
        <v>233</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2592181</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318</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176</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4200907</v>
      </c>
      <c r="CS42" s="644"/>
      <c r="CT42" s="644"/>
      <c r="CU42" s="644"/>
      <c r="CV42" s="644"/>
      <c r="CW42" s="644"/>
      <c r="CX42" s="644"/>
      <c r="CY42" s="645"/>
      <c r="CZ42" s="646">
        <v>11.7</v>
      </c>
      <c r="DA42" s="647"/>
      <c r="DB42" s="647"/>
      <c r="DC42" s="648"/>
      <c r="DD42" s="649">
        <v>1166322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84759</v>
      </c>
      <c r="CS43" s="642"/>
      <c r="CT43" s="642"/>
      <c r="CU43" s="642"/>
      <c r="CV43" s="642"/>
      <c r="CW43" s="642"/>
      <c r="CX43" s="642"/>
      <c r="CY43" s="643"/>
      <c r="CZ43" s="646">
        <v>0.2</v>
      </c>
      <c r="DA43" s="675"/>
      <c r="DB43" s="675"/>
      <c r="DC43" s="676"/>
      <c r="DD43" s="649">
        <v>84759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4200907</v>
      </c>
      <c r="CS44" s="644"/>
      <c r="CT44" s="644"/>
      <c r="CU44" s="644"/>
      <c r="CV44" s="644"/>
      <c r="CW44" s="644"/>
      <c r="CX44" s="644"/>
      <c r="CY44" s="645"/>
      <c r="CZ44" s="646">
        <v>11.7</v>
      </c>
      <c r="DA44" s="647"/>
      <c r="DB44" s="647"/>
      <c r="DC44" s="648"/>
      <c r="DD44" s="649">
        <v>1166322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2442295</v>
      </c>
      <c r="CS45" s="642"/>
      <c r="CT45" s="642"/>
      <c r="CU45" s="642"/>
      <c r="CV45" s="642"/>
      <c r="CW45" s="642"/>
      <c r="CX45" s="642"/>
      <c r="CY45" s="643"/>
      <c r="CZ45" s="646">
        <v>6.8</v>
      </c>
      <c r="DA45" s="675"/>
      <c r="DB45" s="675"/>
      <c r="DC45" s="676"/>
      <c r="DD45" s="649">
        <v>145387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1718612</v>
      </c>
      <c r="CS46" s="644"/>
      <c r="CT46" s="644"/>
      <c r="CU46" s="644"/>
      <c r="CV46" s="644"/>
      <c r="CW46" s="644"/>
      <c r="CX46" s="644"/>
      <c r="CY46" s="645"/>
      <c r="CZ46" s="646">
        <v>4.8</v>
      </c>
      <c r="DA46" s="647"/>
      <c r="DB46" s="647"/>
      <c r="DC46" s="648"/>
      <c r="DD46" s="649">
        <v>1020935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t="s">
        <v>233</v>
      </c>
      <c r="CS47" s="642"/>
      <c r="CT47" s="642"/>
      <c r="CU47" s="642"/>
      <c r="CV47" s="642"/>
      <c r="CW47" s="642"/>
      <c r="CX47" s="642"/>
      <c r="CY47" s="643"/>
      <c r="CZ47" s="646" t="s">
        <v>233</v>
      </c>
      <c r="DA47" s="675"/>
      <c r="DB47" s="675"/>
      <c r="DC47" s="676"/>
      <c r="DD47" s="649" t="s">
        <v>176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181</v>
      </c>
      <c r="CS48" s="644"/>
      <c r="CT48" s="644"/>
      <c r="CU48" s="644"/>
      <c r="CV48" s="644"/>
      <c r="CW48" s="644"/>
      <c r="CX48" s="644"/>
      <c r="CY48" s="645"/>
      <c r="CZ48" s="646" t="s">
        <v>233</v>
      </c>
      <c r="DA48" s="647"/>
      <c r="DB48" s="647"/>
      <c r="DC48" s="648"/>
      <c r="DD48" s="649" t="s">
        <v>181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35912554</v>
      </c>
      <c r="CS49" s="657"/>
      <c r="CT49" s="657"/>
      <c r="CU49" s="657"/>
      <c r="CV49" s="657"/>
      <c r="CW49" s="657"/>
      <c r="CX49" s="657"/>
      <c r="CY49" s="658"/>
      <c r="CZ49" s="659">
        <v>100</v>
      </c>
      <c r="DA49" s="660"/>
      <c r="DB49" s="660"/>
      <c r="DC49" s="661"/>
      <c r="DD49" s="662">
        <v>23977649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CuYrMi3CzVBZmY0h41m+quQAS93ba35hZA2i0MEDDr4QZPYvAT5lrGJbx9EhfgcESZY4WvcqYUKwFE8voNzaQ==" saltValue="nClJBYrwo799y0S5cAk9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37588</v>
      </c>
      <c r="R7" s="1174"/>
      <c r="S7" s="1174"/>
      <c r="T7" s="1174"/>
      <c r="U7" s="1174"/>
      <c r="V7" s="1174">
        <v>36532</v>
      </c>
      <c r="W7" s="1174"/>
      <c r="X7" s="1174"/>
      <c r="Y7" s="1174"/>
      <c r="Z7" s="1174"/>
      <c r="AA7" s="1174">
        <v>1056</v>
      </c>
      <c r="AB7" s="1174"/>
      <c r="AC7" s="1174"/>
      <c r="AD7" s="1174"/>
      <c r="AE7" s="1175"/>
      <c r="AF7" s="1176">
        <v>943</v>
      </c>
      <c r="AG7" s="1177"/>
      <c r="AH7" s="1177"/>
      <c r="AI7" s="1177"/>
      <c r="AJ7" s="1178"/>
      <c r="AK7" s="1160">
        <v>126</v>
      </c>
      <c r="AL7" s="1161"/>
      <c r="AM7" s="1161"/>
      <c r="AN7" s="1161"/>
      <c r="AO7" s="1161"/>
      <c r="AP7" s="1161">
        <v>33736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594</v>
      </c>
      <c r="BT7" s="1165"/>
      <c r="BU7" s="1165"/>
      <c r="BV7" s="1165"/>
      <c r="BW7" s="1165"/>
      <c r="BX7" s="1165"/>
      <c r="BY7" s="1165"/>
      <c r="BZ7" s="1165"/>
      <c r="CA7" s="1165"/>
      <c r="CB7" s="1165"/>
      <c r="CC7" s="1165"/>
      <c r="CD7" s="1165"/>
      <c r="CE7" s="1165"/>
      <c r="CF7" s="1165"/>
      <c r="CG7" s="1166"/>
      <c r="CH7" s="1157">
        <v>8</v>
      </c>
      <c r="CI7" s="1158"/>
      <c r="CJ7" s="1158"/>
      <c r="CK7" s="1158"/>
      <c r="CL7" s="1159"/>
      <c r="CM7" s="1157">
        <v>95</v>
      </c>
      <c r="CN7" s="1158"/>
      <c r="CO7" s="1158"/>
      <c r="CP7" s="1158"/>
      <c r="CQ7" s="1159"/>
      <c r="CR7" s="1157">
        <v>13</v>
      </c>
      <c r="CS7" s="1158"/>
      <c r="CT7" s="1158"/>
      <c r="CU7" s="1158"/>
      <c r="CV7" s="1159"/>
      <c r="CW7" s="1157">
        <v>353</v>
      </c>
      <c r="CX7" s="1158"/>
      <c r="CY7" s="1158"/>
      <c r="CZ7" s="1158"/>
      <c r="DA7" s="1159"/>
      <c r="DB7" s="1157" t="s">
        <v>587</v>
      </c>
      <c r="DC7" s="1158"/>
      <c r="DD7" s="1158"/>
      <c r="DE7" s="1158"/>
      <c r="DF7" s="1159"/>
      <c r="DG7" s="1157" t="s">
        <v>587</v>
      </c>
      <c r="DH7" s="1158"/>
      <c r="DI7" s="1158"/>
      <c r="DJ7" s="1158"/>
      <c r="DK7" s="1159"/>
      <c r="DL7" s="1157" t="s">
        <v>588</v>
      </c>
      <c r="DM7" s="1158"/>
      <c r="DN7" s="1158"/>
      <c r="DO7" s="1158"/>
      <c r="DP7" s="1159"/>
      <c r="DQ7" s="1157" t="s">
        <v>588</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10</v>
      </c>
      <c r="CI8" s="1059"/>
      <c r="CJ8" s="1059"/>
      <c r="CK8" s="1059"/>
      <c r="CL8" s="1060"/>
      <c r="CM8" s="1058">
        <v>454</v>
      </c>
      <c r="CN8" s="1059"/>
      <c r="CO8" s="1059"/>
      <c r="CP8" s="1059"/>
      <c r="CQ8" s="1060"/>
      <c r="CR8" s="1058">
        <v>31</v>
      </c>
      <c r="CS8" s="1059"/>
      <c r="CT8" s="1059"/>
      <c r="CU8" s="1059"/>
      <c r="CV8" s="1060"/>
      <c r="CW8" s="1058" t="s">
        <v>584</v>
      </c>
      <c r="CX8" s="1059"/>
      <c r="CY8" s="1059"/>
      <c r="CZ8" s="1059"/>
      <c r="DA8" s="1060"/>
      <c r="DB8" s="1058" t="s">
        <v>584</v>
      </c>
      <c r="DC8" s="1059"/>
      <c r="DD8" s="1059"/>
      <c r="DE8" s="1059"/>
      <c r="DF8" s="1060"/>
      <c r="DG8" s="1058" t="s">
        <v>584</v>
      </c>
      <c r="DH8" s="1059"/>
      <c r="DI8" s="1059"/>
      <c r="DJ8" s="1059"/>
      <c r="DK8" s="1060"/>
      <c r="DL8" s="1058" t="s">
        <v>584</v>
      </c>
      <c r="DM8" s="1059"/>
      <c r="DN8" s="1059"/>
      <c r="DO8" s="1059"/>
      <c r="DP8" s="1060"/>
      <c r="DQ8" s="1058" t="s">
        <v>584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9</v>
      </c>
      <c r="CI9" s="1059"/>
      <c r="CJ9" s="1059"/>
      <c r="CK9" s="1059"/>
      <c r="CL9" s="1060"/>
      <c r="CM9" s="1058">
        <v>586</v>
      </c>
      <c r="CN9" s="1059"/>
      <c r="CO9" s="1059"/>
      <c r="CP9" s="1059"/>
      <c r="CQ9" s="1060"/>
      <c r="CR9" s="1058">
        <v>120</v>
      </c>
      <c r="CS9" s="1059"/>
      <c r="CT9" s="1059"/>
      <c r="CU9" s="1059"/>
      <c r="CV9" s="1060"/>
      <c r="CW9" s="1058">
        <v>23</v>
      </c>
      <c r="CX9" s="1059"/>
      <c r="CY9" s="1059"/>
      <c r="CZ9" s="1059"/>
      <c r="DA9" s="1060"/>
      <c r="DB9" s="1058" t="s">
        <v>584</v>
      </c>
      <c r="DC9" s="1059"/>
      <c r="DD9" s="1059"/>
      <c r="DE9" s="1059"/>
      <c r="DF9" s="1060"/>
      <c r="DG9" s="1058" t="s">
        <v>584</v>
      </c>
      <c r="DH9" s="1059"/>
      <c r="DI9" s="1059"/>
      <c r="DJ9" s="1059"/>
      <c r="DK9" s="1060"/>
      <c r="DL9" s="1058" t="s">
        <v>584</v>
      </c>
      <c r="DM9" s="1059"/>
      <c r="DN9" s="1059"/>
      <c r="DO9" s="1059"/>
      <c r="DP9" s="1060"/>
      <c r="DQ9" s="1058" t="s">
        <v>584</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583</v>
      </c>
      <c r="BT10" s="1084"/>
      <c r="BU10" s="1084"/>
      <c r="BV10" s="1084"/>
      <c r="BW10" s="1084"/>
      <c r="BX10" s="1084"/>
      <c r="BY10" s="1084"/>
      <c r="BZ10" s="1084"/>
      <c r="CA10" s="1084"/>
      <c r="CB10" s="1084"/>
      <c r="CC10" s="1084"/>
      <c r="CD10" s="1084"/>
      <c r="CE10" s="1084"/>
      <c r="CF10" s="1084"/>
      <c r="CG10" s="1085"/>
      <c r="CH10" s="1058">
        <v>9</v>
      </c>
      <c r="CI10" s="1059"/>
      <c r="CJ10" s="1059"/>
      <c r="CK10" s="1059"/>
      <c r="CL10" s="1060"/>
      <c r="CM10" s="1058">
        <v>82</v>
      </c>
      <c r="CN10" s="1059"/>
      <c r="CO10" s="1059"/>
      <c r="CP10" s="1059"/>
      <c r="CQ10" s="1060"/>
      <c r="CR10" s="1058">
        <v>10</v>
      </c>
      <c r="CS10" s="1059"/>
      <c r="CT10" s="1059"/>
      <c r="CU10" s="1059"/>
      <c r="CV10" s="1060"/>
      <c r="CW10" s="1058">
        <v>2</v>
      </c>
      <c r="CX10" s="1059"/>
      <c r="CY10" s="1059"/>
      <c r="CZ10" s="1059"/>
      <c r="DA10" s="1060"/>
      <c r="DB10" s="1058" t="s">
        <v>584</v>
      </c>
      <c r="DC10" s="1059"/>
      <c r="DD10" s="1059"/>
      <c r="DE10" s="1059"/>
      <c r="DF10" s="1060"/>
      <c r="DG10" s="1058" t="s">
        <v>584</v>
      </c>
      <c r="DH10" s="1059"/>
      <c r="DI10" s="1059"/>
      <c r="DJ10" s="1059"/>
      <c r="DK10" s="1060"/>
      <c r="DL10" s="1058" t="s">
        <v>584</v>
      </c>
      <c r="DM10" s="1059"/>
      <c r="DN10" s="1059"/>
      <c r="DO10" s="1059"/>
      <c r="DP10" s="1060"/>
      <c r="DQ10" s="1058" t="s">
        <v>584</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37588</v>
      </c>
      <c r="R23" s="1138"/>
      <c r="S23" s="1138"/>
      <c r="T23" s="1138"/>
      <c r="U23" s="1138"/>
      <c r="V23" s="1138">
        <v>36532</v>
      </c>
      <c r="W23" s="1138"/>
      <c r="X23" s="1138"/>
      <c r="Y23" s="1138"/>
      <c r="Z23" s="1138"/>
      <c r="AA23" s="1138">
        <v>1056</v>
      </c>
      <c r="AB23" s="1138"/>
      <c r="AC23" s="1138"/>
      <c r="AD23" s="1138"/>
      <c r="AE23" s="1139"/>
      <c r="AF23" s="1140">
        <v>943</v>
      </c>
      <c r="AG23" s="1138"/>
      <c r="AH23" s="1138"/>
      <c r="AI23" s="1138"/>
      <c r="AJ23" s="1141"/>
      <c r="AK23" s="1142"/>
      <c r="AL23" s="1143"/>
      <c r="AM23" s="1143"/>
      <c r="AN23" s="1143"/>
      <c r="AO23" s="1143"/>
      <c r="AP23" s="1138">
        <v>33736</v>
      </c>
      <c r="AQ23" s="1138"/>
      <c r="AR23" s="1138"/>
      <c r="AS23" s="1138"/>
      <c r="AT23" s="1138"/>
      <c r="AU23" s="1144"/>
      <c r="AV23" s="1144"/>
      <c r="AW23" s="1144"/>
      <c r="AX23" s="1144"/>
      <c r="AY23" s="1145"/>
      <c r="AZ23" s="1134" t="s">
        <v>176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12430</v>
      </c>
      <c r="R28" s="1123"/>
      <c r="S28" s="1123"/>
      <c r="T28" s="1123"/>
      <c r="U28" s="1123"/>
      <c r="V28" s="1123">
        <v>12355</v>
      </c>
      <c r="W28" s="1123"/>
      <c r="X28" s="1123"/>
      <c r="Y28" s="1123"/>
      <c r="Z28" s="1123"/>
      <c r="AA28" s="1123">
        <v>75</v>
      </c>
      <c r="AB28" s="1123"/>
      <c r="AC28" s="1123"/>
      <c r="AD28" s="1123"/>
      <c r="AE28" s="1124"/>
      <c r="AF28" s="1125">
        <v>75</v>
      </c>
      <c r="AG28" s="1123"/>
      <c r="AH28" s="1123"/>
      <c r="AI28" s="1123"/>
      <c r="AJ28" s="1126"/>
      <c r="AK28" s="1127">
        <v>1175</v>
      </c>
      <c r="AL28" s="1115"/>
      <c r="AM28" s="1115"/>
      <c r="AN28" s="1115"/>
      <c r="AO28" s="1115"/>
      <c r="AP28" s="1115" t="s">
        <v>584</v>
      </c>
      <c r="AQ28" s="1115"/>
      <c r="AR28" s="1115"/>
      <c r="AS28" s="1115"/>
      <c r="AT28" s="1115"/>
      <c r="AU28" s="1115" t="s">
        <v>584</v>
      </c>
      <c r="AV28" s="1115"/>
      <c r="AW28" s="1115"/>
      <c r="AX28" s="1115"/>
      <c r="AY28" s="1115"/>
      <c r="AZ28" s="1116" t="s">
        <v>584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8525</v>
      </c>
      <c r="R29" s="1113"/>
      <c r="S29" s="1113"/>
      <c r="T29" s="1113"/>
      <c r="U29" s="1113"/>
      <c r="V29" s="1113">
        <v>8378</v>
      </c>
      <c r="W29" s="1113"/>
      <c r="X29" s="1113"/>
      <c r="Y29" s="1113"/>
      <c r="Z29" s="1113"/>
      <c r="AA29" s="1113">
        <v>148</v>
      </c>
      <c r="AB29" s="1113"/>
      <c r="AC29" s="1113"/>
      <c r="AD29" s="1113"/>
      <c r="AE29" s="1114"/>
      <c r="AF29" s="1088">
        <v>148</v>
      </c>
      <c r="AG29" s="1089"/>
      <c r="AH29" s="1089"/>
      <c r="AI29" s="1089"/>
      <c r="AJ29" s="1090"/>
      <c r="AK29" s="1049">
        <v>1264</v>
      </c>
      <c r="AL29" s="1040"/>
      <c r="AM29" s="1040"/>
      <c r="AN29" s="1040"/>
      <c r="AO29" s="1040"/>
      <c r="AP29" s="1040" t="s">
        <v>584</v>
      </c>
      <c r="AQ29" s="1040"/>
      <c r="AR29" s="1040"/>
      <c r="AS29" s="1040"/>
      <c r="AT29" s="1040"/>
      <c r="AU29" s="1040" t="s">
        <v>584</v>
      </c>
      <c r="AV29" s="1040"/>
      <c r="AW29" s="1040"/>
      <c r="AX29" s="1040"/>
      <c r="AY29" s="1040"/>
      <c r="AZ29" s="1111" t="s">
        <v>584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1729</v>
      </c>
      <c r="R30" s="1113"/>
      <c r="S30" s="1113"/>
      <c r="T30" s="1113"/>
      <c r="U30" s="1113"/>
      <c r="V30" s="1113">
        <v>1674</v>
      </c>
      <c r="W30" s="1113"/>
      <c r="X30" s="1113"/>
      <c r="Y30" s="1113"/>
      <c r="Z30" s="1113"/>
      <c r="AA30" s="1113">
        <v>55</v>
      </c>
      <c r="AB30" s="1113"/>
      <c r="AC30" s="1113"/>
      <c r="AD30" s="1113"/>
      <c r="AE30" s="1114"/>
      <c r="AF30" s="1088">
        <v>55</v>
      </c>
      <c r="AG30" s="1089"/>
      <c r="AH30" s="1089"/>
      <c r="AI30" s="1089"/>
      <c r="AJ30" s="1090"/>
      <c r="AK30" s="1049">
        <v>307</v>
      </c>
      <c r="AL30" s="1040"/>
      <c r="AM30" s="1040"/>
      <c r="AN30" s="1040"/>
      <c r="AO30" s="1040"/>
      <c r="AP30" s="1040" t="s">
        <v>584</v>
      </c>
      <c r="AQ30" s="1040"/>
      <c r="AR30" s="1040"/>
      <c r="AS30" s="1040"/>
      <c r="AT30" s="1040"/>
      <c r="AU30" s="1040" t="s">
        <v>584</v>
      </c>
      <c r="AV30" s="1040"/>
      <c r="AW30" s="1040"/>
      <c r="AX30" s="1040"/>
      <c r="AY30" s="1040"/>
      <c r="AZ30" s="1111" t="s">
        <v>584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2372</v>
      </c>
      <c r="R31" s="1113"/>
      <c r="S31" s="1113"/>
      <c r="T31" s="1113"/>
      <c r="U31" s="1113"/>
      <c r="V31" s="1113">
        <v>2053</v>
      </c>
      <c r="W31" s="1113"/>
      <c r="X31" s="1113"/>
      <c r="Y31" s="1113"/>
      <c r="Z31" s="1113"/>
      <c r="AA31" s="1113">
        <v>318</v>
      </c>
      <c r="AB31" s="1113"/>
      <c r="AC31" s="1113"/>
      <c r="AD31" s="1113"/>
      <c r="AE31" s="1114"/>
      <c r="AF31" s="1088">
        <v>2335</v>
      </c>
      <c r="AG31" s="1089"/>
      <c r="AH31" s="1089"/>
      <c r="AI31" s="1089"/>
      <c r="AJ31" s="1090"/>
      <c r="AK31" s="1049">
        <v>3</v>
      </c>
      <c r="AL31" s="1040"/>
      <c r="AM31" s="1040"/>
      <c r="AN31" s="1040"/>
      <c r="AO31" s="1040"/>
      <c r="AP31" s="1040">
        <v>8366</v>
      </c>
      <c r="AQ31" s="1040"/>
      <c r="AR31" s="1040"/>
      <c r="AS31" s="1040"/>
      <c r="AT31" s="1040"/>
      <c r="AU31" s="1040">
        <v>17</v>
      </c>
      <c r="AV31" s="1040"/>
      <c r="AW31" s="1040"/>
      <c r="AX31" s="1040"/>
      <c r="AY31" s="1040"/>
      <c r="AZ31" s="1111" t="s">
        <v>584</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11366</v>
      </c>
      <c r="R32" s="1113"/>
      <c r="S32" s="1113"/>
      <c r="T32" s="1113"/>
      <c r="U32" s="1113"/>
      <c r="V32" s="1113">
        <v>11506</v>
      </c>
      <c r="W32" s="1113"/>
      <c r="X32" s="1113"/>
      <c r="Y32" s="1113"/>
      <c r="Z32" s="1113"/>
      <c r="AA32" s="1113">
        <v>-140</v>
      </c>
      <c r="AB32" s="1113"/>
      <c r="AC32" s="1113"/>
      <c r="AD32" s="1113"/>
      <c r="AE32" s="1114"/>
      <c r="AF32" s="1088">
        <v>49</v>
      </c>
      <c r="AG32" s="1089"/>
      <c r="AH32" s="1089"/>
      <c r="AI32" s="1089"/>
      <c r="AJ32" s="1090"/>
      <c r="AK32" s="1049">
        <v>1048</v>
      </c>
      <c r="AL32" s="1040"/>
      <c r="AM32" s="1040"/>
      <c r="AN32" s="1040"/>
      <c r="AO32" s="1040"/>
      <c r="AP32" s="1040">
        <v>10187</v>
      </c>
      <c r="AQ32" s="1040"/>
      <c r="AR32" s="1040"/>
      <c r="AS32" s="1040"/>
      <c r="AT32" s="1040"/>
      <c r="AU32" s="1040">
        <v>6442</v>
      </c>
      <c r="AV32" s="1040"/>
      <c r="AW32" s="1040"/>
      <c r="AX32" s="1040"/>
      <c r="AY32" s="1040"/>
      <c r="AZ32" s="1111" t="s">
        <v>584</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2940</v>
      </c>
      <c r="R33" s="1113"/>
      <c r="S33" s="1113"/>
      <c r="T33" s="1113"/>
      <c r="U33" s="1113"/>
      <c r="V33" s="1113">
        <v>2774</v>
      </c>
      <c r="W33" s="1113"/>
      <c r="X33" s="1113"/>
      <c r="Y33" s="1113"/>
      <c r="Z33" s="1113"/>
      <c r="AA33" s="1113">
        <v>166</v>
      </c>
      <c r="AB33" s="1113"/>
      <c r="AC33" s="1113"/>
      <c r="AD33" s="1113"/>
      <c r="AE33" s="1114"/>
      <c r="AF33" s="1088">
        <v>1634</v>
      </c>
      <c r="AG33" s="1089"/>
      <c r="AH33" s="1089"/>
      <c r="AI33" s="1089"/>
      <c r="AJ33" s="1090"/>
      <c r="AK33" s="1049">
        <v>714</v>
      </c>
      <c r="AL33" s="1040"/>
      <c r="AM33" s="1040"/>
      <c r="AN33" s="1040"/>
      <c r="AO33" s="1040"/>
      <c r="AP33" s="1040">
        <v>8561</v>
      </c>
      <c r="AQ33" s="1040"/>
      <c r="AR33" s="1040"/>
      <c r="AS33" s="1040"/>
      <c r="AT33" s="1040"/>
      <c r="AU33" s="1040">
        <v>6592</v>
      </c>
      <c r="AV33" s="1040"/>
      <c r="AW33" s="1040"/>
      <c r="AX33" s="1040"/>
      <c r="AY33" s="1040"/>
      <c r="AZ33" s="1111" t="s">
        <v>584</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t="s">
        <v>585</v>
      </c>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4296</v>
      </c>
      <c r="AG63" s="1028"/>
      <c r="AH63" s="1028"/>
      <c r="AI63" s="1028"/>
      <c r="AJ63" s="1099"/>
      <c r="AK63" s="1100"/>
      <c r="AL63" s="1032"/>
      <c r="AM63" s="1032"/>
      <c r="AN63" s="1032"/>
      <c r="AO63" s="1032"/>
      <c r="AP63" s="1028">
        <v>27114</v>
      </c>
      <c r="AQ63" s="1028"/>
      <c r="AR63" s="1028"/>
      <c r="AS63" s="1028"/>
      <c r="AT63" s="1028"/>
      <c r="AU63" s="1028">
        <v>13051</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389</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52276</v>
      </c>
      <c r="R68" s="1051"/>
      <c r="S68" s="1051"/>
      <c r="T68" s="1051"/>
      <c r="U68" s="1051"/>
      <c r="V68" s="1051">
        <v>50097</v>
      </c>
      <c r="W68" s="1051"/>
      <c r="X68" s="1051"/>
      <c r="Y68" s="1051"/>
      <c r="Z68" s="1051"/>
      <c r="AA68" s="1051">
        <v>2179</v>
      </c>
      <c r="AB68" s="1051"/>
      <c r="AC68" s="1051"/>
      <c r="AD68" s="1051"/>
      <c r="AE68" s="1051"/>
      <c r="AF68" s="1051">
        <v>8835</v>
      </c>
      <c r="AG68" s="1051"/>
      <c r="AH68" s="1051"/>
      <c r="AI68" s="1051"/>
      <c r="AJ68" s="1051"/>
      <c r="AK68" s="1051"/>
      <c r="AL68" s="1051"/>
      <c r="AM68" s="1051"/>
      <c r="AN68" s="1051"/>
      <c r="AO68" s="1051"/>
      <c r="AP68" s="1051" t="s">
        <v>584</v>
      </c>
      <c r="AQ68" s="1051"/>
      <c r="AR68" s="1051"/>
      <c r="AS68" s="1051"/>
      <c r="AT68" s="1051"/>
      <c r="AU68" s="1051" t="s">
        <v>586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c r="D69" s="1044"/>
      <c r="E69" s="1044"/>
      <c r="F69" s="1044"/>
      <c r="G69" s="1044"/>
      <c r="H69" s="1044"/>
      <c r="I69" s="1044"/>
      <c r="J69" s="1044"/>
      <c r="K69" s="1044"/>
      <c r="L69" s="1044"/>
      <c r="M69" s="1044"/>
      <c r="N69" s="1044"/>
      <c r="O69" s="1044"/>
      <c r="P69" s="1045"/>
      <c r="Q69" s="1046">
        <v>197</v>
      </c>
      <c r="R69" s="1040"/>
      <c r="S69" s="1040"/>
      <c r="T69" s="1040"/>
      <c r="U69" s="1040"/>
      <c r="V69" s="1040">
        <v>168</v>
      </c>
      <c r="W69" s="1040"/>
      <c r="X69" s="1040"/>
      <c r="Y69" s="1040"/>
      <c r="Z69" s="1040"/>
      <c r="AA69" s="1040">
        <v>29</v>
      </c>
      <c r="AB69" s="1040"/>
      <c r="AC69" s="1040"/>
      <c r="AD69" s="1040"/>
      <c r="AE69" s="1040"/>
      <c r="AF69" s="1040">
        <v>29</v>
      </c>
      <c r="AG69" s="1040"/>
      <c r="AH69" s="1040"/>
      <c r="AI69" s="1040"/>
      <c r="AJ69" s="1040"/>
      <c r="AK69" s="1040" t="s">
        <v>584</v>
      </c>
      <c r="AL69" s="1040"/>
      <c r="AM69" s="1040"/>
      <c r="AN69" s="1040"/>
      <c r="AO69" s="1040"/>
      <c r="AP69" s="1040" t="s">
        <v>584</v>
      </c>
      <c r="AQ69" s="1040"/>
      <c r="AR69" s="1040"/>
      <c r="AS69" s="1040"/>
      <c r="AT69" s="1040"/>
      <c r="AU69" s="1040" t="s">
        <v>584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1132716</v>
      </c>
      <c r="R70" s="1040"/>
      <c r="S70" s="1040"/>
      <c r="T70" s="1040"/>
      <c r="U70" s="1040"/>
      <c r="V70" s="1040">
        <v>1106468</v>
      </c>
      <c r="W70" s="1040"/>
      <c r="X70" s="1040"/>
      <c r="Y70" s="1040"/>
      <c r="Z70" s="1040"/>
      <c r="AA70" s="1040">
        <v>26248</v>
      </c>
      <c r="AB70" s="1040"/>
      <c r="AC70" s="1040"/>
      <c r="AD70" s="1040"/>
      <c r="AE70" s="1040"/>
      <c r="AF70" s="1040">
        <v>26248</v>
      </c>
      <c r="AG70" s="1040"/>
      <c r="AH70" s="1040"/>
      <c r="AI70" s="1040"/>
      <c r="AJ70" s="1040"/>
      <c r="AK70" s="1040">
        <v>8638</v>
      </c>
      <c r="AL70" s="1040"/>
      <c r="AM70" s="1040"/>
      <c r="AN70" s="1040"/>
      <c r="AO70" s="1040"/>
      <c r="AP70" s="1040" t="s">
        <v>584</v>
      </c>
      <c r="AQ70" s="1040"/>
      <c r="AR70" s="1040"/>
      <c r="AS70" s="1040"/>
      <c r="AT70" s="1040"/>
      <c r="AU70" s="1040" t="s">
        <v>584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41771</v>
      </c>
      <c r="R71" s="1040"/>
      <c r="S71" s="1040"/>
      <c r="T71" s="1040"/>
      <c r="U71" s="1040"/>
      <c r="V71" s="1040">
        <v>34833</v>
      </c>
      <c r="W71" s="1040"/>
      <c r="X71" s="1040"/>
      <c r="Y71" s="1040"/>
      <c r="Z71" s="1040"/>
      <c r="AA71" s="1040">
        <v>6938</v>
      </c>
      <c r="AB71" s="1040"/>
      <c r="AC71" s="1040"/>
      <c r="AD71" s="1040"/>
      <c r="AE71" s="1040"/>
      <c r="AF71" s="1040">
        <v>18441</v>
      </c>
      <c r="AG71" s="1040"/>
      <c r="AH71" s="1040"/>
      <c r="AI71" s="1040"/>
      <c r="AJ71" s="1040"/>
      <c r="AK71" s="1040" t="s">
        <v>586</v>
      </c>
      <c r="AL71" s="1040"/>
      <c r="AM71" s="1040"/>
      <c r="AN71" s="1040"/>
      <c r="AO71" s="1040"/>
      <c r="AP71" s="1040">
        <v>130769</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7819</v>
      </c>
      <c r="R72" s="1040"/>
      <c r="S72" s="1040"/>
      <c r="T72" s="1040"/>
      <c r="U72" s="1040"/>
      <c r="V72" s="1040">
        <v>5819</v>
      </c>
      <c r="W72" s="1040"/>
      <c r="X72" s="1040"/>
      <c r="Y72" s="1040"/>
      <c r="Z72" s="1040"/>
      <c r="AA72" s="1040">
        <v>1999</v>
      </c>
      <c r="AB72" s="1040"/>
      <c r="AC72" s="1040"/>
      <c r="AD72" s="1040"/>
      <c r="AE72" s="1040"/>
      <c r="AF72" s="1040">
        <v>18181</v>
      </c>
      <c r="AG72" s="1040"/>
      <c r="AH72" s="1040"/>
      <c r="AI72" s="1040"/>
      <c r="AJ72" s="1040"/>
      <c r="AK72" s="1040" t="s">
        <v>586</v>
      </c>
      <c r="AL72" s="1040"/>
      <c r="AM72" s="1040"/>
      <c r="AN72" s="1040"/>
      <c r="AO72" s="1040"/>
      <c r="AP72" s="1040">
        <v>16138</v>
      </c>
      <c r="AQ72" s="1040"/>
      <c r="AR72" s="1040"/>
      <c r="AS72" s="1040"/>
      <c r="AT72" s="1040"/>
      <c r="AU72" s="1040" t="s">
        <v>584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71734</v>
      </c>
      <c r="AG88" s="1028"/>
      <c r="AH88" s="1028"/>
      <c r="AI88" s="1028"/>
      <c r="AJ88" s="1028"/>
      <c r="AK88" s="1032"/>
      <c r="AL88" s="1032"/>
      <c r="AM88" s="1032"/>
      <c r="AN88" s="1032"/>
      <c r="AO88" s="1032"/>
      <c r="AP88" s="1028">
        <v>146907</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174</v>
      </c>
      <c r="CS102" s="1020"/>
      <c r="CT102" s="1020"/>
      <c r="CU102" s="1020"/>
      <c r="CV102" s="1021"/>
      <c r="CW102" s="1019">
        <v>378</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3475085</v>
      </c>
      <c r="AB110" s="956"/>
      <c r="AC110" s="956"/>
      <c r="AD110" s="956"/>
      <c r="AE110" s="957"/>
      <c r="AF110" s="958">
        <v>3214156</v>
      </c>
      <c r="AG110" s="956"/>
      <c r="AH110" s="956"/>
      <c r="AI110" s="956"/>
      <c r="AJ110" s="957"/>
      <c r="AK110" s="958">
        <v>3414243</v>
      </c>
      <c r="AL110" s="956"/>
      <c r="AM110" s="956"/>
      <c r="AN110" s="956"/>
      <c r="AO110" s="957"/>
      <c r="AP110" s="959">
        <v>18.5</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34560652</v>
      </c>
      <c r="BR110" s="903"/>
      <c r="BS110" s="903"/>
      <c r="BT110" s="903"/>
      <c r="BU110" s="903"/>
      <c r="BV110" s="903">
        <v>33795732</v>
      </c>
      <c r="BW110" s="903"/>
      <c r="BX110" s="903"/>
      <c r="BY110" s="903"/>
      <c r="BZ110" s="903"/>
      <c r="CA110" s="903">
        <v>33735821</v>
      </c>
      <c r="CB110" s="903"/>
      <c r="CC110" s="903"/>
      <c r="CD110" s="903"/>
      <c r="CE110" s="903"/>
      <c r="CF110" s="927">
        <v>183.2</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431</v>
      </c>
      <c r="DR110" s="903"/>
      <c r="DS110" s="903"/>
      <c r="DT110" s="903"/>
      <c r="DU110" s="903"/>
      <c r="DV110" s="904" t="s">
        <v>405</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433</v>
      </c>
      <c r="AG111" s="984"/>
      <c r="AH111" s="984"/>
      <c r="AI111" s="984"/>
      <c r="AJ111" s="985"/>
      <c r="AK111" s="986" t="s">
        <v>430</v>
      </c>
      <c r="AL111" s="984"/>
      <c r="AM111" s="984"/>
      <c r="AN111" s="984"/>
      <c r="AO111" s="985"/>
      <c r="AP111" s="987" t="s">
        <v>430</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430</v>
      </c>
      <c r="BR111" s="875"/>
      <c r="BS111" s="875"/>
      <c r="BT111" s="875"/>
      <c r="BU111" s="875"/>
      <c r="BV111" s="875" t="s">
        <v>431</v>
      </c>
      <c r="BW111" s="875"/>
      <c r="BX111" s="875"/>
      <c r="BY111" s="875"/>
      <c r="BZ111" s="875"/>
      <c r="CA111" s="875" t="s">
        <v>431</v>
      </c>
      <c r="CB111" s="875"/>
      <c r="CC111" s="875"/>
      <c r="CD111" s="875"/>
      <c r="CE111" s="875"/>
      <c r="CF111" s="936" t="s">
        <v>431</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430</v>
      </c>
      <c r="DR111" s="875"/>
      <c r="DS111" s="875"/>
      <c r="DT111" s="875"/>
      <c r="DU111" s="875"/>
      <c r="DV111" s="852" t="s">
        <v>431</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431</v>
      </c>
      <c r="AG112" s="838"/>
      <c r="AH112" s="838"/>
      <c r="AI112" s="838"/>
      <c r="AJ112" s="839"/>
      <c r="AK112" s="840" t="s">
        <v>431</v>
      </c>
      <c r="AL112" s="838"/>
      <c r="AM112" s="838"/>
      <c r="AN112" s="838"/>
      <c r="AO112" s="839"/>
      <c r="AP112" s="885" t="s">
        <v>405</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13755188</v>
      </c>
      <c r="BR112" s="875"/>
      <c r="BS112" s="875"/>
      <c r="BT112" s="875"/>
      <c r="BU112" s="875"/>
      <c r="BV112" s="875">
        <v>13050258</v>
      </c>
      <c r="BW112" s="875"/>
      <c r="BX112" s="875"/>
      <c r="BY112" s="875"/>
      <c r="BZ112" s="875"/>
      <c r="CA112" s="875">
        <v>13051013</v>
      </c>
      <c r="CB112" s="875"/>
      <c r="CC112" s="875"/>
      <c r="CD112" s="875"/>
      <c r="CE112" s="875"/>
      <c r="CF112" s="936">
        <v>70.900000000000006</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430</v>
      </c>
      <c r="DM112" s="875"/>
      <c r="DN112" s="875"/>
      <c r="DO112" s="875"/>
      <c r="DP112" s="875"/>
      <c r="DQ112" s="875" t="s">
        <v>431</v>
      </c>
      <c r="DR112" s="875"/>
      <c r="DS112" s="875"/>
      <c r="DT112" s="875"/>
      <c r="DU112" s="875"/>
      <c r="DV112" s="852" t="s">
        <v>431</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925220</v>
      </c>
      <c r="AB113" s="984"/>
      <c r="AC113" s="984"/>
      <c r="AD113" s="984"/>
      <c r="AE113" s="985"/>
      <c r="AF113" s="986">
        <v>855013</v>
      </c>
      <c r="AG113" s="984"/>
      <c r="AH113" s="984"/>
      <c r="AI113" s="984"/>
      <c r="AJ113" s="985"/>
      <c r="AK113" s="986">
        <v>848533</v>
      </c>
      <c r="AL113" s="984"/>
      <c r="AM113" s="984"/>
      <c r="AN113" s="984"/>
      <c r="AO113" s="985"/>
      <c r="AP113" s="987">
        <v>4.5999999999999996</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t="s">
        <v>431</v>
      </c>
      <c r="BR113" s="875"/>
      <c r="BS113" s="875"/>
      <c r="BT113" s="875"/>
      <c r="BU113" s="875"/>
      <c r="BV113" s="875" t="s">
        <v>431</v>
      </c>
      <c r="BW113" s="875"/>
      <c r="BX113" s="875"/>
      <c r="BY113" s="875"/>
      <c r="BZ113" s="875"/>
      <c r="CA113" s="875" t="s">
        <v>431</v>
      </c>
      <c r="CB113" s="875"/>
      <c r="CC113" s="875"/>
      <c r="CD113" s="875"/>
      <c r="CE113" s="875"/>
      <c r="CF113" s="936" t="s">
        <v>431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431</v>
      </c>
      <c r="DM113" s="838"/>
      <c r="DN113" s="838"/>
      <c r="DO113" s="838"/>
      <c r="DP113" s="839"/>
      <c r="DQ113" s="840" t="s">
        <v>431</v>
      </c>
      <c r="DR113" s="838"/>
      <c r="DS113" s="838"/>
      <c r="DT113" s="838"/>
      <c r="DU113" s="839"/>
      <c r="DV113" s="885" t="s">
        <v>431</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431</v>
      </c>
      <c r="AB114" s="838"/>
      <c r="AC114" s="838"/>
      <c r="AD114" s="838"/>
      <c r="AE114" s="839"/>
      <c r="AF114" s="840" t="s">
        <v>431</v>
      </c>
      <c r="AG114" s="838"/>
      <c r="AH114" s="838"/>
      <c r="AI114" s="838"/>
      <c r="AJ114" s="839"/>
      <c r="AK114" s="840" t="s">
        <v>431</v>
      </c>
      <c r="AL114" s="838"/>
      <c r="AM114" s="838"/>
      <c r="AN114" s="838"/>
      <c r="AO114" s="839"/>
      <c r="AP114" s="885" t="s">
        <v>431</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4471604</v>
      </c>
      <c r="BR114" s="875"/>
      <c r="BS114" s="875"/>
      <c r="BT114" s="875"/>
      <c r="BU114" s="875"/>
      <c r="BV114" s="875">
        <v>4279187</v>
      </c>
      <c r="BW114" s="875"/>
      <c r="BX114" s="875"/>
      <c r="BY114" s="875"/>
      <c r="BZ114" s="875"/>
      <c r="CA114" s="875">
        <v>4151485</v>
      </c>
      <c r="CB114" s="875"/>
      <c r="CC114" s="875"/>
      <c r="CD114" s="875"/>
      <c r="CE114" s="875"/>
      <c r="CF114" s="936">
        <v>22.5</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431</v>
      </c>
      <c r="DM114" s="838"/>
      <c r="DN114" s="838"/>
      <c r="DO114" s="838"/>
      <c r="DP114" s="839"/>
      <c r="DQ114" s="840" t="s">
        <v>431</v>
      </c>
      <c r="DR114" s="838"/>
      <c r="DS114" s="838"/>
      <c r="DT114" s="838"/>
      <c r="DU114" s="839"/>
      <c r="DV114" s="885" t="s">
        <v>431</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431</v>
      </c>
      <c r="AB115" s="984"/>
      <c r="AC115" s="984"/>
      <c r="AD115" s="984"/>
      <c r="AE115" s="985"/>
      <c r="AF115" s="986" t="s">
        <v>431</v>
      </c>
      <c r="AG115" s="984"/>
      <c r="AH115" s="984"/>
      <c r="AI115" s="984"/>
      <c r="AJ115" s="985"/>
      <c r="AK115" s="986" t="s">
        <v>431</v>
      </c>
      <c r="AL115" s="984"/>
      <c r="AM115" s="984"/>
      <c r="AN115" s="984"/>
      <c r="AO115" s="985"/>
      <c r="AP115" s="987" t="s">
        <v>431</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431</v>
      </c>
      <c r="BW115" s="875"/>
      <c r="BX115" s="875"/>
      <c r="BY115" s="875"/>
      <c r="BZ115" s="875"/>
      <c r="CA115" s="875" t="s">
        <v>430</v>
      </c>
      <c r="CB115" s="875"/>
      <c r="CC115" s="875"/>
      <c r="CD115" s="875"/>
      <c r="CE115" s="875"/>
      <c r="CF115" s="936" t="s">
        <v>431</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431</v>
      </c>
      <c r="DM115" s="838"/>
      <c r="DN115" s="838"/>
      <c r="DO115" s="838"/>
      <c r="DP115" s="839"/>
      <c r="DQ115" s="840" t="s">
        <v>431</v>
      </c>
      <c r="DR115" s="838"/>
      <c r="DS115" s="838"/>
      <c r="DT115" s="838"/>
      <c r="DU115" s="839"/>
      <c r="DV115" s="885" t="s">
        <v>431</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431</v>
      </c>
      <c r="AG116" s="838"/>
      <c r="AH116" s="838"/>
      <c r="AI116" s="838"/>
      <c r="AJ116" s="839"/>
      <c r="AK116" s="840" t="s">
        <v>431</v>
      </c>
      <c r="AL116" s="838"/>
      <c r="AM116" s="838"/>
      <c r="AN116" s="838"/>
      <c r="AO116" s="839"/>
      <c r="AP116" s="885" t="s">
        <v>431</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431</v>
      </c>
      <c r="BW116" s="875"/>
      <c r="BX116" s="875"/>
      <c r="BY116" s="875"/>
      <c r="BZ116" s="875"/>
      <c r="CA116" s="875" t="s">
        <v>431</v>
      </c>
      <c r="CB116" s="875"/>
      <c r="CC116" s="875"/>
      <c r="CD116" s="875"/>
      <c r="CE116" s="875"/>
      <c r="CF116" s="936" t="s">
        <v>431</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431</v>
      </c>
      <c r="DM116" s="838"/>
      <c r="DN116" s="838"/>
      <c r="DO116" s="838"/>
      <c r="DP116" s="839"/>
      <c r="DQ116" s="840" t="s">
        <v>431</v>
      </c>
      <c r="DR116" s="838"/>
      <c r="DS116" s="838"/>
      <c r="DT116" s="838"/>
      <c r="DU116" s="839"/>
      <c r="DV116" s="885" t="s">
        <v>405</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4400305</v>
      </c>
      <c r="AB117" s="970"/>
      <c r="AC117" s="970"/>
      <c r="AD117" s="970"/>
      <c r="AE117" s="971"/>
      <c r="AF117" s="972">
        <v>4069169</v>
      </c>
      <c r="AG117" s="970"/>
      <c r="AH117" s="970"/>
      <c r="AI117" s="970"/>
      <c r="AJ117" s="971"/>
      <c r="AK117" s="972">
        <v>4262776</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454</v>
      </c>
      <c r="BR117" s="875"/>
      <c r="BS117" s="875"/>
      <c r="BT117" s="875"/>
      <c r="BU117" s="875"/>
      <c r="BV117" s="875" t="s">
        <v>454</v>
      </c>
      <c r="BW117" s="875"/>
      <c r="BX117" s="875"/>
      <c r="BY117" s="875"/>
      <c r="BZ117" s="875"/>
      <c r="CA117" s="875" t="s">
        <v>455</v>
      </c>
      <c r="CB117" s="875"/>
      <c r="CC117" s="875"/>
      <c r="CD117" s="875"/>
      <c r="CE117" s="875"/>
      <c r="CF117" s="936" t="s">
        <v>431</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454</v>
      </c>
      <c r="DH117" s="838"/>
      <c r="DI117" s="838"/>
      <c r="DJ117" s="838"/>
      <c r="DK117" s="839"/>
      <c r="DL117" s="840" t="s">
        <v>176</v>
      </c>
      <c r="DM117" s="838"/>
      <c r="DN117" s="838"/>
      <c r="DO117" s="838"/>
      <c r="DP117" s="839"/>
      <c r="DQ117" s="840" t="s">
        <v>457</v>
      </c>
      <c r="DR117" s="838"/>
      <c r="DS117" s="838"/>
      <c r="DT117" s="838"/>
      <c r="DU117" s="839"/>
      <c r="DV117" s="885" t="s">
        <v>454</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455</v>
      </c>
      <c r="BR118" s="906"/>
      <c r="BS118" s="906"/>
      <c r="BT118" s="906"/>
      <c r="BU118" s="906"/>
      <c r="BV118" s="906" t="s">
        <v>454</v>
      </c>
      <c r="BW118" s="906"/>
      <c r="BX118" s="906"/>
      <c r="BY118" s="906"/>
      <c r="BZ118" s="906"/>
      <c r="CA118" s="906" t="s">
        <v>431</v>
      </c>
      <c r="CB118" s="906"/>
      <c r="CC118" s="906"/>
      <c r="CD118" s="906"/>
      <c r="CE118" s="906"/>
      <c r="CF118" s="936" t="s">
        <v>459</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454</v>
      </c>
      <c r="DH118" s="838"/>
      <c r="DI118" s="838"/>
      <c r="DJ118" s="838"/>
      <c r="DK118" s="839"/>
      <c r="DL118" s="840" t="s">
        <v>176</v>
      </c>
      <c r="DM118" s="838"/>
      <c r="DN118" s="838"/>
      <c r="DO118" s="838"/>
      <c r="DP118" s="839"/>
      <c r="DQ118" s="840" t="s">
        <v>431</v>
      </c>
      <c r="DR118" s="838"/>
      <c r="DS118" s="838"/>
      <c r="DT118" s="838"/>
      <c r="DU118" s="839"/>
      <c r="DV118" s="885" t="s">
        <v>176</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454</v>
      </c>
      <c r="AB119" s="956"/>
      <c r="AC119" s="956"/>
      <c r="AD119" s="956"/>
      <c r="AE119" s="957"/>
      <c r="AF119" s="958" t="s">
        <v>455</v>
      </c>
      <c r="AG119" s="956"/>
      <c r="AH119" s="956"/>
      <c r="AI119" s="956"/>
      <c r="AJ119" s="957"/>
      <c r="AK119" s="958" t="s">
        <v>454</v>
      </c>
      <c r="AL119" s="956"/>
      <c r="AM119" s="956"/>
      <c r="AN119" s="956"/>
      <c r="AO119" s="957"/>
      <c r="AP119" s="959" t="s">
        <v>461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462</v>
      </c>
      <c r="BP119" s="939"/>
      <c r="BQ119" s="943">
        <v>52787444</v>
      </c>
      <c r="BR119" s="906"/>
      <c r="BS119" s="906"/>
      <c r="BT119" s="906"/>
      <c r="BU119" s="906"/>
      <c r="BV119" s="906">
        <v>51125177</v>
      </c>
      <c r="BW119" s="906"/>
      <c r="BX119" s="906"/>
      <c r="BY119" s="906"/>
      <c r="BZ119" s="906"/>
      <c r="CA119" s="906">
        <v>50938319</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454</v>
      </c>
      <c r="DH119" s="821"/>
      <c r="DI119" s="821"/>
      <c r="DJ119" s="821"/>
      <c r="DK119" s="822"/>
      <c r="DL119" s="823" t="s">
        <v>454</v>
      </c>
      <c r="DM119" s="821"/>
      <c r="DN119" s="821"/>
      <c r="DO119" s="821"/>
      <c r="DP119" s="822"/>
      <c r="DQ119" s="823" t="s">
        <v>454</v>
      </c>
      <c r="DR119" s="821"/>
      <c r="DS119" s="821"/>
      <c r="DT119" s="821"/>
      <c r="DU119" s="822"/>
      <c r="DV119" s="909" t="s">
        <v>176</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455</v>
      </c>
      <c r="AB120" s="838"/>
      <c r="AC120" s="838"/>
      <c r="AD120" s="838"/>
      <c r="AE120" s="839"/>
      <c r="AF120" s="840" t="s">
        <v>176</v>
      </c>
      <c r="AG120" s="838"/>
      <c r="AH120" s="838"/>
      <c r="AI120" s="838"/>
      <c r="AJ120" s="839"/>
      <c r="AK120" s="840" t="s">
        <v>454</v>
      </c>
      <c r="AL120" s="838"/>
      <c r="AM120" s="838"/>
      <c r="AN120" s="838"/>
      <c r="AO120" s="839"/>
      <c r="AP120" s="885" t="s">
        <v>176</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6739341</v>
      </c>
      <c r="BR120" s="903"/>
      <c r="BS120" s="903"/>
      <c r="BT120" s="903"/>
      <c r="BU120" s="903"/>
      <c r="BV120" s="903">
        <v>7078952</v>
      </c>
      <c r="BW120" s="903"/>
      <c r="BX120" s="903"/>
      <c r="BY120" s="903"/>
      <c r="BZ120" s="903"/>
      <c r="CA120" s="903">
        <v>7964774</v>
      </c>
      <c r="CB120" s="903"/>
      <c r="CC120" s="903"/>
      <c r="CD120" s="903"/>
      <c r="CE120" s="903"/>
      <c r="CF120" s="927">
        <v>43.3</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6757919</v>
      </c>
      <c r="DH120" s="903"/>
      <c r="DI120" s="903"/>
      <c r="DJ120" s="903"/>
      <c r="DK120" s="903"/>
      <c r="DL120" s="903">
        <v>6495448</v>
      </c>
      <c r="DM120" s="903"/>
      <c r="DN120" s="903"/>
      <c r="DO120" s="903"/>
      <c r="DP120" s="903"/>
      <c r="DQ120" s="903">
        <v>6592165</v>
      </c>
      <c r="DR120" s="903"/>
      <c r="DS120" s="903"/>
      <c r="DT120" s="903"/>
      <c r="DU120" s="903"/>
      <c r="DV120" s="904">
        <v>35.799999999999997</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454</v>
      </c>
      <c r="AB121" s="838"/>
      <c r="AC121" s="838"/>
      <c r="AD121" s="838"/>
      <c r="AE121" s="839"/>
      <c r="AF121" s="840" t="s">
        <v>454</v>
      </c>
      <c r="AG121" s="838"/>
      <c r="AH121" s="838"/>
      <c r="AI121" s="838"/>
      <c r="AJ121" s="839"/>
      <c r="AK121" s="840" t="s">
        <v>454</v>
      </c>
      <c r="AL121" s="838"/>
      <c r="AM121" s="838"/>
      <c r="AN121" s="838"/>
      <c r="AO121" s="839"/>
      <c r="AP121" s="885" t="s">
        <v>454</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11653353</v>
      </c>
      <c r="BR121" s="875"/>
      <c r="BS121" s="875"/>
      <c r="BT121" s="875"/>
      <c r="BU121" s="875"/>
      <c r="BV121" s="875">
        <v>9390931</v>
      </c>
      <c r="BW121" s="875"/>
      <c r="BX121" s="875"/>
      <c r="BY121" s="875"/>
      <c r="BZ121" s="875"/>
      <c r="CA121" s="875">
        <v>9126182</v>
      </c>
      <c r="CB121" s="875"/>
      <c r="CC121" s="875"/>
      <c r="CD121" s="875"/>
      <c r="CE121" s="875"/>
      <c r="CF121" s="936">
        <v>49.6</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6981241</v>
      </c>
      <c r="DH121" s="875"/>
      <c r="DI121" s="875"/>
      <c r="DJ121" s="875"/>
      <c r="DK121" s="875"/>
      <c r="DL121" s="875">
        <v>6538180</v>
      </c>
      <c r="DM121" s="875"/>
      <c r="DN121" s="875"/>
      <c r="DO121" s="875"/>
      <c r="DP121" s="875"/>
      <c r="DQ121" s="875">
        <v>6442116</v>
      </c>
      <c r="DR121" s="875"/>
      <c r="DS121" s="875"/>
      <c r="DT121" s="875"/>
      <c r="DU121" s="875"/>
      <c r="DV121" s="852">
        <v>35</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454</v>
      </c>
      <c r="AB122" s="838"/>
      <c r="AC122" s="838"/>
      <c r="AD122" s="838"/>
      <c r="AE122" s="839"/>
      <c r="AF122" s="840" t="s">
        <v>454</v>
      </c>
      <c r="AG122" s="838"/>
      <c r="AH122" s="838"/>
      <c r="AI122" s="838"/>
      <c r="AJ122" s="839"/>
      <c r="AK122" s="840" t="s">
        <v>176</v>
      </c>
      <c r="AL122" s="838"/>
      <c r="AM122" s="838"/>
      <c r="AN122" s="838"/>
      <c r="AO122" s="839"/>
      <c r="AP122" s="885" t="s">
        <v>455</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30514921</v>
      </c>
      <c r="BR122" s="906"/>
      <c r="BS122" s="906"/>
      <c r="BT122" s="906"/>
      <c r="BU122" s="906"/>
      <c r="BV122" s="906">
        <v>30394477</v>
      </c>
      <c r="BW122" s="906"/>
      <c r="BX122" s="906"/>
      <c r="BY122" s="906"/>
      <c r="BZ122" s="906"/>
      <c r="CA122" s="906">
        <v>31006812</v>
      </c>
      <c r="CB122" s="906"/>
      <c r="CC122" s="906"/>
      <c r="CD122" s="906"/>
      <c r="CE122" s="906"/>
      <c r="CF122" s="907">
        <v>168.4</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16028</v>
      </c>
      <c r="DH122" s="875"/>
      <c r="DI122" s="875"/>
      <c r="DJ122" s="875"/>
      <c r="DK122" s="875"/>
      <c r="DL122" s="875">
        <v>16630</v>
      </c>
      <c r="DM122" s="875"/>
      <c r="DN122" s="875"/>
      <c r="DO122" s="875"/>
      <c r="DP122" s="875"/>
      <c r="DQ122" s="875">
        <v>16732</v>
      </c>
      <c r="DR122" s="875"/>
      <c r="DS122" s="875"/>
      <c r="DT122" s="875"/>
      <c r="DU122" s="875"/>
      <c r="DV122" s="852">
        <v>0.1</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454</v>
      </c>
      <c r="AB123" s="838"/>
      <c r="AC123" s="838"/>
      <c r="AD123" s="838"/>
      <c r="AE123" s="839"/>
      <c r="AF123" s="840" t="s">
        <v>431</v>
      </c>
      <c r="AG123" s="838"/>
      <c r="AH123" s="838"/>
      <c r="AI123" s="838"/>
      <c r="AJ123" s="839"/>
      <c r="AK123" s="840" t="s">
        <v>459</v>
      </c>
      <c r="AL123" s="838"/>
      <c r="AM123" s="838"/>
      <c r="AN123" s="838"/>
      <c r="AO123" s="839"/>
      <c r="AP123" s="885" t="s">
        <v>176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473</v>
      </c>
      <c r="BP123" s="939"/>
      <c r="BQ123" s="893">
        <v>48907615</v>
      </c>
      <c r="BR123" s="894"/>
      <c r="BS123" s="894"/>
      <c r="BT123" s="894"/>
      <c r="BU123" s="894"/>
      <c r="BV123" s="894">
        <v>46864360</v>
      </c>
      <c r="BW123" s="894"/>
      <c r="BX123" s="894"/>
      <c r="BY123" s="894"/>
      <c r="BZ123" s="894"/>
      <c r="CA123" s="894">
        <v>48097768</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t="s">
        <v>454</v>
      </c>
      <c r="DH123" s="838"/>
      <c r="DI123" s="838"/>
      <c r="DJ123" s="838"/>
      <c r="DK123" s="839"/>
      <c r="DL123" s="840" t="s">
        <v>454</v>
      </c>
      <c r="DM123" s="838"/>
      <c r="DN123" s="838"/>
      <c r="DO123" s="838"/>
      <c r="DP123" s="839"/>
      <c r="DQ123" s="840" t="s">
        <v>454</v>
      </c>
      <c r="DR123" s="838"/>
      <c r="DS123" s="838"/>
      <c r="DT123" s="838"/>
      <c r="DU123" s="839"/>
      <c r="DV123" s="885" t="s">
        <v>459</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454</v>
      </c>
      <c r="AB124" s="838"/>
      <c r="AC124" s="838"/>
      <c r="AD124" s="838"/>
      <c r="AE124" s="839"/>
      <c r="AF124" s="840" t="s">
        <v>454</v>
      </c>
      <c r="AG124" s="838"/>
      <c r="AH124" s="838"/>
      <c r="AI124" s="838"/>
      <c r="AJ124" s="839"/>
      <c r="AK124" s="840" t="s">
        <v>459</v>
      </c>
      <c r="AL124" s="838"/>
      <c r="AM124" s="838"/>
      <c r="AN124" s="838"/>
      <c r="AO124" s="839"/>
      <c r="AP124" s="885" t="s">
        <v>454</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21.2</v>
      </c>
      <c r="BR124" s="892"/>
      <c r="BS124" s="892"/>
      <c r="BT124" s="892"/>
      <c r="BU124" s="892"/>
      <c r="BV124" s="892">
        <v>23.5</v>
      </c>
      <c r="BW124" s="892"/>
      <c r="BX124" s="892"/>
      <c r="BY124" s="892"/>
      <c r="BZ124" s="892"/>
      <c r="CA124" s="892">
        <v>15.4</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454</v>
      </c>
      <c r="DH124" s="821"/>
      <c r="DI124" s="821"/>
      <c r="DJ124" s="821"/>
      <c r="DK124" s="822"/>
      <c r="DL124" s="823" t="s">
        <v>457</v>
      </c>
      <c r="DM124" s="821"/>
      <c r="DN124" s="821"/>
      <c r="DO124" s="821"/>
      <c r="DP124" s="822"/>
      <c r="DQ124" s="823" t="s">
        <v>455</v>
      </c>
      <c r="DR124" s="821"/>
      <c r="DS124" s="821"/>
      <c r="DT124" s="821"/>
      <c r="DU124" s="822"/>
      <c r="DV124" s="909" t="s">
        <v>455</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454</v>
      </c>
      <c r="AB125" s="838"/>
      <c r="AC125" s="838"/>
      <c r="AD125" s="838"/>
      <c r="AE125" s="839"/>
      <c r="AF125" s="840" t="s">
        <v>454</v>
      </c>
      <c r="AG125" s="838"/>
      <c r="AH125" s="838"/>
      <c r="AI125" s="838"/>
      <c r="AJ125" s="839"/>
      <c r="AK125" s="840" t="s">
        <v>454</v>
      </c>
      <c r="AL125" s="838"/>
      <c r="AM125" s="838"/>
      <c r="AN125" s="838"/>
      <c r="AO125" s="839"/>
      <c r="AP125" s="885" t="s">
        <v>454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454</v>
      </c>
      <c r="DH125" s="903"/>
      <c r="DI125" s="903"/>
      <c r="DJ125" s="903"/>
      <c r="DK125" s="903"/>
      <c r="DL125" s="903" t="s">
        <v>454</v>
      </c>
      <c r="DM125" s="903"/>
      <c r="DN125" s="903"/>
      <c r="DO125" s="903"/>
      <c r="DP125" s="903"/>
      <c r="DQ125" s="903" t="s">
        <v>454</v>
      </c>
      <c r="DR125" s="903"/>
      <c r="DS125" s="903"/>
      <c r="DT125" s="903"/>
      <c r="DU125" s="903"/>
      <c r="DV125" s="904" t="s">
        <v>176</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454</v>
      </c>
      <c r="AB126" s="838"/>
      <c r="AC126" s="838"/>
      <c r="AD126" s="838"/>
      <c r="AE126" s="839"/>
      <c r="AF126" s="840" t="s">
        <v>431</v>
      </c>
      <c r="AG126" s="838"/>
      <c r="AH126" s="838"/>
      <c r="AI126" s="838"/>
      <c r="AJ126" s="839"/>
      <c r="AK126" s="840" t="s">
        <v>454</v>
      </c>
      <c r="AL126" s="838"/>
      <c r="AM126" s="838"/>
      <c r="AN126" s="838"/>
      <c r="AO126" s="839"/>
      <c r="AP126" s="885" t="s">
        <v>459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455</v>
      </c>
      <c r="DH126" s="875"/>
      <c r="DI126" s="875"/>
      <c r="DJ126" s="875"/>
      <c r="DK126" s="875"/>
      <c r="DL126" s="875" t="s">
        <v>454</v>
      </c>
      <c r="DM126" s="875"/>
      <c r="DN126" s="875"/>
      <c r="DO126" s="875"/>
      <c r="DP126" s="875"/>
      <c r="DQ126" s="875" t="s">
        <v>454</v>
      </c>
      <c r="DR126" s="875"/>
      <c r="DS126" s="875"/>
      <c r="DT126" s="875"/>
      <c r="DU126" s="875"/>
      <c r="DV126" s="852" t="s">
        <v>454</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454</v>
      </c>
      <c r="AB127" s="838"/>
      <c r="AC127" s="838"/>
      <c r="AD127" s="838"/>
      <c r="AE127" s="839"/>
      <c r="AF127" s="840" t="s">
        <v>454</v>
      </c>
      <c r="AG127" s="838"/>
      <c r="AH127" s="838"/>
      <c r="AI127" s="838"/>
      <c r="AJ127" s="839"/>
      <c r="AK127" s="840" t="s">
        <v>454</v>
      </c>
      <c r="AL127" s="838"/>
      <c r="AM127" s="838"/>
      <c r="AN127" s="838"/>
      <c r="AO127" s="839"/>
      <c r="AP127" s="885" t="s">
        <v>454</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454</v>
      </c>
      <c r="DH127" s="875"/>
      <c r="DI127" s="875"/>
      <c r="DJ127" s="875"/>
      <c r="DK127" s="875"/>
      <c r="DL127" s="875" t="s">
        <v>176</v>
      </c>
      <c r="DM127" s="875"/>
      <c r="DN127" s="875"/>
      <c r="DO127" s="875"/>
      <c r="DP127" s="875"/>
      <c r="DQ127" s="875" t="s">
        <v>457</v>
      </c>
      <c r="DR127" s="875"/>
      <c r="DS127" s="875"/>
      <c r="DT127" s="875"/>
      <c r="DU127" s="875"/>
      <c r="DV127" s="852" t="s">
        <v>454</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999887</v>
      </c>
      <c r="AB128" s="859"/>
      <c r="AC128" s="859"/>
      <c r="AD128" s="859"/>
      <c r="AE128" s="860"/>
      <c r="AF128" s="861">
        <v>933392</v>
      </c>
      <c r="AG128" s="859"/>
      <c r="AH128" s="859"/>
      <c r="AI128" s="859"/>
      <c r="AJ128" s="860"/>
      <c r="AK128" s="861">
        <v>850599</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454</v>
      </c>
      <c r="BG128" s="845"/>
      <c r="BH128" s="845"/>
      <c r="BI128" s="845"/>
      <c r="BJ128" s="845"/>
      <c r="BK128" s="845"/>
      <c r="BL128" s="868"/>
      <c r="BM128" s="844">
        <v>12.41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431</v>
      </c>
      <c r="DH128" s="849"/>
      <c r="DI128" s="849"/>
      <c r="DJ128" s="849"/>
      <c r="DK128" s="849"/>
      <c r="DL128" s="849" t="s">
        <v>454</v>
      </c>
      <c r="DM128" s="849"/>
      <c r="DN128" s="849"/>
      <c r="DO128" s="849"/>
      <c r="DP128" s="849"/>
      <c r="DQ128" s="849" t="s">
        <v>457</v>
      </c>
      <c r="DR128" s="849"/>
      <c r="DS128" s="849"/>
      <c r="DT128" s="849"/>
      <c r="DU128" s="849"/>
      <c r="DV128" s="850" t="s">
        <v>176</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20762858</v>
      </c>
      <c r="AB129" s="838"/>
      <c r="AC129" s="838"/>
      <c r="AD129" s="838"/>
      <c r="AE129" s="839"/>
      <c r="AF129" s="840">
        <v>20474663</v>
      </c>
      <c r="AG129" s="838"/>
      <c r="AH129" s="838"/>
      <c r="AI129" s="838"/>
      <c r="AJ129" s="839"/>
      <c r="AK129" s="840">
        <v>20873825</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459</v>
      </c>
      <c r="BG129" s="828"/>
      <c r="BH129" s="828"/>
      <c r="BI129" s="828"/>
      <c r="BJ129" s="828"/>
      <c r="BK129" s="828"/>
      <c r="BL129" s="829"/>
      <c r="BM129" s="827">
        <v>17.41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2483378</v>
      </c>
      <c r="AB130" s="838"/>
      <c r="AC130" s="838"/>
      <c r="AD130" s="838"/>
      <c r="AE130" s="839"/>
      <c r="AF130" s="840">
        <v>2385716</v>
      </c>
      <c r="AG130" s="838"/>
      <c r="AH130" s="838"/>
      <c r="AI130" s="838"/>
      <c r="AJ130" s="839"/>
      <c r="AK130" s="840">
        <v>2461181</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18279480</v>
      </c>
      <c r="AB131" s="821"/>
      <c r="AC131" s="821"/>
      <c r="AD131" s="821"/>
      <c r="AE131" s="822"/>
      <c r="AF131" s="823">
        <v>18088947</v>
      </c>
      <c r="AG131" s="821"/>
      <c r="AH131" s="821"/>
      <c r="AI131" s="821"/>
      <c r="AJ131" s="822"/>
      <c r="AK131" s="823">
        <v>18412644</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15.4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5.0167729059999999</v>
      </c>
      <c r="AB132" s="801"/>
      <c r="AC132" s="801"/>
      <c r="AD132" s="801"/>
      <c r="AE132" s="802"/>
      <c r="AF132" s="803">
        <v>4.1465146089999996</v>
      </c>
      <c r="AG132" s="801"/>
      <c r="AH132" s="801"/>
      <c r="AI132" s="801"/>
      <c r="AJ132" s="802"/>
      <c r="AK132" s="803">
        <v>5.1649073320000003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4.4000000000000004</v>
      </c>
      <c r="AB133" s="780"/>
      <c r="AC133" s="780"/>
      <c r="AD133" s="780"/>
      <c r="AE133" s="781"/>
      <c r="AF133" s="779">
        <v>4.4000000000000004</v>
      </c>
      <c r="AG133" s="780"/>
      <c r="AH133" s="780"/>
      <c r="AI133" s="780"/>
      <c r="AJ133" s="781"/>
      <c r="AK133" s="779">
        <v>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4oy7AJ086pow7f23LFFwtd/ezOFOCWRObg1fqj8mYlik8JGNiSYBJD5ShJacHi1ABXPWqMdC96AINntRvk6YQ==" saltValue="0qcfi2TBIF2mLi0D2W9U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Hnzrti9/ZURL48SmKK9r9l83FWHbZKVg6NTYK1f81qI7rTIm8FpOHZGuMZO/EMS5eZ/pkKi72z/zDKCFb7tKA==" saltValue="5iab12I/5rVbBkOFvM84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fnCK7QdzudMrfc3tQBfp+KH91IaSLmeFCqfhAAxCuXwrERZbws3lj+QV3ShrDkiaC/29oszCloUCoKEJnuG/Q==" saltValue="sj2KRDHHMblTD9uSjANX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6287660</v>
      </c>
      <c r="AP9" s="292">
        <v>60717</v>
      </c>
      <c r="AQ9" s="293">
        <v>56348</v>
      </c>
      <c r="AR9" s="294">
        <v>7.8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623323</v>
      </c>
      <c r="AP10" s="295">
        <v>6019</v>
      </c>
      <c r="AQ10" s="296">
        <v>3645</v>
      </c>
      <c r="AR10" s="297">
        <v>65.099999999999994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56</v>
      </c>
      <c r="AP11" s="295">
        <v>1</v>
      </c>
      <c r="AQ11" s="296">
        <v>3500</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v>63878</v>
      </c>
      <c r="AP12" s="295">
        <v>617</v>
      </c>
      <c r="AQ12" s="296">
        <v>434</v>
      </c>
      <c r="AR12" s="297">
        <v>42.2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513</v>
      </c>
      <c r="AP13" s="295" t="s">
        <v>513</v>
      </c>
      <c r="AQ13" s="296">
        <v>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196462</v>
      </c>
      <c r="AP14" s="295">
        <v>1897</v>
      </c>
      <c r="AQ14" s="296">
        <v>2442</v>
      </c>
      <c r="AR14" s="297">
        <v>-22.3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84759</v>
      </c>
      <c r="AP15" s="295">
        <v>818</v>
      </c>
      <c r="AQ15" s="296">
        <v>1100</v>
      </c>
      <c r="AR15" s="297">
        <v>-25.6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-435293</v>
      </c>
      <c r="AP16" s="295">
        <v>-4203</v>
      </c>
      <c r="AQ16" s="296">
        <v>-4518</v>
      </c>
      <c r="AR16" s="297">
        <v>-7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6820845</v>
      </c>
      <c r="AP17" s="295">
        <v>65866</v>
      </c>
      <c r="AQ17" s="296">
        <v>62964</v>
      </c>
      <c r="AR17" s="297">
        <v>4.5999999999999996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5.76</v>
      </c>
      <c r="AP21" s="308">
        <v>5.98</v>
      </c>
      <c r="AQ21" s="309">
        <v>-0.22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99.8</v>
      </c>
      <c r="AP22" s="313">
        <v>99.8</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3414243</v>
      </c>
      <c r="AP32" s="322">
        <v>32970</v>
      </c>
      <c r="AQ32" s="323">
        <v>32962</v>
      </c>
      <c r="AR32" s="324">
        <v>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513</v>
      </c>
      <c r="AP34" s="322" t="s">
        <v>513</v>
      </c>
      <c r="AQ34" s="323">
        <v>46</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848533</v>
      </c>
      <c r="AP35" s="322">
        <v>8194</v>
      </c>
      <c r="AQ35" s="323">
        <v>6858</v>
      </c>
      <c r="AR35" s="324">
        <v>19.5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t="s">
        <v>513</v>
      </c>
      <c r="AP36" s="322" t="s">
        <v>513</v>
      </c>
      <c r="AQ36" s="323">
        <v>1328</v>
      </c>
      <c r="AR36" s="324" t="s">
        <v>513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t="s">
        <v>513</v>
      </c>
      <c r="AP37" s="322" t="s">
        <v>513</v>
      </c>
      <c r="AQ37" s="323">
        <v>918</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513</v>
      </c>
      <c r="AP38" s="325" t="s">
        <v>513</v>
      </c>
      <c r="AQ38" s="326">
        <v>1</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-850599</v>
      </c>
      <c r="AP39" s="322">
        <v>-8214</v>
      </c>
      <c r="AQ39" s="323">
        <v>-7068</v>
      </c>
      <c r="AR39" s="324">
        <v>16.2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-2461181</v>
      </c>
      <c r="AP40" s="322">
        <v>-23767</v>
      </c>
      <c r="AQ40" s="323">
        <v>-26735</v>
      </c>
      <c r="AR40" s="324">
        <v>-11.1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950996</v>
      </c>
      <c r="AP41" s="322">
        <v>9183</v>
      </c>
      <c r="AQ41" s="323">
        <v>8310</v>
      </c>
      <c r="AR41" s="324">
        <v>10.5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3432556</v>
      </c>
      <c r="AN51" s="344">
        <v>33337</v>
      </c>
      <c r="AO51" s="345">
        <v>100.8</v>
      </c>
      <c r="AP51" s="346">
        <v>50840</v>
      </c>
      <c r="AQ51" s="347">
        <v>16.899999999999999</v>
      </c>
      <c r="AR51" s="348">
        <v>83.9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1398394</v>
      </c>
      <c r="AN52" s="352">
        <v>13581</v>
      </c>
      <c r="AO52" s="353">
        <v>72.3</v>
      </c>
      <c r="AP52" s="354">
        <v>25367</v>
      </c>
      <c r="AQ52" s="355">
        <v>9.1</v>
      </c>
      <c r="AR52" s="356">
        <v>63.2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3566233</v>
      </c>
      <c r="AN53" s="344">
        <v>34750</v>
      </c>
      <c r="AO53" s="345">
        <v>4.2</v>
      </c>
      <c r="AP53" s="346">
        <v>53605</v>
      </c>
      <c r="AQ53" s="347">
        <v>5.4</v>
      </c>
      <c r="AR53" s="348">
        <v>-1.2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1760994</v>
      </c>
      <c r="AN54" s="352">
        <v>17160</v>
      </c>
      <c r="AO54" s="353">
        <v>26.4</v>
      </c>
      <c r="AP54" s="354">
        <v>28343</v>
      </c>
      <c r="AQ54" s="355">
        <v>11.7</v>
      </c>
      <c r="AR54" s="356">
        <v>14.7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2920334</v>
      </c>
      <c r="AN55" s="344">
        <v>28444</v>
      </c>
      <c r="AO55" s="345">
        <v>-18.100000000000001</v>
      </c>
      <c r="AP55" s="346">
        <v>44267</v>
      </c>
      <c r="AQ55" s="347">
        <v>-17.399999999999999</v>
      </c>
      <c r="AR55" s="348">
        <v>-0.7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1316391</v>
      </c>
      <c r="AN56" s="352">
        <v>12821</v>
      </c>
      <c r="AO56" s="353">
        <v>-25.3</v>
      </c>
      <c r="AP56" s="354">
        <v>26161</v>
      </c>
      <c r="AQ56" s="355">
        <v>-7.7</v>
      </c>
      <c r="AR56" s="356">
        <v>-17.600000000000001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2445451</v>
      </c>
      <c r="AN57" s="344">
        <v>23725</v>
      </c>
      <c r="AO57" s="345">
        <v>-16.600000000000001</v>
      </c>
      <c r="AP57" s="346">
        <v>40879</v>
      </c>
      <c r="AQ57" s="347">
        <v>-7.7</v>
      </c>
      <c r="AR57" s="348">
        <v>-8.9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925111</v>
      </c>
      <c r="AN58" s="352">
        <v>8975</v>
      </c>
      <c r="AO58" s="353">
        <v>-30</v>
      </c>
      <c r="AP58" s="354">
        <v>24087</v>
      </c>
      <c r="AQ58" s="355">
        <v>-7.9</v>
      </c>
      <c r="AR58" s="356">
        <v>-22.1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4200907</v>
      </c>
      <c r="AN59" s="344">
        <v>40567</v>
      </c>
      <c r="AO59" s="345">
        <v>71</v>
      </c>
      <c r="AP59" s="346">
        <v>42651</v>
      </c>
      <c r="AQ59" s="347">
        <v>4.3</v>
      </c>
      <c r="AR59" s="348">
        <v>66.7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1718612</v>
      </c>
      <c r="AN60" s="352">
        <v>16596</v>
      </c>
      <c r="AO60" s="353">
        <v>84.9</v>
      </c>
      <c r="AP60" s="354">
        <v>22675</v>
      </c>
      <c r="AQ60" s="355">
        <v>-5.9</v>
      </c>
      <c r="AR60" s="356">
        <v>90.8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3313096</v>
      </c>
      <c r="AN61" s="359">
        <v>32165</v>
      </c>
      <c r="AO61" s="360">
        <v>28.3</v>
      </c>
      <c r="AP61" s="361">
        <v>46448</v>
      </c>
      <c r="AQ61" s="362">
        <v>0.3</v>
      </c>
      <c r="AR61" s="348">
        <v>28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1423900</v>
      </c>
      <c r="AN62" s="352">
        <v>13827</v>
      </c>
      <c r="AO62" s="353">
        <v>25.7</v>
      </c>
      <c r="AP62" s="354">
        <v>25327</v>
      </c>
      <c r="AQ62" s="355">
        <v>-0.1</v>
      </c>
      <c r="AR62" s="356">
        <v>25.8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cQBUpbLTmEbfG4W9kXdgx3OhuIRzDXu18jZjbJ56YZS+lme5rKgnmiu8Y7G5OSKDlYNlC89V5DZjR0kQdP3rg==" saltValue="UuWY6CsjB3mBjd8+wUP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CzhmpCJzF1bSIPBZIOTbJfwzj+/uOvN2x06E5JjDjf3u9VTCSAPer0jwsRes0XZAwBH0nHQ/WEk5obC9mWsuA==" saltValue="5ZMCL/vOAKgJWAeikjya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XMP9QXblIQYXwKLgWn8A8kDMYaQFmZFblY+vCGbx/4vO8OV200r8K96mf7ro2AI2cHgp9SPNGzTFJn/Rd4WHA==" saltValue="uSsn7amq0ZkLMvojJzZw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21.49</v>
      </c>
      <c r="G47" s="12">
        <v>21.48</v>
      </c>
      <c r="H47" s="12">
        <v>21.36</v>
      </c>
      <c r="I47" s="12">
        <v>22.16</v>
      </c>
      <c r="J47" s="13">
        <v>24.64</v>
      </c>
    </row>
    <row r="48" spans="2:10" ht="57.75" customHeight="1" x14ac:dyDescent="0.15">
      <c r="B48" s="14"/>
      <c r="C48" s="1214" t="s">
        <v>4</v>
      </c>
      <c r="D48" s="1214"/>
      <c r="E48" s="1215"/>
      <c r="F48" s="15">
        <v>0.92</v>
      </c>
      <c r="G48" s="16">
        <v>1.05</v>
      </c>
      <c r="H48" s="16">
        <v>0.54</v>
      </c>
      <c r="I48" s="16">
        <v>4.63</v>
      </c>
      <c r="J48" s="17">
        <v>4.5199999999999996</v>
      </c>
    </row>
    <row r="49" spans="2:10" ht="57.75" customHeight="1" thickBot="1" x14ac:dyDescent="0.2">
      <c r="B49" s="18"/>
      <c r="C49" s="1216" t="s">
        <v>5</v>
      </c>
      <c r="D49" s="1216"/>
      <c r="E49" s="1217"/>
      <c r="F49" s="19" t="s">
        <v>560</v>
      </c>
      <c r="G49" s="20" t="s">
        <v>561</v>
      </c>
      <c r="H49" s="20" t="s">
        <v>562</v>
      </c>
      <c r="I49" s="20">
        <v>5.62</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zyvS/6LRW+W5FkEty9kkros+YC1TmHBfaFPyjI/9omAIgL9Db5/AgXA7LFLdmGa4Ngl0hjUbk4i9yYzOOfFIw==" saltValue="IciXVGU9xAsxAkTfaJRM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2019-03-19T03:11:33Z</cp:lastPrinted>
  <dcterms:created xsi:type="dcterms:W3CDTF">2019-02-14T03:39:24Z</dcterms:created>
  <dcterms:modified xsi:type="dcterms:W3CDTF">2019-10-25T01:54:53Z</dcterms:modified>
  <cp:category/>
</cp:coreProperties>
</file>