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0" windowWidth="23040" windowHeight="91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<sst xmlns="http://schemas.openxmlformats.org/spreadsheetml/2006/main" count="1090" uniqueCount="594">
  <si>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</si>
  <si>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</si>
  <si>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</si>
  <si>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</si>
  <si>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</si>
  <si>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</si>
  <si>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</si>
  <si>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</si>
  <si>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</si>
  <si>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</si>
  <si>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</si>
  <si>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</si>
  <si>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</si>
  <si>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</si>
  <si>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</si>
  <si>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</si>
  <si>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</si>
  <si>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</si>
  <si>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</si>
  <si>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</si>
  <si>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</si>
  <si>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</si>
  <si>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</si>
  <si>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</si>
  <si>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</si>
  <si>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</si>
  <si>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</si>
  <si>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</si>
  <si>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</si>
  <si>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</si>
  <si>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</si>
  <si>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</si>
  <si>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</si>
  <si>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</si>
  <si>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</si>
  <si>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</si>
  <si>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</si>
  <si>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</si>
  <si>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</si>
  <si>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</si>
  <si>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</si>
  <si>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</si>
  <si>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</si>
  <si>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</si>
  <si>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</si>
  <si>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</si>
  <si>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</si>
  <si>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</si>
  <si>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</si>
  <si>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</si>
  <si>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</si>
  <si>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</si>
  <si>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</si>
  <si>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</si>
  <si>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</si>
  <si>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</si>
  <si>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</si>
  <si>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</si>
  <si>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</si>
  <si>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</si>
  <si>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</si>
  <si>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</si>
  <si>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</si>
  <si>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</si>
  <si>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</si>
  <si>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</si>
  <si>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</si>
  <si>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</si>
  <si>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</si>
  <si>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</si>
  <si>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</si>
  <si>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</si>
  <si>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</si>
  <si>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</si>
  <si>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</si>
  <si>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</si>
  <si>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</si>
  <si>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</si>
  <si>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</si>
  <si>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</si>
  <si>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</si>
  <si>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</si>
  <si>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</si>
  <si>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</si>
  <si>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</si>
  <si>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</si>
  <si>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</si>
  <si>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</si>
  <si>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</si>
  <si>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</si>
  <si>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</si>
  <si>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豊中市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</si>
  <si>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</si>
  <si>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</si>
  <si>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</si>
  <si>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</si>
  <si>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</si>
  <si>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</si>
  <si>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</si>
  <si>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</si>
  <si>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</si>
  <si>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</si>
  <si>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</si>
  <si>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</si>
  <si>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</si>
  <si>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</si>
  <si>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</si>
  <si>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</si>
  <si>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</si>
  <si>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</si>
  <si>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</si>
  <si>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</si>
  <si>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</si>
  <si>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</si>
  <si>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</si>
  <si>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</si>
  <si>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</si>
  <si>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</si>
  <si>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</si>
  <si>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</si>
  <si>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</si>
  <si>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</si>
  <si>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</si>
  <si>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</si>
  <si>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</si>
  <si>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</si>
  <si>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</si>
  <si>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</si>
  <si>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</si>
  <si>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</si>
  <si>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</si>
  <si>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</si>
  <si>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</si>
  <si>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</si>
  <si>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</si>
  <si>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</si>
  <si>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</si>
  <si>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</si>
  <si>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</si>
  <si>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</si>
  <si>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</si>
  <si>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</si>
  <si>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</si>
  <si>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</si>
  <si>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</si>
  <si>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</si>
  <si>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</si>
  <si>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</si>
  <si>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</si>
  <si>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</si>
  <si>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</si>
  <si>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</si>
  <si>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</si>
  <si>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</si>
  <si>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</si>
  <si>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</si>
  <si>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</si>
  <si>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</si>
  <si>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</si>
  <si>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</si>
  <si>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</si>
  <si>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</si>
  <si>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</si>
  <si>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</si>
  <si>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</si>
  <si>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</si>
  <si>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</si>
  <si>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</si>
  <si>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</si>
  <si>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</si>
  <si>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</si>
  <si>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</si>
  <si>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</si>
  <si>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</si>
  <si>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</si>
  <si>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</si>
  <si>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</si>
  <si>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</si>
  <si>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</si>
  <si>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</si>
  <si>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</si>
  <si>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</si>
  <si>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</si>
  <si>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</si>
  <si>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</si>
  <si>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</si>
  <si>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</si>
  <si>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</si>
  <si>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</si>
  <si>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</si>
  <si>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</si>
  <si>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</si>
  <si>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</si>
  <si>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</si>
  <si>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</si>
  <si>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</si>
  <si>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</si>
  <si>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</si>
  <si>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</si>
  <si>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</si>
  <si>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</si>
  <si>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</si>
  <si>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</si>
  <si>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</si>
  <si>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</si>
  <si>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</si>
  <si>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大阪府豊中市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</si>
  <si>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</si>
  <si>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</si>
  <si>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</si>
  <si>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</si>
  <si>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</si>
  <si>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</si>
  <si>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</si>
  <si>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</si>
  <si>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</si>
  <si>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</si>
  <si>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</si>
  <si>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</si>
  <si>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</si>
  <si>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</si>
  <si>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</si>
  <si>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</si>
  <si>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</si>
  <si>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</si>
  <si>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</si>
  <si>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</si>
  <si>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</si>
  <si>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</si>
  <si>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</si>
  <si>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</si>
  <si>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</si>
  <si>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</si>
  <si>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</si>
  <si>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</si>
  <si>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</si>
  <si>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</si>
  <si>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</si>
  <si>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</si>
  <si>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</si>
  <si>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</si>
  <si>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</si>
  <si>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</si>
  <si>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</si>
  <si>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</si>
  <si>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</si>
  <si>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</si>
  <si>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</si>
  <si>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</si>
  <si>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</si>
  <si>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</si>
  <si>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</si>
  <si>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</si>
  <si>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</si>
  <si>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</si>
  <si>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</si>
  <si>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</si>
  <si>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</si>
  <si>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</si>
  <si>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</si>
  <si>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</si>
  <si>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</si>
  <si>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</si>
  <si>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</si>
  <si>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</si>
  <si>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</si>
  <si>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</si>
  <si>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</si>
  <si>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</si>
  <si>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</si>
  <si>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</si>
  <si>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</si>
  <si>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</si>
  <si>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</si>
  <si>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</si>
  <si>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</si>
  <si>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</si>
  <si>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</si>
  <si>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</si>
  <si>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</si>
  <si>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</si>
  <si>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</si>
  <si>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</si>
  <si>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</si>
  <si>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</si>
  <si>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</si>
  <si>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</si>
  <si>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</si>
  <si>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</si>
  <si>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</si>
  <si>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</si>
  <si>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</si>
  <si>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</si>
  <si>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</si>
  <si>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</si>
  <si>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</si>
  <si>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</si>
  <si>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</si>
  <si>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</si>
  <si>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</si>
  <si>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</si>
  <si>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</si>
  <si>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</si>
  <si>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</si>
  <si>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</si>
  <si>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</si>
  <si>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</si>
  <si>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</si>
  <si>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</si>
  <si>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</si>
  <si>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</si>
  <si>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</si>
  <si>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</si>
  <si>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</si>
  <si>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</si>
  <si>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</si>
  <si>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</si>
  <si>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</si>
  <si>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</si>
  <si>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</si>
  <si>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</si>
  <si>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</si>
  <si>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</si>
  <si>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</si>
  <si>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</si>
  <si>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</si>
  <si>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</si>
  <si>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</si>
  <si>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</si>
  <si>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</si>
  <si>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</si>
  <si>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</si>
  <si>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</si>
  <si>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</si>
  <si>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</si>
  <si>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</si>
  <si>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</si>
  <si>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</si>
  <si>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</si>
  <si>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</si>
  <si>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</si>
  <si>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</si>
  <si>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</si>
  <si>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</si>
  <si>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</si>
  <si>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</si>
  <si>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</si>
  <si>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</si>
  <si>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</si>
  <si>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</si>
  <si>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</si>
  <si>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</si>
  <si>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</si>
  <si>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</si>
  <si>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</si>
  <si>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大阪府豊中市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</si>
  <si>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</si>
  <si>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</si>
  <si>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</si>
  <si>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</si>
  <si>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</si>
  <si>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</si>
  <si>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</si>
  <si>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</si>
  <si>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</si>
  <si>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</si>
  <si>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</si>
  <si>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</si>
  <si>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</si>
  <si>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</si>
  <si>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</si>
  <si>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</si>
  <si>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</si>
  <si>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</si>
  <si>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</si>
  <si>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</si>
  <si>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</si>
  <si>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</si>
  <si>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</si>
  <si>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</si>
  <si>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</si>
  <si>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</si>
  <si>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</si>
  <si>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</si>
  <si>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</si>
  <si>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</si>
  <si>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</si>
  <si>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</si>
  <si>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</si>
  <si>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</si>
  <si>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</si>
  <si>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</si>
  <si>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</si>
  <si>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</si>
  <si>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自動車駐車場事業特別会計</t>
    <phoneticPr fontId="5"/>
  </si>
  <si>
    <t>病院事業会計</t>
    <phoneticPr fontId="5"/>
  </si>
  <si>
    <t>法適用企業</t>
    <phoneticPr fontId="5"/>
  </si>
  <si>
    <t>水道事業会計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</si>
  <si>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</si>
  <si>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</si>
  <si>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</si>
  <si>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</si>
  <si>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</si>
  <si>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</si>
  <si>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</si>
  <si>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</si>
  <si>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</si>
  <si>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</si>
  <si>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</si>
  <si>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</si>
  <si>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</si>
  <si>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</si>
  <si>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</si>
  <si>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</si>
  <si>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</si>
  <si>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</si>
  <si>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</si>
  <si>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</si>
  <si>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</si>
  <si>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</si>
  <si>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</si>
  <si>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</si>
  <si>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</si>
  <si>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</si>
  <si>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</si>
  <si>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</si>
  <si>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</si>
  <si>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</si>
  <si>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</si>
  <si>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</si>
  <si>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</si>
  <si>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</si>
  <si>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</si>
  <si>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</si>
  <si>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</si>
  <si>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</si>
  <si>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</si>
  <si>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</si>
  <si>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</si>
  <si>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</si>
  <si>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</si>
  <si>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</si>
  <si>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</si>
  <si>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</si>
  <si>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</si>
  <si>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</si>
  <si>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</si>
  <si>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</si>
  <si>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</si>
  <si>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</si>
  <si>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</si>
  <si>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</si>
  <si>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</si>
  <si>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</si>
  <si>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</si>
  <si>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</si>
  <si>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</si>
  <si>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</si>
  <si>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</si>
  <si>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</si>
  <si>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</si>
  <si>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</si>
  <si>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</si>
  <si>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</si>
  <si>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</si>
  <si>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</si>
  <si>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</si>
  <si>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</si>
  <si>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</si>
  <si>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</si>
  <si>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</si>
  <si>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</si>
  <si>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</si>
  <si>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</si>
  <si>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</si>
  <si>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</si>
  <si>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</si>
  <si>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</si>
  <si>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</si>
  <si>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</si>
  <si>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</si>
  <si>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</si>
  <si>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</si>
  <si>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</si>
  <si>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</si>
  <si>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</si>
  <si>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</si>
  <si>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</si>
  <si>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</si>
  <si>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</si>
  <si>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</si>
  <si>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</si>
  <si>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</si>
  <si>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</si>
  <si>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</si>
  <si>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</si>
  <si>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</si>
  <si>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</si>
  <si>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</si>
  <si>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</si>
  <si>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</si>
  <si>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</si>
  <si>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</si>
  <si>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</si>
  <si>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</si>
  <si>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</si>
  <si>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</si>
  <si>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</si>
  <si>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</si>
  <si>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</si>
  <si>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</si>
  <si>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</si>
  <si>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</si>
  <si>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</si>
  <si>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</si>
  <si>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</si>
  <si>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</si>
  <si>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</si>
  <si>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</si>
  <si>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</si>
  <si>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</si>
  <si>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</si>
  <si>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</si>
  <si>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</si>
  <si>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</si>
  <si>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</si>
  <si>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</si>
  <si>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</si>
  <si>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</si>
  <si>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</si>
  <si>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</si>
  <si>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</si>
  <si>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</si>
  <si>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</si>
  <si>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</si>
  <si>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</si>
  <si>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</si>
  <si>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</si>
  <si>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</si>
  <si>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</si>
  <si>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1.62</t>
  </si>
  <si>
    <t>▲ 0.56</t>
  </si>
  <si>
    <t>病院事業会計</t>
  </si>
  <si>
    <t>公共下水道事業会計</t>
  </si>
  <si>
    <t>水道事業会計</t>
  </si>
  <si>
    <t>国民健康保険事業特別会計</t>
  </si>
  <si>
    <t>一般会計</t>
  </si>
  <si>
    <t>介護保険事業特別会計</t>
  </si>
  <si>
    <t>後期高齢者医療事業特別会計</t>
  </si>
  <si>
    <t>母子父子寡婦福祉資金貸付金特別会計</t>
  </si>
  <si>
    <t>その他会計（赤字）</t>
  </si>
  <si>
    <t>その他会計（黒字）</t>
  </si>
  <si>
    <t>-</t>
    <phoneticPr fontId="2"/>
  </si>
  <si>
    <t>-</t>
    <phoneticPr fontId="2"/>
  </si>
  <si>
    <t>-</t>
    <phoneticPr fontId="2"/>
  </si>
  <si>
    <t>豊中市住宅協会</t>
    <rPh sb="0" eb="3">
      <t>トヨナカシ</t>
    </rPh>
    <rPh sb="3" eb="5">
      <t>ジュウタク</t>
    </rPh>
    <rPh sb="5" eb="7">
      <t>キョウカイ</t>
    </rPh>
    <phoneticPr fontId="2"/>
  </si>
  <si>
    <t>豊中市医療保健センター</t>
    <rPh sb="0" eb="3">
      <t>トヨナカシ</t>
    </rPh>
    <rPh sb="3" eb="5">
      <t>イリョウ</t>
    </rPh>
    <rPh sb="5" eb="7">
      <t>ホケン</t>
    </rPh>
    <phoneticPr fontId="2"/>
  </si>
  <si>
    <t>豊中市スポーツ振興事業団</t>
    <rPh sb="0" eb="3">
      <t>トヨナカシ</t>
    </rPh>
    <rPh sb="7" eb="9">
      <t>シンコウ</t>
    </rPh>
    <rPh sb="9" eb="12">
      <t>ジギョウダン</t>
    </rPh>
    <phoneticPr fontId="2"/>
  </si>
  <si>
    <t>とよなか国際交流協会</t>
    <rPh sb="4" eb="6">
      <t>コクサイ</t>
    </rPh>
    <rPh sb="6" eb="8">
      <t>コウリュウ</t>
    </rPh>
    <rPh sb="8" eb="10">
      <t>キョウカイ</t>
    </rPh>
    <phoneticPr fontId="2"/>
  </si>
  <si>
    <t>とよなか男女共同参画推進財団</t>
    <rPh sb="4" eb="6">
      <t>ダンジョ</t>
    </rPh>
    <rPh sb="6" eb="8">
      <t>キョウドウ</t>
    </rPh>
    <rPh sb="8" eb="10">
      <t>サンカク</t>
    </rPh>
    <rPh sb="10" eb="12">
      <t>スイシン</t>
    </rPh>
    <rPh sb="12" eb="14">
      <t>ザイダン</t>
    </rPh>
    <phoneticPr fontId="2"/>
  </si>
  <si>
    <t>豊中都市管理</t>
    <rPh sb="0" eb="2">
      <t>トヨナカ</t>
    </rPh>
    <rPh sb="2" eb="4">
      <t>トシ</t>
    </rPh>
    <rPh sb="4" eb="6">
      <t>カンリ</t>
    </rPh>
    <phoneticPr fontId="2"/>
  </si>
  <si>
    <t>豊中市伊丹市クリーンランド</t>
    <rPh sb="0" eb="3">
      <t>トヨナカシ</t>
    </rPh>
    <rPh sb="3" eb="6">
      <t>イタミシ</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</si>
  <si>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</si>
  <si>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</si>
  <si>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淀川右岸水防事務組合</t>
    <rPh sb="0" eb="2">
      <t>ヨドガワ</t>
    </rPh>
    <rPh sb="2" eb="4">
      <t>ウガン</t>
    </rPh>
    <rPh sb="4" eb="6">
      <t>スイボウ</t>
    </rPh>
    <rPh sb="6" eb="8">
      <t>ジム</t>
    </rPh>
    <rPh sb="8" eb="10">
      <t>クミアイ</t>
    </rPh>
    <phoneticPr fontId="2"/>
  </si>
  <si>
    <t>大阪府都市競艇企業団</t>
    <rPh sb="0" eb="3">
      <t>オオサカフ</t>
    </rPh>
    <rPh sb="3" eb="5">
      <t>トシ</t>
    </rPh>
    <rPh sb="5" eb="7">
      <t>キョウテイ</t>
    </rPh>
    <rPh sb="7" eb="9">
      <t>キギョウ</t>
    </rPh>
    <rPh sb="9" eb="10">
      <t>ダン</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</si>
  <si>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</si>
  <si>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4">
      <t>ヨウスイ</t>
    </rPh>
    <rPh sb="14" eb="15">
      <t>ドウ</t>
    </rPh>
    <rPh sb="15" eb="17">
      <t>ジギョウ</t>
    </rPh>
    <rPh sb="17" eb="19">
      <t>カイケイ</t>
    </rPh>
    <phoneticPr fontId="2"/>
  </si>
  <si>
    <t>-</t>
    <phoneticPr fontId="2"/>
  </si>
  <si>
    <t>〇</t>
    <phoneticPr fontId="2"/>
  </si>
  <si>
    <t>-</t>
    <phoneticPr fontId="2"/>
  </si>
  <si>
    <t>-</t>
    <phoneticPr fontId="2"/>
  </si>
  <si>
    <t>公共施設等整備基金</t>
    <rPh sb="0" eb="2">
      <t>コウキョウ</t>
    </rPh>
    <rPh sb="2" eb="4">
      <t>シセツ</t>
    </rPh>
    <rPh sb="4" eb="5">
      <t>トウ</t>
    </rPh>
    <rPh sb="5" eb="7">
      <t>セイビ</t>
    </rPh>
    <rPh sb="7" eb="9">
      <t>キキン</t>
    </rPh>
    <phoneticPr fontId="11"/>
  </si>
  <si>
    <t>社会福祉事業基金</t>
    <rPh sb="0" eb="2">
      <t>シャカイ</t>
    </rPh>
    <rPh sb="2" eb="4">
      <t>フクシ</t>
    </rPh>
    <rPh sb="4" eb="6">
      <t>ジギョウ</t>
    </rPh>
    <rPh sb="6" eb="8">
      <t>キキン</t>
    </rPh>
    <phoneticPr fontId="11"/>
  </si>
  <si>
    <t>文化芸術振興基金</t>
    <rPh sb="0" eb="2">
      <t>ブンカ</t>
    </rPh>
    <rPh sb="2" eb="4">
      <t>ゲイジュツ</t>
    </rPh>
    <rPh sb="4" eb="6">
      <t>シンコウ</t>
    </rPh>
    <rPh sb="6" eb="8">
      <t>キキン</t>
    </rPh>
    <phoneticPr fontId="11"/>
  </si>
  <si>
    <t>庁舎建設基金</t>
    <rPh sb="0" eb="2">
      <t>チョウシャ</t>
    </rPh>
    <rPh sb="2" eb="4">
      <t>ケンセツ</t>
    </rPh>
    <rPh sb="4" eb="6">
      <t>キキン</t>
    </rPh>
    <phoneticPr fontId="11"/>
  </si>
  <si>
    <t>緑化事業基金</t>
    <rPh sb="0" eb="2">
      <t>リョッカ</t>
    </rPh>
    <rPh sb="2" eb="4">
      <t>ジギョウ</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</si>
  <si>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</si>
  <si>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</si>
  <si>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</si>
  <si>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残高が類似団体と比較して少ないため、将来負担比率は類似団体内平均値と比較して大幅に下回っている。一方で、有形固定資産減価償却率は類似団体内平均値よりも高く、主な理由としては多くの施設が昭和40年代に建設されており、老朽化が進んでいるためであると考えられる。今後については、公共施設等総合管理計画に基づき、老朽化対策に取り組んでいく予定である。なお、平成29年度決算に係る固定資産台帳については、平成31年1月1日時点で未整備であるため、平成29年度の当該団体値等は表示されていない。</t>
    <rPh sb="36" eb="37">
      <t>チ</t>
    </rPh>
    <rPh sb="52" eb="54">
      <t>イッポウ</t>
    </rPh>
    <rPh sb="56" eb="58">
      <t>ユウケイ</t>
    </rPh>
    <rPh sb="58" eb="60">
      <t>コテイ</t>
    </rPh>
    <rPh sb="60" eb="62">
      <t>シサン</t>
    </rPh>
    <rPh sb="62" eb="64">
      <t>ゲンカ</t>
    </rPh>
    <rPh sb="64" eb="66">
      <t>ショウキャク</t>
    </rPh>
    <rPh sb="66" eb="67">
      <t>リツ</t>
    </rPh>
    <rPh sb="68" eb="70">
      <t>ルイジ</t>
    </rPh>
    <rPh sb="70" eb="72">
      <t>ダンタイ</t>
    </rPh>
    <rPh sb="72" eb="73">
      <t>ナイ</t>
    </rPh>
    <rPh sb="73" eb="76">
      <t>ヘイキンチ</t>
    </rPh>
    <rPh sb="79" eb="80">
      <t>タカ</t>
    </rPh>
    <rPh sb="82" eb="83">
      <t>オモ</t>
    </rPh>
    <rPh sb="84" eb="86">
      <t>リユウ</t>
    </rPh>
    <rPh sb="111" eb="114">
      <t>ロウキュウカ</t>
    </rPh>
    <rPh sb="115" eb="116">
      <t>スス</t>
    </rPh>
    <rPh sb="126" eb="127">
      <t>カンガ</t>
    </rPh>
    <rPh sb="132" eb="134">
      <t>コンゴ</t>
    </rPh>
    <rPh sb="140" eb="142">
      <t>コウキョウ</t>
    </rPh>
    <rPh sb="142" eb="144">
      <t>シセツ</t>
    </rPh>
    <rPh sb="144" eb="145">
      <t>トウ</t>
    </rPh>
    <rPh sb="145" eb="147">
      <t>ソウゴウ</t>
    </rPh>
    <rPh sb="147" eb="149">
      <t>カンリ</t>
    </rPh>
    <rPh sb="149" eb="151">
      <t>ケイカク</t>
    </rPh>
    <rPh sb="152" eb="153">
      <t>モト</t>
    </rPh>
    <rPh sb="156" eb="159">
      <t>ロウキュウカ</t>
    </rPh>
    <rPh sb="159" eb="161">
      <t>タイサク</t>
    </rPh>
    <rPh sb="162" eb="163">
      <t>ト</t>
    </rPh>
    <rPh sb="164" eb="165">
      <t>ク</t>
    </rPh>
    <rPh sb="169" eb="171">
      <t>ヨテイ</t>
    </rPh>
    <rPh sb="178" eb="180">
      <t>ヘイセイ</t>
    </rPh>
    <rPh sb="182" eb="184">
      <t>ネンド</t>
    </rPh>
    <rPh sb="184" eb="186">
      <t>ケッサン</t>
    </rPh>
    <rPh sb="187" eb="188">
      <t>カカ</t>
    </rPh>
    <rPh sb="189" eb="191">
      <t>コテイ</t>
    </rPh>
    <rPh sb="191" eb="193">
      <t>シサン</t>
    </rPh>
    <rPh sb="193" eb="195">
      <t>ダイチョウ</t>
    </rPh>
    <rPh sb="201" eb="203">
      <t>ヘイセイ</t>
    </rPh>
    <rPh sb="205" eb="206">
      <t>ネン</t>
    </rPh>
    <rPh sb="207" eb="208">
      <t>ツキ</t>
    </rPh>
    <rPh sb="209" eb="210">
      <t>ヒ</t>
    </rPh>
    <rPh sb="210" eb="212">
      <t>ジテン</t>
    </rPh>
    <rPh sb="213" eb="216">
      <t>ミセイビ</t>
    </rPh>
    <rPh sb="222" eb="224">
      <t>ヘイセイ</t>
    </rPh>
    <rPh sb="226" eb="228">
      <t>ネンド</t>
    </rPh>
    <rPh sb="229" eb="231">
      <t>トウガイ</t>
    </rPh>
    <rPh sb="231" eb="233">
      <t>ダンタイ</t>
    </rPh>
    <rPh sb="233" eb="234">
      <t>チ</t>
    </rPh>
    <rPh sb="234" eb="235">
      <t>トウ</t>
    </rPh>
    <rPh sb="236" eb="238">
      <t>ヒョウジ</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</si>
  <si>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</si>
  <si>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</si>
  <si>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</si>
  <si>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</si>
  <si>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</si>
  <si>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</si>
  <si>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</si>
  <si>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残高が類似団体と比較して少ないため、将来負担比率は類似団体内平均値と比較して大幅に下回っている。実質公債費比率については、新規の借入を抑制し、借金を減らしてきたことから、改善が続いている。今後については、公共施設等総合管理計画等の各計画に基づいて事業を適切に実施していくことで、類似団体内平均値並みを維持する見込みである。</t>
    <rPh sb="36" eb="37">
      <t>チ</t>
    </rPh>
    <phoneticPr fontId="2"/>
  </si>
  <si>
    <t>将来負担比率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</si>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</sst>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1B9A-4DE9-85C5-6F996B184C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22370</c:v>
                </c:pt>
                <c:pt idx="1">
                  <c:v>35683</c:v>
                </c:pt>
                <c:pt idx="2">
                  <c:v>38086</c:v>
                </c:pt>
                <c:pt idx="3">
                  <c:v>33091</c:v>
                </c:pt>
                <c:pt idx="4">
                  <c:v>28146</c:v>
                </c:pt>
              </c:numCache>
            </c:numRef>
          </c:val>
          <c:smooth val="0"/>
          <c:extLst>
            <c:ext xmlns:c16="http://schemas.microsoft.com/office/drawing/2014/chart" uri="{C3380CC4-5D6E-409C-BE32-E72D297353CC}">
              <c16:uniqueId val="{00000001-1B9A-4DE9-85C5-6F996B184C9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5.24</c:v>
                </c:pt>
                <c:pt idx="1">
                  <c:v>1.72</c:v>
                </c:pt>
                <c:pt idx="2">
                  <c:v>2.46</c:v>
                </c:pt>
                <c:pt idx="3">
                  <c:v>0.02</c:v>
                </c:pt>
                <c:pt idx="4">
                  <c:v>1.55</c:v>
                </c:pt>
              </c:numCache>
            </c:numRef>
          </c:val>
          <c:extLst>
            <c:ext xmlns:c16="http://schemas.microsoft.com/office/drawing/2014/chart" uri="{C3380CC4-5D6E-409C-BE32-E72D297353CC}">
              <c16:uniqueId val="{00000000-1459-494F-BBE0-7DD2B10B79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1.94</c:v>
                </c:pt>
                <c:pt idx="1">
                  <c:v>3.77</c:v>
                </c:pt>
                <c:pt idx="2">
                  <c:v>5.26</c:v>
                </c:pt>
                <c:pt idx="3">
                  <c:v>4.92</c:v>
                </c:pt>
                <c:pt idx="4">
                  <c:v>4.76</c:v>
                </c:pt>
              </c:numCache>
            </c:numRef>
          </c:val>
          <c:extLst>
            <c:ext xmlns:c16="http://schemas.microsoft.com/office/drawing/2014/chart" uri="{C3380CC4-5D6E-409C-BE32-E72D297353CC}">
              <c16:uniqueId val="{00000001-1459-494F-BBE0-7DD2B10B79E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3.67</c:v>
                </c:pt>
                <c:pt idx="1">
                  <c:v>-1.62</c:v>
                </c:pt>
                <c:pt idx="2">
                  <c:v>2.2400000000000002</c:v>
                </c:pt>
                <c:pt idx="3">
                  <c:v>-0.56000000000000005</c:v>
                </c:pt>
                <c:pt idx="4">
                  <c:v>1.52</c:v>
                </c:pt>
              </c:numCache>
            </c:numRef>
          </c:val>
          <c:smooth val="0"/>
          <c:extLst>
            <c:ext xmlns:c16="http://schemas.microsoft.com/office/drawing/2014/chart" uri="{C3380CC4-5D6E-409C-BE32-E72D297353CC}">
              <c16:uniqueId val="{00000002-1459-494F-BBE0-7DD2B10B79E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0.03</c:v>
                </c:pt>
                <c:pt idx="4">
                  <c:v>#N/A</c:v>
                </c:pt>
                <c:pt idx="5">
                  <c:v>0.02</c:v>
                </c:pt>
                <c:pt idx="6">
                  <c:v>#N/A</c:v>
                </c:pt>
                <c:pt idx="7">
                  <c:v>0</c:v>
                </c:pt>
                <c:pt idx="8">
                  <c:v>#N/A</c:v>
                </c:pt>
                <c:pt idx="9">
                  <c:v>0</c:v>
                </c:pt>
              </c:numCache>
            </c:numRef>
          </c:val>
          <c:extLst>
            <c:ext xmlns:c16="http://schemas.microsoft.com/office/drawing/2014/chart" uri="{C3380CC4-5D6E-409C-BE32-E72D297353CC}">
              <c16:uniqueId val="{00000000-1B5B-4E2E-9EAC-06621C80EC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5B-4E2E-9EAC-06621C80EC91}"/>
            </c:ext>
          </c:extLst>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B5B-4E2E-9EAC-06621C80EC9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0.24</c:v>
                </c:pt>
                <c:pt idx="2">
                  <c:v>#N/A</c:v>
                </c:pt>
                <c:pt idx="3">
                  <c:v>0.25</c:v>
                </c:pt>
                <c:pt idx="4">
                  <c:v>#N/A</c:v>
                </c:pt>
                <c:pt idx="5">
                  <c:v>0.24</c:v>
                </c:pt>
                <c:pt idx="6">
                  <c:v>#N/A</c:v>
                </c:pt>
                <c:pt idx="7">
                  <c:v>0.24</c:v>
                </c:pt>
                <c:pt idx="8">
                  <c:v>#N/A</c:v>
                </c:pt>
                <c:pt idx="9">
                  <c:v>0.24</c:v>
                </c:pt>
              </c:numCache>
            </c:numRef>
          </c:val>
          <c:extLst>
            <c:ext xmlns:c16="http://schemas.microsoft.com/office/drawing/2014/chart" uri="{C3380CC4-5D6E-409C-BE32-E72D297353CC}">
              <c16:uniqueId val="{00000003-1B5B-4E2E-9EAC-06621C80EC91}"/>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0.59</c:v>
                </c:pt>
                <c:pt idx="2">
                  <c:v>#N/A</c:v>
                </c:pt>
                <c:pt idx="3">
                  <c:v>0.46</c:v>
                </c:pt>
                <c:pt idx="4">
                  <c:v>#N/A</c:v>
                </c:pt>
                <c:pt idx="5">
                  <c:v>0.79</c:v>
                </c:pt>
                <c:pt idx="6">
                  <c:v>#N/A</c:v>
                </c:pt>
                <c:pt idx="7">
                  <c:v>0.8</c:v>
                </c:pt>
                <c:pt idx="8">
                  <c:v>#N/A</c:v>
                </c:pt>
                <c:pt idx="9">
                  <c:v>0.54</c:v>
                </c:pt>
              </c:numCache>
            </c:numRef>
          </c:val>
          <c:extLst>
            <c:ext xmlns:c16="http://schemas.microsoft.com/office/drawing/2014/chart" uri="{C3380CC4-5D6E-409C-BE32-E72D297353CC}">
              <c16:uniqueId val="{00000004-1B5B-4E2E-9EAC-06621C80EC91}"/>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5.21</c:v>
                </c:pt>
                <c:pt idx="2">
                  <c:v>#N/A</c:v>
                </c:pt>
                <c:pt idx="3">
                  <c:v>1.7</c:v>
                </c:pt>
                <c:pt idx="4">
                  <c:v>#N/A</c:v>
                </c:pt>
                <c:pt idx="5">
                  <c:v>2.44</c:v>
                </c:pt>
                <c:pt idx="6">
                  <c:v>#N/A</c:v>
                </c:pt>
                <c:pt idx="7">
                  <c:v>0.01</c:v>
                </c:pt>
                <c:pt idx="8">
                  <c:v>#N/A</c:v>
                </c:pt>
                <c:pt idx="9">
                  <c:v>1.55</c:v>
                </c:pt>
              </c:numCache>
            </c:numRef>
          </c:val>
          <c:extLst>
            <c:ext xmlns:c16="http://schemas.microsoft.com/office/drawing/2014/chart" uri="{C3380CC4-5D6E-409C-BE32-E72D297353CC}">
              <c16:uniqueId val="{00000005-1B5B-4E2E-9EAC-06621C80EC9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3.55</c:v>
                </c:pt>
                <c:pt idx="2">
                  <c:v>#N/A</c:v>
                </c:pt>
                <c:pt idx="3">
                  <c:v>2.87</c:v>
                </c:pt>
                <c:pt idx="4">
                  <c:v>#N/A</c:v>
                </c:pt>
                <c:pt idx="5">
                  <c:v>1.26</c:v>
                </c:pt>
                <c:pt idx="6">
                  <c:v>#N/A</c:v>
                </c:pt>
                <c:pt idx="7">
                  <c:v>1.36</c:v>
                </c:pt>
                <c:pt idx="8">
                  <c:v>#N/A</c:v>
                </c:pt>
                <c:pt idx="9">
                  <c:v>1.58</c:v>
                </c:pt>
              </c:numCache>
            </c:numRef>
          </c:val>
          <c:extLst>
            <c:ext xmlns:c16="http://schemas.microsoft.com/office/drawing/2014/chart" uri="{C3380CC4-5D6E-409C-BE32-E72D297353CC}">
              <c16:uniqueId val="{00000006-1B5B-4E2E-9EAC-06621C80EC9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2.57</c:v>
                </c:pt>
                <c:pt idx="2">
                  <c:v>#N/A</c:v>
                </c:pt>
                <c:pt idx="3">
                  <c:v>2.93</c:v>
                </c:pt>
                <c:pt idx="4">
                  <c:v>#N/A</c:v>
                </c:pt>
                <c:pt idx="5">
                  <c:v>3.08</c:v>
                </c:pt>
                <c:pt idx="6">
                  <c:v>#N/A</c:v>
                </c:pt>
                <c:pt idx="7">
                  <c:v>3.51</c:v>
                </c:pt>
                <c:pt idx="8">
                  <c:v>#N/A</c:v>
                </c:pt>
                <c:pt idx="9">
                  <c:v>3.53</c:v>
                </c:pt>
              </c:numCache>
            </c:numRef>
          </c:val>
          <c:extLst>
            <c:ext xmlns:c16="http://schemas.microsoft.com/office/drawing/2014/chart" uri="{C3380CC4-5D6E-409C-BE32-E72D297353CC}">
              <c16:uniqueId val="{00000007-1B5B-4E2E-9EAC-06621C80EC91}"/>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2.69</c:v>
                </c:pt>
                <c:pt idx="2">
                  <c:v>#N/A</c:v>
                </c:pt>
                <c:pt idx="3">
                  <c:v>3.15</c:v>
                </c:pt>
                <c:pt idx="4">
                  <c:v>#N/A</c:v>
                </c:pt>
                <c:pt idx="5">
                  <c:v>3.43</c:v>
                </c:pt>
                <c:pt idx="6">
                  <c:v>#N/A</c:v>
                </c:pt>
                <c:pt idx="7">
                  <c:v>4.01</c:v>
                </c:pt>
                <c:pt idx="8">
                  <c:v>#N/A</c:v>
                </c:pt>
                <c:pt idx="9">
                  <c:v>3.75</c:v>
                </c:pt>
              </c:numCache>
            </c:numRef>
          </c:val>
          <c:extLst>
            <c:ext xmlns:c16="http://schemas.microsoft.com/office/drawing/2014/chart" uri="{C3380CC4-5D6E-409C-BE32-E72D297353CC}">
              <c16:uniqueId val="{00000008-1B5B-4E2E-9EAC-06621C80EC9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7.99</c:v>
                </c:pt>
                <c:pt idx="2">
                  <c:v>#N/A</c:v>
                </c:pt>
                <c:pt idx="3">
                  <c:v>8.26</c:v>
                </c:pt>
                <c:pt idx="4">
                  <c:v>#N/A</c:v>
                </c:pt>
                <c:pt idx="5">
                  <c:v>8.4700000000000006</c:v>
                </c:pt>
                <c:pt idx="6">
                  <c:v>#N/A</c:v>
                </c:pt>
                <c:pt idx="7">
                  <c:v>8.3000000000000007</c:v>
                </c:pt>
                <c:pt idx="8">
                  <c:v>#N/A</c:v>
                </c:pt>
                <c:pt idx="9">
                  <c:v>7.66</c:v>
                </c:pt>
              </c:numCache>
            </c:numRef>
          </c:val>
          <c:extLst>
            <c:ext xmlns:c16="http://schemas.microsoft.com/office/drawing/2014/chart" uri="{C3380CC4-5D6E-409C-BE32-E72D297353CC}">
              <c16:uniqueId val="{00000009-1B5B-4E2E-9EAC-06621C80EC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11413</c:v>
                </c:pt>
                <c:pt idx="5">
                  <c:v>11730</c:v>
                </c:pt>
                <c:pt idx="8">
                  <c:v>11335</c:v>
                </c:pt>
                <c:pt idx="11">
                  <c:v>11334</c:v>
                </c:pt>
                <c:pt idx="14">
                  <c:v>11551</c:v>
                </c:pt>
              </c:numCache>
            </c:numRef>
          </c:val>
          <c:extLst>
            <c:ext xmlns:c16="http://schemas.microsoft.com/office/drawing/2014/chart" uri="{C3380CC4-5D6E-409C-BE32-E72D297353CC}">
              <c16:uniqueId val="{00000000-E1FD-4B3B-AC4B-28293B3A4A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FD-4B3B-AC4B-28293B3A4A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189</c:v>
                </c:pt>
                <c:pt idx="3">
                  <c:v>185</c:v>
                </c:pt>
                <c:pt idx="6">
                  <c:v>182</c:v>
                </c:pt>
                <c:pt idx="9">
                  <c:v>160</c:v>
                </c:pt>
                <c:pt idx="12">
                  <c:v>157</c:v>
                </c:pt>
              </c:numCache>
            </c:numRef>
          </c:val>
          <c:extLst>
            <c:ext xmlns:c16="http://schemas.microsoft.com/office/drawing/2014/chart" uri="{C3380CC4-5D6E-409C-BE32-E72D297353CC}">
              <c16:uniqueId val="{00000002-E1FD-4B3B-AC4B-28293B3A4A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83</c:v>
                </c:pt>
                <c:pt idx="3">
                  <c:v>108</c:v>
                </c:pt>
                <c:pt idx="6">
                  <c:v>178</c:v>
                </c:pt>
                <c:pt idx="9">
                  <c:v>443</c:v>
                </c:pt>
                <c:pt idx="12">
                  <c:v>397</c:v>
                </c:pt>
              </c:numCache>
            </c:numRef>
          </c:val>
          <c:extLst>
            <c:ext xmlns:c16="http://schemas.microsoft.com/office/drawing/2014/chart" uri="{C3380CC4-5D6E-409C-BE32-E72D297353CC}">
              <c16:uniqueId val="{00000003-E1FD-4B3B-AC4B-28293B3A4A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2990</c:v>
                </c:pt>
                <c:pt idx="3">
                  <c:v>3154</c:v>
                </c:pt>
                <c:pt idx="6">
                  <c:v>3236</c:v>
                </c:pt>
                <c:pt idx="9">
                  <c:v>3207</c:v>
                </c:pt>
                <c:pt idx="12">
                  <c:v>3275</c:v>
                </c:pt>
              </c:numCache>
            </c:numRef>
          </c:val>
          <c:extLst>
            <c:ext xmlns:c16="http://schemas.microsoft.com/office/drawing/2014/chart" uri="{C3380CC4-5D6E-409C-BE32-E72D297353CC}">
              <c16:uniqueId val="{00000004-E1FD-4B3B-AC4B-28293B3A4A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FD-4B3B-AC4B-28293B3A4A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FD-4B3B-AC4B-28293B3A4A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14014</c:v>
                </c:pt>
                <c:pt idx="3">
                  <c:v>14247</c:v>
                </c:pt>
                <c:pt idx="6">
                  <c:v>12222</c:v>
                </c:pt>
                <c:pt idx="9">
                  <c:v>11381</c:v>
                </c:pt>
                <c:pt idx="12">
                  <c:v>11008</c:v>
                </c:pt>
              </c:numCache>
            </c:numRef>
          </c:val>
          <c:extLst>
            <c:ext xmlns:c16="http://schemas.microsoft.com/office/drawing/2014/chart" uri="{C3380CC4-5D6E-409C-BE32-E72D297353CC}">
              <c16:uniqueId val="{00000007-E1FD-4B3B-AC4B-28293B3A4A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5863</c:v>
                </c:pt>
                <c:pt idx="2">
                  <c:v>#N/A</c:v>
                </c:pt>
                <c:pt idx="3">
                  <c:v>#N/A</c:v>
                </c:pt>
                <c:pt idx="4">
                  <c:v>5964</c:v>
                </c:pt>
                <c:pt idx="5">
                  <c:v>#N/A</c:v>
                </c:pt>
                <c:pt idx="6">
                  <c:v>#N/A</c:v>
                </c:pt>
                <c:pt idx="7">
                  <c:v>4483</c:v>
                </c:pt>
                <c:pt idx="8">
                  <c:v>#N/A</c:v>
                </c:pt>
                <c:pt idx="9">
                  <c:v>#N/A</c:v>
                </c:pt>
                <c:pt idx="10">
                  <c:v>3857</c:v>
                </c:pt>
                <c:pt idx="11">
                  <c:v>#N/A</c:v>
                </c:pt>
                <c:pt idx="12">
                  <c:v>#N/A</c:v>
                </c:pt>
                <c:pt idx="13">
                  <c:v>3286</c:v>
                </c:pt>
                <c:pt idx="14">
                  <c:v>#N/A</c:v>
                </c:pt>
              </c:numCache>
            </c:numRef>
          </c:val>
          <c:smooth val="0"/>
          <c:extLst>
            <c:ext xmlns:c16="http://schemas.microsoft.com/office/drawing/2014/chart" uri="{C3380CC4-5D6E-409C-BE32-E72D297353CC}">
              <c16:uniqueId val="{00000008-E1FD-4B3B-AC4B-28293B3A4A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87908</c:v>
                </c:pt>
                <c:pt idx="5">
                  <c:v>91842</c:v>
                </c:pt>
                <c:pt idx="8">
                  <c:v>94247</c:v>
                </c:pt>
                <c:pt idx="11">
                  <c:v>94638</c:v>
                </c:pt>
                <c:pt idx="14">
                  <c:v>95222</c:v>
                </c:pt>
              </c:numCache>
            </c:numRef>
          </c:val>
          <c:extLst>
            <c:ext xmlns:c16="http://schemas.microsoft.com/office/drawing/2014/chart" uri="{C3380CC4-5D6E-409C-BE32-E72D297353CC}">
              <c16:uniqueId val="{00000000-1425-4EA5-859F-DE1DB3D103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32042</c:v>
                </c:pt>
                <c:pt idx="5">
                  <c:v>31854</c:v>
                </c:pt>
                <c:pt idx="8">
                  <c:v>32602</c:v>
                </c:pt>
                <c:pt idx="11">
                  <c:v>33501</c:v>
                </c:pt>
                <c:pt idx="14">
                  <c:v>33865</c:v>
                </c:pt>
              </c:numCache>
            </c:numRef>
          </c:val>
          <c:extLst>
            <c:ext xmlns:c16="http://schemas.microsoft.com/office/drawing/2014/chart" uri="{C3380CC4-5D6E-409C-BE32-E72D297353CC}">
              <c16:uniqueId val="{00000001-1425-4EA5-859F-DE1DB3D103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16218</c:v>
                </c:pt>
                <c:pt idx="5">
                  <c:v>17586</c:v>
                </c:pt>
                <c:pt idx="8">
                  <c:v>14745</c:v>
                </c:pt>
                <c:pt idx="11">
                  <c:v>11732</c:v>
                </c:pt>
                <c:pt idx="14">
                  <c:v>12685</c:v>
                </c:pt>
              </c:numCache>
            </c:numRef>
          </c:val>
          <c:extLst>
            <c:ext xmlns:c16="http://schemas.microsoft.com/office/drawing/2014/chart" uri="{C3380CC4-5D6E-409C-BE32-E72D297353CC}">
              <c16:uniqueId val="{00000002-1425-4EA5-859F-DE1DB3D103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25-4EA5-859F-DE1DB3D103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25-4EA5-859F-DE1DB3D103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110</c:v>
                </c:pt>
                <c:pt idx="3">
                  <c:v>95</c:v>
                </c:pt>
                <c:pt idx="6">
                  <c:v>80</c:v>
                </c:pt>
                <c:pt idx="9">
                  <c:v>64</c:v>
                </c:pt>
                <c:pt idx="12">
                  <c:v>136</c:v>
                </c:pt>
              </c:numCache>
            </c:numRef>
          </c:val>
          <c:extLst>
            <c:ext xmlns:c16="http://schemas.microsoft.com/office/drawing/2014/chart" uri="{C3380CC4-5D6E-409C-BE32-E72D297353CC}">
              <c16:uniqueId val="{00000005-1425-4EA5-859F-DE1DB3D103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21633</c:v>
                </c:pt>
                <c:pt idx="3">
                  <c:v>19968</c:v>
                </c:pt>
                <c:pt idx="6">
                  <c:v>19347</c:v>
                </c:pt>
                <c:pt idx="9">
                  <c:v>19069</c:v>
                </c:pt>
                <c:pt idx="12">
                  <c:v>19052</c:v>
                </c:pt>
              </c:numCache>
            </c:numRef>
          </c:val>
          <c:extLst>
            <c:ext xmlns:c16="http://schemas.microsoft.com/office/drawing/2014/chart" uri="{C3380CC4-5D6E-409C-BE32-E72D297353CC}">
              <c16:uniqueId val="{00000006-1425-4EA5-859F-DE1DB3D103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5142</c:v>
                </c:pt>
                <c:pt idx="3">
                  <c:v>7495</c:v>
                </c:pt>
                <c:pt idx="6">
                  <c:v>9548</c:v>
                </c:pt>
                <c:pt idx="9">
                  <c:v>8818</c:v>
                </c:pt>
                <c:pt idx="12">
                  <c:v>8096</c:v>
                </c:pt>
              </c:numCache>
            </c:numRef>
          </c:val>
          <c:extLst>
            <c:ext xmlns:c16="http://schemas.microsoft.com/office/drawing/2014/chart" uri="{C3380CC4-5D6E-409C-BE32-E72D297353CC}">
              <c16:uniqueId val="{00000007-1425-4EA5-859F-DE1DB3D103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29162</c:v>
                </c:pt>
                <c:pt idx="3">
                  <c:v>29223</c:v>
                </c:pt>
                <c:pt idx="6">
                  <c:v>28176</c:v>
                </c:pt>
                <c:pt idx="9">
                  <c:v>28956</c:v>
                </c:pt>
                <c:pt idx="12">
                  <c:v>28648</c:v>
                </c:pt>
              </c:numCache>
            </c:numRef>
          </c:val>
          <c:extLst>
            <c:ext xmlns:c16="http://schemas.microsoft.com/office/drawing/2014/chart" uri="{C3380CC4-5D6E-409C-BE32-E72D297353CC}">
              <c16:uniqueId val="{00000008-1425-4EA5-859F-DE1DB3D103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1412</c:v>
                </c:pt>
                <c:pt idx="3">
                  <c:v>1227</c:v>
                </c:pt>
                <c:pt idx="6">
                  <c:v>1045</c:v>
                </c:pt>
                <c:pt idx="9">
                  <c:v>616</c:v>
                </c:pt>
                <c:pt idx="12">
                  <c:v>458</c:v>
                </c:pt>
              </c:numCache>
            </c:numRef>
          </c:val>
          <c:extLst>
            <c:ext xmlns:c16="http://schemas.microsoft.com/office/drawing/2014/chart" uri="{C3380CC4-5D6E-409C-BE32-E72D297353CC}">
              <c16:uniqueId val="{00000009-1425-4EA5-859F-DE1DB3D103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96153</c:v>
                </c:pt>
                <c:pt idx="3">
                  <c:v>93582</c:v>
                </c:pt>
                <c:pt idx="6">
                  <c:v>91351</c:v>
                </c:pt>
                <c:pt idx="9">
                  <c:v>88924</c:v>
                </c:pt>
                <c:pt idx="12">
                  <c:v>87358</c:v>
                </c:pt>
              </c:numCache>
            </c:numRef>
          </c:val>
          <c:extLst>
            <c:ext xmlns:c16="http://schemas.microsoft.com/office/drawing/2014/chart" uri="{C3380CC4-5D6E-409C-BE32-E72D297353CC}">
              <c16:uniqueId val="{0000000A-1425-4EA5-859F-DE1DB3D103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17445</c:v>
                </c:pt>
                <c:pt idx="2">
                  <c:v>#N/A</c:v>
                </c:pt>
                <c:pt idx="3">
                  <c:v>#N/A</c:v>
                </c:pt>
                <c:pt idx="4">
                  <c:v>10308</c:v>
                </c:pt>
                <c:pt idx="5">
                  <c:v>#N/A</c:v>
                </c:pt>
                <c:pt idx="6">
                  <c:v>#N/A</c:v>
                </c:pt>
                <c:pt idx="7">
                  <c:v>7953</c:v>
                </c:pt>
                <c:pt idx="8">
                  <c:v>#N/A</c:v>
                </c:pt>
                <c:pt idx="9">
                  <c:v>#N/A</c:v>
                </c:pt>
                <c:pt idx="10">
                  <c:v>6575</c:v>
                </c:pt>
                <c:pt idx="11">
                  <c:v>#N/A</c:v>
                </c:pt>
                <c:pt idx="12">
                  <c:v>#N/A</c:v>
                </c:pt>
                <c:pt idx="13">
                  <c:v>1976</c:v>
                </c:pt>
                <c:pt idx="14">
                  <c:v>#N/A</c:v>
                </c:pt>
              </c:numCache>
            </c:numRef>
          </c:val>
          <c:smooth val="0"/>
          <c:extLst>
            <c:ext xmlns:c16="http://schemas.microsoft.com/office/drawing/2014/chart" uri="{C3380CC4-5D6E-409C-BE32-E72D297353CC}">
              <c16:uniqueId val="{0000000B-1425-4EA5-859F-DE1DB3D103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4274</c:v>
                </c:pt>
                <c:pt idx="1">
                  <c:v>4027</c:v>
                </c:pt>
                <c:pt idx="2">
                  <c:v>3932</c:v>
                </c:pt>
              </c:numCache>
            </c:numRef>
          </c:val>
          <c:extLst>
            <c:ext xmlns:c16="http://schemas.microsoft.com/office/drawing/2014/chart" uri="{C3380CC4-5D6E-409C-BE32-E72D297353CC}">
              <c16:uniqueId val="{00000000-7707-4A05-B019-3F5390530F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2672</c:v>
                </c:pt>
                <c:pt idx="1">
                  <c:v>848</c:v>
                </c:pt>
                <c:pt idx="2">
                  <c:v>963</c:v>
                </c:pt>
              </c:numCache>
            </c:numRef>
          </c:val>
          <c:extLst>
            <c:ext xmlns:c16="http://schemas.microsoft.com/office/drawing/2014/chart" uri="{C3380CC4-5D6E-409C-BE32-E72D297353CC}">
              <c16:uniqueId val="{00000001-7707-4A05-B019-3F5390530F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6048</c:v>
                </c:pt>
                <c:pt idx="1">
                  <c:v>4784</c:v>
                </c:pt>
                <c:pt idx="2">
                  <c:v>5390</c:v>
                </c:pt>
              </c:numCache>
            </c:numRef>
          </c:val>
          <c:extLst>
            <c:ext xmlns:c16="http://schemas.microsoft.com/office/drawing/2014/chart" uri="{C3380CC4-5D6E-409C-BE32-E72D297353CC}">
              <c16:uniqueId val="{00000002-7707-4A05-B019-3F5390530FC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{82520F06-91FC-44F6-9A73-BFA9D1FC99CE}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F08-4923-860B-352D201F61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{EB391DBC-04B5-46B1-96C2-3C681A557862}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08-4923-860B-352D201F61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{EB9316EB-359C-4C2F-B521-76A91142B9A7}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08-4923-860B-352D201F61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{5852F196-67AC-4AD4-897A-8CD65BDBA752}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08-4923-860B-352D201F61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{5309B729-19BF-4F57-A9EC-929D775B6DF1}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08-4923-860B-352D201F610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{8608CA25-6847-4EC3-98E4-0D18F89896BD}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F08-4923-860B-352D201F610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{C21CB2C4-97D4-497C-BA97-2FE6E310C5B7}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F08-4923-860B-352D201F6106}"/>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{C5671C55-4BC6-4BF9-9B7F-B351DD77A975}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F08-4923-860B-352D201F610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{33259C7E-05F3-4CFD-8D6B-F12710EB8CB6}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F08-4923-860B-352D201F61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68.400000000000006</c:v>
                </c:pt>
              </c:numCache>
            </c:numRef>
          </c:xVal>
          <c:yVal>
            <c:numRef>
              <c:f>公会計指標分析・財政指標組合せ分析表!$BP$51:$DC$51</c:f>
              <c:numCache>
                <c:formatCode>#,##0.0;"▲ "#,##0.0</c:formatCode>
                <c:ptCount val="40"/>
                <c:pt idx="24">
                  <c:v>8.8000000000000007</c:v>
                </c:pt>
              </c:numCache>
            </c:numRef>
          </c:yVal>
          <c:smooth val="0"/>
          <c:extLst>
            <c:ext xmlns:c16="http://schemas.microsoft.com/office/drawing/2014/chart" uri="{C3380CC4-5D6E-409C-BE32-E72D297353CC}">
              <c16:uniqueId val="{00000009-7F08-4923-860B-352D201F61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{086FD7C6-6165-4347-BED6-3F0617CECAEF}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F08-4923-860B-352D201F61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{6CCFCB7B-9F3C-4AE8-85F4-78E8DAAF4A59}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08-4923-860B-352D201F61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{5B30717F-527D-4C46-AB59-FE489BFD2936}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08-4923-860B-352D201F61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{0A77B78B-5273-4BFD-B151-4965471B4099}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08-4923-860B-352D201F61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{FFB7E57F-59C6-4C43-AA53-7242835B1874}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08-4923-860B-352D201F610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{26B8CDB5-04DC-4E1A-9C42-20DFA973F1D1}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F08-4923-860B-352D201F610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{73929F12-9EEC-4370-9CA5-BB92BD7336DE}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F08-4923-860B-352D201F6106}"/>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{B7C8D3F0-8A23-4026-8F46-B05048FE0632}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F08-4923-860B-352D201F610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{3FBEDCA5-2FBD-4E2E-A1CF-6B18066B6685}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F08-4923-860B-352D201F61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numCache>
            </c:numRef>
          </c:xVal>
          <c:yVal>
            <c:numRef>
              <c:f>公会計指標分析・財政指標組合せ分析表!$BP$55:$DC$55</c:f>
              <c:numCache>
                <c:formatCode>#,##0.0;"▲ "#,##0.0</c:formatCode>
                <c:ptCount val="40"/>
                <c:pt idx="24">
                  <c:v>38.9</c:v>
                </c:pt>
              </c:numCache>
            </c:numRef>
          </c:yVal>
          <c:smooth val="0"/>
          <c:extLst>
            <c:ext xmlns:c16="http://schemas.microsoft.com/office/drawing/2014/chart" uri="{C3380CC4-5D6E-409C-BE32-E72D297353CC}">
              <c16:uniqueId val="{00000013-7F08-4923-860B-352D201F6106}"/>
            </c:ext>
          </c:extLst>
        </c:ser>
        <c:dLbls>
          <c:showLegendKey val="0"/>
          <c:showVal val="1"/>
          <c:showCatName val="0"/>
          <c:showSerName val="0"/>
          <c:showPercent val="0"/>
          <c:showBubbleSize val="0"/>
        </c:dLbls>
        <c:axId val="46179840"/>
        <c:axId val="46181760"/>
      </c:scatterChart>
      <c:valAx>
        <c:axId val="46179840"/>
        <c:scaling>
          <c:orientation val="minMax"/>
          <c:max val="69.199999999999989"/>
          <c:min val="58.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{2C925122-F2F5-4EBF-887C-4AB70782E4FB}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00B-4F01-9E15-7F024A4F59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{989365A9-160E-4705-B52F-7D8B4BE1ECAB}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0B-4F01-9E15-7F024A4F59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{0AD55AD1-BF6C-4B70-B63F-EAEF91CA97C5}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0B-4F01-9E15-7F024A4F59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{DE1F9B54-FA40-4FE0-831C-F64BB8894771}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0B-4F01-9E15-7F024A4F59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{121DF28E-5AE5-4872-996F-92AE32FAFF08}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0B-4F01-9E15-7F024A4F59E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{0C567D52-F6CB-4508-9E87-FE969B481C12}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00B-4F01-9E15-7F024A4F59E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{692A8781-A8F9-40F9-AE74-98DC764B2EEE}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00B-4F01-9E15-7F024A4F59EB}"/>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{D5344E88-2EA2-41F7-824B-450E325BE18D}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00B-4F01-9E15-7F024A4F59EB}"/>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{92371E8B-C4C6-4F9F-A906-F38E1BC0E58C}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00B-4F01-9E15-7F024A4F59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c:v>
                </c:pt>
                <c:pt idx="16">
                  <c:v>7.4</c:v>
                </c:pt>
                <c:pt idx="24">
                  <c:v>6.4</c:v>
                </c:pt>
                <c:pt idx="32">
                  <c:v>5.0999999999999996</c:v>
                </c:pt>
              </c:numCache>
            </c:numRef>
          </c:xVal>
          <c:yVal>
            <c:numRef>
              <c:f>公会計指標分析・財政指標組合せ分析表!$BP$73:$DC$73</c:f>
              <c:numCache>
                <c:formatCode>#,##0.0;"▲ "#,##0.0</c:formatCode>
                <c:ptCount val="40"/>
                <c:pt idx="0">
                  <c:v>23.9</c:v>
                </c:pt>
                <c:pt idx="8">
                  <c:v>14.1</c:v>
                </c:pt>
                <c:pt idx="16">
                  <c:v>10.7</c:v>
                </c:pt>
                <c:pt idx="24">
                  <c:v>8.8000000000000007</c:v>
                </c:pt>
                <c:pt idx="32">
                  <c:v>2.6</c:v>
                </c:pt>
              </c:numCache>
            </c:numRef>
          </c:yVal>
          <c:smooth val="0"/>
          <c:extLst>
            <c:ext xmlns:c16="http://schemas.microsoft.com/office/drawing/2014/chart" uri="{C3380CC4-5D6E-409C-BE32-E72D297353CC}">
              <c16:uniqueId val="{00000009-D00B-4F01-9E15-7F024A4F59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{0E8E5FA7-FD38-4D7B-827A-54A910A3BC99}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00B-4F01-9E15-7F024A4F59E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{60D25664-6ADD-4801-B722-57FAE98CB2C9}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0B-4F01-9E15-7F024A4F59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{29186125-678D-4E41-858C-CC08F56C2570}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0B-4F01-9E15-7F024A4F59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{ACBA15AA-7572-466C-B99D-DC02267A8B77}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0B-4F01-9E15-7F024A4F59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{B59F1985-4B11-4505-8F63-C4CAE9BC852B}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0B-4F01-9E15-7F024A4F59E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{F2DCD186-49A6-49ED-B225-A4E49762C48F}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00B-4F01-9E15-7F024A4F59E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{3FC4E4F3-2E05-41D1-8CFA-2D4C7C228316}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00B-4F01-9E15-7F024A4F59EB}"/>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{8D96D5D9-F44E-4B1D-8C68-51C34D796712}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00B-4F01-9E15-7F024A4F59EB}"/>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{30DE62F0-E565-4BC6-A5BD-6EBC83CCFFB5}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00B-4F01-9E15-7F024A4F59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D00B-4F01-9E15-7F024A4F59EB}"/>
            </c:ext>
          </c:extLst>
        </c:ser>
        <c:dLbls>
          <c:showLegendKey val="0"/>
          <c:showVal val="1"/>
          <c:showCatName val="0"/>
          <c:showSerName val="0"/>
          <c:showPercent val="0"/>
          <c:showBubbleSize val="0"/>
        </c:dLbls>
        <c:axId val="84219776"/>
        <c:axId val="84234240"/>
      </c:scatterChart>
      <c:valAx>
        <c:axId val="84219776"/>
        <c:scaling>
          <c:orientation val="minMax"/>
          <c:max val="8.9"/>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については、地方債の償還が進んでいることから減少傾向にある。また算入公債費等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については災害復旧費等に係る基準財政需要額が増加傾向にある。結果として実質公債費比率の分子（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は前年度に比べ減少している。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は地方債残高の減少や、豊中市伊丹市クリーンランド新炉完成により組合等負担等見込額が減少傾向であり、総額としては減少傾向である。充当可能財源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は充当可能基金額、充当可能特定財源や基準財政需要額算入見込額のすべてが増加しているため総額としては前年度を上回る水準となっている。結果として将来負担比率の分子（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）は前年度に比べて減少している。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大阪府豊中市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・平成２８年度は臨時財政対策債を繰上償還するため財政調整基金を６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３億円、減債基金を１０億円取崩を行ったことや豊中市立文化芸術センターの工事に伴う文化施設建設基金を３億円取崩を行ったこと等により基金全体として３３億円の減となった。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・平成２９年度は公共施設等総合管理計画に基づき公共施設等整備基金に５億円積立てたことや財政調整基金も後年度への活用として３億円積立した事により基金全体で６億円の増となった。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に伴う補修・修繕が将来的に大幅に必要となることが予想されるため、公共施設等総合管理計画に基づき公共施設等整備基金に毎年５億円を積立することを目標としているため、財源対策を行っていきながら計画どおりの積立を行えるように財政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・公共施設等整備基金：豊中市の公園、道路などの公共施設、地区会館などの公共的施設の整備に活用する。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・社会福祉事業基金：高齢者福祉や障害者福祉、児童福祉事業の施設整備に活用する。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・文化芸術振興基金：平成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月に新たに設置した基金で、アートの力を活かした人づくり・まちづくりに取り組み、市民文化の創造のため活用する。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平成２８年度末は取り崩して、豊中市伊丹市クリーンランドの新炉建設に係る負担金の財源としたことなどにより減少したものの、公共施設等の老朽化に伴う補修・修繕が将来的に大幅に必要となることが予想されるため、公共施設等総合管理計画に基づき公共施設等整備基金に積み立てたことなど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・社会福祉事業基金：社会福祉施設整備更新や空調設備の設置・更新のために取崩ししたことにより減少した。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・文化芸術振興基金：美術品等購入基金を廃止し、新たに文化芸術振興基金に積み立てた。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・公共施設等整備基金：公共施設等の老朽化に伴う補修・修繕が将来的に大幅に必要となることが予想されるため、公共施設等総合管理計画に基づき公共施設等整備基金に毎年５億円を積立する予定。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・文化芸術振興基金：今後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年間のソフト事業・ハード事業の計画に基づき持続可能な基金運用を行っていく。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・社会福祉事業基金：高齢者福祉や障害者福祉、児童福祉事業の施設整備を着実に実施するため、現有財産を維持しつつ運用を行っていく。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・経済事情の変動などによる財源不足に備えるための積立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・後年度の財政負担の軽減を図るため、臨時財政対策債を繰上償還したことによるもの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・決算剰余金を積み立てたことによるもの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は標準財政規模の４．５％程度の積立残高を確保することを目標としてきたが、平成３０年度に発生した大阪北部地震や７月豪雨の際に多くの財政調整基金を財源に補正予算を行ったため、達成できなかった。今後は災害への備え等も含め、財政調整基金の積立て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・後年度の財政負担の軽減を図るため、基金を取り崩して臨時財政対策債を繰上償還したため減少した。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・自動車駐車場事業特別会計の収支バランスや廃止にするための取崩</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・地方債の償還計画や土地売払を考慮し、積立・取崩を行っていく。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0713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6211550" y="190500"/>
          <a:ext cx="3740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6227425" y="215900"/>
          <a:ext cx="37052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6252825" y="241300"/>
          <a:ext cx="36480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3550900"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3576300"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3601700" y="241300"/>
          <a:ext cx="2435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8764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405,974
400,545
36.39
145,523,448
143,710,633
1,282,646
82,687,443
86,147,819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1432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5910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5182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7851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5910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5817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0550525"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801350"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801350" y="1219200"/>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801350" y="1562100"/>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62355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6775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6775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7219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642600" y="1562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7219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642600" y="1943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31900" y="4254500"/>
          <a:ext cx="4032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19464" y="4624642"/>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3840612" y="4607971"/>
          <a:ext cx="45630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2133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2133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6611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6611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2359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2359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31900" y="4953000"/>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521325"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521325"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5880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本市では、平成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年度に策定した公共施設等総合管理計画において、公共施設等の総延床面積を平成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年度比で</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80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％内の施設再編を行うことを目標として掲げ、老朽化した施設の集約化・複合化や除却を進めている。多くの施設が昭和</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年代に建設されているため、有形固定資産減価償却率については類似団体内平均値より上回っているものと考えられる。なお、平成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日時点で未整備であるため、平成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年度の当該団体値等は表示されていない。</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03325"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31900" y="7112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37581"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31900" y="675216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37581"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31900" y="6392333"/>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37581"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31900" y="60325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37581"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31900" y="567266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37581"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31900" y="5312833"/>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37581"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31900" y="4953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37581"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31900" y="4953000"/>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55104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60375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46405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60375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46405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69" name="有形固定資産減価償却率平均値テキスト"/>
        <xdr:cNvSpPr txBox="1"/>
      </xdr:nvSpPr>
      <xdr:spPr>
        <a:xfrm>
          <a:off x="460375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50215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3829050" y="600688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105150" y="597450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384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711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987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2637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39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78" name="楕円 77"/>
        <xdr:cNvSpPr/>
      </xdr:nvSpPr>
      <xdr:spPr>
        <a:xfrm>
          <a:off x="3829050" y="56794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13140</xdr:rowOff>
    </xdr:from>
    <xdr:ext cx="405111" cy="259045"/>
    <xdr:sp macro="" textlink="">
      <xdr:nvSpPr>
        <xdr:cNvPr id="79" name="n_1aveValue有形固定資産減価償却率"/>
        <xdr:cNvSpPr txBox="1"/>
      </xdr:nvSpPr>
      <xdr:spPr>
        <a:xfrm>
          <a:off x="3674119"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0" name="n_2aveValue有形固定資産減価償却率"/>
        <xdr:cNvSpPr txBox="1"/>
      </xdr:nvSpPr>
      <xdr:spPr>
        <a:xfrm>
          <a:off x="2962919"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53992</xdr:rowOff>
    </xdr:from>
    <xdr:ext cx="405111" cy="259045"/>
    <xdr:sp macro="" textlink="">
      <xdr:nvSpPr>
        <xdr:cNvPr id="81" name="n_1mainValue有形固定資産減価償却率"/>
        <xdr:cNvSpPr txBox="1"/>
      </xdr:nvSpPr>
      <xdr:spPr>
        <a:xfrm>
          <a:off x="3674119"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0769600" y="4254500"/>
          <a:ext cx="40227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1650576" y="4624642"/>
          <a:ext cx="125112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235388" y="4607971"/>
          <a:ext cx="7326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47510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47510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61988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61988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7764125"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7764125"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0769600" y="4953000"/>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049500"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049500"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1257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債務償還可能年数は類似団体内平均値を下回っており、主な要因としては、平成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年度以降地方債残高を減少させてきたこと、また平成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中期行財政運営方針を策定し、財政調整基金の積立残高目標を設定し目標に向けて着実に積み立てなどを行ってきたためである。今後も引き続き、持続可能な財政基盤の構築に資する取組みを行っていく。</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0731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0769600" y="7112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0769600" y="675216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41705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0769600" y="639233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41705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0769600" y="60325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41705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0769600" y="567266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41705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0769600" y="531283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3657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0769600" y="4953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3657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0769600" y="4953000"/>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0" name="直線コネクタ 109"/>
        <xdr:cNvCxnSpPr/>
      </xdr:nvCxnSpPr>
      <xdr:spPr>
        <a:xfrm flipV="1">
          <a:off x="14079220"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131925"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001750" y="675216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3" name="債務償還可能年数最大値テキスト"/>
        <xdr:cNvSpPr txBox="1"/>
      </xdr:nvSpPr>
      <xdr:spPr>
        <a:xfrm>
          <a:off x="14131925"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14" name="直線コネクタ 113"/>
        <xdr:cNvCxnSpPr/>
      </xdr:nvCxnSpPr>
      <xdr:spPr>
        <a:xfrm>
          <a:off x="14001750" y="52288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29580</xdr:rowOff>
    </xdr:from>
    <xdr:ext cx="340478" cy="259045"/>
    <xdr:sp macro="" textlink="">
      <xdr:nvSpPr>
        <xdr:cNvPr id="115" name="債務償還可能年数平均値テキスト"/>
        <xdr:cNvSpPr txBox="1"/>
      </xdr:nvSpPr>
      <xdr:spPr>
        <a:xfrm>
          <a:off x="14131925" y="5773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16" name="フローチャート: 判断 115"/>
        <xdr:cNvSpPr/>
      </xdr:nvSpPr>
      <xdr:spPr>
        <a:xfrm>
          <a:off x="14039850" y="592172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3912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2397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2515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17919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0680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15170</xdr:rowOff>
    </xdr:from>
    <xdr:to>
      <xdr:col>76</xdr:col>
      <xdr:colOff>73025</xdr:colOff>
      <xdr:row>31</xdr:row>
      <xdr:rowOff>116770</xdr:rowOff>
    </xdr:to>
    <xdr:sp macro="" textlink="">
      <xdr:nvSpPr>
        <xdr:cNvPr id="122" name="楕円 121"/>
        <xdr:cNvSpPr/>
      </xdr:nvSpPr>
      <xdr:spPr>
        <a:xfrm>
          <a:off x="14039850" y="610164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165047</xdr:rowOff>
    </xdr:from>
    <xdr:ext cx="340478" cy="259045"/>
    <xdr:sp macro="" textlink="">
      <xdr:nvSpPr>
        <xdr:cNvPr id="123" name="債務償還可能年数該当値テキスト"/>
        <xdr:cNvSpPr txBox="1"/>
      </xdr:nvSpPr>
      <xdr:spPr>
        <a:xfrm>
          <a:off x="14131925" y="60800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31900" y="800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31900" y="1181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89535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66115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89535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66115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405,974
400,545
36.39
145,523,448
143,710,633
1,282,646
82,687,443
86,147,819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6992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49416"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239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49416"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239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49416"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239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49416"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239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8529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4062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4450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327525" y="720623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4450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327525" y="584606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4450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3561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565525" y="668223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714625"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45974</xdr:rowOff>
    </xdr:from>
    <xdr:to>
      <xdr:col>20</xdr:col>
      <xdr:colOff>38100</xdr:colOff>
      <xdr:row>37</xdr:row>
      <xdr:rowOff>147574</xdr:rowOff>
    </xdr:to>
    <xdr:sp macro="" textlink="">
      <xdr:nvSpPr>
        <xdr:cNvPr id="68" name="楕円 67"/>
        <xdr:cNvSpPr/>
      </xdr:nvSpPr>
      <xdr:spPr>
        <a:xfrm>
          <a:off x="3565525" y="638962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88409</xdr:rowOff>
    </xdr:from>
    <xdr:ext cx="405111" cy="259045"/>
    <xdr:sp macro="" textlink="">
      <xdr:nvSpPr>
        <xdr:cNvPr id="69" name="n_1aveValue【道路】&#10;有形固定資産減価償却率"/>
        <xdr:cNvSpPr txBox="1"/>
      </xdr:nvSpPr>
      <xdr:spPr>
        <a:xfrm>
          <a:off x="341059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0" name="n_2aveValue【道路】&#10;有形固定資産減価償却率"/>
        <xdr:cNvSpPr txBox="1"/>
      </xdr:nvSpPr>
      <xdr:spPr>
        <a:xfrm>
          <a:off x="257239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164101</xdr:rowOff>
    </xdr:from>
    <xdr:ext cx="405111" cy="259045"/>
    <xdr:sp macro="" textlink="">
      <xdr:nvSpPr>
        <xdr:cNvPr id="71" name="n_1mainValue【道路】&#10;有形固定資産減価償却率"/>
        <xdr:cNvSpPr txBox="1"/>
      </xdr:nvSpPr>
      <xdr:spPr>
        <a:xfrm>
          <a:off x="3410594" y="616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2" name="直線コネクタ 81"/>
        <xdr:cNvCxnSpPr/>
      </xdr:nvCxnSpPr>
      <xdr:spPr>
        <a:xfrm>
          <a:off x="6280150" y="7293428"/>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3" name="テキスト ボックス 82"/>
        <xdr:cNvSpPr txBox="1"/>
      </xdr:nvSpPr>
      <xdr:spPr>
        <a:xfrm>
          <a:off x="58320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4" name="直線コネクタ 83"/>
        <xdr:cNvCxnSpPr/>
      </xdr:nvCxnSpPr>
      <xdr:spPr>
        <a:xfrm>
          <a:off x="6280150" y="696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5" name="テキスト ボックス 84"/>
        <xdr:cNvSpPr txBox="1"/>
      </xdr:nvSpPr>
      <xdr:spPr>
        <a:xfrm>
          <a:off x="58320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6" name="直線コネクタ 85"/>
        <xdr:cNvCxnSpPr/>
      </xdr:nvCxnSpPr>
      <xdr:spPr>
        <a:xfrm>
          <a:off x="6280150" y="664028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7" name="テキスト ボックス 86"/>
        <xdr:cNvSpPr txBox="1"/>
      </xdr:nvSpPr>
      <xdr:spPr>
        <a:xfrm>
          <a:off x="58320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8" name="直線コネクタ 87"/>
        <xdr:cNvCxnSpPr/>
      </xdr:nvCxnSpPr>
      <xdr:spPr>
        <a:xfrm>
          <a:off x="6280150" y="631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89" name="テキスト ボックス 88"/>
        <xdr:cNvSpPr txBox="1"/>
      </xdr:nvSpPr>
      <xdr:spPr>
        <a:xfrm>
          <a:off x="58320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0" name="直線コネクタ 89"/>
        <xdr:cNvCxnSpPr/>
      </xdr:nvCxnSpPr>
      <xdr:spPr>
        <a:xfrm>
          <a:off x="6280150" y="598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1" name="テキスト ボックス 90"/>
        <xdr:cNvSpPr txBox="1"/>
      </xdr:nvSpPr>
      <xdr:spPr>
        <a:xfrm>
          <a:off x="5777426"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2" name="直線コネクタ 91"/>
        <xdr:cNvCxnSpPr/>
      </xdr:nvCxnSpPr>
      <xdr:spPr>
        <a:xfrm>
          <a:off x="6280150" y="5660572"/>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3" name="テキスト ボックス 92"/>
        <xdr:cNvSpPr txBox="1"/>
      </xdr:nvSpPr>
      <xdr:spPr>
        <a:xfrm>
          <a:off x="5777426"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xdr:cNvSpPr txBox="1"/>
      </xdr:nvSpPr>
      <xdr:spPr>
        <a:xfrm>
          <a:off x="5777426"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97" name="直線コネクタ 96"/>
        <xdr:cNvCxnSpPr/>
      </xdr:nvCxnSpPr>
      <xdr:spPr>
        <a:xfrm flipV="1">
          <a:off x="9952990"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98" name="【道路】&#10;一人当たり延長最小値テキスト"/>
        <xdr:cNvSpPr txBox="1"/>
      </xdr:nvSpPr>
      <xdr:spPr>
        <a:xfrm>
          <a:off x="9991725"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99" name="直線コネクタ 98"/>
        <xdr:cNvCxnSpPr/>
      </xdr:nvCxnSpPr>
      <xdr:spPr>
        <a:xfrm>
          <a:off x="9874250" y="725685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0" name="【道路】&#10;一人当たり延長最大値テキスト"/>
        <xdr:cNvSpPr txBox="1"/>
      </xdr:nvSpPr>
      <xdr:spPr>
        <a:xfrm>
          <a:off x="9991725"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1" name="直線コネクタ 100"/>
        <xdr:cNvCxnSpPr/>
      </xdr:nvCxnSpPr>
      <xdr:spPr>
        <a:xfrm>
          <a:off x="9874250" y="573905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88736</xdr:rowOff>
    </xdr:from>
    <xdr:ext cx="469744" cy="259045"/>
    <xdr:sp macro="" textlink="">
      <xdr:nvSpPr>
        <xdr:cNvPr id="102" name="【道路】&#10;一人当たり延長平均値テキスト"/>
        <xdr:cNvSpPr txBox="1"/>
      </xdr:nvSpPr>
      <xdr:spPr>
        <a:xfrm>
          <a:off x="9991725" y="6603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3" name="フローチャート: 判断 102"/>
        <xdr:cNvSpPr/>
      </xdr:nvSpPr>
      <xdr:spPr>
        <a:xfrm>
          <a:off x="9912350" y="662540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4" name="フローチャート: 判断 103"/>
        <xdr:cNvSpPr/>
      </xdr:nvSpPr>
      <xdr:spPr>
        <a:xfrm>
          <a:off x="911225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5" name="フローチャート: 判断 104"/>
        <xdr:cNvSpPr/>
      </xdr:nvSpPr>
      <xdr:spPr>
        <a:xfrm>
          <a:off x="8270875" y="661615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45538</xdr:rowOff>
    </xdr:from>
    <xdr:to>
      <xdr:col>50</xdr:col>
      <xdr:colOff>165100</xdr:colOff>
      <xdr:row>41</xdr:row>
      <xdr:rowOff>147138</xdr:rowOff>
    </xdr:to>
    <xdr:sp macro="" textlink="">
      <xdr:nvSpPr>
        <xdr:cNvPr id="111" name="楕円 110"/>
        <xdr:cNvSpPr/>
      </xdr:nvSpPr>
      <xdr:spPr>
        <a:xfrm>
          <a:off x="9112250" y="707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71464</xdr:rowOff>
    </xdr:from>
    <xdr:ext cx="469744" cy="259045"/>
    <xdr:sp macro="" textlink="">
      <xdr:nvSpPr>
        <xdr:cNvPr id="112" name="n_1aveValue【道路】&#10;一人当たり延長"/>
        <xdr:cNvSpPr txBox="1"/>
      </xdr:nvSpPr>
      <xdr:spPr>
        <a:xfrm>
          <a:off x="8925002"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13" name="n_2aveValue【道路】&#10;一人当たり延長"/>
        <xdr:cNvSpPr txBox="1"/>
      </xdr:nvSpPr>
      <xdr:spPr>
        <a:xfrm>
          <a:off x="80963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138265</xdr:rowOff>
    </xdr:from>
    <xdr:ext cx="469744" cy="259045"/>
    <xdr:sp macro="" textlink="">
      <xdr:nvSpPr>
        <xdr:cNvPr id="114" name="n_1mainValue【道路】&#10;一人当たり延長"/>
        <xdr:cNvSpPr txBox="1"/>
      </xdr:nvSpPr>
      <xdr:spPr>
        <a:xfrm>
          <a:off x="8925002" y="716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6" name="テキスト ボックス 125"/>
        <xdr:cNvSpPr txBox="1"/>
      </xdr:nvSpPr>
      <xdr:spPr>
        <a:xfrm>
          <a:off x="40401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4" name="テキスト ボックス 133"/>
        <xdr:cNvSpPr txBox="1"/>
      </xdr:nvSpPr>
      <xdr:spPr>
        <a:xfrm>
          <a:off x="3494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橋りょう・トンネ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38" name="直線コネクタ 137"/>
        <xdr:cNvCxnSpPr/>
      </xdr:nvCxnSpPr>
      <xdr:spPr>
        <a:xfrm flipV="1">
          <a:off x="44062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39" name="【橋りょう・トンネル】&#10;有形固定資産減価償却率最小値テキスト"/>
        <xdr:cNvSpPr txBox="1"/>
      </xdr:nvSpPr>
      <xdr:spPr>
        <a:xfrm>
          <a:off x="44450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0" name="直線コネクタ 139"/>
        <xdr:cNvCxnSpPr/>
      </xdr:nvCxnSpPr>
      <xdr:spPr>
        <a:xfrm>
          <a:off x="4327525" y="108356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1" name="【橋りょう・トンネル】&#10;有形固定資産減価償却率最大値テキスト"/>
        <xdr:cNvSpPr txBox="1"/>
      </xdr:nvSpPr>
      <xdr:spPr>
        <a:xfrm>
          <a:off x="44450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2" name="直線コネクタ 141"/>
        <xdr:cNvCxnSpPr/>
      </xdr:nvCxnSpPr>
      <xdr:spPr>
        <a:xfrm>
          <a:off x="4327525" y="97612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43" name="【橋りょう・トンネル】&#10;有形固定資産減価償却率平均値テキスト"/>
        <xdr:cNvSpPr txBox="1"/>
      </xdr:nvSpPr>
      <xdr:spPr>
        <a:xfrm>
          <a:off x="44450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44" name="フローチャート: 判断 143"/>
        <xdr:cNvSpPr/>
      </xdr:nvSpPr>
      <xdr:spPr>
        <a:xfrm>
          <a:off x="43561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45" name="フローチャート: 判断 144"/>
        <xdr:cNvSpPr/>
      </xdr:nvSpPr>
      <xdr:spPr>
        <a:xfrm>
          <a:off x="3565525" y="99333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46" name="フローチャート: 判断 145"/>
        <xdr:cNvSpPr/>
      </xdr:nvSpPr>
      <xdr:spPr>
        <a:xfrm>
          <a:off x="2714625"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170180</xdr:rowOff>
    </xdr:from>
    <xdr:to>
      <xdr:col>20</xdr:col>
      <xdr:colOff>38100</xdr:colOff>
      <xdr:row>56</xdr:row>
      <xdr:rowOff>100330</xdr:rowOff>
    </xdr:to>
    <xdr:sp macro="" textlink="">
      <xdr:nvSpPr>
        <xdr:cNvPr id="152" name="楕円 151"/>
        <xdr:cNvSpPr/>
      </xdr:nvSpPr>
      <xdr:spPr>
        <a:xfrm>
          <a:off x="3565525" y="95999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81932</xdr:rowOff>
    </xdr:from>
    <xdr:ext cx="405111" cy="259045"/>
    <xdr:sp macro="" textlink="">
      <xdr:nvSpPr>
        <xdr:cNvPr id="153" name="n_1aveValue【橋りょう・トンネル】&#10;有形固定資産減価償却率"/>
        <xdr:cNvSpPr txBox="1"/>
      </xdr:nvSpPr>
      <xdr:spPr>
        <a:xfrm>
          <a:off x="341059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54" name="n_2aveValue【橋りょう・トンネル】&#10;有形固定資産減価償却率"/>
        <xdr:cNvSpPr txBox="1"/>
      </xdr:nvSpPr>
      <xdr:spPr>
        <a:xfrm>
          <a:off x="257239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116857</xdr:rowOff>
    </xdr:from>
    <xdr:ext cx="405111" cy="259045"/>
    <xdr:sp macro="" textlink="">
      <xdr:nvSpPr>
        <xdr:cNvPr id="155" name="n_1mainValue【橋りょう・トンネル】&#10;有形固定資産減価償却率"/>
        <xdr:cNvSpPr txBox="1"/>
      </xdr:nvSpPr>
      <xdr:spPr>
        <a:xfrm>
          <a:off x="3410594" y="937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6280150" y="1097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7" name="テキスト ボックス 166"/>
        <xdr:cNvSpPr txBox="1"/>
      </xdr:nvSpPr>
      <xdr:spPr>
        <a:xfrm>
          <a:off x="604088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6280150" y="1051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69" name="テキスト ボックス 168"/>
        <xdr:cNvSpPr txBox="1"/>
      </xdr:nvSpPr>
      <xdr:spPr>
        <a:xfrm>
          <a:off x="571330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6280150" y="1005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1" name="テキスト ボックス 170"/>
        <xdr:cNvSpPr txBox="1"/>
      </xdr:nvSpPr>
      <xdr:spPr>
        <a:xfrm>
          <a:off x="5713306"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6280150" y="960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3" name="テキスト ボックス 172"/>
        <xdr:cNvSpPr txBox="1"/>
      </xdr:nvSpPr>
      <xdr:spPr>
        <a:xfrm>
          <a:off x="5713306"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5713306"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77" name="直線コネクタ 176"/>
        <xdr:cNvCxnSpPr/>
      </xdr:nvCxnSpPr>
      <xdr:spPr>
        <a:xfrm flipV="1">
          <a:off x="9952990"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78" name="【橋りょう・トンネル】&#10;一人当たり有形固定資産（償却資産）額最小値テキスト"/>
        <xdr:cNvSpPr txBox="1"/>
      </xdr:nvSpPr>
      <xdr:spPr>
        <a:xfrm>
          <a:off x="9991725"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79" name="直線コネクタ 178"/>
        <xdr:cNvCxnSpPr/>
      </xdr:nvCxnSpPr>
      <xdr:spPr>
        <a:xfrm>
          <a:off x="9874250" y="1096945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0" name="【橋りょう・トンネル】&#10;一人当たり有形固定資産（償却資産）額最大値テキスト"/>
        <xdr:cNvSpPr txBox="1"/>
      </xdr:nvSpPr>
      <xdr:spPr>
        <a:xfrm>
          <a:off x="9991725"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81" name="直線コネクタ 180"/>
        <xdr:cNvCxnSpPr/>
      </xdr:nvCxnSpPr>
      <xdr:spPr>
        <a:xfrm>
          <a:off x="9874250" y="968051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159734</xdr:rowOff>
    </xdr:from>
    <xdr:ext cx="534377" cy="259045"/>
    <xdr:sp macro="" textlink="">
      <xdr:nvSpPr>
        <xdr:cNvPr id="182" name="【橋りょう・トンネル】&#10;一人当たり有形固定資産（償却資産）額平均値テキスト"/>
        <xdr:cNvSpPr txBox="1"/>
      </xdr:nvSpPr>
      <xdr:spPr>
        <a:xfrm>
          <a:off x="9991725" y="10446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83" name="フローチャート: 判断 182"/>
        <xdr:cNvSpPr/>
      </xdr:nvSpPr>
      <xdr:spPr>
        <a:xfrm>
          <a:off x="9912350" y="1046830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84" name="フローチャート: 判断 183"/>
        <xdr:cNvSpPr/>
      </xdr:nvSpPr>
      <xdr:spPr>
        <a:xfrm>
          <a:off x="911225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85" name="フローチャート: 判断 184"/>
        <xdr:cNvSpPr/>
      </xdr:nvSpPr>
      <xdr:spPr>
        <a:xfrm>
          <a:off x="8270875" y="1047929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142440</xdr:rowOff>
    </xdr:from>
    <xdr:to>
      <xdr:col>50</xdr:col>
      <xdr:colOff>165100</xdr:colOff>
      <xdr:row>62</xdr:row>
      <xdr:rowOff>72590</xdr:rowOff>
    </xdr:to>
    <xdr:sp macro="" textlink="">
      <xdr:nvSpPr>
        <xdr:cNvPr id="191" name="楕円 190"/>
        <xdr:cNvSpPr/>
      </xdr:nvSpPr>
      <xdr:spPr>
        <a:xfrm>
          <a:off x="9112250" y="1060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59</xdr:row>
      <xdr:rowOff>156650</xdr:rowOff>
    </xdr:from>
    <xdr:ext cx="534377" cy="259045"/>
    <xdr:sp macro="" textlink="">
      <xdr:nvSpPr>
        <xdr:cNvPr id="192" name="n_1aveValue【橋りょう・トンネル】&#10;一人当たり有形固定資産（償却資産）額"/>
        <xdr:cNvSpPr txBox="1"/>
      </xdr:nvSpPr>
      <xdr:spPr>
        <a:xfrm>
          <a:off x="8892686"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193" name="n_2aveValue【橋りょう・トンネル】&#10;一人当たり有形固定資産（償却資産）額"/>
        <xdr:cNvSpPr txBox="1"/>
      </xdr:nvSpPr>
      <xdr:spPr>
        <a:xfrm>
          <a:off x="80640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63717</xdr:rowOff>
    </xdr:from>
    <xdr:ext cx="534377" cy="259045"/>
    <xdr:sp macro="" textlink="">
      <xdr:nvSpPr>
        <xdr:cNvPr id="194" name="n_1mainValue【橋りょう・トンネル】&#10;一人当たり有形固定資産（償却資産）額"/>
        <xdr:cNvSpPr txBox="1"/>
      </xdr:nvSpPr>
      <xdr:spPr>
        <a:xfrm>
          <a:off x="8892686" y="1069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5" name="テキスト ボックス 204"/>
        <xdr:cNvSpPr txBox="1"/>
      </xdr:nvSpPr>
      <xdr:spPr>
        <a:xfrm>
          <a:off x="349416"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xdr:cNvSpPr txBox="1"/>
      </xdr:nvSpPr>
      <xdr:spPr>
        <a:xfrm>
          <a:off x="3494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5" name="テキスト ボックス 214"/>
        <xdr:cNvSpPr txBox="1"/>
      </xdr:nvSpPr>
      <xdr:spPr>
        <a:xfrm>
          <a:off x="3494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7" name="テキスト ボックス 216"/>
        <xdr:cNvSpPr txBox="1"/>
      </xdr:nvSpPr>
      <xdr:spPr>
        <a:xfrm>
          <a:off x="349416"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19" name="直線コネクタ 218"/>
        <xdr:cNvCxnSpPr/>
      </xdr:nvCxnSpPr>
      <xdr:spPr>
        <a:xfrm flipV="1">
          <a:off x="44062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20" name="【公営住宅】&#10;有形固定資産減価償却率最小値テキスト"/>
        <xdr:cNvSpPr txBox="1"/>
      </xdr:nvSpPr>
      <xdr:spPr>
        <a:xfrm>
          <a:off x="44450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21" name="直線コネクタ 220"/>
        <xdr:cNvCxnSpPr/>
      </xdr:nvCxnSpPr>
      <xdr:spPr>
        <a:xfrm>
          <a:off x="4327525" y="149199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22" name="【公営住宅】&#10;有形固定資産減価償却率最大値テキスト"/>
        <xdr:cNvSpPr txBox="1"/>
      </xdr:nvSpPr>
      <xdr:spPr>
        <a:xfrm>
          <a:off x="44450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23" name="直線コネクタ 222"/>
        <xdr:cNvCxnSpPr/>
      </xdr:nvCxnSpPr>
      <xdr:spPr>
        <a:xfrm>
          <a:off x="4327525" y="133311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24" name="【公営住宅】&#10;有形固定資産減価償却率平均値テキスト"/>
        <xdr:cNvSpPr txBox="1"/>
      </xdr:nvSpPr>
      <xdr:spPr>
        <a:xfrm>
          <a:off x="44450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25" name="フローチャート: 判断 224"/>
        <xdr:cNvSpPr/>
      </xdr:nvSpPr>
      <xdr:spPr>
        <a:xfrm>
          <a:off x="43561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26" name="フローチャート: 判断 225"/>
        <xdr:cNvSpPr/>
      </xdr:nvSpPr>
      <xdr:spPr>
        <a:xfrm>
          <a:off x="3565525" y="1399286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27" name="フローチャート: 判断 226"/>
        <xdr:cNvSpPr/>
      </xdr:nvSpPr>
      <xdr:spPr>
        <a:xfrm>
          <a:off x="2714625"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10161</xdr:rowOff>
    </xdr:from>
    <xdr:to>
      <xdr:col>20</xdr:col>
      <xdr:colOff>38100</xdr:colOff>
      <xdr:row>81</xdr:row>
      <xdr:rowOff>111761</xdr:rowOff>
    </xdr:to>
    <xdr:sp macro="" textlink="">
      <xdr:nvSpPr>
        <xdr:cNvPr id="233" name="楕円 232"/>
        <xdr:cNvSpPr/>
      </xdr:nvSpPr>
      <xdr:spPr>
        <a:xfrm>
          <a:off x="3565525" y="1389761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26688</xdr:rowOff>
    </xdr:from>
    <xdr:ext cx="405111" cy="259045"/>
    <xdr:sp macro="" textlink="">
      <xdr:nvSpPr>
        <xdr:cNvPr id="234" name="n_1aveValue【公営住宅】&#10;有形固定資産減価償却率"/>
        <xdr:cNvSpPr txBox="1"/>
      </xdr:nvSpPr>
      <xdr:spPr>
        <a:xfrm>
          <a:off x="341059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35" name="n_2aveValue【公営住宅】&#10;有形固定資産減価償却率"/>
        <xdr:cNvSpPr txBox="1"/>
      </xdr:nvSpPr>
      <xdr:spPr>
        <a:xfrm>
          <a:off x="257239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128288</xdr:rowOff>
    </xdr:from>
    <xdr:ext cx="405111" cy="259045"/>
    <xdr:sp macro="" textlink="">
      <xdr:nvSpPr>
        <xdr:cNvPr id="236" name="n_1mainValue【公営住宅】&#10;有形固定資産減価償却率"/>
        <xdr:cNvSpPr txBox="1"/>
      </xdr:nvSpPr>
      <xdr:spPr>
        <a:xfrm>
          <a:off x="341059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7" name="直線コネクタ 246"/>
        <xdr:cNvCxnSpPr/>
      </xdr:nvCxnSpPr>
      <xdr:spPr>
        <a:xfrm>
          <a:off x="6280150" y="1478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8" name="テキスト ボックス 247"/>
        <xdr:cNvSpPr txBox="1"/>
      </xdr:nvSpPr>
      <xdr:spPr>
        <a:xfrm>
          <a:off x="58320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49" name="直線コネクタ 248"/>
        <xdr:cNvCxnSpPr/>
      </xdr:nvCxnSpPr>
      <xdr:spPr>
        <a:xfrm>
          <a:off x="6280150" y="1432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0" name="テキスト ボックス 249"/>
        <xdr:cNvSpPr txBox="1"/>
      </xdr:nvSpPr>
      <xdr:spPr>
        <a:xfrm>
          <a:off x="58320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1" name="直線コネクタ 250"/>
        <xdr:cNvCxnSpPr/>
      </xdr:nvCxnSpPr>
      <xdr:spPr>
        <a:xfrm>
          <a:off x="6280150" y="1386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2" name="テキスト ボックス 251"/>
        <xdr:cNvSpPr txBox="1"/>
      </xdr:nvSpPr>
      <xdr:spPr>
        <a:xfrm>
          <a:off x="58320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3" name="直線コネクタ 252"/>
        <xdr:cNvCxnSpPr/>
      </xdr:nvCxnSpPr>
      <xdr:spPr>
        <a:xfrm>
          <a:off x="6280150" y="1341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4" name="テキスト ボックス 253"/>
        <xdr:cNvSpPr txBox="1"/>
      </xdr:nvSpPr>
      <xdr:spPr>
        <a:xfrm>
          <a:off x="58320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公営住宅】&#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58" name="直線コネクタ 257"/>
        <xdr:cNvCxnSpPr/>
      </xdr:nvCxnSpPr>
      <xdr:spPr>
        <a:xfrm flipV="1">
          <a:off x="9952990"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59" name="【公営住宅】&#10;一人当たり面積最小値テキスト"/>
        <xdr:cNvSpPr txBox="1"/>
      </xdr:nvSpPr>
      <xdr:spPr>
        <a:xfrm>
          <a:off x="9991725"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60" name="直線コネクタ 259"/>
        <xdr:cNvCxnSpPr/>
      </xdr:nvCxnSpPr>
      <xdr:spPr>
        <a:xfrm>
          <a:off x="9874250" y="147782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61" name="【公営住宅】&#10;一人当たり面積最大値テキスト"/>
        <xdr:cNvSpPr txBox="1"/>
      </xdr:nvSpPr>
      <xdr:spPr>
        <a:xfrm>
          <a:off x="9991725"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62" name="直線コネクタ 261"/>
        <xdr:cNvCxnSpPr/>
      </xdr:nvCxnSpPr>
      <xdr:spPr>
        <a:xfrm>
          <a:off x="9874250" y="1327952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18763</xdr:rowOff>
    </xdr:from>
    <xdr:ext cx="469744" cy="259045"/>
    <xdr:sp macro="" textlink="">
      <xdr:nvSpPr>
        <xdr:cNvPr id="263" name="【公営住宅】&#10;一人当たり面積平均値テキスト"/>
        <xdr:cNvSpPr txBox="1"/>
      </xdr:nvSpPr>
      <xdr:spPr>
        <a:xfrm>
          <a:off x="9991725" y="14077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64" name="フローチャート: 判断 263"/>
        <xdr:cNvSpPr/>
      </xdr:nvSpPr>
      <xdr:spPr>
        <a:xfrm>
          <a:off x="9912350" y="1409923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65" name="フローチャート: 判断 264"/>
        <xdr:cNvSpPr/>
      </xdr:nvSpPr>
      <xdr:spPr>
        <a:xfrm>
          <a:off x="911225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66" name="フローチャート: 判断 265"/>
        <xdr:cNvSpPr/>
      </xdr:nvSpPr>
      <xdr:spPr>
        <a:xfrm>
          <a:off x="8270875" y="1412026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7" name="テキスト ボックス 266"/>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8" name="テキスト ボックス 267"/>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9" name="テキスト ボックス 268"/>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0" name="テキスト ボックス 269"/>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1" name="テキスト ボックス 270"/>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8331</xdr:rowOff>
    </xdr:from>
    <xdr:to>
      <xdr:col>50</xdr:col>
      <xdr:colOff>165100</xdr:colOff>
      <xdr:row>84</xdr:row>
      <xdr:rowOff>109931</xdr:rowOff>
    </xdr:to>
    <xdr:sp macro="" textlink="">
      <xdr:nvSpPr>
        <xdr:cNvPr id="272" name="楕円 271"/>
        <xdr:cNvSpPr/>
      </xdr:nvSpPr>
      <xdr:spPr>
        <a:xfrm>
          <a:off x="9112250" y="1441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164864</xdr:rowOff>
    </xdr:from>
    <xdr:ext cx="469744" cy="259045"/>
    <xdr:sp macro="" textlink="">
      <xdr:nvSpPr>
        <xdr:cNvPr id="273" name="n_1aveValue【公営住宅】&#10;一人当たり面積"/>
        <xdr:cNvSpPr txBox="1"/>
      </xdr:nvSpPr>
      <xdr:spPr>
        <a:xfrm>
          <a:off x="8925002"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74" name="n_2aveValue【公営住宅】&#10;一人当たり面積"/>
        <xdr:cNvSpPr txBox="1"/>
      </xdr:nvSpPr>
      <xdr:spPr>
        <a:xfrm>
          <a:off x="80963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101058</xdr:rowOff>
    </xdr:from>
    <xdr:ext cx="469744" cy="259045"/>
    <xdr:sp macro="" textlink="">
      <xdr:nvSpPr>
        <xdr:cNvPr id="275" name="n_1mainValue【公営住宅】&#10;一人当たり面積"/>
        <xdr:cNvSpPr txBox="1"/>
      </xdr:nvSpPr>
      <xdr:spPr>
        <a:xfrm>
          <a:off x="8925002" y="1450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23900" y="1676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280150" y="1676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2" name="テキスト ボックス 301"/>
        <xdr:cNvSpPr txBox="1"/>
      </xdr:nvSpPr>
      <xdr:spPr>
        <a:xfrm>
          <a:off x="1150698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03" name="直線コネクタ 302"/>
        <xdr:cNvCxnSpPr/>
      </xdr:nvCxnSpPr>
      <xdr:spPr>
        <a:xfrm>
          <a:off x="11826875"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04" name="テキスト ボックス 303"/>
        <xdr:cNvSpPr txBox="1"/>
      </xdr:nvSpPr>
      <xdr:spPr>
        <a:xfrm>
          <a:off x="11442866"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05" name="直線コネクタ 304"/>
        <xdr:cNvCxnSpPr/>
      </xdr:nvCxnSpPr>
      <xdr:spPr>
        <a:xfrm>
          <a:off x="11826875"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06" name="テキスト ボックス 305"/>
        <xdr:cNvSpPr txBox="1"/>
      </xdr:nvSpPr>
      <xdr:spPr>
        <a:xfrm>
          <a:off x="11442866"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07" name="直線コネクタ 306"/>
        <xdr:cNvCxnSpPr/>
      </xdr:nvCxnSpPr>
      <xdr:spPr>
        <a:xfrm>
          <a:off x="11826875"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08" name="テキスト ボックス 307"/>
        <xdr:cNvSpPr txBox="1"/>
      </xdr:nvSpPr>
      <xdr:spPr>
        <a:xfrm>
          <a:off x="11442866"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09" name="直線コネクタ 308"/>
        <xdr:cNvCxnSpPr/>
      </xdr:nvCxnSpPr>
      <xdr:spPr>
        <a:xfrm>
          <a:off x="11826875"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10" name="テキスト ボックス 309"/>
        <xdr:cNvSpPr txBox="1"/>
      </xdr:nvSpPr>
      <xdr:spPr>
        <a:xfrm>
          <a:off x="11442866"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1" name="直線コネクタ 310"/>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2" name="テキスト ボックス 311"/>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3" name="【認定こども園・幼稚園・保育所】&#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314" name="直線コネクタ 313"/>
        <xdr:cNvCxnSpPr/>
      </xdr:nvCxnSpPr>
      <xdr:spPr>
        <a:xfrm flipV="1">
          <a:off x="15509239"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315" name="【認定こども園・幼稚園・保育所】&#10;有形固定資産減価償却率最小値テキスト"/>
        <xdr:cNvSpPr txBox="1"/>
      </xdr:nvSpPr>
      <xdr:spPr>
        <a:xfrm>
          <a:off x="15547975"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316" name="直線コネクタ 315"/>
        <xdr:cNvCxnSpPr/>
      </xdr:nvCxnSpPr>
      <xdr:spPr>
        <a:xfrm>
          <a:off x="15420975" y="690905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317" name="【認定こども園・幼稚園・保育所】&#10;有形固定資産減価償却率最大値テキスト"/>
        <xdr:cNvSpPr txBox="1"/>
      </xdr:nvSpPr>
      <xdr:spPr>
        <a:xfrm>
          <a:off x="15547975"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318" name="直線コネクタ 317"/>
        <xdr:cNvCxnSpPr/>
      </xdr:nvCxnSpPr>
      <xdr:spPr>
        <a:xfrm>
          <a:off x="15420975" y="569061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319" name="【認定こども園・幼稚園・保育所】&#10;有形固定資産減価償却率平均値テキスト"/>
        <xdr:cNvSpPr txBox="1"/>
      </xdr:nvSpPr>
      <xdr:spPr>
        <a:xfrm>
          <a:off x="15547975"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320" name="フローチャート: 判断 319"/>
        <xdr:cNvSpPr/>
      </xdr:nvSpPr>
      <xdr:spPr>
        <a:xfrm>
          <a:off x="15459075"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321" name="フローチャート: 判断 320"/>
        <xdr:cNvSpPr/>
      </xdr:nvSpPr>
      <xdr:spPr>
        <a:xfrm>
          <a:off x="14658975"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322" name="フローチャート: 判断 321"/>
        <xdr:cNvSpPr/>
      </xdr:nvSpPr>
      <xdr:spPr>
        <a:xfrm>
          <a:off x="138176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3" name="テキスト ボックス 322"/>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4" name="テキスト ボックス 323"/>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5" name="テキスト ボックス 324"/>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6" name="テキスト ボックス 325"/>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7" name="テキスト ボックス 326"/>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160274</xdr:rowOff>
    </xdr:from>
    <xdr:to>
      <xdr:col>81</xdr:col>
      <xdr:colOff>101600</xdr:colOff>
      <xdr:row>33</xdr:row>
      <xdr:rowOff>90424</xdr:rowOff>
    </xdr:to>
    <xdr:sp macro="" textlink="">
      <xdr:nvSpPr>
        <xdr:cNvPr id="328" name="楕円 327"/>
        <xdr:cNvSpPr/>
      </xdr:nvSpPr>
      <xdr:spPr>
        <a:xfrm>
          <a:off x="14658975" y="564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131843</xdr:rowOff>
    </xdr:from>
    <xdr:ext cx="405111" cy="259045"/>
    <xdr:sp macro="" textlink="">
      <xdr:nvSpPr>
        <xdr:cNvPr id="329" name="n_1aveValue【認定こども園・幼稚園・保育所】&#10;有形固定資産減価償却率"/>
        <xdr:cNvSpPr txBox="1"/>
      </xdr:nvSpPr>
      <xdr:spPr>
        <a:xfrm>
          <a:off x="14504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330" name="n_2aveValue【認定こども園・幼稚園・保育所】&#10;有形固定資産減価償却率"/>
        <xdr:cNvSpPr txBox="1"/>
      </xdr:nvSpPr>
      <xdr:spPr>
        <a:xfrm>
          <a:off x="13675369"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106951</xdr:rowOff>
    </xdr:from>
    <xdr:ext cx="405111" cy="259045"/>
    <xdr:sp macro="" textlink="">
      <xdr:nvSpPr>
        <xdr:cNvPr id="331" name="n_1mainValue【認定こども園・幼稚園・保育所】&#10;有形固定資産減価償却率"/>
        <xdr:cNvSpPr txBox="1"/>
      </xdr:nvSpPr>
      <xdr:spPr>
        <a:xfrm>
          <a:off x="14504044" y="542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2" name="正方形/長方形 331"/>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3" name="正方形/長方形 332"/>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4" name="正方形/長方形 333"/>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5" name="正方形/長方形 334"/>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6" name="正方形/長方形 335"/>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7" name="正方形/長方形 336"/>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8" name="正方形/長方形 337"/>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9" name="正方形/長方形 338"/>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0" name="テキスト ボックス 339"/>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1" name="直線コネクタ 340"/>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2" name="直線コネクタ 341"/>
        <xdr:cNvCxnSpPr/>
      </xdr:nvCxnSpPr>
      <xdr:spPr>
        <a:xfrm>
          <a:off x="173736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3" name="テキスト ボックス 342"/>
        <xdr:cNvSpPr txBox="1"/>
      </xdr:nvSpPr>
      <xdr:spPr>
        <a:xfrm>
          <a:off x="1693499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4" name="直線コネクタ 343"/>
        <xdr:cNvCxnSpPr/>
      </xdr:nvCxnSpPr>
      <xdr:spPr>
        <a:xfrm>
          <a:off x="173736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45" name="テキスト ボックス 344"/>
        <xdr:cNvSpPr txBox="1"/>
      </xdr:nvSpPr>
      <xdr:spPr>
        <a:xfrm>
          <a:off x="1693499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6" name="直線コネクタ 345"/>
        <xdr:cNvCxnSpPr/>
      </xdr:nvCxnSpPr>
      <xdr:spPr>
        <a:xfrm>
          <a:off x="173736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7" name="テキスト ボックス 346"/>
        <xdr:cNvSpPr txBox="1"/>
      </xdr:nvSpPr>
      <xdr:spPr>
        <a:xfrm>
          <a:off x="1693499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8" name="直線コネクタ 347"/>
        <xdr:cNvCxnSpPr/>
      </xdr:nvCxnSpPr>
      <xdr:spPr>
        <a:xfrm>
          <a:off x="173736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49" name="テキスト ボックス 348"/>
        <xdr:cNvSpPr txBox="1"/>
      </xdr:nvSpPr>
      <xdr:spPr>
        <a:xfrm>
          <a:off x="1693499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0" name="直線コネクタ 349"/>
        <xdr:cNvCxnSpPr/>
      </xdr:nvCxnSpPr>
      <xdr:spPr>
        <a:xfrm>
          <a:off x="173736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1" name="テキスト ボックス 350"/>
        <xdr:cNvSpPr txBox="1"/>
      </xdr:nvSpPr>
      <xdr:spPr>
        <a:xfrm>
          <a:off x="1693499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2" name="直線コネクタ 351"/>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3" name="テキスト ボックス 352"/>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4" name="【認定こども園・幼稚園・保育所】&#10;一人当たり面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355" name="直線コネクタ 354"/>
        <xdr:cNvCxnSpPr/>
      </xdr:nvCxnSpPr>
      <xdr:spPr>
        <a:xfrm flipV="1">
          <a:off x="210559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356" name="【認定こども園・幼稚園・保育所】&#10;一人当たり面積最小値テキスト"/>
        <xdr:cNvSpPr txBox="1"/>
      </xdr:nvSpPr>
      <xdr:spPr>
        <a:xfrm>
          <a:off x="210947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357" name="直線コネクタ 356"/>
        <xdr:cNvCxnSpPr/>
      </xdr:nvCxnSpPr>
      <xdr:spPr>
        <a:xfrm>
          <a:off x="20977225" y="71932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358" name="【認定こども園・幼稚園・保育所】&#10;一人当たり面積最大値テキスト"/>
        <xdr:cNvSpPr txBox="1"/>
      </xdr:nvSpPr>
      <xdr:spPr>
        <a:xfrm>
          <a:off x="210947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359" name="直線コネクタ 358"/>
        <xdr:cNvCxnSpPr/>
      </xdr:nvCxnSpPr>
      <xdr:spPr>
        <a:xfrm>
          <a:off x="20977225" y="58445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360" name="【認定こども園・幼稚園・保育所】&#10;一人当たり面積平均値テキスト"/>
        <xdr:cNvSpPr txBox="1"/>
      </xdr:nvSpPr>
      <xdr:spPr>
        <a:xfrm>
          <a:off x="210947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361" name="フローチャート: 判断 360"/>
        <xdr:cNvSpPr/>
      </xdr:nvSpPr>
      <xdr:spPr>
        <a:xfrm>
          <a:off x="210058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362" name="フローチャート: 判断 361"/>
        <xdr:cNvSpPr/>
      </xdr:nvSpPr>
      <xdr:spPr>
        <a:xfrm>
          <a:off x="20215225" y="67081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363" name="フローチャート: 判断 362"/>
        <xdr:cNvSpPr/>
      </xdr:nvSpPr>
      <xdr:spPr>
        <a:xfrm>
          <a:off x="19364325"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4" name="テキスト ボックス 363"/>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5" name="テキスト ボックス 364"/>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6" name="テキスト ボックス 365"/>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7" name="テキスト ボックス 366"/>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8" name="テキスト ボックス 367"/>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369" name="楕円 368"/>
        <xdr:cNvSpPr/>
      </xdr:nvSpPr>
      <xdr:spPr>
        <a:xfrm>
          <a:off x="20215225" y="66319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114317</xdr:rowOff>
    </xdr:from>
    <xdr:ext cx="469744" cy="259045"/>
    <xdr:sp macro="" textlink="">
      <xdr:nvSpPr>
        <xdr:cNvPr id="370" name="n_1aveValue【認定こども園・幼稚園・保育所】&#10;一人当たり面積"/>
        <xdr:cNvSpPr txBox="1"/>
      </xdr:nvSpPr>
      <xdr:spPr>
        <a:xfrm>
          <a:off x="2002797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371" name="n_2aveValue【認定こども園・幼稚園・保育所】&#10;一人当たり面積"/>
        <xdr:cNvSpPr txBox="1"/>
      </xdr:nvSpPr>
      <xdr:spPr>
        <a:xfrm>
          <a:off x="1918977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63517</xdr:rowOff>
    </xdr:from>
    <xdr:ext cx="469744" cy="259045"/>
    <xdr:sp macro="" textlink="">
      <xdr:nvSpPr>
        <xdr:cNvPr id="372" name="n_1mainValue【認定こども園・幼稚園・保育所】&#10;一人当たり面積"/>
        <xdr:cNvSpPr txBox="1"/>
      </xdr:nvSpPr>
      <xdr:spPr>
        <a:xfrm>
          <a:off x="2002797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3" name="正方形/長方形 372"/>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4" name="正方形/長方形 373"/>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5" name="正方形/長方形 374"/>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6" name="正方形/長方形 375"/>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7" name="正方形/長方形 376"/>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8" name="正方形/長方形 377"/>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9" name="正方形/長方形 378"/>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0" name="正方形/長方形 379"/>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1" name="テキスト ボックス 380"/>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2" name="直線コネクタ 381"/>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3" name="テキスト ボックス 382"/>
        <xdr:cNvSpPr txBox="1"/>
      </xdr:nvSpPr>
      <xdr:spPr>
        <a:xfrm>
          <a:off x="1144286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4" name="直線コネクタ 383"/>
        <xdr:cNvCxnSpPr/>
      </xdr:nvCxnSpPr>
      <xdr:spPr>
        <a:xfrm>
          <a:off x="11826875"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85" name="テキスト ボックス 384"/>
        <xdr:cNvSpPr txBox="1"/>
      </xdr:nvSpPr>
      <xdr:spPr>
        <a:xfrm>
          <a:off x="1144286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6" name="直線コネクタ 385"/>
        <xdr:cNvCxnSpPr/>
      </xdr:nvCxnSpPr>
      <xdr:spPr>
        <a:xfrm>
          <a:off x="11826875"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7" name="テキスト ボックス 386"/>
        <xdr:cNvSpPr txBox="1"/>
      </xdr:nvSpPr>
      <xdr:spPr>
        <a:xfrm>
          <a:off x="1144286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8" name="直線コネクタ 387"/>
        <xdr:cNvCxnSpPr/>
      </xdr:nvCxnSpPr>
      <xdr:spPr>
        <a:xfrm>
          <a:off x="11826875"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9" name="テキスト ボックス 388"/>
        <xdr:cNvSpPr txBox="1"/>
      </xdr:nvSpPr>
      <xdr:spPr>
        <a:xfrm>
          <a:off x="1144286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0" name="直線コネクタ 389"/>
        <xdr:cNvCxnSpPr/>
      </xdr:nvCxnSpPr>
      <xdr:spPr>
        <a:xfrm>
          <a:off x="11826875"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1" name="テキスト ボックス 390"/>
        <xdr:cNvSpPr txBox="1"/>
      </xdr:nvSpPr>
      <xdr:spPr>
        <a:xfrm>
          <a:off x="1144286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2" name="直線コネクタ 391"/>
        <xdr:cNvCxnSpPr/>
      </xdr:nvCxnSpPr>
      <xdr:spPr>
        <a:xfrm>
          <a:off x="11826875"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3" name="テキスト ボックス 392"/>
        <xdr:cNvSpPr txBox="1"/>
      </xdr:nvSpPr>
      <xdr:spPr>
        <a:xfrm>
          <a:off x="1144286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4" name="直線コネクタ 393"/>
        <xdr:cNvCxnSpPr/>
      </xdr:nvCxnSpPr>
      <xdr:spPr>
        <a:xfrm>
          <a:off x="11826875"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95" name="テキスト ボックス 394"/>
        <xdr:cNvSpPr txBox="1"/>
      </xdr:nvSpPr>
      <xdr:spPr>
        <a:xfrm>
          <a:off x="1144286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6" name="直線コネクタ 395"/>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7" name="テキスト ボックス 396"/>
        <xdr:cNvSpPr txBox="1"/>
      </xdr:nvSpPr>
      <xdr:spPr>
        <a:xfrm>
          <a:off x="1138827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8" name="【学校施設】&#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156754</xdr:rowOff>
    </xdr:from>
    <xdr:to>
      <xdr:col>85</xdr:col>
      <xdr:colOff>126364</xdr:colOff>
      <xdr:row>63</xdr:row>
      <xdr:rowOff>99604</xdr:rowOff>
    </xdr:to>
    <xdr:cxnSp macro="">
      <xdr:nvCxnSpPr>
        <xdr:cNvPr id="399" name="直線コネクタ 398"/>
        <xdr:cNvCxnSpPr/>
      </xdr:nvCxnSpPr>
      <xdr:spPr>
        <a:xfrm flipV="1">
          <a:off x="15509239" y="9757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103431</xdr:rowOff>
    </xdr:from>
    <xdr:ext cx="405111" cy="259045"/>
    <xdr:sp macro="" textlink="">
      <xdr:nvSpPr>
        <xdr:cNvPr id="400" name="【学校施設】&#10;有形固定資産減価償却率最小値テキスト"/>
        <xdr:cNvSpPr txBox="1"/>
      </xdr:nvSpPr>
      <xdr:spPr>
        <a:xfrm>
          <a:off x="15547975" y="1090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99604</xdr:rowOff>
    </xdr:from>
    <xdr:to>
      <xdr:col>86</xdr:col>
      <xdr:colOff>25400</xdr:colOff>
      <xdr:row>63</xdr:row>
      <xdr:rowOff>99604</xdr:rowOff>
    </xdr:to>
    <xdr:cxnSp macro="">
      <xdr:nvCxnSpPr>
        <xdr:cNvPr id="401" name="直線コネクタ 400"/>
        <xdr:cNvCxnSpPr/>
      </xdr:nvCxnSpPr>
      <xdr:spPr>
        <a:xfrm>
          <a:off x="15420975" y="1090095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103431</xdr:rowOff>
    </xdr:from>
    <xdr:ext cx="405111" cy="259045"/>
    <xdr:sp macro="" textlink="">
      <xdr:nvSpPr>
        <xdr:cNvPr id="402" name="【学校施設】&#10;有形固定資産減価償却率最大値テキスト"/>
        <xdr:cNvSpPr txBox="1"/>
      </xdr:nvSpPr>
      <xdr:spPr>
        <a:xfrm>
          <a:off x="15547975" y="9533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156754</xdr:rowOff>
    </xdr:from>
    <xdr:to>
      <xdr:col>86</xdr:col>
      <xdr:colOff>25400</xdr:colOff>
      <xdr:row>56</xdr:row>
      <xdr:rowOff>156754</xdr:rowOff>
    </xdr:to>
    <xdr:cxnSp macro="">
      <xdr:nvCxnSpPr>
        <xdr:cNvPr id="403" name="直線コネクタ 402"/>
        <xdr:cNvCxnSpPr/>
      </xdr:nvCxnSpPr>
      <xdr:spPr>
        <a:xfrm>
          <a:off x="15420975" y="975795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135000</xdr:rowOff>
    </xdr:from>
    <xdr:ext cx="405111" cy="259045"/>
    <xdr:sp macro="" textlink="">
      <xdr:nvSpPr>
        <xdr:cNvPr id="404" name="【学校施設】&#10;有形固定資産減価償却率平均値テキスト"/>
        <xdr:cNvSpPr txBox="1"/>
      </xdr:nvSpPr>
      <xdr:spPr>
        <a:xfrm>
          <a:off x="15547975" y="1025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405" name="フローチャート: 判断 404"/>
        <xdr:cNvSpPr/>
      </xdr:nvSpPr>
      <xdr:spPr>
        <a:xfrm>
          <a:off x="15459075"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406" name="フローチャート: 判断 405"/>
        <xdr:cNvSpPr/>
      </xdr:nvSpPr>
      <xdr:spPr>
        <a:xfrm>
          <a:off x="14658975"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407" name="フローチャート: 判断 406"/>
        <xdr:cNvSpPr/>
      </xdr:nvSpPr>
      <xdr:spPr>
        <a:xfrm>
          <a:off x="138176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8" name="テキスト ボックス 407"/>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9" name="テキスト ボックス 408"/>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0" name="テキスト ボックス 409"/>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1" name="テキスト ボックス 410"/>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2" name="テキスト ボックス 411"/>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43906</xdr:rowOff>
    </xdr:from>
    <xdr:to>
      <xdr:col>81</xdr:col>
      <xdr:colOff>101600</xdr:colOff>
      <xdr:row>56</xdr:row>
      <xdr:rowOff>145506</xdr:rowOff>
    </xdr:to>
    <xdr:sp macro="" textlink="">
      <xdr:nvSpPr>
        <xdr:cNvPr id="413" name="楕円 412"/>
        <xdr:cNvSpPr/>
      </xdr:nvSpPr>
      <xdr:spPr>
        <a:xfrm>
          <a:off x="14658975" y="96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71318</xdr:rowOff>
    </xdr:from>
    <xdr:ext cx="405111" cy="259045"/>
    <xdr:sp macro="" textlink="">
      <xdr:nvSpPr>
        <xdr:cNvPr id="414" name="n_1aveValue【学校施設】&#10;有形固定資産減価償却率"/>
        <xdr:cNvSpPr txBox="1"/>
      </xdr:nvSpPr>
      <xdr:spPr>
        <a:xfrm>
          <a:off x="145040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415" name="n_2aveValue【学校施設】&#10;有形固定資産減価償却率"/>
        <xdr:cNvSpPr txBox="1"/>
      </xdr:nvSpPr>
      <xdr:spPr>
        <a:xfrm>
          <a:off x="13675369"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162033</xdr:rowOff>
    </xdr:from>
    <xdr:ext cx="405111" cy="259045"/>
    <xdr:sp macro="" textlink="">
      <xdr:nvSpPr>
        <xdr:cNvPr id="416" name="n_1mainValue【学校施設】&#10;有形固定資産減価償却率"/>
        <xdr:cNvSpPr txBox="1"/>
      </xdr:nvSpPr>
      <xdr:spPr>
        <a:xfrm>
          <a:off x="14504044" y="94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7" name="正方形/長方形 416"/>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8" name="正方形/長方形 417"/>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9" name="正方形/長方形 418"/>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0" name="正方形/長方形 419"/>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1" name="正方形/長方形 420"/>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2" name="正方形/長方形 421"/>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3" name="正方形/長方形 422"/>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4" name="正方形/長方形 423"/>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5" name="テキスト ボックス 424"/>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6" name="直線コネクタ 425"/>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7" name="テキスト ボックス 426"/>
        <xdr:cNvSpPr txBox="1"/>
      </xdr:nvSpPr>
      <xdr:spPr>
        <a:xfrm>
          <a:off x="169349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28" name="直線コネクタ 427"/>
        <xdr:cNvCxnSpPr/>
      </xdr:nvCxnSpPr>
      <xdr:spPr>
        <a:xfrm>
          <a:off x="173736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9" name="テキスト ボックス 428"/>
        <xdr:cNvSpPr txBox="1"/>
      </xdr:nvSpPr>
      <xdr:spPr>
        <a:xfrm>
          <a:off x="1693499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0" name="直線コネクタ 429"/>
        <xdr:cNvCxnSpPr/>
      </xdr:nvCxnSpPr>
      <xdr:spPr>
        <a:xfrm>
          <a:off x="173736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1" name="テキスト ボックス 430"/>
        <xdr:cNvSpPr txBox="1"/>
      </xdr:nvSpPr>
      <xdr:spPr>
        <a:xfrm>
          <a:off x="1693499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2" name="直線コネクタ 431"/>
        <xdr:cNvCxnSpPr/>
      </xdr:nvCxnSpPr>
      <xdr:spPr>
        <a:xfrm>
          <a:off x="173736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3" name="テキスト ボックス 432"/>
        <xdr:cNvSpPr txBox="1"/>
      </xdr:nvSpPr>
      <xdr:spPr>
        <a:xfrm>
          <a:off x="1693499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4" name="直線コネクタ 433"/>
        <xdr:cNvCxnSpPr/>
      </xdr:nvCxnSpPr>
      <xdr:spPr>
        <a:xfrm>
          <a:off x="173736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5" name="テキスト ボックス 434"/>
        <xdr:cNvSpPr txBox="1"/>
      </xdr:nvSpPr>
      <xdr:spPr>
        <a:xfrm>
          <a:off x="1693499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6" name="直線コネクタ 435"/>
        <xdr:cNvCxnSpPr/>
      </xdr:nvCxnSpPr>
      <xdr:spPr>
        <a:xfrm>
          <a:off x="173736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7" name="テキスト ボックス 436"/>
        <xdr:cNvSpPr txBox="1"/>
      </xdr:nvSpPr>
      <xdr:spPr>
        <a:xfrm>
          <a:off x="1693499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8" name="直線コネクタ 437"/>
        <xdr:cNvCxnSpPr/>
      </xdr:nvCxnSpPr>
      <xdr:spPr>
        <a:xfrm>
          <a:off x="173736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9" name="テキスト ボックス 438"/>
        <xdr:cNvSpPr txBox="1"/>
      </xdr:nvSpPr>
      <xdr:spPr>
        <a:xfrm>
          <a:off x="1693499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0" name="直線コネクタ 439"/>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1" name="テキスト ボックス 440"/>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2" name="【学校施設】&#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443" name="直線コネクタ 442"/>
        <xdr:cNvCxnSpPr/>
      </xdr:nvCxnSpPr>
      <xdr:spPr>
        <a:xfrm flipV="1">
          <a:off x="210559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44" name="【学校施設】&#10;一人当たり面積最小値テキスト"/>
        <xdr:cNvSpPr txBox="1"/>
      </xdr:nvSpPr>
      <xdr:spPr>
        <a:xfrm>
          <a:off x="210947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45" name="直線コネクタ 444"/>
        <xdr:cNvCxnSpPr/>
      </xdr:nvCxnSpPr>
      <xdr:spPr>
        <a:xfrm>
          <a:off x="20977225" y="108748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446" name="【学校施設】&#10;一人当たり面積最大値テキスト"/>
        <xdr:cNvSpPr txBox="1"/>
      </xdr:nvSpPr>
      <xdr:spPr>
        <a:xfrm>
          <a:off x="210947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447" name="直線コネクタ 446"/>
        <xdr:cNvCxnSpPr/>
      </xdr:nvCxnSpPr>
      <xdr:spPr>
        <a:xfrm>
          <a:off x="20977225" y="962242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105608</xdr:rowOff>
    </xdr:from>
    <xdr:ext cx="469744" cy="259045"/>
    <xdr:sp macro="" textlink="">
      <xdr:nvSpPr>
        <xdr:cNvPr id="448" name="【学校施設】&#10;一人当たり面積平均値テキスト"/>
        <xdr:cNvSpPr txBox="1"/>
      </xdr:nvSpPr>
      <xdr:spPr>
        <a:xfrm>
          <a:off x="21094700" y="10221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449" name="フローチャート: 判断 448"/>
        <xdr:cNvSpPr/>
      </xdr:nvSpPr>
      <xdr:spPr>
        <a:xfrm>
          <a:off x="210058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450" name="フローチャート: 判断 449"/>
        <xdr:cNvSpPr/>
      </xdr:nvSpPr>
      <xdr:spPr>
        <a:xfrm>
          <a:off x="20215225" y="101708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451" name="フローチャート: 判断 450"/>
        <xdr:cNvSpPr/>
      </xdr:nvSpPr>
      <xdr:spPr>
        <a:xfrm>
          <a:off x="19364325"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2" name="テキスト ボックス 451"/>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3" name="テキスト ボックス 452"/>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4" name="テキスト ボックス 453"/>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5" name="テキスト ボックス 454"/>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6" name="テキスト ボックス 455"/>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16147</xdr:rowOff>
    </xdr:from>
    <xdr:to>
      <xdr:col>112</xdr:col>
      <xdr:colOff>38100</xdr:colOff>
      <xdr:row>61</xdr:row>
      <xdr:rowOff>117747</xdr:rowOff>
    </xdr:to>
    <xdr:sp macro="" textlink="">
      <xdr:nvSpPr>
        <xdr:cNvPr id="457" name="楕円 456"/>
        <xdr:cNvSpPr/>
      </xdr:nvSpPr>
      <xdr:spPr>
        <a:xfrm>
          <a:off x="20215225" y="1047459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2012</xdr:rowOff>
    </xdr:from>
    <xdr:ext cx="469744" cy="259045"/>
    <xdr:sp macro="" textlink="">
      <xdr:nvSpPr>
        <xdr:cNvPr id="458" name="n_1aveValue【学校施設】&#10;一人当たり面積"/>
        <xdr:cNvSpPr txBox="1"/>
      </xdr:nvSpPr>
      <xdr:spPr>
        <a:xfrm>
          <a:off x="2002797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459" name="n_2aveValue【学校施設】&#10;一人当たり面積"/>
        <xdr:cNvSpPr txBox="1"/>
      </xdr:nvSpPr>
      <xdr:spPr>
        <a:xfrm>
          <a:off x="1918977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108874</xdr:rowOff>
    </xdr:from>
    <xdr:ext cx="469744" cy="259045"/>
    <xdr:sp macro="" textlink="">
      <xdr:nvSpPr>
        <xdr:cNvPr id="460" name="n_1mainValue【学校施設】&#10;一人当たり面積"/>
        <xdr:cNvSpPr txBox="1"/>
      </xdr:nvSpPr>
      <xdr:spPr>
        <a:xfrm>
          <a:off x="20027977" y="105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1" name="正方形/長方形 460"/>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2" name="正方形/長方形 461"/>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3" name="正方形/長方形 462"/>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4" name="正方形/長方形 463"/>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5" name="正方形/長方形 464"/>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6" name="正方形/長方形 465"/>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7" name="正方形/長方形 466"/>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8" name="正方形/長方形 467"/>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9" name="テキスト ボックス 468"/>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0" name="直線コネクタ 469"/>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1" name="テキスト ボックス 470"/>
        <xdr:cNvSpPr txBox="1"/>
      </xdr:nvSpPr>
      <xdr:spPr>
        <a:xfrm>
          <a:off x="1150698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2" name="直線コネクタ 471"/>
        <xdr:cNvCxnSpPr/>
      </xdr:nvCxnSpPr>
      <xdr:spPr>
        <a:xfrm>
          <a:off x="11826875"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3" name="テキスト ボックス 472"/>
        <xdr:cNvSpPr txBox="1"/>
      </xdr:nvSpPr>
      <xdr:spPr>
        <a:xfrm>
          <a:off x="1144286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4" name="直線コネクタ 473"/>
        <xdr:cNvCxnSpPr/>
      </xdr:nvCxnSpPr>
      <xdr:spPr>
        <a:xfrm>
          <a:off x="11826875"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5" name="テキスト ボックス 474"/>
        <xdr:cNvSpPr txBox="1"/>
      </xdr:nvSpPr>
      <xdr:spPr>
        <a:xfrm>
          <a:off x="1144286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6" name="直線コネクタ 475"/>
        <xdr:cNvCxnSpPr/>
      </xdr:nvCxnSpPr>
      <xdr:spPr>
        <a:xfrm>
          <a:off x="11826875"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7" name="テキスト ボックス 476"/>
        <xdr:cNvSpPr txBox="1"/>
      </xdr:nvSpPr>
      <xdr:spPr>
        <a:xfrm>
          <a:off x="1144286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8" name="直線コネクタ 477"/>
        <xdr:cNvCxnSpPr/>
      </xdr:nvCxnSpPr>
      <xdr:spPr>
        <a:xfrm>
          <a:off x="11826875"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9" name="テキスト ボックス 478"/>
        <xdr:cNvSpPr txBox="1"/>
      </xdr:nvSpPr>
      <xdr:spPr>
        <a:xfrm>
          <a:off x="1144286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0" name="直線コネクタ 479"/>
        <xdr:cNvCxnSpPr/>
      </xdr:nvCxnSpPr>
      <xdr:spPr>
        <a:xfrm>
          <a:off x="11826875"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1" name="テキスト ボックス 480"/>
        <xdr:cNvSpPr txBox="1"/>
      </xdr:nvSpPr>
      <xdr:spPr>
        <a:xfrm>
          <a:off x="1138827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2" name="直線コネクタ 481"/>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3" name="テキスト ボックス 482"/>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4" name="【児童館】&#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485" name="直線コネクタ 484"/>
        <xdr:cNvCxnSpPr/>
      </xdr:nvCxnSpPr>
      <xdr:spPr>
        <a:xfrm flipV="1">
          <a:off x="15509239"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486" name="【児童館】&#10;有形固定資産減価償却率最小値テキスト"/>
        <xdr:cNvSpPr txBox="1"/>
      </xdr:nvSpPr>
      <xdr:spPr>
        <a:xfrm>
          <a:off x="15547975"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487" name="直線コネクタ 486"/>
        <xdr:cNvCxnSpPr/>
      </xdr:nvCxnSpPr>
      <xdr:spPr>
        <a:xfrm>
          <a:off x="15420975" y="147751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488" name="【児童館】&#10;有形固定資産減価償却率最大値テキスト"/>
        <xdr:cNvSpPr txBox="1"/>
      </xdr:nvSpPr>
      <xdr:spPr>
        <a:xfrm>
          <a:off x="15547975"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489" name="直線コネクタ 488"/>
        <xdr:cNvCxnSpPr/>
      </xdr:nvCxnSpPr>
      <xdr:spPr>
        <a:xfrm>
          <a:off x="15420975" y="134264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490" name="【児童館】&#10;有形固定資産減価償却率平均値テキスト"/>
        <xdr:cNvSpPr txBox="1"/>
      </xdr:nvSpPr>
      <xdr:spPr>
        <a:xfrm>
          <a:off x="15547975"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491" name="フローチャート: 判断 490"/>
        <xdr:cNvSpPr/>
      </xdr:nvSpPr>
      <xdr:spPr>
        <a:xfrm>
          <a:off x="15459075"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492" name="フローチャート: 判断 491"/>
        <xdr:cNvSpPr/>
      </xdr:nvSpPr>
      <xdr:spPr>
        <a:xfrm>
          <a:off x="14658975"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493" name="フローチャート: 判断 492"/>
        <xdr:cNvSpPr/>
      </xdr:nvSpPr>
      <xdr:spPr>
        <a:xfrm>
          <a:off x="138176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4" name="テキスト ボックス 493"/>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5" name="テキスト ボックス 494"/>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6" name="テキスト ボックス 495"/>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7" name="テキスト ボックス 496"/>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8" name="テキスト ボックス 497"/>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86361</xdr:rowOff>
    </xdr:from>
    <xdr:to>
      <xdr:col>81</xdr:col>
      <xdr:colOff>101600</xdr:colOff>
      <xdr:row>80</xdr:row>
      <xdr:rowOff>16511</xdr:rowOff>
    </xdr:to>
    <xdr:sp macro="" textlink="">
      <xdr:nvSpPr>
        <xdr:cNvPr id="499" name="楕円 498"/>
        <xdr:cNvSpPr/>
      </xdr:nvSpPr>
      <xdr:spPr>
        <a:xfrm>
          <a:off x="14658975"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106697</xdr:rowOff>
    </xdr:from>
    <xdr:ext cx="405111" cy="259045"/>
    <xdr:sp macro="" textlink="">
      <xdr:nvSpPr>
        <xdr:cNvPr id="500" name="n_1aveValue【児童館】&#10;有形固定資産減価償却率"/>
        <xdr:cNvSpPr txBox="1"/>
      </xdr:nvSpPr>
      <xdr:spPr>
        <a:xfrm>
          <a:off x="14504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501" name="n_2aveValue【児童館】&#10;有形固定資産減価償却率"/>
        <xdr:cNvSpPr txBox="1"/>
      </xdr:nvSpPr>
      <xdr:spPr>
        <a:xfrm>
          <a:off x="13675369"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33038</xdr:rowOff>
    </xdr:from>
    <xdr:ext cx="405111" cy="259045"/>
    <xdr:sp macro="" textlink="">
      <xdr:nvSpPr>
        <xdr:cNvPr id="502" name="n_1mainValue【児童館】&#10;有形固定資産減価償却率"/>
        <xdr:cNvSpPr txBox="1"/>
      </xdr:nvSpPr>
      <xdr:spPr>
        <a:xfrm>
          <a:off x="145040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1" name="テキスト ボックス 510"/>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2" name="直線コネクタ 511"/>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3" name="直線コネクタ 512"/>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4" name="テキスト ボックス 513"/>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5" name="直線コネクタ 514"/>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6" name="テキスト ボックス 515"/>
        <xdr:cNvSpPr txBox="1"/>
      </xdr:nvSpPr>
      <xdr:spPr>
        <a:xfrm>
          <a:off x="1693499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7" name="直線コネクタ 516"/>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8" name="テキスト ボックス 517"/>
        <xdr:cNvSpPr txBox="1"/>
      </xdr:nvSpPr>
      <xdr:spPr>
        <a:xfrm>
          <a:off x="1693499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9" name="直線コネクタ 518"/>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0" name="テキスト ボックス 519"/>
        <xdr:cNvSpPr txBox="1"/>
      </xdr:nvSpPr>
      <xdr:spPr>
        <a:xfrm>
          <a:off x="1693499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1" name="直線コネクタ 520"/>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2" name="テキスト ボックス 521"/>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3" name="直線コネクタ 522"/>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4" name="テキスト ボックス 523"/>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5" name="【児童館】&#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526" name="直線コネクタ 525"/>
        <xdr:cNvCxnSpPr/>
      </xdr:nvCxnSpPr>
      <xdr:spPr>
        <a:xfrm flipV="1">
          <a:off x="210559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27" name="【児童館】&#10;一人当たり面積最小値テキスト"/>
        <xdr:cNvSpPr txBox="1"/>
      </xdr:nvSpPr>
      <xdr:spPr>
        <a:xfrm>
          <a:off x="210947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28" name="直線コネクタ 527"/>
        <xdr:cNvCxnSpPr/>
      </xdr:nvCxnSpPr>
      <xdr:spPr>
        <a:xfrm>
          <a:off x="20977225" y="148463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529" name="【児童館】&#10;一人当たり面積最大値テキスト"/>
        <xdr:cNvSpPr txBox="1"/>
      </xdr:nvSpPr>
      <xdr:spPr>
        <a:xfrm>
          <a:off x="210947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530" name="直線コネクタ 529"/>
        <xdr:cNvCxnSpPr/>
      </xdr:nvCxnSpPr>
      <xdr:spPr>
        <a:xfrm>
          <a:off x="20977225" y="135636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31" name="【児童館】&#10;一人当たり面積平均値テキスト"/>
        <xdr:cNvSpPr txBox="1"/>
      </xdr:nvSpPr>
      <xdr:spPr>
        <a:xfrm>
          <a:off x="210947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32" name="フローチャート: 判断 531"/>
        <xdr:cNvSpPr/>
      </xdr:nvSpPr>
      <xdr:spPr>
        <a:xfrm>
          <a:off x="210058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533" name="フローチャート: 判断 532"/>
        <xdr:cNvSpPr/>
      </xdr:nvSpPr>
      <xdr:spPr>
        <a:xfrm>
          <a:off x="20215225" y="146558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534" name="フローチャート: 判断 533"/>
        <xdr:cNvSpPr/>
      </xdr:nvSpPr>
      <xdr:spPr>
        <a:xfrm>
          <a:off x="19364325"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5" name="テキスト ボックス 534"/>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6" name="テキスト ボックス 535"/>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7" name="テキスト ボックス 536"/>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8" name="テキスト ボックス 537"/>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9" name="テキスト ボックス 538"/>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95250</xdr:rowOff>
    </xdr:from>
    <xdr:to>
      <xdr:col>112</xdr:col>
      <xdr:colOff>38100</xdr:colOff>
      <xdr:row>86</xdr:row>
      <xdr:rowOff>25400</xdr:rowOff>
    </xdr:to>
    <xdr:sp macro="" textlink="">
      <xdr:nvSpPr>
        <xdr:cNvPr id="540" name="楕円 539"/>
        <xdr:cNvSpPr/>
      </xdr:nvSpPr>
      <xdr:spPr>
        <a:xfrm>
          <a:off x="20215225" y="146685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29227</xdr:rowOff>
    </xdr:from>
    <xdr:ext cx="469744" cy="259045"/>
    <xdr:sp macro="" textlink="">
      <xdr:nvSpPr>
        <xdr:cNvPr id="541" name="n_1aveValue【児童館】&#10;一人当たり面積"/>
        <xdr:cNvSpPr txBox="1"/>
      </xdr:nvSpPr>
      <xdr:spPr>
        <a:xfrm>
          <a:off x="2002797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542" name="n_2aveValue【児童館】&#10;一人当たり面積"/>
        <xdr:cNvSpPr txBox="1"/>
      </xdr:nvSpPr>
      <xdr:spPr>
        <a:xfrm>
          <a:off x="1918977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16527</xdr:rowOff>
    </xdr:from>
    <xdr:ext cx="469744" cy="259045"/>
    <xdr:sp macro="" textlink="">
      <xdr:nvSpPr>
        <xdr:cNvPr id="543" name="n_1mainValue【児童館】&#10;一人当たり面積"/>
        <xdr:cNvSpPr txBox="1"/>
      </xdr:nvSpPr>
      <xdr:spPr>
        <a:xfrm>
          <a:off x="2002797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4" name="テキスト ボックス 553"/>
        <xdr:cNvSpPr txBox="1"/>
      </xdr:nvSpPr>
      <xdr:spPr>
        <a:xfrm>
          <a:off x="1150698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5" name="直線コネクタ 554"/>
        <xdr:cNvCxnSpPr/>
      </xdr:nvCxnSpPr>
      <xdr:spPr>
        <a:xfrm>
          <a:off x="11826875"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6" name="テキスト ボックス 555"/>
        <xdr:cNvSpPr txBox="1"/>
      </xdr:nvSpPr>
      <xdr:spPr>
        <a:xfrm>
          <a:off x="1144286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7" name="直線コネクタ 556"/>
        <xdr:cNvCxnSpPr/>
      </xdr:nvCxnSpPr>
      <xdr:spPr>
        <a:xfrm>
          <a:off x="11826875"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8" name="テキスト ボックス 557"/>
        <xdr:cNvSpPr txBox="1"/>
      </xdr:nvSpPr>
      <xdr:spPr>
        <a:xfrm>
          <a:off x="1144286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9" name="直線コネクタ 558"/>
        <xdr:cNvCxnSpPr/>
      </xdr:nvCxnSpPr>
      <xdr:spPr>
        <a:xfrm>
          <a:off x="11826875"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0" name="テキスト ボックス 559"/>
        <xdr:cNvSpPr txBox="1"/>
      </xdr:nvSpPr>
      <xdr:spPr>
        <a:xfrm>
          <a:off x="1144286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1" name="直線コネクタ 560"/>
        <xdr:cNvCxnSpPr/>
      </xdr:nvCxnSpPr>
      <xdr:spPr>
        <a:xfrm>
          <a:off x="11826875"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2" name="テキスト ボックス 561"/>
        <xdr:cNvSpPr txBox="1"/>
      </xdr:nvSpPr>
      <xdr:spPr>
        <a:xfrm>
          <a:off x="1144286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3" name="直線コネクタ 562"/>
        <xdr:cNvCxnSpPr/>
      </xdr:nvCxnSpPr>
      <xdr:spPr>
        <a:xfrm>
          <a:off x="11826875"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4" name="テキスト ボックス 563"/>
        <xdr:cNvSpPr txBox="1"/>
      </xdr:nvSpPr>
      <xdr:spPr>
        <a:xfrm>
          <a:off x="1138827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6" name="テキスト ボックス 565"/>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568" name="直線コネクタ 567"/>
        <xdr:cNvCxnSpPr/>
      </xdr:nvCxnSpPr>
      <xdr:spPr>
        <a:xfrm flipV="1">
          <a:off x="15509239"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569" name="【公民館】&#10;有形固定資産減価償却率最小値テキスト"/>
        <xdr:cNvSpPr txBox="1"/>
      </xdr:nvSpPr>
      <xdr:spPr>
        <a:xfrm>
          <a:off x="15547975"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570" name="直線コネクタ 569"/>
        <xdr:cNvCxnSpPr/>
      </xdr:nvCxnSpPr>
      <xdr:spPr>
        <a:xfrm>
          <a:off x="15420975" y="183870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1" name="【公民館】&#10;有形固定資産減価償却率最大値テキスト"/>
        <xdr:cNvSpPr txBox="1"/>
      </xdr:nvSpPr>
      <xdr:spPr>
        <a:xfrm>
          <a:off x="15547975"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2" name="直線コネクタ 571"/>
        <xdr:cNvCxnSpPr/>
      </xdr:nvCxnSpPr>
      <xdr:spPr>
        <a:xfrm>
          <a:off x="15420975" y="1714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573" name="【公民館】&#10;有形固定資産減価償却率平均値テキスト"/>
        <xdr:cNvSpPr txBox="1"/>
      </xdr:nvSpPr>
      <xdr:spPr>
        <a:xfrm>
          <a:off x="15547975"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574" name="フローチャート: 判断 573"/>
        <xdr:cNvSpPr/>
      </xdr:nvSpPr>
      <xdr:spPr>
        <a:xfrm>
          <a:off x="15459075"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575" name="フローチャート: 判断 574"/>
        <xdr:cNvSpPr/>
      </xdr:nvSpPr>
      <xdr:spPr>
        <a:xfrm>
          <a:off x="14658975"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576" name="フローチャート: 判断 575"/>
        <xdr:cNvSpPr/>
      </xdr:nvSpPr>
      <xdr:spPr>
        <a:xfrm>
          <a:off x="138176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76836</xdr:rowOff>
    </xdr:from>
    <xdr:to>
      <xdr:col>81</xdr:col>
      <xdr:colOff>101600</xdr:colOff>
      <xdr:row>106</xdr:row>
      <xdr:rowOff>6986</xdr:rowOff>
    </xdr:to>
    <xdr:sp macro="" textlink="">
      <xdr:nvSpPr>
        <xdr:cNvPr id="582" name="楕円 581"/>
        <xdr:cNvSpPr/>
      </xdr:nvSpPr>
      <xdr:spPr>
        <a:xfrm>
          <a:off x="14658975"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99713</xdr:rowOff>
    </xdr:from>
    <xdr:ext cx="405111" cy="259045"/>
    <xdr:sp macro="" textlink="">
      <xdr:nvSpPr>
        <xdr:cNvPr id="583" name="n_1aveValue【公民館】&#10;有形固定資産減価償却率"/>
        <xdr:cNvSpPr txBox="1"/>
      </xdr:nvSpPr>
      <xdr:spPr>
        <a:xfrm>
          <a:off x="14504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584" name="n_2aveValue【公民館】&#10;有形固定資産減価償却率"/>
        <xdr:cNvSpPr txBox="1"/>
      </xdr:nvSpPr>
      <xdr:spPr>
        <a:xfrm>
          <a:off x="13675369"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169563</xdr:rowOff>
    </xdr:from>
    <xdr:ext cx="405111" cy="259045"/>
    <xdr:sp macro="" textlink="">
      <xdr:nvSpPr>
        <xdr:cNvPr id="585" name="n_1mainValue【公民館】&#10;有形固定資産減価償却率"/>
        <xdr:cNvSpPr txBox="1"/>
      </xdr:nvSpPr>
      <xdr:spPr>
        <a:xfrm>
          <a:off x="145040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6" name="直線コネクタ 595"/>
        <xdr:cNvCxnSpPr/>
      </xdr:nvCxnSpPr>
      <xdr:spPr>
        <a:xfrm>
          <a:off x="173736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7" name="テキスト ボックス 596"/>
        <xdr:cNvSpPr txBox="1"/>
      </xdr:nvSpPr>
      <xdr:spPr>
        <a:xfrm>
          <a:off x="1693499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8" name="直線コネクタ 597"/>
        <xdr:cNvCxnSpPr/>
      </xdr:nvCxnSpPr>
      <xdr:spPr>
        <a:xfrm>
          <a:off x="173736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9" name="テキスト ボックス 598"/>
        <xdr:cNvSpPr txBox="1"/>
      </xdr:nvSpPr>
      <xdr:spPr>
        <a:xfrm>
          <a:off x="1693499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0" name="直線コネクタ 599"/>
        <xdr:cNvCxnSpPr/>
      </xdr:nvCxnSpPr>
      <xdr:spPr>
        <a:xfrm>
          <a:off x="173736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1" name="テキスト ボックス 600"/>
        <xdr:cNvSpPr txBox="1"/>
      </xdr:nvSpPr>
      <xdr:spPr>
        <a:xfrm>
          <a:off x="1693499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2" name="直線コネクタ 601"/>
        <xdr:cNvCxnSpPr/>
      </xdr:nvCxnSpPr>
      <xdr:spPr>
        <a:xfrm>
          <a:off x="173736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3" name="テキスト ボックス 602"/>
        <xdr:cNvSpPr txBox="1"/>
      </xdr:nvSpPr>
      <xdr:spPr>
        <a:xfrm>
          <a:off x="1693499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4" name="直線コネクタ 603"/>
        <xdr:cNvCxnSpPr/>
      </xdr:nvCxnSpPr>
      <xdr:spPr>
        <a:xfrm>
          <a:off x="173736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5" name="テキスト ボックス 604"/>
        <xdr:cNvSpPr txBox="1"/>
      </xdr:nvSpPr>
      <xdr:spPr>
        <a:xfrm>
          <a:off x="1693499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7" name="テキスト ボックス 606"/>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公民館】&#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609" name="直線コネクタ 608"/>
        <xdr:cNvCxnSpPr/>
      </xdr:nvCxnSpPr>
      <xdr:spPr>
        <a:xfrm flipV="1">
          <a:off x="210559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10" name="【公民館】&#10;一人当たり面積最小値テキスト"/>
        <xdr:cNvSpPr txBox="1"/>
      </xdr:nvSpPr>
      <xdr:spPr>
        <a:xfrm>
          <a:off x="210947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11" name="直線コネクタ 610"/>
        <xdr:cNvCxnSpPr/>
      </xdr:nvCxnSpPr>
      <xdr:spPr>
        <a:xfrm>
          <a:off x="20977225" y="185623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612" name="【公民館】&#10;一人当たり面積最大値テキスト"/>
        <xdr:cNvSpPr txBox="1"/>
      </xdr:nvSpPr>
      <xdr:spPr>
        <a:xfrm>
          <a:off x="210947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613" name="直線コネクタ 612"/>
        <xdr:cNvCxnSpPr/>
      </xdr:nvCxnSpPr>
      <xdr:spPr>
        <a:xfrm>
          <a:off x="20977225" y="171221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14" name="【公民館】&#10;一人当たり面積平均値テキスト"/>
        <xdr:cNvSpPr txBox="1"/>
      </xdr:nvSpPr>
      <xdr:spPr>
        <a:xfrm>
          <a:off x="210947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15" name="フローチャート: 判断 614"/>
        <xdr:cNvSpPr/>
      </xdr:nvSpPr>
      <xdr:spPr>
        <a:xfrm>
          <a:off x="210058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16" name="フローチャート: 判断 615"/>
        <xdr:cNvSpPr/>
      </xdr:nvSpPr>
      <xdr:spPr>
        <a:xfrm>
          <a:off x="20215225" y="1810766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17" name="フローチャート: 判断 616"/>
        <xdr:cNvSpPr/>
      </xdr:nvSpPr>
      <xdr:spPr>
        <a:xfrm>
          <a:off x="19364325"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8" name="テキスト ボックス 617"/>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623" name="楕円 622"/>
        <xdr:cNvSpPr/>
      </xdr:nvSpPr>
      <xdr:spPr>
        <a:xfrm>
          <a:off x="20215225" y="184734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52088</xdr:rowOff>
    </xdr:from>
    <xdr:ext cx="469744" cy="259045"/>
    <xdr:sp macro="" textlink="">
      <xdr:nvSpPr>
        <xdr:cNvPr id="624" name="n_1aveValue【公民館】&#10;一人当たり面積"/>
        <xdr:cNvSpPr txBox="1"/>
      </xdr:nvSpPr>
      <xdr:spPr>
        <a:xfrm>
          <a:off x="2002797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25" name="n_2aveValue【公民館】&#10;一人当たり面積"/>
        <xdr:cNvSpPr txBox="1"/>
      </xdr:nvSpPr>
      <xdr:spPr>
        <a:xfrm>
          <a:off x="1918977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626" name="n_1mainValue【公民館】&#10;一人当たり面積"/>
        <xdr:cNvSpPr txBox="1"/>
      </xdr:nvSpPr>
      <xdr:spPr>
        <a:xfrm>
          <a:off x="2002797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ほとんどの類型において有形固定資産減価償却率は類似団体内平均値を上回っており、特に認定こども園・幼稚園・保育所や学校施設については類似団体内平均値を大きく上回っている。これは、昭和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に整備された施設が最も多く、老朽化が進行していることが原因である。今後はこれらの施設が次々に大規模改修や建て替えが必要な時期を迎え、多大な経費がかかる予定である。今後は、公共施設等総合管理計画に基づき、財政負担の平準化や維持管理費の縮減など、限られた資源の効果的な活用を図っていく必要が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％と本市の中で最も高い。平成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年度に「公立こども園の適正配置に向けた基本方針」を策定し、将来の児童数の減少にあわせた適正な施設数、配置について検討を進めている。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小中学校等の施設の昭和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年代の整備面積が多くなっていることから、有形固定資産減価償却率が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％と高くなっている。市南部地域において教育環境の充実を図るため、学校再編による小中一貫教育の推進などを柱とした「魅力ある学校づくり」について検討を進めている。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405,974
400,545
36.39
145,523,448
143,710,633
1,282,646
82,687,443
86,147,819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6992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0401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494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4062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4450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327525" y="713041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4450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327525" y="56083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4450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3561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565525" y="63690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118127</xdr:rowOff>
    </xdr:from>
    <xdr:ext cx="405111" cy="259045"/>
    <xdr:sp macro="" textlink="">
      <xdr:nvSpPr>
        <xdr:cNvPr id="63" name="n_1aveValue【図書館】&#10;有形固定資産減価償却率"/>
        <xdr:cNvSpPr txBox="1"/>
      </xdr:nvSpPr>
      <xdr:spPr>
        <a:xfrm>
          <a:off x="341059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166370</xdr:rowOff>
    </xdr:from>
    <xdr:to>
      <xdr:col>15</xdr:col>
      <xdr:colOff>101600</xdr:colOff>
      <xdr:row>37</xdr:row>
      <xdr:rowOff>96520</xdr:rowOff>
    </xdr:to>
    <xdr:sp macro="" textlink="">
      <xdr:nvSpPr>
        <xdr:cNvPr id="64" name="フローチャート: 判断 63"/>
        <xdr:cNvSpPr/>
      </xdr:nvSpPr>
      <xdr:spPr>
        <a:xfrm>
          <a:off x="2714625"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113047</xdr:rowOff>
    </xdr:from>
    <xdr:ext cx="405111" cy="259045"/>
    <xdr:sp macro="" textlink="">
      <xdr:nvSpPr>
        <xdr:cNvPr id="65" name="n_2aveValue【図書館】&#10;有形固定資産減価償却率"/>
        <xdr:cNvSpPr txBox="1"/>
      </xdr:nvSpPr>
      <xdr:spPr>
        <a:xfrm>
          <a:off x="257239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145415</xdr:rowOff>
    </xdr:from>
    <xdr:to>
      <xdr:col>20</xdr:col>
      <xdr:colOff>38100</xdr:colOff>
      <xdr:row>37</xdr:row>
      <xdr:rowOff>75565</xdr:rowOff>
    </xdr:to>
    <xdr:sp macro="" textlink="">
      <xdr:nvSpPr>
        <xdr:cNvPr id="71" name="楕円 70"/>
        <xdr:cNvSpPr/>
      </xdr:nvSpPr>
      <xdr:spPr>
        <a:xfrm>
          <a:off x="3565525" y="63176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92092</xdr:rowOff>
    </xdr:from>
    <xdr:ext cx="405111" cy="259045"/>
    <xdr:sp macro="" textlink="">
      <xdr:nvSpPr>
        <xdr:cNvPr id="72" name="n_1mainValue【図書館】&#10;有形固定資産減価償却率"/>
        <xdr:cNvSpPr txBox="1"/>
      </xdr:nvSpPr>
      <xdr:spPr>
        <a:xfrm>
          <a:off x="341059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2420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3" name="直線コネクタ 82"/>
        <xdr:cNvCxnSpPr/>
      </xdr:nvCxnSpPr>
      <xdr:spPr>
        <a:xfrm>
          <a:off x="6280150" y="7293428"/>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4" name="テキスト ボックス 83"/>
        <xdr:cNvSpPr txBox="1"/>
      </xdr:nvSpPr>
      <xdr:spPr>
        <a:xfrm>
          <a:off x="58320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5" name="直線コネクタ 84"/>
        <xdr:cNvCxnSpPr/>
      </xdr:nvCxnSpPr>
      <xdr:spPr>
        <a:xfrm>
          <a:off x="6280150" y="696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6" name="テキスト ボックス 85"/>
        <xdr:cNvSpPr txBox="1"/>
      </xdr:nvSpPr>
      <xdr:spPr>
        <a:xfrm>
          <a:off x="58320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7" name="直線コネクタ 86"/>
        <xdr:cNvCxnSpPr/>
      </xdr:nvCxnSpPr>
      <xdr:spPr>
        <a:xfrm>
          <a:off x="6280150" y="664028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8" name="テキスト ボックス 87"/>
        <xdr:cNvSpPr txBox="1"/>
      </xdr:nvSpPr>
      <xdr:spPr>
        <a:xfrm>
          <a:off x="58320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9" name="直線コネクタ 88"/>
        <xdr:cNvCxnSpPr/>
      </xdr:nvCxnSpPr>
      <xdr:spPr>
        <a:xfrm>
          <a:off x="6280150" y="631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0" name="テキスト ボックス 89"/>
        <xdr:cNvSpPr txBox="1"/>
      </xdr:nvSpPr>
      <xdr:spPr>
        <a:xfrm>
          <a:off x="58320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1" name="直線コネクタ 90"/>
        <xdr:cNvCxnSpPr/>
      </xdr:nvCxnSpPr>
      <xdr:spPr>
        <a:xfrm>
          <a:off x="6280150" y="598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2" name="テキスト ボックス 91"/>
        <xdr:cNvSpPr txBox="1"/>
      </xdr:nvSpPr>
      <xdr:spPr>
        <a:xfrm>
          <a:off x="58320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3" name="直線コネクタ 92"/>
        <xdr:cNvCxnSpPr/>
      </xdr:nvCxnSpPr>
      <xdr:spPr>
        <a:xfrm>
          <a:off x="6280150" y="5660572"/>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4" name="テキスト ボックス 93"/>
        <xdr:cNvSpPr txBox="1"/>
      </xdr:nvSpPr>
      <xdr:spPr>
        <a:xfrm>
          <a:off x="58320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58320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98" name="直線コネクタ 97"/>
        <xdr:cNvCxnSpPr/>
      </xdr:nvCxnSpPr>
      <xdr:spPr>
        <a:xfrm flipV="1">
          <a:off x="9952990"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99" name="【図書館】&#10;一人当たり面積最小値テキスト"/>
        <xdr:cNvSpPr txBox="1"/>
      </xdr:nvSpPr>
      <xdr:spPr>
        <a:xfrm>
          <a:off x="9991725"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0" name="直線コネクタ 99"/>
        <xdr:cNvCxnSpPr/>
      </xdr:nvCxnSpPr>
      <xdr:spPr>
        <a:xfrm>
          <a:off x="9874250" y="709748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1" name="【図書館】&#10;一人当たり面積最大値テキスト"/>
        <xdr:cNvSpPr txBox="1"/>
      </xdr:nvSpPr>
      <xdr:spPr>
        <a:xfrm>
          <a:off x="9991725"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2" name="直線コネクタ 101"/>
        <xdr:cNvCxnSpPr/>
      </xdr:nvCxnSpPr>
      <xdr:spPr>
        <a:xfrm>
          <a:off x="9874250" y="562791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03" name="【図書館】&#10;一人当たり面積平均値テキスト"/>
        <xdr:cNvSpPr txBox="1"/>
      </xdr:nvSpPr>
      <xdr:spPr>
        <a:xfrm>
          <a:off x="9991725"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4" name="フローチャート: 判断 103"/>
        <xdr:cNvSpPr/>
      </xdr:nvSpPr>
      <xdr:spPr>
        <a:xfrm>
          <a:off x="9912350" y="6426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5" name="フローチャート: 判断 104"/>
        <xdr:cNvSpPr/>
      </xdr:nvSpPr>
      <xdr:spPr>
        <a:xfrm>
          <a:off x="911225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36484</xdr:rowOff>
    </xdr:from>
    <xdr:ext cx="469744" cy="259045"/>
    <xdr:sp macro="" textlink="">
      <xdr:nvSpPr>
        <xdr:cNvPr id="106" name="n_1aveValue【図書館】&#10;一人当たり面積"/>
        <xdr:cNvSpPr txBox="1"/>
      </xdr:nvSpPr>
      <xdr:spPr>
        <a:xfrm>
          <a:off x="89250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115207</xdr:rowOff>
    </xdr:from>
    <xdr:to>
      <xdr:col>46</xdr:col>
      <xdr:colOff>38100</xdr:colOff>
      <xdr:row>38</xdr:row>
      <xdr:rowOff>45357</xdr:rowOff>
    </xdr:to>
    <xdr:sp macro="" textlink="">
      <xdr:nvSpPr>
        <xdr:cNvPr id="107" name="フローチャート: 判断 106"/>
        <xdr:cNvSpPr/>
      </xdr:nvSpPr>
      <xdr:spPr>
        <a:xfrm>
          <a:off x="8270875" y="645885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61884</xdr:rowOff>
    </xdr:from>
    <xdr:ext cx="469744" cy="259045"/>
    <xdr:sp macro="" textlink="">
      <xdr:nvSpPr>
        <xdr:cNvPr id="108" name="n_2aveValue【図書館】&#10;一人当たり面積"/>
        <xdr:cNvSpPr txBox="1"/>
      </xdr:nvSpPr>
      <xdr:spPr>
        <a:xfrm>
          <a:off x="80963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907</xdr:rowOff>
    </xdr:from>
    <xdr:to>
      <xdr:col>50</xdr:col>
      <xdr:colOff>165100</xdr:colOff>
      <xdr:row>35</xdr:row>
      <xdr:rowOff>102507</xdr:rowOff>
    </xdr:to>
    <xdr:sp macro="" textlink="">
      <xdr:nvSpPr>
        <xdr:cNvPr id="114" name="楕円 113"/>
        <xdr:cNvSpPr/>
      </xdr:nvSpPr>
      <xdr:spPr>
        <a:xfrm>
          <a:off x="911225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33</xdr:row>
      <xdr:rowOff>119034</xdr:rowOff>
    </xdr:from>
    <xdr:ext cx="469744" cy="259045"/>
    <xdr:sp macro="" textlink="">
      <xdr:nvSpPr>
        <xdr:cNvPr id="115" name="n_1mainValue【図書館】&#10;一人当たり面積"/>
        <xdr:cNvSpPr txBox="1"/>
      </xdr:nvSpPr>
      <xdr:spPr>
        <a:xfrm>
          <a:off x="8925002" y="57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040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7" name="直線コネクタ 126"/>
        <xdr:cNvCxnSpPr/>
      </xdr:nvCxnSpPr>
      <xdr:spPr>
        <a:xfrm>
          <a:off x="723900"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8" name="テキスト ボックス 127"/>
        <xdr:cNvSpPr txBox="1"/>
      </xdr:nvSpPr>
      <xdr:spPr>
        <a:xfrm>
          <a:off x="349416"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9" name="直線コネクタ 128"/>
        <xdr:cNvCxnSpPr/>
      </xdr:nvCxnSpPr>
      <xdr:spPr>
        <a:xfrm>
          <a:off x="723900"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0" name="テキスト ボックス 129"/>
        <xdr:cNvSpPr txBox="1"/>
      </xdr:nvSpPr>
      <xdr:spPr>
        <a:xfrm>
          <a:off x="3494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1" name="直線コネクタ 130"/>
        <xdr:cNvCxnSpPr/>
      </xdr:nvCxnSpPr>
      <xdr:spPr>
        <a:xfrm>
          <a:off x="723900"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2" name="テキスト ボックス 131"/>
        <xdr:cNvSpPr txBox="1"/>
      </xdr:nvSpPr>
      <xdr:spPr>
        <a:xfrm>
          <a:off x="3494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3" name="直線コネクタ 132"/>
        <xdr:cNvCxnSpPr/>
      </xdr:nvCxnSpPr>
      <xdr:spPr>
        <a:xfrm>
          <a:off x="723900"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4" name="テキスト ボックス 133"/>
        <xdr:cNvSpPr txBox="1"/>
      </xdr:nvSpPr>
      <xdr:spPr>
        <a:xfrm>
          <a:off x="34941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38" name="直線コネクタ 137"/>
        <xdr:cNvCxnSpPr/>
      </xdr:nvCxnSpPr>
      <xdr:spPr>
        <a:xfrm flipV="1">
          <a:off x="44062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39" name="【体育館・プール】&#10;有形固定資産減価償却率最小値テキスト"/>
        <xdr:cNvSpPr txBox="1"/>
      </xdr:nvSpPr>
      <xdr:spPr>
        <a:xfrm>
          <a:off x="44450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0" name="直線コネクタ 139"/>
        <xdr:cNvCxnSpPr/>
      </xdr:nvCxnSpPr>
      <xdr:spPr>
        <a:xfrm>
          <a:off x="4327525" y="1094536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1" name="【体育館・プール】&#10;有形固定資産減価償却率最大値テキスト"/>
        <xdr:cNvSpPr txBox="1"/>
      </xdr:nvSpPr>
      <xdr:spPr>
        <a:xfrm>
          <a:off x="44450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2" name="直線コネクタ 141"/>
        <xdr:cNvCxnSpPr/>
      </xdr:nvCxnSpPr>
      <xdr:spPr>
        <a:xfrm>
          <a:off x="4327525" y="975664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43" name="【体育館・プール】&#10;有形固定資産減価償却率平均値テキスト"/>
        <xdr:cNvSpPr txBox="1"/>
      </xdr:nvSpPr>
      <xdr:spPr>
        <a:xfrm>
          <a:off x="44450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44" name="フローチャート: 判断 143"/>
        <xdr:cNvSpPr/>
      </xdr:nvSpPr>
      <xdr:spPr>
        <a:xfrm>
          <a:off x="43561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45" name="フローチャート: 判断 144"/>
        <xdr:cNvSpPr/>
      </xdr:nvSpPr>
      <xdr:spPr>
        <a:xfrm>
          <a:off x="3565525" y="1023391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39641</xdr:rowOff>
    </xdr:from>
    <xdr:ext cx="405111" cy="259045"/>
    <xdr:sp macro="" textlink="">
      <xdr:nvSpPr>
        <xdr:cNvPr id="146" name="n_1aveValue【体育館・プール】&#10;有形固定資産減価償却率"/>
        <xdr:cNvSpPr txBox="1"/>
      </xdr:nvSpPr>
      <xdr:spPr>
        <a:xfrm>
          <a:off x="341059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72644</xdr:rowOff>
    </xdr:from>
    <xdr:to>
      <xdr:col>15</xdr:col>
      <xdr:colOff>101600</xdr:colOff>
      <xdr:row>60</xdr:row>
      <xdr:rowOff>2794</xdr:rowOff>
    </xdr:to>
    <xdr:sp macro="" textlink="">
      <xdr:nvSpPr>
        <xdr:cNvPr id="147" name="フローチャート: 判断 146"/>
        <xdr:cNvSpPr/>
      </xdr:nvSpPr>
      <xdr:spPr>
        <a:xfrm>
          <a:off x="2714625"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19321</xdr:rowOff>
    </xdr:from>
    <xdr:ext cx="405111" cy="259045"/>
    <xdr:sp macro="" textlink="">
      <xdr:nvSpPr>
        <xdr:cNvPr id="148" name="n_2aveValue【体育館・プール】&#10;有形固定資産減価償却率"/>
        <xdr:cNvSpPr txBox="1"/>
      </xdr:nvSpPr>
      <xdr:spPr>
        <a:xfrm>
          <a:off x="257239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113792</xdr:rowOff>
    </xdr:from>
    <xdr:to>
      <xdr:col>20</xdr:col>
      <xdr:colOff>38100</xdr:colOff>
      <xdr:row>59</xdr:row>
      <xdr:rowOff>43942</xdr:rowOff>
    </xdr:to>
    <xdr:sp macro="" textlink="">
      <xdr:nvSpPr>
        <xdr:cNvPr id="154" name="楕円 153"/>
        <xdr:cNvSpPr/>
      </xdr:nvSpPr>
      <xdr:spPr>
        <a:xfrm>
          <a:off x="3565525" y="1005789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60469</xdr:rowOff>
    </xdr:from>
    <xdr:ext cx="405111" cy="259045"/>
    <xdr:sp macro="" textlink="">
      <xdr:nvSpPr>
        <xdr:cNvPr id="155" name="n_1mainValue【体育館・プール】&#10;有形固定資産減価償却率"/>
        <xdr:cNvSpPr txBox="1"/>
      </xdr:nvSpPr>
      <xdr:spPr>
        <a:xfrm>
          <a:off x="341059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6280150" y="1097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7" name="テキスト ボックス 166"/>
        <xdr:cNvSpPr txBox="1"/>
      </xdr:nvSpPr>
      <xdr:spPr>
        <a:xfrm>
          <a:off x="58320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6280150" y="1051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69" name="テキスト ボックス 168"/>
        <xdr:cNvSpPr txBox="1"/>
      </xdr:nvSpPr>
      <xdr:spPr>
        <a:xfrm>
          <a:off x="58320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6280150" y="1005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1" name="テキスト ボックス 170"/>
        <xdr:cNvSpPr txBox="1"/>
      </xdr:nvSpPr>
      <xdr:spPr>
        <a:xfrm>
          <a:off x="58320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6280150" y="960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3" name="テキスト ボックス 172"/>
        <xdr:cNvSpPr txBox="1"/>
      </xdr:nvSpPr>
      <xdr:spPr>
        <a:xfrm>
          <a:off x="58320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58320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77" name="直線コネクタ 176"/>
        <xdr:cNvCxnSpPr/>
      </xdr:nvCxnSpPr>
      <xdr:spPr>
        <a:xfrm flipV="1">
          <a:off x="9952990"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78" name="【体育館・プール】&#10;一人当たり面積最小値テキスト"/>
        <xdr:cNvSpPr txBox="1"/>
      </xdr:nvSpPr>
      <xdr:spPr>
        <a:xfrm>
          <a:off x="9991725"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79" name="直線コネクタ 178"/>
        <xdr:cNvCxnSpPr/>
      </xdr:nvCxnSpPr>
      <xdr:spPr>
        <a:xfrm>
          <a:off x="9874250" y="1088593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0" name="【体育館・プール】&#10;一人当たり面積最大値テキスト"/>
        <xdr:cNvSpPr txBox="1"/>
      </xdr:nvSpPr>
      <xdr:spPr>
        <a:xfrm>
          <a:off x="9991725"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81" name="直線コネクタ 180"/>
        <xdr:cNvCxnSpPr/>
      </xdr:nvCxnSpPr>
      <xdr:spPr>
        <a:xfrm>
          <a:off x="9874250" y="976579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165371</xdr:rowOff>
    </xdr:from>
    <xdr:ext cx="469744" cy="259045"/>
    <xdr:sp macro="" textlink="">
      <xdr:nvSpPr>
        <xdr:cNvPr id="182" name="【体育館・プール】&#10;一人当たり面積平均値テキスト"/>
        <xdr:cNvSpPr txBox="1"/>
      </xdr:nvSpPr>
      <xdr:spPr>
        <a:xfrm>
          <a:off x="9991725" y="1045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83" name="フローチャート: 判断 182"/>
        <xdr:cNvSpPr/>
      </xdr:nvSpPr>
      <xdr:spPr>
        <a:xfrm>
          <a:off x="9912350" y="1047394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84" name="フローチャート: 判断 183"/>
        <xdr:cNvSpPr/>
      </xdr:nvSpPr>
      <xdr:spPr>
        <a:xfrm>
          <a:off x="911225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119905</xdr:rowOff>
    </xdr:from>
    <xdr:ext cx="469744" cy="259045"/>
    <xdr:sp macro="" textlink="">
      <xdr:nvSpPr>
        <xdr:cNvPr id="185" name="n_1aveValue【体育館・プール】&#10;一人当たり面積"/>
        <xdr:cNvSpPr txBox="1"/>
      </xdr:nvSpPr>
      <xdr:spPr>
        <a:xfrm>
          <a:off x="8925002"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70358</xdr:rowOff>
    </xdr:from>
    <xdr:to>
      <xdr:col>46</xdr:col>
      <xdr:colOff>38100</xdr:colOff>
      <xdr:row>62</xdr:row>
      <xdr:rowOff>508</xdr:rowOff>
    </xdr:to>
    <xdr:sp macro="" textlink="">
      <xdr:nvSpPr>
        <xdr:cNvPr id="186" name="フローチャート: 判断 185"/>
        <xdr:cNvSpPr/>
      </xdr:nvSpPr>
      <xdr:spPr>
        <a:xfrm>
          <a:off x="8270875" y="1052880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17035</xdr:rowOff>
    </xdr:from>
    <xdr:ext cx="469744" cy="259045"/>
    <xdr:sp macro="" textlink="">
      <xdr:nvSpPr>
        <xdr:cNvPr id="187" name="n_2aveValue【体育館・プール】&#10;一人当たり面積"/>
        <xdr:cNvSpPr txBox="1"/>
      </xdr:nvSpPr>
      <xdr:spPr>
        <a:xfrm>
          <a:off x="80963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24638</xdr:rowOff>
    </xdr:from>
    <xdr:to>
      <xdr:col>50</xdr:col>
      <xdr:colOff>165100</xdr:colOff>
      <xdr:row>61</xdr:row>
      <xdr:rowOff>126238</xdr:rowOff>
    </xdr:to>
    <xdr:sp macro="" textlink="">
      <xdr:nvSpPr>
        <xdr:cNvPr id="193" name="楕円 192"/>
        <xdr:cNvSpPr/>
      </xdr:nvSpPr>
      <xdr:spPr>
        <a:xfrm>
          <a:off x="911225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117365</xdr:rowOff>
    </xdr:from>
    <xdr:ext cx="469744" cy="259045"/>
    <xdr:sp macro="" textlink="">
      <xdr:nvSpPr>
        <xdr:cNvPr id="194" name="n_1mainValue【体育館・プール】&#10;一人当たり面積"/>
        <xdr:cNvSpPr txBox="1"/>
      </xdr:nvSpPr>
      <xdr:spPr>
        <a:xfrm>
          <a:off x="8925002" y="1057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xdr:cNvSpPr txBox="1"/>
      </xdr:nvSpPr>
      <xdr:spPr>
        <a:xfrm>
          <a:off x="4040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6" name="直線コネクタ 205"/>
        <xdr:cNvCxnSpPr/>
      </xdr:nvCxnSpPr>
      <xdr:spPr>
        <a:xfrm>
          <a:off x="723900"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7" name="テキスト ボックス 206"/>
        <xdr:cNvSpPr txBox="1"/>
      </xdr:nvSpPr>
      <xdr:spPr>
        <a:xfrm>
          <a:off x="349416"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8" name="直線コネクタ 207"/>
        <xdr:cNvCxnSpPr/>
      </xdr:nvCxnSpPr>
      <xdr:spPr>
        <a:xfrm>
          <a:off x="723900"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9" name="テキスト ボックス 208"/>
        <xdr:cNvSpPr txBox="1"/>
      </xdr:nvSpPr>
      <xdr:spPr>
        <a:xfrm>
          <a:off x="349416"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0" name="直線コネクタ 209"/>
        <xdr:cNvCxnSpPr/>
      </xdr:nvCxnSpPr>
      <xdr:spPr>
        <a:xfrm>
          <a:off x="723900"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1" name="テキスト ボックス 210"/>
        <xdr:cNvSpPr txBox="1"/>
      </xdr:nvSpPr>
      <xdr:spPr>
        <a:xfrm>
          <a:off x="349416"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2" name="直線コネクタ 211"/>
        <xdr:cNvCxnSpPr/>
      </xdr:nvCxnSpPr>
      <xdr:spPr>
        <a:xfrm>
          <a:off x="723900"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3" name="テキスト ボックス 212"/>
        <xdr:cNvSpPr txBox="1"/>
      </xdr:nvSpPr>
      <xdr:spPr>
        <a:xfrm>
          <a:off x="349416"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xdr:cNvSpPr txBox="1"/>
      </xdr:nvSpPr>
      <xdr:spPr>
        <a:xfrm>
          <a:off x="2852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17" name="直線コネクタ 216"/>
        <xdr:cNvCxnSpPr/>
      </xdr:nvCxnSpPr>
      <xdr:spPr>
        <a:xfrm flipV="1">
          <a:off x="44062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18" name="【福祉施設】&#10;有形固定資産減価償却率最小値テキスト"/>
        <xdr:cNvSpPr txBox="1"/>
      </xdr:nvSpPr>
      <xdr:spPr>
        <a:xfrm>
          <a:off x="44450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19" name="直線コネクタ 218"/>
        <xdr:cNvCxnSpPr/>
      </xdr:nvCxnSpPr>
      <xdr:spPr>
        <a:xfrm>
          <a:off x="4327525" y="1445818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20" name="【福祉施設】&#10;有形固定資産減価償却率最大値テキスト"/>
        <xdr:cNvSpPr txBox="1"/>
      </xdr:nvSpPr>
      <xdr:spPr>
        <a:xfrm>
          <a:off x="44450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21" name="直線コネクタ 220"/>
        <xdr:cNvCxnSpPr/>
      </xdr:nvCxnSpPr>
      <xdr:spPr>
        <a:xfrm>
          <a:off x="4327525" y="1327861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22" name="【福祉施設】&#10;有形固定資産減価償却率平均値テキスト"/>
        <xdr:cNvSpPr txBox="1"/>
      </xdr:nvSpPr>
      <xdr:spPr>
        <a:xfrm>
          <a:off x="44450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23" name="フローチャート: 判断 222"/>
        <xdr:cNvSpPr/>
      </xdr:nvSpPr>
      <xdr:spPr>
        <a:xfrm>
          <a:off x="43561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24" name="フローチャート: 判断 223"/>
        <xdr:cNvSpPr/>
      </xdr:nvSpPr>
      <xdr:spPr>
        <a:xfrm>
          <a:off x="3565525" y="1404162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75455</xdr:rowOff>
    </xdr:from>
    <xdr:ext cx="405111" cy="259045"/>
    <xdr:sp macro="" textlink="">
      <xdr:nvSpPr>
        <xdr:cNvPr id="225" name="n_1aveValue【福祉施設】&#10;有形固定資産減価償却率"/>
        <xdr:cNvSpPr txBox="1"/>
      </xdr:nvSpPr>
      <xdr:spPr>
        <a:xfrm>
          <a:off x="341059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3302</xdr:rowOff>
    </xdr:from>
    <xdr:to>
      <xdr:col>15</xdr:col>
      <xdr:colOff>101600</xdr:colOff>
      <xdr:row>82</xdr:row>
      <xdr:rowOff>104902</xdr:rowOff>
    </xdr:to>
    <xdr:sp macro="" textlink="">
      <xdr:nvSpPr>
        <xdr:cNvPr id="226" name="フローチャート: 判断 225"/>
        <xdr:cNvSpPr/>
      </xdr:nvSpPr>
      <xdr:spPr>
        <a:xfrm>
          <a:off x="2714625"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121429</xdr:rowOff>
    </xdr:from>
    <xdr:ext cx="405111" cy="259045"/>
    <xdr:sp macro="" textlink="">
      <xdr:nvSpPr>
        <xdr:cNvPr id="227" name="n_2aveValue【福祉施設】&#10;有形固定資産減価償却率"/>
        <xdr:cNvSpPr txBox="1"/>
      </xdr:nvSpPr>
      <xdr:spPr>
        <a:xfrm>
          <a:off x="257239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149606</xdr:rowOff>
    </xdr:from>
    <xdr:to>
      <xdr:col>20</xdr:col>
      <xdr:colOff>38100</xdr:colOff>
      <xdr:row>82</xdr:row>
      <xdr:rowOff>79756</xdr:rowOff>
    </xdr:to>
    <xdr:sp macro="" textlink="">
      <xdr:nvSpPr>
        <xdr:cNvPr id="233" name="楕円 232"/>
        <xdr:cNvSpPr/>
      </xdr:nvSpPr>
      <xdr:spPr>
        <a:xfrm>
          <a:off x="3565525" y="1403705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96283</xdr:rowOff>
    </xdr:from>
    <xdr:ext cx="405111" cy="259045"/>
    <xdr:sp macro="" textlink="">
      <xdr:nvSpPr>
        <xdr:cNvPr id="234" name="n_1mainValue【福祉施設】&#10;有形固定資産減価償却率"/>
        <xdr:cNvSpPr txBox="1"/>
      </xdr:nvSpPr>
      <xdr:spPr>
        <a:xfrm>
          <a:off x="3410594" y="1381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5" name="直線コネクタ 244"/>
        <xdr:cNvCxnSpPr/>
      </xdr:nvCxnSpPr>
      <xdr:spPr>
        <a:xfrm>
          <a:off x="6280150" y="1485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6" name="テキスト ボックス 245"/>
        <xdr:cNvSpPr txBox="1"/>
      </xdr:nvSpPr>
      <xdr:spPr>
        <a:xfrm>
          <a:off x="58320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7" name="直線コネクタ 246"/>
        <xdr:cNvCxnSpPr/>
      </xdr:nvCxnSpPr>
      <xdr:spPr>
        <a:xfrm>
          <a:off x="6280150" y="1447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8" name="テキスト ボックス 247"/>
        <xdr:cNvSpPr txBox="1"/>
      </xdr:nvSpPr>
      <xdr:spPr>
        <a:xfrm>
          <a:off x="58320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9" name="直線コネクタ 248"/>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0" name="テキスト ボックス 249"/>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1" name="直線コネクタ 250"/>
        <xdr:cNvCxnSpPr/>
      </xdr:nvCxnSpPr>
      <xdr:spPr>
        <a:xfrm>
          <a:off x="6280150" y="1371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2" name="テキスト ボックス 251"/>
        <xdr:cNvSpPr txBox="1"/>
      </xdr:nvSpPr>
      <xdr:spPr>
        <a:xfrm>
          <a:off x="58320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3" name="直線コネクタ 252"/>
        <xdr:cNvCxnSpPr/>
      </xdr:nvCxnSpPr>
      <xdr:spPr>
        <a:xfrm>
          <a:off x="6280150" y="1333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4" name="テキスト ボックス 253"/>
        <xdr:cNvSpPr txBox="1"/>
      </xdr:nvSpPr>
      <xdr:spPr>
        <a:xfrm>
          <a:off x="58320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福祉施設】&#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58" name="直線コネクタ 257"/>
        <xdr:cNvCxnSpPr/>
      </xdr:nvCxnSpPr>
      <xdr:spPr>
        <a:xfrm flipV="1">
          <a:off x="9952990"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59" name="【福祉施設】&#10;一人当たり面積最小値テキスト"/>
        <xdr:cNvSpPr txBox="1"/>
      </xdr:nvSpPr>
      <xdr:spPr>
        <a:xfrm>
          <a:off x="9991725"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60" name="直線コネクタ 259"/>
        <xdr:cNvCxnSpPr/>
      </xdr:nvCxnSpPr>
      <xdr:spPr>
        <a:xfrm>
          <a:off x="9874250" y="147701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61" name="【福祉施設】&#10;一人当たり面積最大値テキスト"/>
        <xdr:cNvSpPr txBox="1"/>
      </xdr:nvSpPr>
      <xdr:spPr>
        <a:xfrm>
          <a:off x="9991725"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62" name="直線コネクタ 261"/>
        <xdr:cNvCxnSpPr/>
      </xdr:nvCxnSpPr>
      <xdr:spPr>
        <a:xfrm>
          <a:off x="9874250" y="134366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130827</xdr:rowOff>
    </xdr:from>
    <xdr:ext cx="469744" cy="259045"/>
    <xdr:sp macro="" textlink="">
      <xdr:nvSpPr>
        <xdr:cNvPr id="263" name="【福祉施設】&#10;一人当たり面積平均値テキスト"/>
        <xdr:cNvSpPr txBox="1"/>
      </xdr:nvSpPr>
      <xdr:spPr>
        <a:xfrm>
          <a:off x="9991725"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64" name="フローチャート: 判断 263"/>
        <xdr:cNvSpPr/>
      </xdr:nvSpPr>
      <xdr:spPr>
        <a:xfrm>
          <a:off x="9912350" y="14211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65" name="フローチャート: 判断 264"/>
        <xdr:cNvSpPr/>
      </xdr:nvSpPr>
      <xdr:spPr>
        <a:xfrm>
          <a:off x="911225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48277</xdr:rowOff>
    </xdr:from>
    <xdr:ext cx="469744" cy="259045"/>
    <xdr:sp macro="" textlink="">
      <xdr:nvSpPr>
        <xdr:cNvPr id="266" name="n_1aveValue【福祉施設】&#10;一人当たり面積"/>
        <xdr:cNvSpPr txBox="1"/>
      </xdr:nvSpPr>
      <xdr:spPr>
        <a:xfrm>
          <a:off x="8925002"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165100</xdr:rowOff>
    </xdr:from>
    <xdr:to>
      <xdr:col>46</xdr:col>
      <xdr:colOff>38100</xdr:colOff>
      <xdr:row>83</xdr:row>
      <xdr:rowOff>95250</xdr:rowOff>
    </xdr:to>
    <xdr:sp macro="" textlink="">
      <xdr:nvSpPr>
        <xdr:cNvPr id="267" name="フローチャート: 判断 266"/>
        <xdr:cNvSpPr/>
      </xdr:nvSpPr>
      <xdr:spPr>
        <a:xfrm>
          <a:off x="8270875" y="142240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111777</xdr:rowOff>
    </xdr:from>
    <xdr:ext cx="469744" cy="259045"/>
    <xdr:sp macro="" textlink="">
      <xdr:nvSpPr>
        <xdr:cNvPr id="268" name="n_2aveValue【福祉施設】&#10;一人当たり面積"/>
        <xdr:cNvSpPr txBox="1"/>
      </xdr:nvSpPr>
      <xdr:spPr>
        <a:xfrm>
          <a:off x="80963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9" name="テキスト ボックス 268"/>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127000</xdr:rowOff>
    </xdr:from>
    <xdr:to>
      <xdr:col>50</xdr:col>
      <xdr:colOff>165100</xdr:colOff>
      <xdr:row>79</xdr:row>
      <xdr:rowOff>57150</xdr:rowOff>
    </xdr:to>
    <xdr:sp macro="" textlink="">
      <xdr:nvSpPr>
        <xdr:cNvPr id="274" name="楕円 273"/>
        <xdr:cNvSpPr/>
      </xdr:nvSpPr>
      <xdr:spPr>
        <a:xfrm>
          <a:off x="911225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73677</xdr:rowOff>
    </xdr:from>
    <xdr:ext cx="469744" cy="259045"/>
    <xdr:sp macro="" textlink="">
      <xdr:nvSpPr>
        <xdr:cNvPr id="275" name="n_1mainValue【福祉施設】&#10;一人当たり面積"/>
        <xdr:cNvSpPr txBox="1"/>
      </xdr:nvSpPr>
      <xdr:spPr>
        <a:xfrm>
          <a:off x="8925002"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xdr:cNvCxnSpPr/>
      </xdr:nvCxnSpPr>
      <xdr:spPr>
        <a:xfrm>
          <a:off x="7239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87" name="テキスト ボックス 286"/>
        <xdr:cNvSpPr txBox="1"/>
      </xdr:nvSpPr>
      <xdr:spPr>
        <a:xfrm>
          <a:off x="4040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xdr:cNvCxnSpPr/>
      </xdr:nvCxnSpPr>
      <xdr:spPr>
        <a:xfrm>
          <a:off x="7239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xdr:cNvSpPr txBox="1"/>
      </xdr:nvSpPr>
      <xdr:spPr>
        <a:xfrm>
          <a:off x="3494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xdr:cNvCxnSpPr/>
      </xdr:nvCxnSpPr>
      <xdr:spPr>
        <a:xfrm>
          <a:off x="7239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xdr:cNvSpPr txBox="1"/>
      </xdr:nvSpPr>
      <xdr:spPr>
        <a:xfrm>
          <a:off x="3494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xdr:cNvCxnSpPr/>
      </xdr:nvCxnSpPr>
      <xdr:spPr>
        <a:xfrm>
          <a:off x="7239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xdr:cNvSpPr txBox="1"/>
      </xdr:nvSpPr>
      <xdr:spPr>
        <a:xfrm>
          <a:off x="3494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xdr:cNvCxnSpPr/>
      </xdr:nvCxnSpPr>
      <xdr:spPr>
        <a:xfrm>
          <a:off x="7239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xdr:cNvSpPr txBox="1"/>
      </xdr:nvSpPr>
      <xdr:spPr>
        <a:xfrm>
          <a:off x="3494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xdr:cNvCxnSpPr/>
      </xdr:nvCxnSpPr>
      <xdr:spPr>
        <a:xfrm>
          <a:off x="7239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97" name="テキスト ボックス 296"/>
        <xdr:cNvSpPr txBox="1"/>
      </xdr:nvSpPr>
      <xdr:spPr>
        <a:xfrm>
          <a:off x="2852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xdr:cNvSpPr txBox="1"/>
      </xdr:nvSpPr>
      <xdr:spPr>
        <a:xfrm>
          <a:off x="2852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107</xdr:row>
      <xdr:rowOff>32113</xdr:rowOff>
    </xdr:to>
    <xdr:cxnSp macro="">
      <xdr:nvCxnSpPr>
        <xdr:cNvPr id="301" name="直線コネクタ 300"/>
        <xdr:cNvCxnSpPr/>
      </xdr:nvCxnSpPr>
      <xdr:spPr>
        <a:xfrm flipV="1">
          <a:off x="4406265" y="17090571"/>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35940</xdr:rowOff>
    </xdr:from>
    <xdr:ext cx="405111" cy="259045"/>
    <xdr:sp macro="" textlink="">
      <xdr:nvSpPr>
        <xdr:cNvPr id="302" name="【市民会館】&#10;有形固定資産減価償却率最小値テキスト"/>
        <xdr:cNvSpPr txBox="1"/>
      </xdr:nvSpPr>
      <xdr:spPr>
        <a:xfrm>
          <a:off x="4445000" y="18381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32113</xdr:rowOff>
    </xdr:from>
    <xdr:to>
      <xdr:col>24</xdr:col>
      <xdr:colOff>152400</xdr:colOff>
      <xdr:row>107</xdr:row>
      <xdr:rowOff>32113</xdr:rowOff>
    </xdr:to>
    <xdr:cxnSp macro="">
      <xdr:nvCxnSpPr>
        <xdr:cNvPr id="303" name="直線コネクタ 302"/>
        <xdr:cNvCxnSpPr/>
      </xdr:nvCxnSpPr>
      <xdr:spPr>
        <a:xfrm>
          <a:off x="4327525" y="1837726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04" name="【市民会館】&#10;有形固定資産減価償却率最大値テキスト"/>
        <xdr:cNvSpPr txBox="1"/>
      </xdr:nvSpPr>
      <xdr:spPr>
        <a:xfrm>
          <a:off x="44450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05" name="直線コネクタ 304"/>
        <xdr:cNvCxnSpPr/>
      </xdr:nvCxnSpPr>
      <xdr:spPr>
        <a:xfrm>
          <a:off x="4327525" y="170905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06" name="【市民会館】&#10;有形固定資産減価償却率平均値テキスト"/>
        <xdr:cNvSpPr txBox="1"/>
      </xdr:nvSpPr>
      <xdr:spPr>
        <a:xfrm>
          <a:off x="44450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07" name="フローチャート: 判断 306"/>
        <xdr:cNvSpPr/>
      </xdr:nvSpPr>
      <xdr:spPr>
        <a:xfrm>
          <a:off x="43561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54792</xdr:rowOff>
    </xdr:from>
    <xdr:to>
      <xdr:col>20</xdr:col>
      <xdr:colOff>38100</xdr:colOff>
      <xdr:row>104</xdr:row>
      <xdr:rowOff>156392</xdr:rowOff>
    </xdr:to>
    <xdr:sp macro="" textlink="">
      <xdr:nvSpPr>
        <xdr:cNvPr id="308" name="フローチャート: 判断 307"/>
        <xdr:cNvSpPr/>
      </xdr:nvSpPr>
      <xdr:spPr>
        <a:xfrm>
          <a:off x="3565525" y="1788559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1469</xdr:rowOff>
    </xdr:from>
    <xdr:ext cx="405111" cy="259045"/>
    <xdr:sp macro="" textlink="">
      <xdr:nvSpPr>
        <xdr:cNvPr id="309" name="n_1aveValue【市民会館】&#10;有形固定資産減価償却率"/>
        <xdr:cNvSpPr txBox="1"/>
      </xdr:nvSpPr>
      <xdr:spPr>
        <a:xfrm>
          <a:off x="341059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160927</xdr:rowOff>
    </xdr:from>
    <xdr:to>
      <xdr:col>15</xdr:col>
      <xdr:colOff>101600</xdr:colOff>
      <xdr:row>104</xdr:row>
      <xdr:rowOff>91077</xdr:rowOff>
    </xdr:to>
    <xdr:sp macro="" textlink="">
      <xdr:nvSpPr>
        <xdr:cNvPr id="310" name="フローチャート: 判断 309"/>
        <xdr:cNvSpPr/>
      </xdr:nvSpPr>
      <xdr:spPr>
        <a:xfrm>
          <a:off x="2714625"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107604</xdr:rowOff>
    </xdr:from>
    <xdr:ext cx="405111" cy="259045"/>
    <xdr:sp macro="" textlink="">
      <xdr:nvSpPr>
        <xdr:cNvPr id="311" name="n_2aveValue【市民会館】&#10;有形固定資産減価償却率"/>
        <xdr:cNvSpPr txBox="1"/>
      </xdr:nvSpPr>
      <xdr:spPr>
        <a:xfrm>
          <a:off x="257239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2" name="テキスト ボックス 311"/>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113574</xdr:rowOff>
    </xdr:from>
    <xdr:to>
      <xdr:col>20</xdr:col>
      <xdr:colOff>38100</xdr:colOff>
      <xdr:row>108</xdr:row>
      <xdr:rowOff>43724</xdr:rowOff>
    </xdr:to>
    <xdr:sp macro="" textlink="">
      <xdr:nvSpPr>
        <xdr:cNvPr id="317" name="楕円 316"/>
        <xdr:cNvSpPr/>
      </xdr:nvSpPr>
      <xdr:spPr>
        <a:xfrm>
          <a:off x="3565525" y="1845872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108</xdr:row>
      <xdr:rowOff>34851</xdr:rowOff>
    </xdr:from>
    <xdr:ext cx="405111" cy="259045"/>
    <xdr:sp macro="" textlink="">
      <xdr:nvSpPr>
        <xdr:cNvPr id="318" name="n_1mainValue【市民会館】&#10;有形固定資産減価償却率"/>
        <xdr:cNvSpPr txBox="1"/>
      </xdr:nvSpPr>
      <xdr:spPr>
        <a:xfrm>
          <a:off x="3410594" y="185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9" name="直線コネクタ 328"/>
        <xdr:cNvCxnSpPr/>
      </xdr:nvCxnSpPr>
      <xdr:spPr>
        <a:xfrm>
          <a:off x="6280150" y="1866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0" name="テキスト ボックス 329"/>
        <xdr:cNvSpPr txBox="1"/>
      </xdr:nvSpPr>
      <xdr:spPr>
        <a:xfrm>
          <a:off x="58320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1" name="直線コネクタ 330"/>
        <xdr:cNvCxnSpPr/>
      </xdr:nvCxnSpPr>
      <xdr:spPr>
        <a:xfrm>
          <a:off x="6280150" y="1828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2" name="テキスト ボックス 331"/>
        <xdr:cNvSpPr txBox="1"/>
      </xdr:nvSpPr>
      <xdr:spPr>
        <a:xfrm>
          <a:off x="58320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3" name="直線コネクタ 332"/>
        <xdr:cNvCxnSpPr/>
      </xdr:nvCxnSpPr>
      <xdr:spPr>
        <a:xfrm>
          <a:off x="6280150" y="1790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4" name="テキスト ボックス 333"/>
        <xdr:cNvSpPr txBox="1"/>
      </xdr:nvSpPr>
      <xdr:spPr>
        <a:xfrm>
          <a:off x="58320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5" name="直線コネクタ 334"/>
        <xdr:cNvCxnSpPr/>
      </xdr:nvCxnSpPr>
      <xdr:spPr>
        <a:xfrm>
          <a:off x="6280150" y="1752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6" name="テキスト ボックス 335"/>
        <xdr:cNvSpPr txBox="1"/>
      </xdr:nvSpPr>
      <xdr:spPr>
        <a:xfrm>
          <a:off x="58320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7" name="直線コネクタ 336"/>
        <xdr:cNvCxnSpPr/>
      </xdr:nvCxnSpPr>
      <xdr:spPr>
        <a:xfrm>
          <a:off x="6280150" y="1714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8" name="テキスト ボックス 337"/>
        <xdr:cNvSpPr txBox="1"/>
      </xdr:nvSpPr>
      <xdr:spPr>
        <a:xfrm>
          <a:off x="58320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9" name="直線コネクタ 338"/>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0" name="テキスト ボックス 339"/>
        <xdr:cNvSpPr txBox="1"/>
      </xdr:nvSpPr>
      <xdr:spPr>
        <a:xfrm>
          <a:off x="58320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1" name="【市民会館】&#10;一人当たり面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42" name="直線コネクタ 341"/>
        <xdr:cNvCxnSpPr/>
      </xdr:nvCxnSpPr>
      <xdr:spPr>
        <a:xfrm flipV="1">
          <a:off x="9952990"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43" name="【市民会館】&#10;一人当たり面積最小値テキスト"/>
        <xdr:cNvSpPr txBox="1"/>
      </xdr:nvSpPr>
      <xdr:spPr>
        <a:xfrm>
          <a:off x="9991725"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44" name="直線コネクタ 343"/>
        <xdr:cNvCxnSpPr/>
      </xdr:nvCxnSpPr>
      <xdr:spPr>
        <a:xfrm>
          <a:off x="9874250" y="186309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45" name="【市民会館】&#10;一人当たり面積最大値テキスト"/>
        <xdr:cNvSpPr txBox="1"/>
      </xdr:nvSpPr>
      <xdr:spPr>
        <a:xfrm>
          <a:off x="9991725"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46" name="直線コネクタ 345"/>
        <xdr:cNvCxnSpPr/>
      </xdr:nvCxnSpPr>
      <xdr:spPr>
        <a:xfrm>
          <a:off x="9874250" y="171754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22877</xdr:rowOff>
    </xdr:from>
    <xdr:ext cx="469744" cy="259045"/>
    <xdr:sp macro="" textlink="">
      <xdr:nvSpPr>
        <xdr:cNvPr id="347" name="【市民会館】&#10;一人当たり面積平均値テキスト"/>
        <xdr:cNvSpPr txBox="1"/>
      </xdr:nvSpPr>
      <xdr:spPr>
        <a:xfrm>
          <a:off x="9991725" y="1802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48" name="フローチャート: 判断 347"/>
        <xdr:cNvSpPr/>
      </xdr:nvSpPr>
      <xdr:spPr>
        <a:xfrm>
          <a:off x="9912350" y="180467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49" name="フローチャート: 判断 348"/>
        <xdr:cNvSpPr/>
      </xdr:nvSpPr>
      <xdr:spPr>
        <a:xfrm>
          <a:off x="911225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6366</xdr:rowOff>
    </xdr:from>
    <xdr:ext cx="469744" cy="259045"/>
    <xdr:sp macro="" textlink="">
      <xdr:nvSpPr>
        <xdr:cNvPr id="350" name="n_1aveValue【市民会館】&#10;一人当たり面積"/>
        <xdr:cNvSpPr txBox="1"/>
      </xdr:nvSpPr>
      <xdr:spPr>
        <a:xfrm>
          <a:off x="8925002"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74930</xdr:rowOff>
    </xdr:from>
    <xdr:to>
      <xdr:col>46</xdr:col>
      <xdr:colOff>38100</xdr:colOff>
      <xdr:row>106</xdr:row>
      <xdr:rowOff>5080</xdr:rowOff>
    </xdr:to>
    <xdr:sp macro="" textlink="">
      <xdr:nvSpPr>
        <xdr:cNvPr id="351" name="フローチャート: 判断 350"/>
        <xdr:cNvSpPr/>
      </xdr:nvSpPr>
      <xdr:spPr>
        <a:xfrm>
          <a:off x="8270875" y="180771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21607</xdr:rowOff>
    </xdr:from>
    <xdr:ext cx="469744" cy="259045"/>
    <xdr:sp macro="" textlink="">
      <xdr:nvSpPr>
        <xdr:cNvPr id="352" name="n_2aveValue【市民会館】&#10;一人当たり面積"/>
        <xdr:cNvSpPr txBox="1"/>
      </xdr:nvSpPr>
      <xdr:spPr>
        <a:xfrm>
          <a:off x="80963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3" name="テキスト ボックス 352"/>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4" name="テキスト ボックス 353"/>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5" name="テキスト ボックス 354"/>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6" name="テキスト ボックス 355"/>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7" name="テキスト ボックス 356"/>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86361</xdr:rowOff>
    </xdr:from>
    <xdr:to>
      <xdr:col>50</xdr:col>
      <xdr:colOff>165100</xdr:colOff>
      <xdr:row>107</xdr:row>
      <xdr:rowOff>16511</xdr:rowOff>
    </xdr:to>
    <xdr:sp macro="" textlink="">
      <xdr:nvSpPr>
        <xdr:cNvPr id="358" name="楕円 357"/>
        <xdr:cNvSpPr/>
      </xdr:nvSpPr>
      <xdr:spPr>
        <a:xfrm>
          <a:off x="911225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7638</xdr:rowOff>
    </xdr:from>
    <xdr:ext cx="469744" cy="259045"/>
    <xdr:sp macro="" textlink="">
      <xdr:nvSpPr>
        <xdr:cNvPr id="359" name="n_1mainValue【市民会館】&#10;一人当たり面積"/>
        <xdr:cNvSpPr txBox="1"/>
      </xdr:nvSpPr>
      <xdr:spPr>
        <a:xfrm>
          <a:off x="8925002"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0" name="直線コネクタ 369"/>
        <xdr:cNvCxnSpPr/>
      </xdr:nvCxnSpPr>
      <xdr:spPr>
        <a:xfrm>
          <a:off x="11826875"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1" name="テキスト ボックス 370"/>
        <xdr:cNvSpPr txBox="1"/>
      </xdr:nvSpPr>
      <xdr:spPr>
        <a:xfrm>
          <a:off x="1150698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2" name="直線コネクタ 371"/>
        <xdr:cNvCxnSpPr/>
      </xdr:nvCxnSpPr>
      <xdr:spPr>
        <a:xfrm>
          <a:off x="11826875"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3" name="テキスト ボックス 372"/>
        <xdr:cNvSpPr txBox="1"/>
      </xdr:nvSpPr>
      <xdr:spPr>
        <a:xfrm>
          <a:off x="1144286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4" name="直線コネクタ 373"/>
        <xdr:cNvCxnSpPr/>
      </xdr:nvCxnSpPr>
      <xdr:spPr>
        <a:xfrm>
          <a:off x="11826875"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5" name="テキスト ボックス 374"/>
        <xdr:cNvSpPr txBox="1"/>
      </xdr:nvSpPr>
      <xdr:spPr>
        <a:xfrm>
          <a:off x="1144286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6" name="直線コネクタ 375"/>
        <xdr:cNvCxnSpPr/>
      </xdr:nvCxnSpPr>
      <xdr:spPr>
        <a:xfrm>
          <a:off x="11826875"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7" name="テキスト ボックス 376"/>
        <xdr:cNvSpPr txBox="1"/>
      </xdr:nvSpPr>
      <xdr:spPr>
        <a:xfrm>
          <a:off x="1144286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8" name="直線コネクタ 377"/>
        <xdr:cNvCxnSpPr/>
      </xdr:nvCxnSpPr>
      <xdr:spPr>
        <a:xfrm>
          <a:off x="11826875"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9" name="テキスト ボックス 378"/>
        <xdr:cNvSpPr txBox="1"/>
      </xdr:nvSpPr>
      <xdr:spPr>
        <a:xfrm>
          <a:off x="1144286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0" name="直線コネクタ 379"/>
        <xdr:cNvCxnSpPr/>
      </xdr:nvCxnSpPr>
      <xdr:spPr>
        <a:xfrm>
          <a:off x="11826875"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1" name="テキスト ボックス 380"/>
        <xdr:cNvSpPr txBox="1"/>
      </xdr:nvSpPr>
      <xdr:spPr>
        <a:xfrm>
          <a:off x="1138827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39</xdr:row>
      <xdr:rowOff>113756</xdr:rowOff>
    </xdr:to>
    <xdr:cxnSp macro="">
      <xdr:nvCxnSpPr>
        <xdr:cNvPr id="385" name="直線コネクタ 384"/>
        <xdr:cNvCxnSpPr/>
      </xdr:nvCxnSpPr>
      <xdr:spPr>
        <a:xfrm flipV="1">
          <a:off x="15509239" y="5861413"/>
          <a:ext cx="0" cy="938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117583</xdr:rowOff>
    </xdr:from>
    <xdr:ext cx="405111" cy="259045"/>
    <xdr:sp macro="" textlink="">
      <xdr:nvSpPr>
        <xdr:cNvPr id="386" name="【一般廃棄物処理施設】&#10;有形固定資産減価償却率最小値テキスト"/>
        <xdr:cNvSpPr txBox="1"/>
      </xdr:nvSpPr>
      <xdr:spPr>
        <a:xfrm>
          <a:off x="15547975" y="680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113756</xdr:rowOff>
    </xdr:from>
    <xdr:to>
      <xdr:col>86</xdr:col>
      <xdr:colOff>25400</xdr:colOff>
      <xdr:row>39</xdr:row>
      <xdr:rowOff>113756</xdr:rowOff>
    </xdr:to>
    <xdr:cxnSp macro="">
      <xdr:nvCxnSpPr>
        <xdr:cNvPr id="387" name="直線コネクタ 386"/>
        <xdr:cNvCxnSpPr/>
      </xdr:nvCxnSpPr>
      <xdr:spPr>
        <a:xfrm>
          <a:off x="15420975" y="680030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388" name="【一般廃棄物処理施設】&#10;有形固定資産減価償却率最大値テキスト"/>
        <xdr:cNvSpPr txBox="1"/>
      </xdr:nvSpPr>
      <xdr:spPr>
        <a:xfrm>
          <a:off x="15547975"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389" name="直線コネクタ 388"/>
        <xdr:cNvCxnSpPr/>
      </xdr:nvCxnSpPr>
      <xdr:spPr>
        <a:xfrm>
          <a:off x="15420975" y="586141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82204</xdr:rowOff>
    </xdr:from>
    <xdr:ext cx="405111" cy="259045"/>
    <xdr:sp macro="" textlink="">
      <xdr:nvSpPr>
        <xdr:cNvPr id="390" name="【一般廃棄物処理施設】&#10;有形固定資産減価償却率平均値テキスト"/>
        <xdr:cNvSpPr txBox="1"/>
      </xdr:nvSpPr>
      <xdr:spPr>
        <a:xfrm>
          <a:off x="15547975" y="62544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103777</xdr:rowOff>
    </xdr:from>
    <xdr:to>
      <xdr:col>85</xdr:col>
      <xdr:colOff>177800</xdr:colOff>
      <xdr:row>37</xdr:row>
      <xdr:rowOff>33927</xdr:rowOff>
    </xdr:to>
    <xdr:sp macro="" textlink="">
      <xdr:nvSpPr>
        <xdr:cNvPr id="391" name="フローチャート: 判断 390"/>
        <xdr:cNvSpPr/>
      </xdr:nvSpPr>
      <xdr:spPr>
        <a:xfrm>
          <a:off x="15459075"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392" name="フローチャート: 判断 391"/>
        <xdr:cNvSpPr/>
      </xdr:nvSpPr>
      <xdr:spPr>
        <a:xfrm>
          <a:off x="14658975"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105971</xdr:rowOff>
    </xdr:from>
    <xdr:ext cx="405111" cy="259045"/>
    <xdr:sp macro="" textlink="">
      <xdr:nvSpPr>
        <xdr:cNvPr id="393" name="n_1aveValue【一般廃棄物処理施設】&#10;有形固定資産減価償却率"/>
        <xdr:cNvSpPr txBox="1"/>
      </xdr:nvSpPr>
      <xdr:spPr>
        <a:xfrm>
          <a:off x="14504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103777</xdr:rowOff>
    </xdr:from>
    <xdr:to>
      <xdr:col>76</xdr:col>
      <xdr:colOff>165100</xdr:colOff>
      <xdr:row>37</xdr:row>
      <xdr:rowOff>33927</xdr:rowOff>
    </xdr:to>
    <xdr:sp macro="" textlink="">
      <xdr:nvSpPr>
        <xdr:cNvPr id="394" name="フローチャート: 判断 393"/>
        <xdr:cNvSpPr/>
      </xdr:nvSpPr>
      <xdr:spPr>
        <a:xfrm>
          <a:off x="13817600"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50454</xdr:rowOff>
    </xdr:from>
    <xdr:ext cx="405111" cy="259045"/>
    <xdr:sp macro="" textlink="">
      <xdr:nvSpPr>
        <xdr:cNvPr id="395" name="n_2aveValue【一般廃棄物処理施設】&#10;有形固定資産減価償却率"/>
        <xdr:cNvSpPr txBox="1"/>
      </xdr:nvSpPr>
      <xdr:spPr>
        <a:xfrm>
          <a:off x="13675369"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6" name="テキスト ボックス 395"/>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54791</xdr:rowOff>
    </xdr:from>
    <xdr:to>
      <xdr:col>81</xdr:col>
      <xdr:colOff>101600</xdr:colOff>
      <xdr:row>41</xdr:row>
      <xdr:rowOff>156391</xdr:rowOff>
    </xdr:to>
    <xdr:sp macro="" textlink="">
      <xdr:nvSpPr>
        <xdr:cNvPr id="401" name="楕円 400"/>
        <xdr:cNvSpPr/>
      </xdr:nvSpPr>
      <xdr:spPr>
        <a:xfrm>
          <a:off x="14658975"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41</xdr:row>
      <xdr:rowOff>147518</xdr:rowOff>
    </xdr:from>
    <xdr:ext cx="340478" cy="259045"/>
    <xdr:sp macro="" textlink="">
      <xdr:nvSpPr>
        <xdr:cNvPr id="402" name="n_1mainValue【一般廃棄物処理施設】&#10;有形固定資産減価償却率"/>
        <xdr:cNvSpPr txBox="1"/>
      </xdr:nvSpPr>
      <xdr:spPr>
        <a:xfrm>
          <a:off x="14536361" y="71769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3" name="直線コネクタ 412"/>
        <xdr:cNvCxnSpPr/>
      </xdr:nvCxnSpPr>
      <xdr:spPr>
        <a:xfrm>
          <a:off x="173736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4" name="テキスト ボックス 413"/>
        <xdr:cNvSpPr txBox="1"/>
      </xdr:nvSpPr>
      <xdr:spPr>
        <a:xfrm>
          <a:off x="171438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5" name="直線コネクタ 414"/>
        <xdr:cNvCxnSpPr/>
      </xdr:nvCxnSpPr>
      <xdr:spPr>
        <a:xfrm>
          <a:off x="173736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16" name="テキスト ボックス 415"/>
        <xdr:cNvSpPr txBox="1"/>
      </xdr:nvSpPr>
      <xdr:spPr>
        <a:xfrm>
          <a:off x="1687087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7" name="直線コネクタ 416"/>
        <xdr:cNvCxnSpPr/>
      </xdr:nvCxnSpPr>
      <xdr:spPr>
        <a:xfrm>
          <a:off x="173736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18" name="テキスト ボックス 417"/>
        <xdr:cNvSpPr txBox="1"/>
      </xdr:nvSpPr>
      <xdr:spPr>
        <a:xfrm>
          <a:off x="16870876"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9" name="直線コネクタ 418"/>
        <xdr:cNvCxnSpPr/>
      </xdr:nvCxnSpPr>
      <xdr:spPr>
        <a:xfrm>
          <a:off x="173736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20" name="テキスト ボックス 419"/>
        <xdr:cNvSpPr txBox="1"/>
      </xdr:nvSpPr>
      <xdr:spPr>
        <a:xfrm>
          <a:off x="16870876"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1" name="直線コネクタ 420"/>
        <xdr:cNvCxnSpPr/>
      </xdr:nvCxnSpPr>
      <xdr:spPr>
        <a:xfrm>
          <a:off x="173736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2" name="テキスト ボックス 421"/>
        <xdr:cNvSpPr txBox="1"/>
      </xdr:nvSpPr>
      <xdr:spPr>
        <a:xfrm>
          <a:off x="168162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4" name="テキスト ボックス 423"/>
        <xdr:cNvSpPr txBox="1"/>
      </xdr:nvSpPr>
      <xdr:spPr>
        <a:xfrm>
          <a:off x="168162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26" name="直線コネクタ 425"/>
        <xdr:cNvCxnSpPr/>
      </xdr:nvCxnSpPr>
      <xdr:spPr>
        <a:xfrm flipV="1">
          <a:off x="210559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27" name="【一般廃棄物処理施設】&#10;一人当たり有形固定資産（償却資産）額最小値テキスト"/>
        <xdr:cNvSpPr txBox="1"/>
      </xdr:nvSpPr>
      <xdr:spPr>
        <a:xfrm>
          <a:off x="210947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28" name="直線コネクタ 427"/>
        <xdr:cNvCxnSpPr/>
      </xdr:nvCxnSpPr>
      <xdr:spPr>
        <a:xfrm>
          <a:off x="20977225" y="720526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29" name="【一般廃棄物処理施設】&#10;一人当たり有形固定資産（償却資産）額最大値テキスト"/>
        <xdr:cNvSpPr txBox="1"/>
      </xdr:nvSpPr>
      <xdr:spPr>
        <a:xfrm>
          <a:off x="210947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30" name="直線コネクタ 429"/>
        <xdr:cNvCxnSpPr/>
      </xdr:nvCxnSpPr>
      <xdr:spPr>
        <a:xfrm>
          <a:off x="20977225" y="565077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57078</xdr:rowOff>
    </xdr:from>
    <xdr:ext cx="534377" cy="259045"/>
    <xdr:sp macro="" textlink="">
      <xdr:nvSpPr>
        <xdr:cNvPr id="431" name="【一般廃棄物処理施設】&#10;一人当たり有形固定資産（償却資産）額平均値テキスト"/>
        <xdr:cNvSpPr txBox="1"/>
      </xdr:nvSpPr>
      <xdr:spPr>
        <a:xfrm>
          <a:off x="21094700" y="640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32" name="フローチャート: 判断 431"/>
        <xdr:cNvSpPr/>
      </xdr:nvSpPr>
      <xdr:spPr>
        <a:xfrm>
          <a:off x="210058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33" name="フローチャート: 判断 432"/>
        <xdr:cNvSpPr/>
      </xdr:nvSpPr>
      <xdr:spPr>
        <a:xfrm>
          <a:off x="20215225" y="642392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1553</xdr:rowOff>
    </xdr:from>
    <xdr:ext cx="534377" cy="259045"/>
    <xdr:sp macro="" textlink="">
      <xdr:nvSpPr>
        <xdr:cNvPr id="434" name="n_1aveValue【一般廃棄物処理施設】&#10;一人当たり有形固定資産（償却資産）額"/>
        <xdr:cNvSpPr txBox="1"/>
      </xdr:nvSpPr>
      <xdr:spPr>
        <a:xfrm>
          <a:off x="19995661" y="6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12179</xdr:rowOff>
    </xdr:from>
    <xdr:to>
      <xdr:col>107</xdr:col>
      <xdr:colOff>101600</xdr:colOff>
      <xdr:row>37</xdr:row>
      <xdr:rowOff>113779</xdr:rowOff>
    </xdr:to>
    <xdr:sp macro="" textlink="">
      <xdr:nvSpPr>
        <xdr:cNvPr id="435" name="フローチャート: 判断 434"/>
        <xdr:cNvSpPr/>
      </xdr:nvSpPr>
      <xdr:spPr>
        <a:xfrm>
          <a:off x="19364325"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130306</xdr:rowOff>
    </xdr:from>
    <xdr:ext cx="534377" cy="259045"/>
    <xdr:sp macro="" textlink="">
      <xdr:nvSpPr>
        <xdr:cNvPr id="436" name="n_2aveValue【一般廃棄物処理施設】&#10;一人当たり有形固定資産（償却資産）額"/>
        <xdr:cNvSpPr txBox="1"/>
      </xdr:nvSpPr>
      <xdr:spPr>
        <a:xfrm>
          <a:off x="19166986"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7" name="テキスト ボックス 436"/>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68720</xdr:rowOff>
    </xdr:from>
    <xdr:to>
      <xdr:col>112</xdr:col>
      <xdr:colOff>38100</xdr:colOff>
      <xdr:row>37</xdr:row>
      <xdr:rowOff>170320</xdr:rowOff>
    </xdr:to>
    <xdr:sp macro="" textlink="">
      <xdr:nvSpPr>
        <xdr:cNvPr id="442" name="楕円 441"/>
        <xdr:cNvSpPr/>
      </xdr:nvSpPr>
      <xdr:spPr>
        <a:xfrm>
          <a:off x="20215225" y="64123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15397</xdr:rowOff>
    </xdr:from>
    <xdr:ext cx="534377" cy="259045"/>
    <xdr:sp macro="" textlink="">
      <xdr:nvSpPr>
        <xdr:cNvPr id="443" name="n_1mainValue【一般廃棄物処理施設】&#10;一人当たり有形固定資産（償却資産）額"/>
        <xdr:cNvSpPr txBox="1"/>
      </xdr:nvSpPr>
      <xdr:spPr>
        <a:xfrm>
          <a:off x="19995661" y="618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4" name="テキスト ボックス 453"/>
        <xdr:cNvSpPr txBox="1"/>
      </xdr:nvSpPr>
      <xdr:spPr>
        <a:xfrm>
          <a:off x="1150698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5" name="直線コネクタ 454"/>
        <xdr:cNvCxnSpPr/>
      </xdr:nvCxnSpPr>
      <xdr:spPr>
        <a:xfrm>
          <a:off x="11826875"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6" name="テキスト ボックス 455"/>
        <xdr:cNvSpPr txBox="1"/>
      </xdr:nvSpPr>
      <xdr:spPr>
        <a:xfrm>
          <a:off x="1144286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7" name="直線コネクタ 456"/>
        <xdr:cNvCxnSpPr/>
      </xdr:nvCxnSpPr>
      <xdr:spPr>
        <a:xfrm>
          <a:off x="11826875"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8" name="テキスト ボックス 457"/>
        <xdr:cNvSpPr txBox="1"/>
      </xdr:nvSpPr>
      <xdr:spPr>
        <a:xfrm>
          <a:off x="1144286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9" name="直線コネクタ 458"/>
        <xdr:cNvCxnSpPr/>
      </xdr:nvCxnSpPr>
      <xdr:spPr>
        <a:xfrm>
          <a:off x="11826875"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0" name="テキスト ボックス 459"/>
        <xdr:cNvSpPr txBox="1"/>
      </xdr:nvSpPr>
      <xdr:spPr>
        <a:xfrm>
          <a:off x="1144286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1" name="直線コネクタ 460"/>
        <xdr:cNvCxnSpPr/>
      </xdr:nvCxnSpPr>
      <xdr:spPr>
        <a:xfrm>
          <a:off x="11826875"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2" name="テキスト ボックス 461"/>
        <xdr:cNvSpPr txBox="1"/>
      </xdr:nvSpPr>
      <xdr:spPr>
        <a:xfrm>
          <a:off x="1144286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3" name="直線コネクタ 462"/>
        <xdr:cNvCxnSpPr/>
      </xdr:nvCxnSpPr>
      <xdr:spPr>
        <a:xfrm>
          <a:off x="11826875"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4" name="テキスト ボックス 463"/>
        <xdr:cNvSpPr txBox="1"/>
      </xdr:nvSpPr>
      <xdr:spPr>
        <a:xfrm>
          <a:off x="1144286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5" name="直線コネクタ 464"/>
        <xdr:cNvCxnSpPr/>
      </xdr:nvCxnSpPr>
      <xdr:spPr>
        <a:xfrm>
          <a:off x="11826875"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6" name="テキスト ボックス 465"/>
        <xdr:cNvSpPr txBox="1"/>
      </xdr:nvSpPr>
      <xdr:spPr>
        <a:xfrm>
          <a:off x="1144286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8" name="テキスト ボックス 467"/>
        <xdr:cNvSpPr txBox="1"/>
      </xdr:nvSpPr>
      <xdr:spPr>
        <a:xfrm>
          <a:off x="1144286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保健センター・保健所】&#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70" name="直線コネクタ 469"/>
        <xdr:cNvCxnSpPr/>
      </xdr:nvCxnSpPr>
      <xdr:spPr>
        <a:xfrm flipV="1">
          <a:off x="15509239"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71" name="【保健センター・保健所】&#10;有形固定資産減価償却率最小値テキスト"/>
        <xdr:cNvSpPr txBox="1"/>
      </xdr:nvSpPr>
      <xdr:spPr>
        <a:xfrm>
          <a:off x="15547975"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472" name="直線コネクタ 471"/>
        <xdr:cNvCxnSpPr/>
      </xdr:nvCxnSpPr>
      <xdr:spPr>
        <a:xfrm>
          <a:off x="15420975" y="1106750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473" name="【保健センター・保健所】&#10;有形固定資産減価償却率最大値テキスト"/>
        <xdr:cNvSpPr txBox="1"/>
      </xdr:nvSpPr>
      <xdr:spPr>
        <a:xfrm>
          <a:off x="15547975"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474" name="直線コネクタ 473"/>
        <xdr:cNvCxnSpPr/>
      </xdr:nvCxnSpPr>
      <xdr:spPr>
        <a:xfrm>
          <a:off x="15420975" y="948363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475" name="【保健センター・保健所】&#10;有形固定資産減価償却率平均値テキスト"/>
        <xdr:cNvSpPr txBox="1"/>
      </xdr:nvSpPr>
      <xdr:spPr>
        <a:xfrm>
          <a:off x="15547975" y="1011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476" name="フローチャート: 判断 475"/>
        <xdr:cNvSpPr/>
      </xdr:nvSpPr>
      <xdr:spPr>
        <a:xfrm>
          <a:off x="15459075"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477" name="フローチャート: 判断 476"/>
        <xdr:cNvSpPr/>
      </xdr:nvSpPr>
      <xdr:spPr>
        <a:xfrm>
          <a:off x="14658975"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6004</xdr:rowOff>
    </xdr:from>
    <xdr:ext cx="405111" cy="259045"/>
    <xdr:sp macro="" textlink="">
      <xdr:nvSpPr>
        <xdr:cNvPr id="478" name="n_1aveValue【保健センター・保健所】&#10;有形固定資産減価償却率"/>
        <xdr:cNvSpPr txBox="1"/>
      </xdr:nvSpPr>
      <xdr:spPr>
        <a:xfrm>
          <a:off x="14504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79828</xdr:rowOff>
    </xdr:from>
    <xdr:to>
      <xdr:col>76</xdr:col>
      <xdr:colOff>165100</xdr:colOff>
      <xdr:row>61</xdr:row>
      <xdr:rowOff>9978</xdr:rowOff>
    </xdr:to>
    <xdr:sp macro="" textlink="">
      <xdr:nvSpPr>
        <xdr:cNvPr id="479" name="フローチャート: 判断 478"/>
        <xdr:cNvSpPr/>
      </xdr:nvSpPr>
      <xdr:spPr>
        <a:xfrm>
          <a:off x="138176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26505</xdr:rowOff>
    </xdr:from>
    <xdr:ext cx="405111" cy="259045"/>
    <xdr:sp macro="" textlink="">
      <xdr:nvSpPr>
        <xdr:cNvPr id="480" name="n_2aveValue【保健センター・保健所】&#10;有形固定資産減価償却率"/>
        <xdr:cNvSpPr txBox="1"/>
      </xdr:nvSpPr>
      <xdr:spPr>
        <a:xfrm>
          <a:off x="13675369"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1" name="テキスト ボックス 480"/>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486" name="楕円 485"/>
        <xdr:cNvSpPr/>
      </xdr:nvSpPr>
      <xdr:spPr>
        <a:xfrm>
          <a:off x="14658975"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140805</xdr:rowOff>
    </xdr:from>
    <xdr:ext cx="405111" cy="259045"/>
    <xdr:sp macro="" textlink="">
      <xdr:nvSpPr>
        <xdr:cNvPr id="487" name="n_1mainValue【保健センター・保健所】&#10;有形固定資産減価償却率"/>
        <xdr:cNvSpPr txBox="1"/>
      </xdr:nvSpPr>
      <xdr:spPr>
        <a:xfrm>
          <a:off x="14504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xdr:cNvCxnSpPr/>
      </xdr:nvCxnSpPr>
      <xdr:spPr>
        <a:xfrm>
          <a:off x="173736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xdr:cNvSpPr txBox="1"/>
      </xdr:nvSpPr>
      <xdr:spPr>
        <a:xfrm>
          <a:off x="169349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xdr:cNvCxnSpPr/>
      </xdr:nvCxnSpPr>
      <xdr:spPr>
        <a:xfrm>
          <a:off x="173736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1" name="テキスト ボックス 500"/>
        <xdr:cNvSpPr txBox="1"/>
      </xdr:nvSpPr>
      <xdr:spPr>
        <a:xfrm>
          <a:off x="1693499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xdr:cNvCxnSpPr/>
      </xdr:nvCxnSpPr>
      <xdr:spPr>
        <a:xfrm>
          <a:off x="173736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3" name="テキスト ボックス 502"/>
        <xdr:cNvSpPr txBox="1"/>
      </xdr:nvSpPr>
      <xdr:spPr>
        <a:xfrm>
          <a:off x="1693499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xdr:cNvCxnSpPr/>
      </xdr:nvCxnSpPr>
      <xdr:spPr>
        <a:xfrm>
          <a:off x="173736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5" name="テキスト ボックス 504"/>
        <xdr:cNvSpPr txBox="1"/>
      </xdr:nvSpPr>
      <xdr:spPr>
        <a:xfrm>
          <a:off x="1693499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xdr:cNvCxnSpPr/>
      </xdr:nvCxnSpPr>
      <xdr:spPr>
        <a:xfrm>
          <a:off x="173736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7" name="テキスト ボックス 506"/>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保健センター・保健所】&#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11" name="直線コネクタ 510"/>
        <xdr:cNvCxnSpPr/>
      </xdr:nvCxnSpPr>
      <xdr:spPr>
        <a:xfrm flipV="1">
          <a:off x="210559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12" name="【保健センター・保健所】&#10;一人当たり面積最小値テキスト"/>
        <xdr:cNvSpPr txBox="1"/>
      </xdr:nvSpPr>
      <xdr:spPr>
        <a:xfrm>
          <a:off x="210947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13" name="直線コネクタ 512"/>
        <xdr:cNvCxnSpPr/>
      </xdr:nvCxnSpPr>
      <xdr:spPr>
        <a:xfrm>
          <a:off x="20977225" y="110109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14" name="【保健センター・保健所】&#10;一人当たり面積最大値テキスト"/>
        <xdr:cNvSpPr txBox="1"/>
      </xdr:nvSpPr>
      <xdr:spPr>
        <a:xfrm>
          <a:off x="210947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15" name="直線コネクタ 514"/>
        <xdr:cNvCxnSpPr/>
      </xdr:nvCxnSpPr>
      <xdr:spPr>
        <a:xfrm>
          <a:off x="20977225" y="96393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16" name="【保健センター・保健所】&#10;一人当たり面積平均値テキスト"/>
        <xdr:cNvSpPr txBox="1"/>
      </xdr:nvSpPr>
      <xdr:spPr>
        <a:xfrm>
          <a:off x="210947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17" name="フローチャート: 判断 516"/>
        <xdr:cNvSpPr/>
      </xdr:nvSpPr>
      <xdr:spPr>
        <a:xfrm>
          <a:off x="210058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18" name="フローチャート: 判断 517"/>
        <xdr:cNvSpPr/>
      </xdr:nvSpPr>
      <xdr:spPr>
        <a:xfrm>
          <a:off x="20215225" y="105410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3827</xdr:rowOff>
    </xdr:from>
    <xdr:ext cx="469744" cy="259045"/>
    <xdr:sp macro="" textlink="">
      <xdr:nvSpPr>
        <xdr:cNvPr id="519" name="n_1aveValue【保健センター・保健所】&#10;一人当たり面積"/>
        <xdr:cNvSpPr txBox="1"/>
      </xdr:nvSpPr>
      <xdr:spPr>
        <a:xfrm>
          <a:off x="2002797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158750</xdr:rowOff>
    </xdr:from>
    <xdr:to>
      <xdr:col>107</xdr:col>
      <xdr:colOff>101600</xdr:colOff>
      <xdr:row>61</xdr:row>
      <xdr:rowOff>88900</xdr:rowOff>
    </xdr:to>
    <xdr:sp macro="" textlink="">
      <xdr:nvSpPr>
        <xdr:cNvPr id="520" name="フローチャート: 判断 519"/>
        <xdr:cNvSpPr/>
      </xdr:nvSpPr>
      <xdr:spPr>
        <a:xfrm>
          <a:off x="19364325"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105427</xdr:rowOff>
    </xdr:from>
    <xdr:ext cx="469744" cy="259045"/>
    <xdr:sp macro="" textlink="">
      <xdr:nvSpPr>
        <xdr:cNvPr id="521" name="n_2aveValue【保健センター・保健所】&#10;一人当たり面積"/>
        <xdr:cNvSpPr txBox="1"/>
      </xdr:nvSpPr>
      <xdr:spPr>
        <a:xfrm>
          <a:off x="1918977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2" name="テキスト ボックス 521"/>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25400</xdr:rowOff>
    </xdr:from>
    <xdr:to>
      <xdr:col>112</xdr:col>
      <xdr:colOff>38100</xdr:colOff>
      <xdr:row>60</xdr:row>
      <xdr:rowOff>127000</xdr:rowOff>
    </xdr:to>
    <xdr:sp macro="" textlink="">
      <xdr:nvSpPr>
        <xdr:cNvPr id="527" name="楕円 526"/>
        <xdr:cNvSpPr/>
      </xdr:nvSpPr>
      <xdr:spPr>
        <a:xfrm>
          <a:off x="20215225" y="103124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143527</xdr:rowOff>
    </xdr:from>
    <xdr:ext cx="469744" cy="259045"/>
    <xdr:sp macro="" textlink="">
      <xdr:nvSpPr>
        <xdr:cNvPr id="528" name="n_1mainValue【保健センター・保健所】&#10;一人当たり面積"/>
        <xdr:cNvSpPr txBox="1"/>
      </xdr:nvSpPr>
      <xdr:spPr>
        <a:xfrm>
          <a:off x="2002797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9" name="テキスト ボックス 538"/>
        <xdr:cNvSpPr txBox="1"/>
      </xdr:nvSpPr>
      <xdr:spPr>
        <a:xfrm>
          <a:off x="1150698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40" name="直線コネクタ 539"/>
        <xdr:cNvCxnSpPr/>
      </xdr:nvCxnSpPr>
      <xdr:spPr>
        <a:xfrm>
          <a:off x="11826875"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41" name="テキスト ボックス 540"/>
        <xdr:cNvSpPr txBox="1"/>
      </xdr:nvSpPr>
      <xdr:spPr>
        <a:xfrm>
          <a:off x="11442866"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42" name="直線コネクタ 541"/>
        <xdr:cNvCxnSpPr/>
      </xdr:nvCxnSpPr>
      <xdr:spPr>
        <a:xfrm>
          <a:off x="11826875"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43" name="テキスト ボックス 542"/>
        <xdr:cNvSpPr txBox="1"/>
      </xdr:nvSpPr>
      <xdr:spPr>
        <a:xfrm>
          <a:off x="11442866"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44" name="直線コネクタ 543"/>
        <xdr:cNvCxnSpPr/>
      </xdr:nvCxnSpPr>
      <xdr:spPr>
        <a:xfrm>
          <a:off x="11826875"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45" name="テキスト ボックス 544"/>
        <xdr:cNvSpPr txBox="1"/>
      </xdr:nvSpPr>
      <xdr:spPr>
        <a:xfrm>
          <a:off x="11442866"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46" name="直線コネクタ 545"/>
        <xdr:cNvCxnSpPr/>
      </xdr:nvCxnSpPr>
      <xdr:spPr>
        <a:xfrm>
          <a:off x="11826875"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47" name="テキスト ボックス 546"/>
        <xdr:cNvSpPr txBox="1"/>
      </xdr:nvSpPr>
      <xdr:spPr>
        <a:xfrm>
          <a:off x="11442866"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51" name="直線コネクタ 550"/>
        <xdr:cNvCxnSpPr/>
      </xdr:nvCxnSpPr>
      <xdr:spPr>
        <a:xfrm flipV="1">
          <a:off x="15509239"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52" name="【消防施設】&#10;有形固定資産減価償却率最小値テキスト"/>
        <xdr:cNvSpPr txBox="1"/>
      </xdr:nvSpPr>
      <xdr:spPr>
        <a:xfrm>
          <a:off x="15547975"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53" name="直線コネクタ 552"/>
        <xdr:cNvCxnSpPr/>
      </xdr:nvCxnSpPr>
      <xdr:spPr>
        <a:xfrm>
          <a:off x="15420975" y="148170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54" name="【消防施設】&#10;有形固定資産減価償却率最大値テキスト"/>
        <xdr:cNvSpPr txBox="1"/>
      </xdr:nvSpPr>
      <xdr:spPr>
        <a:xfrm>
          <a:off x="15547975"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55" name="直線コネクタ 554"/>
        <xdr:cNvCxnSpPr/>
      </xdr:nvCxnSpPr>
      <xdr:spPr>
        <a:xfrm>
          <a:off x="15420975" y="1348206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556" name="【消防施設】&#10;有形固定資産減価償却率平均値テキスト"/>
        <xdr:cNvSpPr txBox="1"/>
      </xdr:nvSpPr>
      <xdr:spPr>
        <a:xfrm>
          <a:off x="15547975" y="13981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57" name="フローチャート: 判断 556"/>
        <xdr:cNvSpPr/>
      </xdr:nvSpPr>
      <xdr:spPr>
        <a:xfrm>
          <a:off x="15459075"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58" name="フローチャート: 判断 557"/>
        <xdr:cNvSpPr/>
      </xdr:nvSpPr>
      <xdr:spPr>
        <a:xfrm>
          <a:off x="14658975"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34307</xdr:rowOff>
    </xdr:from>
    <xdr:ext cx="405111" cy="259045"/>
    <xdr:sp macro="" textlink="">
      <xdr:nvSpPr>
        <xdr:cNvPr id="559" name="n_1aveValue【消防施設】&#10;有形固定資産減価償却率"/>
        <xdr:cNvSpPr txBox="1"/>
      </xdr:nvSpPr>
      <xdr:spPr>
        <a:xfrm>
          <a:off x="14504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560" name="フローチャート: 判断 559"/>
        <xdr:cNvSpPr/>
      </xdr:nvSpPr>
      <xdr:spPr>
        <a:xfrm>
          <a:off x="138176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128288</xdr:rowOff>
    </xdr:from>
    <xdr:ext cx="405111" cy="259045"/>
    <xdr:sp macro="" textlink="">
      <xdr:nvSpPr>
        <xdr:cNvPr id="561" name="n_2aveValue【消防施設】&#10;有形固定資産減価償却率"/>
        <xdr:cNvSpPr txBox="1"/>
      </xdr:nvSpPr>
      <xdr:spPr>
        <a:xfrm>
          <a:off x="13675369"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2" name="テキスト ボックス 561"/>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62737</xdr:rowOff>
    </xdr:from>
    <xdr:to>
      <xdr:col>81</xdr:col>
      <xdr:colOff>101600</xdr:colOff>
      <xdr:row>80</xdr:row>
      <xdr:rowOff>164337</xdr:rowOff>
    </xdr:to>
    <xdr:sp macro="" textlink="">
      <xdr:nvSpPr>
        <xdr:cNvPr id="567" name="楕円 566"/>
        <xdr:cNvSpPr/>
      </xdr:nvSpPr>
      <xdr:spPr>
        <a:xfrm>
          <a:off x="14658975" y="137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9414</xdr:rowOff>
    </xdr:from>
    <xdr:ext cx="405111" cy="259045"/>
    <xdr:sp macro="" textlink="">
      <xdr:nvSpPr>
        <xdr:cNvPr id="568" name="n_1mainValue【消防施設】&#10;有形固定資産減価償却率"/>
        <xdr:cNvSpPr txBox="1"/>
      </xdr:nvSpPr>
      <xdr:spPr>
        <a:xfrm>
          <a:off x="145040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9" name="直線コネクタ 578"/>
        <xdr:cNvCxnSpPr/>
      </xdr:nvCxnSpPr>
      <xdr:spPr>
        <a:xfrm>
          <a:off x="17373600"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0" name="テキスト ボックス 579"/>
        <xdr:cNvSpPr txBox="1"/>
      </xdr:nvSpPr>
      <xdr:spPr>
        <a:xfrm>
          <a:off x="1693499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1" name="直線コネクタ 580"/>
        <xdr:cNvCxnSpPr/>
      </xdr:nvCxnSpPr>
      <xdr:spPr>
        <a:xfrm>
          <a:off x="17373600"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2" name="テキスト ボックス 581"/>
        <xdr:cNvSpPr txBox="1"/>
      </xdr:nvSpPr>
      <xdr:spPr>
        <a:xfrm>
          <a:off x="16934996"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3" name="直線コネクタ 582"/>
        <xdr:cNvCxnSpPr/>
      </xdr:nvCxnSpPr>
      <xdr:spPr>
        <a:xfrm>
          <a:off x="17373600"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4" name="テキスト ボックス 583"/>
        <xdr:cNvSpPr txBox="1"/>
      </xdr:nvSpPr>
      <xdr:spPr>
        <a:xfrm>
          <a:off x="16934996"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5" name="直線コネクタ 584"/>
        <xdr:cNvCxnSpPr/>
      </xdr:nvCxnSpPr>
      <xdr:spPr>
        <a:xfrm>
          <a:off x="17373600"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6" name="テキスト ボックス 585"/>
        <xdr:cNvSpPr txBox="1"/>
      </xdr:nvSpPr>
      <xdr:spPr>
        <a:xfrm>
          <a:off x="1693499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7" name="直線コネクタ 586"/>
        <xdr:cNvCxnSpPr/>
      </xdr:nvCxnSpPr>
      <xdr:spPr>
        <a:xfrm>
          <a:off x="17373600"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8" name="テキスト ボックス 587"/>
        <xdr:cNvSpPr txBox="1"/>
      </xdr:nvSpPr>
      <xdr:spPr>
        <a:xfrm>
          <a:off x="16934996"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9" name="直線コネクタ 588"/>
        <xdr:cNvCxnSpPr/>
      </xdr:nvCxnSpPr>
      <xdr:spPr>
        <a:xfrm>
          <a:off x="17373600"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0" name="テキスト ボックス 589"/>
        <xdr:cNvSpPr txBox="1"/>
      </xdr:nvSpPr>
      <xdr:spPr>
        <a:xfrm>
          <a:off x="1693499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594" name="直線コネクタ 593"/>
        <xdr:cNvCxnSpPr/>
      </xdr:nvCxnSpPr>
      <xdr:spPr>
        <a:xfrm flipV="1">
          <a:off x="210559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595" name="【消防施設】&#10;一人当たり面積最小値テキスト"/>
        <xdr:cNvSpPr txBox="1"/>
      </xdr:nvSpPr>
      <xdr:spPr>
        <a:xfrm>
          <a:off x="210947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596" name="直線コネクタ 595"/>
        <xdr:cNvCxnSpPr/>
      </xdr:nvCxnSpPr>
      <xdr:spPr>
        <a:xfrm>
          <a:off x="20977225" y="147664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597" name="【消防施設】&#10;一人当たり面積最大値テキスト"/>
        <xdr:cNvSpPr txBox="1"/>
      </xdr:nvSpPr>
      <xdr:spPr>
        <a:xfrm>
          <a:off x="210947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598" name="直線コネクタ 597"/>
        <xdr:cNvCxnSpPr/>
      </xdr:nvCxnSpPr>
      <xdr:spPr>
        <a:xfrm>
          <a:off x="20977225" y="1337854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599" name="【消防施設】&#10;一人当たり面積平均値テキスト"/>
        <xdr:cNvSpPr txBox="1"/>
      </xdr:nvSpPr>
      <xdr:spPr>
        <a:xfrm>
          <a:off x="210947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00" name="フローチャート: 判断 599"/>
        <xdr:cNvSpPr/>
      </xdr:nvSpPr>
      <xdr:spPr>
        <a:xfrm>
          <a:off x="210058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01" name="フローチャート: 判断 600"/>
        <xdr:cNvSpPr/>
      </xdr:nvSpPr>
      <xdr:spPr>
        <a:xfrm>
          <a:off x="20215225" y="1411151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170741</xdr:rowOff>
    </xdr:from>
    <xdr:ext cx="469744" cy="259045"/>
    <xdr:sp macro="" textlink="">
      <xdr:nvSpPr>
        <xdr:cNvPr id="602" name="n_1aveValue【消防施設】&#10;一人当たり面積"/>
        <xdr:cNvSpPr txBox="1"/>
      </xdr:nvSpPr>
      <xdr:spPr>
        <a:xfrm>
          <a:off x="2002797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117929</xdr:rowOff>
    </xdr:from>
    <xdr:to>
      <xdr:col>107</xdr:col>
      <xdr:colOff>101600</xdr:colOff>
      <xdr:row>83</xdr:row>
      <xdr:rowOff>48079</xdr:rowOff>
    </xdr:to>
    <xdr:sp macro="" textlink="">
      <xdr:nvSpPr>
        <xdr:cNvPr id="603" name="フローチャート: 判断 602"/>
        <xdr:cNvSpPr/>
      </xdr:nvSpPr>
      <xdr:spPr>
        <a:xfrm>
          <a:off x="19364325"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64606</xdr:rowOff>
    </xdr:from>
    <xdr:ext cx="469744" cy="259045"/>
    <xdr:sp macro="" textlink="">
      <xdr:nvSpPr>
        <xdr:cNvPr id="604" name="n_2aveValue【消防施設】&#10;一人当たり面積"/>
        <xdr:cNvSpPr txBox="1"/>
      </xdr:nvSpPr>
      <xdr:spPr>
        <a:xfrm>
          <a:off x="1918977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5" name="テキスト ボックス 604"/>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60779</xdr:rowOff>
    </xdr:from>
    <xdr:to>
      <xdr:col>112</xdr:col>
      <xdr:colOff>38100</xdr:colOff>
      <xdr:row>83</xdr:row>
      <xdr:rowOff>162379</xdr:rowOff>
    </xdr:to>
    <xdr:sp macro="" textlink="">
      <xdr:nvSpPr>
        <xdr:cNvPr id="610" name="楕円 609"/>
        <xdr:cNvSpPr/>
      </xdr:nvSpPr>
      <xdr:spPr>
        <a:xfrm>
          <a:off x="20215225" y="1429112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153506</xdr:rowOff>
    </xdr:from>
    <xdr:ext cx="469744" cy="259045"/>
    <xdr:sp macro="" textlink="">
      <xdr:nvSpPr>
        <xdr:cNvPr id="611" name="n_1mainValue【消防施設】&#10;一人当たり面積"/>
        <xdr:cNvSpPr txBox="1"/>
      </xdr:nvSpPr>
      <xdr:spPr>
        <a:xfrm>
          <a:off x="20027977"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2" name="テキスト ボックス 621"/>
        <xdr:cNvSpPr txBox="1"/>
      </xdr:nvSpPr>
      <xdr:spPr>
        <a:xfrm>
          <a:off x="1150698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3" name="直線コネクタ 622"/>
        <xdr:cNvCxnSpPr/>
      </xdr:nvCxnSpPr>
      <xdr:spPr>
        <a:xfrm>
          <a:off x="11826875"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4" name="テキスト ボックス 623"/>
        <xdr:cNvSpPr txBox="1"/>
      </xdr:nvSpPr>
      <xdr:spPr>
        <a:xfrm>
          <a:off x="1144286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5" name="直線コネクタ 624"/>
        <xdr:cNvCxnSpPr/>
      </xdr:nvCxnSpPr>
      <xdr:spPr>
        <a:xfrm>
          <a:off x="11826875"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6" name="テキスト ボックス 625"/>
        <xdr:cNvSpPr txBox="1"/>
      </xdr:nvSpPr>
      <xdr:spPr>
        <a:xfrm>
          <a:off x="1144286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7" name="直線コネクタ 626"/>
        <xdr:cNvCxnSpPr/>
      </xdr:nvCxnSpPr>
      <xdr:spPr>
        <a:xfrm>
          <a:off x="11826875"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8" name="テキスト ボックス 627"/>
        <xdr:cNvSpPr txBox="1"/>
      </xdr:nvSpPr>
      <xdr:spPr>
        <a:xfrm>
          <a:off x="1144286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9" name="直線コネクタ 628"/>
        <xdr:cNvCxnSpPr/>
      </xdr:nvCxnSpPr>
      <xdr:spPr>
        <a:xfrm>
          <a:off x="11826875"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0" name="テキスト ボックス 629"/>
        <xdr:cNvSpPr txBox="1"/>
      </xdr:nvSpPr>
      <xdr:spPr>
        <a:xfrm>
          <a:off x="1144286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1" name="直線コネクタ 630"/>
        <xdr:cNvCxnSpPr/>
      </xdr:nvCxnSpPr>
      <xdr:spPr>
        <a:xfrm>
          <a:off x="11826875"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2" name="テキスト ボックス 631"/>
        <xdr:cNvSpPr txBox="1"/>
      </xdr:nvSpPr>
      <xdr:spPr>
        <a:xfrm>
          <a:off x="1138827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36" name="直線コネクタ 635"/>
        <xdr:cNvCxnSpPr/>
      </xdr:nvCxnSpPr>
      <xdr:spPr>
        <a:xfrm flipV="1">
          <a:off x="15509239"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37" name="【庁舎】&#10;有形固定資産減価償却率最小値テキスト"/>
        <xdr:cNvSpPr txBox="1"/>
      </xdr:nvSpPr>
      <xdr:spPr>
        <a:xfrm>
          <a:off x="15547975"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38" name="直線コネクタ 637"/>
        <xdr:cNvCxnSpPr/>
      </xdr:nvCxnSpPr>
      <xdr:spPr>
        <a:xfrm>
          <a:off x="15420975" y="187185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39" name="【庁舎】&#10;有形固定資産減価償却率最大値テキスト"/>
        <xdr:cNvSpPr txBox="1"/>
      </xdr:nvSpPr>
      <xdr:spPr>
        <a:xfrm>
          <a:off x="15547975"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40" name="直線コネクタ 639"/>
        <xdr:cNvCxnSpPr/>
      </xdr:nvCxnSpPr>
      <xdr:spPr>
        <a:xfrm>
          <a:off x="15420975" y="1730121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641" name="【庁舎】&#10;有形固定資産減価償却率平均値テキスト"/>
        <xdr:cNvSpPr txBox="1"/>
      </xdr:nvSpPr>
      <xdr:spPr>
        <a:xfrm>
          <a:off x="15547975"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42" name="フローチャート: 判断 641"/>
        <xdr:cNvSpPr/>
      </xdr:nvSpPr>
      <xdr:spPr>
        <a:xfrm>
          <a:off x="15459075"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43" name="フローチャート: 判断 642"/>
        <xdr:cNvSpPr/>
      </xdr:nvSpPr>
      <xdr:spPr>
        <a:xfrm>
          <a:off x="14658975"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80027</xdr:rowOff>
    </xdr:from>
    <xdr:ext cx="405111" cy="259045"/>
    <xdr:sp macro="" textlink="">
      <xdr:nvSpPr>
        <xdr:cNvPr id="644" name="n_1aveValue【庁舎】&#10;有形固定資産減価償却率"/>
        <xdr:cNvSpPr txBox="1"/>
      </xdr:nvSpPr>
      <xdr:spPr>
        <a:xfrm>
          <a:off x="14504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135889</xdr:rowOff>
    </xdr:from>
    <xdr:to>
      <xdr:col>76</xdr:col>
      <xdr:colOff>165100</xdr:colOff>
      <xdr:row>105</xdr:row>
      <xdr:rowOff>66039</xdr:rowOff>
    </xdr:to>
    <xdr:sp macro="" textlink="">
      <xdr:nvSpPr>
        <xdr:cNvPr id="645" name="フローチャート: 判断 644"/>
        <xdr:cNvSpPr/>
      </xdr:nvSpPr>
      <xdr:spPr>
        <a:xfrm>
          <a:off x="138176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82566</xdr:rowOff>
    </xdr:from>
    <xdr:ext cx="405111" cy="259045"/>
    <xdr:sp macro="" textlink="">
      <xdr:nvSpPr>
        <xdr:cNvPr id="646" name="n_2aveValue【庁舎】&#10;有形固定資産減価償却率"/>
        <xdr:cNvSpPr txBox="1"/>
      </xdr:nvSpPr>
      <xdr:spPr>
        <a:xfrm>
          <a:off x="13675369"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7" name="テキスト ボックス 646"/>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101600</xdr:rowOff>
    </xdr:from>
    <xdr:to>
      <xdr:col>81</xdr:col>
      <xdr:colOff>101600</xdr:colOff>
      <xdr:row>105</xdr:row>
      <xdr:rowOff>31750</xdr:rowOff>
    </xdr:to>
    <xdr:sp macro="" textlink="">
      <xdr:nvSpPr>
        <xdr:cNvPr id="652" name="楕円 651"/>
        <xdr:cNvSpPr/>
      </xdr:nvSpPr>
      <xdr:spPr>
        <a:xfrm>
          <a:off x="14658975"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48277</xdr:rowOff>
    </xdr:from>
    <xdr:ext cx="405111" cy="259045"/>
    <xdr:sp macro="" textlink="">
      <xdr:nvSpPr>
        <xdr:cNvPr id="653" name="n_1mainValue【庁舎】&#10;有形固定資産減価償却率"/>
        <xdr:cNvSpPr txBox="1"/>
      </xdr:nvSpPr>
      <xdr:spPr>
        <a:xfrm>
          <a:off x="14504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4" name="直線コネクタ 663"/>
        <xdr:cNvCxnSpPr/>
      </xdr:nvCxnSpPr>
      <xdr:spPr>
        <a:xfrm>
          <a:off x="17373600" y="1859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5" name="テキスト ボックス 664"/>
        <xdr:cNvSpPr txBox="1"/>
      </xdr:nvSpPr>
      <xdr:spPr>
        <a:xfrm>
          <a:off x="1693499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6" name="直線コネクタ 665"/>
        <xdr:cNvCxnSpPr/>
      </xdr:nvCxnSpPr>
      <xdr:spPr>
        <a:xfrm>
          <a:off x="17373600" y="1813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7" name="テキスト ボックス 666"/>
        <xdr:cNvSpPr txBox="1"/>
      </xdr:nvSpPr>
      <xdr:spPr>
        <a:xfrm>
          <a:off x="1693499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8" name="直線コネクタ 667"/>
        <xdr:cNvCxnSpPr/>
      </xdr:nvCxnSpPr>
      <xdr:spPr>
        <a:xfrm>
          <a:off x="17373600" y="1767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9" name="テキスト ボックス 668"/>
        <xdr:cNvSpPr txBox="1"/>
      </xdr:nvSpPr>
      <xdr:spPr>
        <a:xfrm>
          <a:off x="1693499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0" name="直線コネクタ 669"/>
        <xdr:cNvCxnSpPr/>
      </xdr:nvCxnSpPr>
      <xdr:spPr>
        <a:xfrm>
          <a:off x="17373600" y="1722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1" name="テキスト ボックス 670"/>
        <xdr:cNvSpPr txBox="1"/>
      </xdr:nvSpPr>
      <xdr:spPr>
        <a:xfrm>
          <a:off x="1693499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2" name="直線コネクタ 671"/>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3" name="テキスト ボックス 672"/>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4" name="【庁舎】&#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675" name="直線コネクタ 674"/>
        <xdr:cNvCxnSpPr/>
      </xdr:nvCxnSpPr>
      <xdr:spPr>
        <a:xfrm flipV="1">
          <a:off x="210559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676" name="【庁舎】&#10;一人当たり面積最小値テキスト"/>
        <xdr:cNvSpPr txBox="1"/>
      </xdr:nvSpPr>
      <xdr:spPr>
        <a:xfrm>
          <a:off x="210947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677" name="直線コネクタ 676"/>
        <xdr:cNvCxnSpPr/>
      </xdr:nvCxnSpPr>
      <xdr:spPr>
        <a:xfrm>
          <a:off x="20977225" y="1851964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678" name="【庁舎】&#10;一人当たり面積最大値テキスト"/>
        <xdr:cNvSpPr txBox="1"/>
      </xdr:nvSpPr>
      <xdr:spPr>
        <a:xfrm>
          <a:off x="210947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679" name="直線コネクタ 678"/>
        <xdr:cNvCxnSpPr/>
      </xdr:nvCxnSpPr>
      <xdr:spPr>
        <a:xfrm>
          <a:off x="20977225" y="174452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680" name="【庁舎】&#10;一人当たり面積平均値テキスト"/>
        <xdr:cNvSpPr txBox="1"/>
      </xdr:nvSpPr>
      <xdr:spPr>
        <a:xfrm>
          <a:off x="210947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681" name="フローチャート: 判断 680"/>
        <xdr:cNvSpPr/>
      </xdr:nvSpPr>
      <xdr:spPr>
        <a:xfrm>
          <a:off x="210058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682" name="フローチャート: 判断 681"/>
        <xdr:cNvSpPr/>
      </xdr:nvSpPr>
      <xdr:spPr>
        <a:xfrm>
          <a:off x="20215225" y="1791563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31514</xdr:rowOff>
    </xdr:from>
    <xdr:ext cx="469744" cy="259045"/>
    <xdr:sp macro="" textlink="">
      <xdr:nvSpPr>
        <xdr:cNvPr id="683" name="n_1aveValue【庁舎】&#10;一人当たり面積"/>
        <xdr:cNvSpPr txBox="1"/>
      </xdr:nvSpPr>
      <xdr:spPr>
        <a:xfrm>
          <a:off x="2002797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112268</xdr:rowOff>
    </xdr:from>
    <xdr:to>
      <xdr:col>107</xdr:col>
      <xdr:colOff>101600</xdr:colOff>
      <xdr:row>105</xdr:row>
      <xdr:rowOff>42418</xdr:rowOff>
    </xdr:to>
    <xdr:sp macro="" textlink="">
      <xdr:nvSpPr>
        <xdr:cNvPr id="684" name="フローチャート: 判断 683"/>
        <xdr:cNvSpPr/>
      </xdr:nvSpPr>
      <xdr:spPr>
        <a:xfrm>
          <a:off x="19364325"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58945</xdr:rowOff>
    </xdr:from>
    <xdr:ext cx="469744" cy="259045"/>
    <xdr:sp macro="" textlink="">
      <xdr:nvSpPr>
        <xdr:cNvPr id="685" name="n_2aveValue【庁舎】&#10;一人当たり面積"/>
        <xdr:cNvSpPr txBox="1"/>
      </xdr:nvSpPr>
      <xdr:spPr>
        <a:xfrm>
          <a:off x="1918977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6" name="テキスト ボックス 685"/>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691" name="楕円 690"/>
        <xdr:cNvSpPr/>
      </xdr:nvSpPr>
      <xdr:spPr>
        <a:xfrm>
          <a:off x="20215225" y="181305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49547</xdr:rowOff>
    </xdr:from>
    <xdr:ext cx="469744" cy="259045"/>
    <xdr:sp macro="" textlink="">
      <xdr:nvSpPr>
        <xdr:cNvPr id="692" name="n_1mainValue【庁舎】&#10;一人当たり面積"/>
        <xdr:cNvSpPr txBox="1"/>
      </xdr:nvSpPr>
      <xdr:spPr>
        <a:xfrm>
          <a:off x="2002797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3" name="正方形/長方形 692"/>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4" name="正方形/長方形 693"/>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5" name="テキスト ボックス 694"/>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一部事務組合である豊中市伊丹市クリーンランドについて、平成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月に新ごみ焼却施設を竣工したことから、有形固定資産減価償却率は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％と類似団体内平均値と比べて低くなっている。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月に文化芸術センターを竣工したことから、有形固定資産減価償却率は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％と類似団体内平均値と比べて低くなっている。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日時点で未整備であるため、平成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年度の当該団体値等は表示されていない。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405,974
400,545
36.39
145,523,448
143,710,633
1,282,646
82,687,443
86,147,819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本市は普通交付税の交付団体ではあるが、人口１人あたりの市税収入が高いことなどから類似団体内平均値を上回っている。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100189</xdr:rowOff>
    </xdr:from>
    <xdr:to>
      <xdr:col>23</xdr:col>
      <xdr:colOff>133350</xdr:colOff>
      <xdr:row>40</xdr:row>
      <xdr:rowOff>113595</xdr:rowOff>
    </xdr:to>
    <xdr:cxnSp macro="">
      <xdr:nvCxnSpPr>
        <xdr:cNvPr id="69" name="直線コネクタ 68"/>
        <xdr:cNvCxnSpPr/>
      </xdr:nvCxnSpPr>
      <xdr:spPr>
        <a:xfrm flipV="1">
          <a:off x="4114800" y="69581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127000</xdr:rowOff>
    </xdr:to>
    <xdr:cxnSp macro="">
      <xdr:nvCxnSpPr>
        <xdr:cNvPr id="72" name="直線コネクタ 71"/>
        <xdr:cNvCxnSpPr/>
      </xdr:nvCxnSpPr>
      <xdr:spPr>
        <a:xfrm flipV="1">
          <a:off x="3225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140405</xdr:rowOff>
    </xdr:to>
    <xdr:cxnSp macro="">
      <xdr:nvCxnSpPr>
        <xdr:cNvPr id="75" name="直線コネクタ 74"/>
        <xdr:cNvCxnSpPr/>
      </xdr:nvCxnSpPr>
      <xdr:spPr>
        <a:xfrm flipV="1">
          <a:off x="2336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140405</xdr:rowOff>
    </xdr:from>
    <xdr:to>
      <xdr:col>11</xdr:col>
      <xdr:colOff>31750</xdr:colOff>
      <xdr:row>40</xdr:row>
      <xdr:rowOff>140405</xdr:rowOff>
    </xdr:to>
    <xdr:cxnSp macro="">
      <xdr:nvCxnSpPr>
        <xdr:cNvPr id="78" name="直線コネクタ 77"/>
        <xdr:cNvCxnSpPr/>
      </xdr:nvCxnSpPr>
      <xdr:spPr>
        <a:xfrm>
          <a:off x="1447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88" name="楕円 87"/>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65916</xdr:rowOff>
    </xdr:from>
    <xdr:ext cx="762000" cy="259045"/>
    <xdr:sp macro="" textlink="">
      <xdr:nvSpPr>
        <xdr:cNvPr id="89" name="財政力該当値テキスト"/>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89605</xdr:rowOff>
    </xdr:from>
    <xdr:to>
      <xdr:col>11</xdr:col>
      <xdr:colOff>82550</xdr:colOff>
      <xdr:row>41</xdr:row>
      <xdr:rowOff>19755</xdr:rowOff>
    </xdr:to>
    <xdr:sp macro="" textlink="">
      <xdr:nvSpPr>
        <xdr:cNvPr id="94" name="楕円 93"/>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95" name="テキスト ボックス 94"/>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96" name="楕円 95"/>
        <xdr:cNvSpPr/>
      </xdr:nvSpPr>
      <xdr:spPr>
        <a:xfrm>
          <a:off x="1397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97" name="テキスト ボックス 96"/>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年度に比べ、地方交付税や各種交付金などが大幅な増収となり、扶助費などの経常的な支出が増加したものの人件費等が減少したことにより、指標が改善している。今後も平成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年度に策定した</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行財政運営方針</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に基づき、歳入の確保や歳出の最適化に取り組み、指標の改善をめざす。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65</xdr:row>
      <xdr:rowOff>118872</xdr:rowOff>
    </xdr:to>
    <xdr:cxnSp macro="">
      <xdr:nvCxnSpPr>
        <xdr:cNvPr id="130" name="直線コネクタ 129"/>
        <xdr:cNvCxnSpPr/>
      </xdr:nvCxnSpPr>
      <xdr:spPr>
        <a:xfrm flipV="1">
          <a:off x="4114800" y="1120521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65</xdr:row>
      <xdr:rowOff>118872</xdr:rowOff>
    </xdr:to>
    <xdr:cxnSp macro="">
      <xdr:nvCxnSpPr>
        <xdr:cNvPr id="133" name="直線コネクタ 132"/>
        <xdr:cNvCxnSpPr/>
      </xdr:nvCxnSpPr>
      <xdr:spPr>
        <a:xfrm>
          <a:off x="3225800" y="1107490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65</xdr:row>
      <xdr:rowOff>46482</xdr:rowOff>
    </xdr:to>
    <xdr:cxnSp macro="">
      <xdr:nvCxnSpPr>
        <xdr:cNvPr id="136" name="直線コネクタ 135"/>
        <xdr:cNvCxnSpPr/>
      </xdr:nvCxnSpPr>
      <xdr:spPr>
        <a:xfrm flipV="1">
          <a:off x="2336800" y="110749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65</xdr:row>
      <xdr:rowOff>46482</xdr:rowOff>
    </xdr:to>
    <xdr:cxnSp macro="">
      <xdr:nvCxnSpPr>
        <xdr:cNvPr id="139" name="直線コネクタ 138"/>
        <xdr:cNvCxnSpPr/>
      </xdr:nvCxnSpPr>
      <xdr:spPr>
        <a:xfrm>
          <a:off x="1447800" y="111038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49" name="楕円 148"/>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153687</xdr:rowOff>
    </xdr:from>
    <xdr:ext cx="762000" cy="259045"/>
    <xdr:sp macro="" textlink="">
      <xdr:nvSpPr>
        <xdr:cNvPr id="150" name="財政構造の弾力性該当値テキスト"/>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68072</xdr:rowOff>
    </xdr:from>
    <xdr:to>
      <xdr:col>19</xdr:col>
      <xdr:colOff>184150</xdr:colOff>
      <xdr:row>65</xdr:row>
      <xdr:rowOff>169672</xdr:rowOff>
    </xdr:to>
    <xdr:sp macro="" textlink="">
      <xdr:nvSpPr>
        <xdr:cNvPr id="151" name="楕円 150"/>
        <xdr:cNvSpPr/>
      </xdr:nvSpPr>
      <xdr:spPr>
        <a:xfrm>
          <a:off x="4064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154449</xdr:rowOff>
    </xdr:from>
    <xdr:ext cx="736600" cy="259045"/>
    <xdr:sp macro="" textlink="">
      <xdr:nvSpPr>
        <xdr:cNvPr id="152" name="テキスト ボックス 151"/>
        <xdr:cNvSpPr txBox="1"/>
      </xdr:nvSpPr>
      <xdr:spPr>
        <a:xfrm>
          <a:off x="3733800" y="1129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3" name="楕円 152"/>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54" name="テキスト ボックス 153"/>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167132</xdr:rowOff>
    </xdr:from>
    <xdr:to>
      <xdr:col>11</xdr:col>
      <xdr:colOff>82550</xdr:colOff>
      <xdr:row>65</xdr:row>
      <xdr:rowOff>97282</xdr:rowOff>
    </xdr:to>
    <xdr:sp macro="" textlink="">
      <xdr:nvSpPr>
        <xdr:cNvPr id="155" name="楕円 154"/>
        <xdr:cNvSpPr/>
      </xdr:nvSpPr>
      <xdr:spPr>
        <a:xfrm>
          <a:off x="2286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82059</xdr:rowOff>
    </xdr:from>
    <xdr:ext cx="762000" cy="259045"/>
    <xdr:sp macro="" textlink="">
      <xdr:nvSpPr>
        <xdr:cNvPr id="156" name="テキスト ボックス 155"/>
        <xdr:cNvSpPr txBox="1"/>
      </xdr:nvSpPr>
      <xdr:spPr>
        <a:xfrm>
          <a:off x="1955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57" name="楕円 156"/>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58" name="テキスト ボックス 157"/>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PCB</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廃棄物処理やシステム開発などの臨時的経費が減少したことにより数値が改善した。今後、将来の公共施設等の修繕や更新等に係る財政負担を軽減するため、公共施設等総合管理計画に基づき公共施設等の集約化・複合化などを進めることなどにより、施設保有量の適正化に取り組む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83347</xdr:rowOff>
    </xdr:from>
    <xdr:to>
      <xdr:col>23</xdr:col>
      <xdr:colOff>133350</xdr:colOff>
      <xdr:row>84</xdr:row>
      <xdr:rowOff>156604</xdr:rowOff>
    </xdr:to>
    <xdr:cxnSp macro="">
      <xdr:nvCxnSpPr>
        <xdr:cNvPr id="191" name="直線コネクタ 190"/>
        <xdr:cNvCxnSpPr/>
      </xdr:nvCxnSpPr>
      <xdr:spPr>
        <a:xfrm flipV="1">
          <a:off x="4114800" y="14485147"/>
          <a:ext cx="838200" cy="7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133561</xdr:rowOff>
    </xdr:from>
    <xdr:to>
      <xdr:col>19</xdr:col>
      <xdr:colOff>133350</xdr:colOff>
      <xdr:row>84</xdr:row>
      <xdr:rowOff>156604</xdr:rowOff>
    </xdr:to>
    <xdr:cxnSp macro="">
      <xdr:nvCxnSpPr>
        <xdr:cNvPr id="194" name="直線コネクタ 193"/>
        <xdr:cNvCxnSpPr/>
      </xdr:nvCxnSpPr>
      <xdr:spPr>
        <a:xfrm>
          <a:off x="3225800" y="14535361"/>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9189</xdr:rowOff>
    </xdr:from>
    <xdr:ext cx="736600" cy="259045"/>
    <xdr:sp macro="" textlink="">
      <xdr:nvSpPr>
        <xdr:cNvPr id="196" name="テキスト ボックス 195"/>
        <xdr:cNvSpPr txBox="1"/>
      </xdr:nvSpPr>
      <xdr:spPr>
        <a:xfrm>
          <a:off x="3733800" y="142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8736</xdr:rowOff>
    </xdr:from>
    <xdr:to>
      <xdr:col>15</xdr:col>
      <xdr:colOff>82550</xdr:colOff>
      <xdr:row>84</xdr:row>
      <xdr:rowOff>133561</xdr:rowOff>
    </xdr:to>
    <xdr:cxnSp macro="">
      <xdr:nvCxnSpPr>
        <xdr:cNvPr id="197" name="直線コネクタ 196"/>
        <xdr:cNvCxnSpPr/>
      </xdr:nvCxnSpPr>
      <xdr:spPr>
        <a:xfrm>
          <a:off x="2336800" y="14410536"/>
          <a:ext cx="889000" cy="12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166571</xdr:rowOff>
    </xdr:from>
    <xdr:ext cx="762000" cy="259045"/>
    <xdr:sp macro="" textlink="">
      <xdr:nvSpPr>
        <xdr:cNvPr id="199" name="テキスト ボックス 198"/>
        <xdr:cNvSpPr txBox="1"/>
      </xdr:nvSpPr>
      <xdr:spPr>
        <a:xfrm>
          <a:off x="2844800" y="142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111078</xdr:rowOff>
    </xdr:from>
    <xdr:to>
      <xdr:col>11</xdr:col>
      <xdr:colOff>31750</xdr:colOff>
      <xdr:row>84</xdr:row>
      <xdr:rowOff>8736</xdr:rowOff>
    </xdr:to>
    <xdr:cxnSp macro="">
      <xdr:nvCxnSpPr>
        <xdr:cNvPr id="200" name="直線コネクタ 199"/>
        <xdr:cNvCxnSpPr/>
      </xdr:nvCxnSpPr>
      <xdr:spPr>
        <a:xfrm>
          <a:off x="1447800" y="14341428"/>
          <a:ext cx="889000" cy="6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32547</xdr:rowOff>
    </xdr:from>
    <xdr:to>
      <xdr:col>23</xdr:col>
      <xdr:colOff>184150</xdr:colOff>
      <xdr:row>84</xdr:row>
      <xdr:rowOff>134147</xdr:rowOff>
    </xdr:to>
    <xdr:sp macro="" textlink="">
      <xdr:nvSpPr>
        <xdr:cNvPr id="210" name="楕円 209"/>
        <xdr:cNvSpPr/>
      </xdr:nvSpPr>
      <xdr:spPr>
        <a:xfrm>
          <a:off x="4902200" y="1443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49074</xdr:rowOff>
    </xdr:from>
    <xdr:ext cx="762000" cy="259045"/>
    <xdr:sp macro="" textlink="">
      <xdr:nvSpPr>
        <xdr:cNvPr id="211" name="人件費・物件費等の状況該当値テキスト"/>
        <xdr:cNvSpPr txBox="1"/>
      </xdr:nvSpPr>
      <xdr:spPr>
        <a:xfrm>
          <a:off x="5041900" y="1427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105804</xdr:rowOff>
    </xdr:from>
    <xdr:to>
      <xdr:col>19</xdr:col>
      <xdr:colOff>184150</xdr:colOff>
      <xdr:row>85</xdr:row>
      <xdr:rowOff>35954</xdr:rowOff>
    </xdr:to>
    <xdr:sp macro="" textlink="">
      <xdr:nvSpPr>
        <xdr:cNvPr id="212" name="楕円 211"/>
        <xdr:cNvSpPr/>
      </xdr:nvSpPr>
      <xdr:spPr>
        <a:xfrm>
          <a:off x="4064000" y="1450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20731</xdr:rowOff>
    </xdr:from>
    <xdr:ext cx="736600" cy="259045"/>
    <xdr:sp macro="" textlink="">
      <xdr:nvSpPr>
        <xdr:cNvPr id="213" name="テキスト ボックス 212"/>
        <xdr:cNvSpPr txBox="1"/>
      </xdr:nvSpPr>
      <xdr:spPr>
        <a:xfrm>
          <a:off x="3733800" y="1459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82761</xdr:rowOff>
    </xdr:from>
    <xdr:to>
      <xdr:col>15</xdr:col>
      <xdr:colOff>133350</xdr:colOff>
      <xdr:row>85</xdr:row>
      <xdr:rowOff>12911</xdr:rowOff>
    </xdr:to>
    <xdr:sp macro="" textlink="">
      <xdr:nvSpPr>
        <xdr:cNvPr id="214" name="楕円 213"/>
        <xdr:cNvSpPr/>
      </xdr:nvSpPr>
      <xdr:spPr>
        <a:xfrm>
          <a:off x="3175000" y="1448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169138</xdr:rowOff>
    </xdr:from>
    <xdr:ext cx="762000" cy="259045"/>
    <xdr:sp macro="" textlink="">
      <xdr:nvSpPr>
        <xdr:cNvPr id="215" name="テキスト ボックス 214"/>
        <xdr:cNvSpPr txBox="1"/>
      </xdr:nvSpPr>
      <xdr:spPr>
        <a:xfrm>
          <a:off x="2844800" y="1457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129386</xdr:rowOff>
    </xdr:from>
    <xdr:to>
      <xdr:col>11</xdr:col>
      <xdr:colOff>82550</xdr:colOff>
      <xdr:row>84</xdr:row>
      <xdr:rowOff>59536</xdr:rowOff>
    </xdr:to>
    <xdr:sp macro="" textlink="">
      <xdr:nvSpPr>
        <xdr:cNvPr id="216" name="楕円 215"/>
        <xdr:cNvSpPr/>
      </xdr:nvSpPr>
      <xdr:spPr>
        <a:xfrm>
          <a:off x="2286000" y="1435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69713</xdr:rowOff>
    </xdr:from>
    <xdr:ext cx="762000" cy="259045"/>
    <xdr:sp macro="" textlink="">
      <xdr:nvSpPr>
        <xdr:cNvPr id="217" name="テキスト ボックス 216"/>
        <xdr:cNvSpPr txBox="1"/>
      </xdr:nvSpPr>
      <xdr:spPr>
        <a:xfrm>
          <a:off x="1955800" y="1412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60278</xdr:rowOff>
    </xdr:from>
    <xdr:to>
      <xdr:col>7</xdr:col>
      <xdr:colOff>31750</xdr:colOff>
      <xdr:row>83</xdr:row>
      <xdr:rowOff>161878</xdr:rowOff>
    </xdr:to>
    <xdr:sp macro="" textlink="">
      <xdr:nvSpPr>
        <xdr:cNvPr id="218" name="楕円 217"/>
        <xdr:cNvSpPr/>
      </xdr:nvSpPr>
      <xdr:spPr>
        <a:xfrm>
          <a:off x="1397000" y="142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605</xdr:rowOff>
    </xdr:from>
    <xdr:ext cx="762000" cy="259045"/>
    <xdr:sp macro="" textlink="">
      <xdr:nvSpPr>
        <xdr:cNvPr id="219" name="テキスト ボックス 218"/>
        <xdr:cNvSpPr txBox="1"/>
      </xdr:nvSpPr>
      <xdr:spPr>
        <a:xfrm>
          <a:off x="1066800" y="1405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年度は国の給与削減措置が終了したこと、平成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年度は給与制度の総合的見直しに伴い、現給保障せず給料月額を引き下げたことで大幅に数値が低下した。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86</xdr:row>
      <xdr:rowOff>118836</xdr:rowOff>
    </xdr:to>
    <xdr:cxnSp macro="">
      <xdr:nvCxnSpPr>
        <xdr:cNvPr id="255" name="直線コネクタ 254"/>
        <xdr:cNvCxnSpPr/>
      </xdr:nvCxnSpPr>
      <xdr:spPr>
        <a:xfrm>
          <a:off x="16179800" y="148635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118836</xdr:rowOff>
    </xdr:to>
    <xdr:cxnSp macro="">
      <xdr:nvCxnSpPr>
        <xdr:cNvPr id="258" name="直線コネクタ 257"/>
        <xdr:cNvCxnSpPr/>
      </xdr:nvCxnSpPr>
      <xdr:spPr>
        <a:xfrm>
          <a:off x="15290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67129</xdr:rowOff>
    </xdr:to>
    <xdr:cxnSp macro="">
      <xdr:nvCxnSpPr>
        <xdr:cNvPr id="261" name="直線コネクタ 260"/>
        <xdr:cNvCxnSpPr/>
      </xdr:nvCxnSpPr>
      <xdr:spPr>
        <a:xfrm>
          <a:off x="14401800" y="147084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3" name="テキスト ボックス 26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153307</xdr:rowOff>
    </xdr:to>
    <xdr:cxnSp macro="">
      <xdr:nvCxnSpPr>
        <xdr:cNvPr id="264" name="直線コネクタ 263"/>
        <xdr:cNvCxnSpPr/>
      </xdr:nvCxnSpPr>
      <xdr:spPr>
        <a:xfrm flipV="1">
          <a:off x="13512800" y="14708414"/>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66" name="テキスト ボックス 265"/>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4" name="楕円 273"/>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5"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76" name="楕円 275"/>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77" name="テキスト ボックス 276"/>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78" name="楕円 277"/>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79" name="テキスト ボックス 278"/>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0" name="楕円 279"/>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1" name="テキスト ボックス 280"/>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2" name="楕円 281"/>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3" name="テキスト ボックス 282"/>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事務事業見直しの対象事業の追加や、地方行政サービス改革の継続的な取組により、職員定数を削減してきた。今後も引き続き適正な定員管理に努める。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113877</xdr:rowOff>
    </xdr:from>
    <xdr:to>
      <xdr:col>81</xdr:col>
      <xdr:colOff>44450</xdr:colOff>
      <xdr:row>60</xdr:row>
      <xdr:rowOff>125942</xdr:rowOff>
    </xdr:to>
    <xdr:cxnSp macro="">
      <xdr:nvCxnSpPr>
        <xdr:cNvPr id="318" name="直線コネクタ 317"/>
        <xdr:cNvCxnSpPr/>
      </xdr:nvCxnSpPr>
      <xdr:spPr>
        <a:xfrm flipV="1">
          <a:off x="16179800" y="1040087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125942</xdr:rowOff>
    </xdr:from>
    <xdr:to>
      <xdr:col>77</xdr:col>
      <xdr:colOff>44450</xdr:colOff>
      <xdr:row>61</xdr:row>
      <xdr:rowOff>14817</xdr:rowOff>
    </xdr:to>
    <xdr:cxnSp macro="">
      <xdr:nvCxnSpPr>
        <xdr:cNvPr id="321" name="直線コネクタ 320"/>
        <xdr:cNvCxnSpPr/>
      </xdr:nvCxnSpPr>
      <xdr:spPr>
        <a:xfrm flipV="1">
          <a:off x="15290800" y="104129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14817</xdr:rowOff>
    </xdr:from>
    <xdr:to>
      <xdr:col>72</xdr:col>
      <xdr:colOff>203200</xdr:colOff>
      <xdr:row>61</xdr:row>
      <xdr:rowOff>55033</xdr:rowOff>
    </xdr:to>
    <xdr:cxnSp macro="">
      <xdr:nvCxnSpPr>
        <xdr:cNvPr id="324" name="直線コネクタ 323"/>
        <xdr:cNvCxnSpPr/>
      </xdr:nvCxnSpPr>
      <xdr:spPr>
        <a:xfrm flipV="1">
          <a:off x="14401800" y="1047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6" name="テキスト ボックス 325"/>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55033</xdr:rowOff>
    </xdr:from>
    <xdr:to>
      <xdr:col>68</xdr:col>
      <xdr:colOff>152400</xdr:colOff>
      <xdr:row>61</xdr:row>
      <xdr:rowOff>59055</xdr:rowOff>
    </xdr:to>
    <xdr:cxnSp macro="">
      <xdr:nvCxnSpPr>
        <xdr:cNvPr id="327" name="直線コネクタ 326"/>
        <xdr:cNvCxnSpPr/>
      </xdr:nvCxnSpPr>
      <xdr:spPr>
        <a:xfrm flipV="1">
          <a:off x="13512800" y="1051348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29" name="テキスト ボックス 328"/>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63077</xdr:rowOff>
    </xdr:from>
    <xdr:to>
      <xdr:col>81</xdr:col>
      <xdr:colOff>95250</xdr:colOff>
      <xdr:row>60</xdr:row>
      <xdr:rowOff>164677</xdr:rowOff>
    </xdr:to>
    <xdr:sp macro="" textlink="">
      <xdr:nvSpPr>
        <xdr:cNvPr id="337" name="楕円 336"/>
        <xdr:cNvSpPr/>
      </xdr:nvSpPr>
      <xdr:spPr>
        <a:xfrm>
          <a:off x="16967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79604</xdr:rowOff>
    </xdr:from>
    <xdr:ext cx="762000" cy="259045"/>
    <xdr:sp macro="" textlink="">
      <xdr:nvSpPr>
        <xdr:cNvPr id="338" name="定員管理の状況該当値テキスト"/>
        <xdr:cNvSpPr txBox="1"/>
      </xdr:nvSpPr>
      <xdr:spPr>
        <a:xfrm>
          <a:off x="17106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75142</xdr:rowOff>
    </xdr:from>
    <xdr:to>
      <xdr:col>77</xdr:col>
      <xdr:colOff>95250</xdr:colOff>
      <xdr:row>61</xdr:row>
      <xdr:rowOff>5292</xdr:rowOff>
    </xdr:to>
    <xdr:sp macro="" textlink="">
      <xdr:nvSpPr>
        <xdr:cNvPr id="339" name="楕円 338"/>
        <xdr:cNvSpPr/>
      </xdr:nvSpPr>
      <xdr:spPr>
        <a:xfrm>
          <a:off x="16129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15469</xdr:rowOff>
    </xdr:from>
    <xdr:ext cx="736600" cy="259045"/>
    <xdr:sp macro="" textlink="">
      <xdr:nvSpPr>
        <xdr:cNvPr id="340" name="テキスト ボックス 339"/>
        <xdr:cNvSpPr txBox="1"/>
      </xdr:nvSpPr>
      <xdr:spPr>
        <a:xfrm>
          <a:off x="15798800" y="1013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135467</xdr:rowOff>
    </xdr:from>
    <xdr:to>
      <xdr:col>73</xdr:col>
      <xdr:colOff>44450</xdr:colOff>
      <xdr:row>61</xdr:row>
      <xdr:rowOff>65617</xdr:rowOff>
    </xdr:to>
    <xdr:sp macro="" textlink="">
      <xdr:nvSpPr>
        <xdr:cNvPr id="341" name="楕円 340"/>
        <xdr:cNvSpPr/>
      </xdr:nvSpPr>
      <xdr:spPr>
        <a:xfrm>
          <a:off x="15240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50394</xdr:rowOff>
    </xdr:from>
    <xdr:ext cx="762000" cy="259045"/>
    <xdr:sp macro="" textlink="">
      <xdr:nvSpPr>
        <xdr:cNvPr id="342" name="テキスト ボックス 341"/>
        <xdr:cNvSpPr txBox="1"/>
      </xdr:nvSpPr>
      <xdr:spPr>
        <a:xfrm>
          <a:off x="14909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4233</xdr:rowOff>
    </xdr:from>
    <xdr:to>
      <xdr:col>68</xdr:col>
      <xdr:colOff>203200</xdr:colOff>
      <xdr:row>61</xdr:row>
      <xdr:rowOff>105833</xdr:rowOff>
    </xdr:to>
    <xdr:sp macro="" textlink="">
      <xdr:nvSpPr>
        <xdr:cNvPr id="343" name="楕円 342"/>
        <xdr:cNvSpPr/>
      </xdr:nvSpPr>
      <xdr:spPr>
        <a:xfrm>
          <a:off x="14351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90610</xdr:rowOff>
    </xdr:from>
    <xdr:ext cx="762000" cy="259045"/>
    <xdr:sp macro="" textlink="">
      <xdr:nvSpPr>
        <xdr:cNvPr id="344" name="テキスト ボックス 343"/>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45" name="楕円 344"/>
        <xdr:cNvSpPr/>
      </xdr:nvSpPr>
      <xdr:spPr>
        <a:xfrm>
          <a:off x="13462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94632</xdr:rowOff>
    </xdr:from>
    <xdr:ext cx="762000" cy="259045"/>
    <xdr:sp macro="" textlink="">
      <xdr:nvSpPr>
        <xdr:cNvPr id="346" name="テキスト ボックス 345"/>
        <xdr:cNvSpPr txBox="1"/>
      </xdr:nvSpPr>
      <xdr:spPr>
        <a:xfrm>
          <a:off x="13131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元利償還金が減少しており、類似団体内平均値を下回る水準となった。今後も適切な公債管理に努めていく。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66802</xdr:rowOff>
    </xdr:from>
    <xdr:to>
      <xdr:col>81</xdr:col>
      <xdr:colOff>44450</xdr:colOff>
      <xdr:row>40</xdr:row>
      <xdr:rowOff>20828</xdr:rowOff>
    </xdr:to>
    <xdr:cxnSp macro="">
      <xdr:nvCxnSpPr>
        <xdr:cNvPr id="378" name="直線コネクタ 377"/>
        <xdr:cNvCxnSpPr/>
      </xdr:nvCxnSpPr>
      <xdr:spPr>
        <a:xfrm flipV="1">
          <a:off x="16179800" y="675335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79"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20828</xdr:rowOff>
    </xdr:from>
    <xdr:to>
      <xdr:col>77</xdr:col>
      <xdr:colOff>44450</xdr:colOff>
      <xdr:row>40</xdr:row>
      <xdr:rowOff>117348</xdr:rowOff>
    </xdr:to>
    <xdr:cxnSp macro="">
      <xdr:nvCxnSpPr>
        <xdr:cNvPr id="381" name="直線コネクタ 380"/>
        <xdr:cNvCxnSpPr/>
      </xdr:nvCxnSpPr>
      <xdr:spPr>
        <a:xfrm flipV="1">
          <a:off x="15290800" y="68788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3" name="テキスト ボックス 382"/>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117348</xdr:rowOff>
    </xdr:from>
    <xdr:to>
      <xdr:col>72</xdr:col>
      <xdr:colOff>203200</xdr:colOff>
      <xdr:row>41</xdr:row>
      <xdr:rowOff>3810</xdr:rowOff>
    </xdr:to>
    <xdr:cxnSp macro="">
      <xdr:nvCxnSpPr>
        <xdr:cNvPr id="384" name="直線コネクタ 383"/>
        <xdr:cNvCxnSpPr/>
      </xdr:nvCxnSpPr>
      <xdr:spPr>
        <a:xfrm flipV="1">
          <a:off x="14401800" y="69753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86" name="テキスト ボックス 385"/>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61722</xdr:rowOff>
    </xdr:to>
    <xdr:cxnSp macro="">
      <xdr:nvCxnSpPr>
        <xdr:cNvPr id="387" name="直線コネクタ 386"/>
        <xdr:cNvCxnSpPr/>
      </xdr:nvCxnSpPr>
      <xdr:spPr>
        <a:xfrm flipV="1">
          <a:off x="13512800" y="70332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9" name="テキスト ボックス 388"/>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1" name="テキスト ボックス 390"/>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16002</xdr:rowOff>
    </xdr:from>
    <xdr:to>
      <xdr:col>81</xdr:col>
      <xdr:colOff>95250</xdr:colOff>
      <xdr:row>39</xdr:row>
      <xdr:rowOff>117602</xdr:rowOff>
    </xdr:to>
    <xdr:sp macro="" textlink="">
      <xdr:nvSpPr>
        <xdr:cNvPr id="397" name="楕円 396"/>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32529</xdr:rowOff>
    </xdr:from>
    <xdr:ext cx="762000" cy="259045"/>
    <xdr:sp macro="" textlink="">
      <xdr:nvSpPr>
        <xdr:cNvPr id="398" name="公債費負担の状況該当値テキスト"/>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141478</xdr:rowOff>
    </xdr:from>
    <xdr:to>
      <xdr:col>77</xdr:col>
      <xdr:colOff>95250</xdr:colOff>
      <xdr:row>40</xdr:row>
      <xdr:rowOff>71628</xdr:rowOff>
    </xdr:to>
    <xdr:sp macro="" textlink="">
      <xdr:nvSpPr>
        <xdr:cNvPr id="399" name="楕円 398"/>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400" name="テキスト ボックス 399"/>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1" name="楕円 400"/>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152925</xdr:rowOff>
    </xdr:from>
    <xdr:ext cx="762000" cy="259045"/>
    <xdr:sp macro="" textlink="">
      <xdr:nvSpPr>
        <xdr:cNvPr id="402" name="テキスト ボックス 401"/>
        <xdr:cNvSpPr txBox="1"/>
      </xdr:nvSpPr>
      <xdr:spPr>
        <a:xfrm>
          <a:off x="14909800" y="70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3" name="楕円 402"/>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404" name="テキスト ボックス 403"/>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05" name="楕円 404"/>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406" name="テキスト ボックス 405"/>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着実な地方債の償還により残高が減少している。また財政調整基金や公共施設等整備基金への積立てによる基金残高の増加により、指標は改善している。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162729</xdr:rowOff>
    </xdr:from>
    <xdr:to>
      <xdr:col>81</xdr:col>
      <xdr:colOff>44450</xdr:colOff>
      <xdr:row>14</xdr:row>
      <xdr:rowOff>41148</xdr:rowOff>
    </xdr:to>
    <xdr:cxnSp macro="">
      <xdr:nvCxnSpPr>
        <xdr:cNvPr id="440" name="直線コネクタ 439"/>
        <xdr:cNvCxnSpPr/>
      </xdr:nvCxnSpPr>
      <xdr:spPr>
        <a:xfrm flipV="1">
          <a:off x="16179800" y="2391579"/>
          <a:ext cx="8382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22623</xdr:rowOff>
    </xdr:from>
    <xdr:ext cx="762000" cy="259045"/>
    <xdr:sp macro="" textlink="">
      <xdr:nvSpPr>
        <xdr:cNvPr id="441" name="将来負担の状況平均値テキスト"/>
        <xdr:cNvSpPr txBox="1"/>
      </xdr:nvSpPr>
      <xdr:spPr>
        <a:xfrm>
          <a:off x="17106900" y="2594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41148</xdr:rowOff>
    </xdr:from>
    <xdr:to>
      <xdr:col>77</xdr:col>
      <xdr:colOff>44450</xdr:colOff>
      <xdr:row>14</xdr:row>
      <xdr:rowOff>56430</xdr:rowOff>
    </xdr:to>
    <xdr:cxnSp macro="">
      <xdr:nvCxnSpPr>
        <xdr:cNvPr id="443" name="直線コネクタ 442"/>
        <xdr:cNvCxnSpPr/>
      </xdr:nvCxnSpPr>
      <xdr:spPr>
        <a:xfrm flipV="1">
          <a:off x="15290800" y="2441448"/>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147379</xdr:rowOff>
    </xdr:from>
    <xdr:ext cx="736600" cy="259045"/>
    <xdr:sp macro="" textlink="">
      <xdr:nvSpPr>
        <xdr:cNvPr id="445" name="テキスト ボックス 444"/>
        <xdr:cNvSpPr txBox="1"/>
      </xdr:nvSpPr>
      <xdr:spPr>
        <a:xfrm>
          <a:off x="15798800" y="271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56430</xdr:rowOff>
    </xdr:from>
    <xdr:to>
      <xdr:col>72</xdr:col>
      <xdr:colOff>203200</xdr:colOff>
      <xdr:row>14</xdr:row>
      <xdr:rowOff>83778</xdr:rowOff>
    </xdr:to>
    <xdr:cxnSp macro="">
      <xdr:nvCxnSpPr>
        <xdr:cNvPr id="446" name="直線コネクタ 445"/>
        <xdr:cNvCxnSpPr/>
      </xdr:nvCxnSpPr>
      <xdr:spPr>
        <a:xfrm flipV="1">
          <a:off x="14401800" y="2456730"/>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167488</xdr:rowOff>
    </xdr:from>
    <xdr:ext cx="762000" cy="259045"/>
    <xdr:sp macro="" textlink="">
      <xdr:nvSpPr>
        <xdr:cNvPr id="448" name="テキスト ボックス 447"/>
        <xdr:cNvSpPr txBox="1"/>
      </xdr:nvSpPr>
      <xdr:spPr>
        <a:xfrm>
          <a:off x="14909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83778</xdr:rowOff>
    </xdr:from>
    <xdr:to>
      <xdr:col>68</xdr:col>
      <xdr:colOff>152400</xdr:colOff>
      <xdr:row>14</xdr:row>
      <xdr:rowOff>162602</xdr:rowOff>
    </xdr:to>
    <xdr:cxnSp macro="">
      <xdr:nvCxnSpPr>
        <xdr:cNvPr id="449" name="直線コネクタ 448"/>
        <xdr:cNvCxnSpPr/>
      </xdr:nvCxnSpPr>
      <xdr:spPr>
        <a:xfrm flipV="1">
          <a:off x="13512800" y="2484078"/>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41080</xdr:rowOff>
    </xdr:from>
    <xdr:ext cx="762000" cy="259045"/>
    <xdr:sp macro="" textlink="">
      <xdr:nvSpPr>
        <xdr:cNvPr id="451" name="テキスト ボックス 450"/>
        <xdr:cNvSpPr txBox="1"/>
      </xdr:nvSpPr>
      <xdr:spPr>
        <a:xfrm>
          <a:off x="14020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100601</xdr:rowOff>
    </xdr:from>
    <xdr:ext cx="762000" cy="259045"/>
    <xdr:sp macro="" textlink="">
      <xdr:nvSpPr>
        <xdr:cNvPr id="453" name="テキスト ボックス 452"/>
        <xdr:cNvSpPr txBox="1"/>
      </xdr:nvSpPr>
      <xdr:spPr>
        <a:xfrm>
          <a:off x="13131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111929</xdr:rowOff>
    </xdr:from>
    <xdr:to>
      <xdr:col>81</xdr:col>
      <xdr:colOff>95250</xdr:colOff>
      <xdr:row>14</xdr:row>
      <xdr:rowOff>42079</xdr:rowOff>
    </xdr:to>
    <xdr:sp macro="" textlink="">
      <xdr:nvSpPr>
        <xdr:cNvPr id="459" name="楕円 458"/>
        <xdr:cNvSpPr/>
      </xdr:nvSpPr>
      <xdr:spPr>
        <a:xfrm>
          <a:off x="16967200" y="234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33206</xdr:rowOff>
    </xdr:from>
    <xdr:ext cx="762000" cy="259045"/>
    <xdr:sp macro="" textlink="">
      <xdr:nvSpPr>
        <xdr:cNvPr id="460" name="将来負担の状況該当値テキスト"/>
        <xdr:cNvSpPr txBox="1"/>
      </xdr:nvSpPr>
      <xdr:spPr>
        <a:xfrm>
          <a:off x="17106900" y="226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161798</xdr:rowOff>
    </xdr:from>
    <xdr:to>
      <xdr:col>77</xdr:col>
      <xdr:colOff>95250</xdr:colOff>
      <xdr:row>14</xdr:row>
      <xdr:rowOff>91948</xdr:rowOff>
    </xdr:to>
    <xdr:sp macro="" textlink="">
      <xdr:nvSpPr>
        <xdr:cNvPr id="461" name="楕円 460"/>
        <xdr:cNvSpPr/>
      </xdr:nvSpPr>
      <xdr:spPr>
        <a:xfrm>
          <a:off x="16129000" y="2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102125</xdr:rowOff>
    </xdr:from>
    <xdr:ext cx="736600" cy="259045"/>
    <xdr:sp macro="" textlink="">
      <xdr:nvSpPr>
        <xdr:cNvPr id="462" name="テキスト ボックス 461"/>
        <xdr:cNvSpPr txBox="1"/>
      </xdr:nvSpPr>
      <xdr:spPr>
        <a:xfrm>
          <a:off x="15798800" y="215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5630</xdr:rowOff>
    </xdr:from>
    <xdr:to>
      <xdr:col>73</xdr:col>
      <xdr:colOff>44450</xdr:colOff>
      <xdr:row>14</xdr:row>
      <xdr:rowOff>107230</xdr:rowOff>
    </xdr:to>
    <xdr:sp macro="" textlink="">
      <xdr:nvSpPr>
        <xdr:cNvPr id="463" name="楕円 462"/>
        <xdr:cNvSpPr/>
      </xdr:nvSpPr>
      <xdr:spPr>
        <a:xfrm>
          <a:off x="15240000" y="24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117407</xdr:rowOff>
    </xdr:from>
    <xdr:ext cx="762000" cy="259045"/>
    <xdr:sp macro="" textlink="">
      <xdr:nvSpPr>
        <xdr:cNvPr id="464" name="テキスト ボックス 463"/>
        <xdr:cNvSpPr txBox="1"/>
      </xdr:nvSpPr>
      <xdr:spPr>
        <a:xfrm>
          <a:off x="14909800" y="21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32978</xdr:rowOff>
    </xdr:from>
    <xdr:to>
      <xdr:col>68</xdr:col>
      <xdr:colOff>203200</xdr:colOff>
      <xdr:row>14</xdr:row>
      <xdr:rowOff>134578</xdr:rowOff>
    </xdr:to>
    <xdr:sp macro="" textlink="">
      <xdr:nvSpPr>
        <xdr:cNvPr id="465" name="楕円 464"/>
        <xdr:cNvSpPr/>
      </xdr:nvSpPr>
      <xdr:spPr>
        <a:xfrm>
          <a:off x="14351000" y="24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144755</xdr:rowOff>
    </xdr:from>
    <xdr:ext cx="762000" cy="259045"/>
    <xdr:sp macro="" textlink="">
      <xdr:nvSpPr>
        <xdr:cNvPr id="466" name="テキスト ボックス 465"/>
        <xdr:cNvSpPr txBox="1"/>
      </xdr:nvSpPr>
      <xdr:spPr>
        <a:xfrm>
          <a:off x="14020800" y="220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111802</xdr:rowOff>
    </xdr:from>
    <xdr:to>
      <xdr:col>64</xdr:col>
      <xdr:colOff>152400</xdr:colOff>
      <xdr:row>15</xdr:row>
      <xdr:rowOff>41952</xdr:rowOff>
    </xdr:to>
    <xdr:sp macro="" textlink="">
      <xdr:nvSpPr>
        <xdr:cNvPr id="467" name="楕円 466"/>
        <xdr:cNvSpPr/>
      </xdr:nvSpPr>
      <xdr:spPr>
        <a:xfrm>
          <a:off x="134620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52129</xdr:rowOff>
    </xdr:from>
    <xdr:ext cx="762000" cy="259045"/>
    <xdr:sp macro="" textlink="">
      <xdr:nvSpPr>
        <xdr:cNvPr id="468" name="テキスト ボックス 467"/>
        <xdr:cNvSpPr txBox="1"/>
      </xdr:nvSpPr>
      <xdr:spPr>
        <a:xfrm>
          <a:off x="13131800" y="228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405,974
400,545
36.39
145,523,448
143,710,633
1,282,646
82,687,443
86,147,819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削減に向けて、職員数の削減や給与制度の見直しに取り組んできたが、報酬等の増加により類似団体比較では依然として高い水準にあり、引き続き改善に向けて取組みを進める。これまでの取組みと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年度に給与制度の総合的見直しにより全体として給料月額を引き下げ、平成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年度に技能職員の給料表を見直した。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8890</xdr:rowOff>
    </xdr:from>
    <xdr:to>
      <xdr:col>24</xdr:col>
      <xdr:colOff>25400</xdr:colOff>
      <xdr:row>39</xdr:row>
      <xdr:rowOff>115570</xdr:rowOff>
    </xdr:to>
    <xdr:cxnSp macro="">
      <xdr:nvCxnSpPr>
        <xdr:cNvPr id="66" name="直線コネクタ 65"/>
        <xdr:cNvCxnSpPr/>
      </xdr:nvCxnSpPr>
      <xdr:spPr>
        <a:xfrm flipV="1">
          <a:off x="3987800" y="66954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8890</xdr:rowOff>
    </xdr:from>
    <xdr:to>
      <xdr:col>19</xdr:col>
      <xdr:colOff>187325</xdr:colOff>
      <xdr:row>39</xdr:row>
      <xdr:rowOff>115570</xdr:rowOff>
    </xdr:to>
    <xdr:cxnSp macro="">
      <xdr:nvCxnSpPr>
        <xdr:cNvPr id="69" name="直線コネクタ 68"/>
        <xdr:cNvCxnSpPr/>
      </xdr:nvCxnSpPr>
      <xdr:spPr>
        <a:xfrm>
          <a:off x="3098800" y="6695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8890</xdr:rowOff>
    </xdr:from>
    <xdr:to>
      <xdr:col>15</xdr:col>
      <xdr:colOff>98425</xdr:colOff>
      <xdr:row>39</xdr:row>
      <xdr:rowOff>92710</xdr:rowOff>
    </xdr:to>
    <xdr:cxnSp macro="">
      <xdr:nvCxnSpPr>
        <xdr:cNvPr id="72" name="直線コネクタ 71"/>
        <xdr:cNvCxnSpPr/>
      </xdr:nvCxnSpPr>
      <xdr:spPr>
        <a:xfrm flipV="1">
          <a:off x="2209800" y="6695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92710</xdr:rowOff>
    </xdr:from>
    <xdr:to>
      <xdr:col>11</xdr:col>
      <xdr:colOff>9525</xdr:colOff>
      <xdr:row>39</xdr:row>
      <xdr:rowOff>115570</xdr:rowOff>
    </xdr:to>
    <xdr:cxnSp macro="">
      <xdr:nvCxnSpPr>
        <xdr:cNvPr id="75" name="直線コネクタ 74"/>
        <xdr:cNvCxnSpPr/>
      </xdr:nvCxnSpPr>
      <xdr:spPr>
        <a:xfrm flipV="1">
          <a:off x="1320800" y="677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129540</xdr:rowOff>
    </xdr:from>
    <xdr:to>
      <xdr:col>24</xdr:col>
      <xdr:colOff>76200</xdr:colOff>
      <xdr:row>39</xdr:row>
      <xdr:rowOff>59690</xdr:rowOff>
    </xdr:to>
    <xdr:sp macro="" textlink="">
      <xdr:nvSpPr>
        <xdr:cNvPr id="85" name="楕円 84"/>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101617</xdr:rowOff>
    </xdr:from>
    <xdr:ext cx="762000" cy="259045"/>
    <xdr:sp macro="" textlink="">
      <xdr:nvSpPr>
        <xdr:cNvPr id="86"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64770</xdr:rowOff>
    </xdr:from>
    <xdr:to>
      <xdr:col>20</xdr:col>
      <xdr:colOff>38100</xdr:colOff>
      <xdr:row>39</xdr:row>
      <xdr:rowOff>166370</xdr:rowOff>
    </xdr:to>
    <xdr:sp macro="" textlink="">
      <xdr:nvSpPr>
        <xdr:cNvPr id="87" name="楕円 86"/>
        <xdr:cNvSpPr/>
      </xdr:nvSpPr>
      <xdr:spPr>
        <a:xfrm>
          <a:off x="3937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151147</xdr:rowOff>
    </xdr:from>
    <xdr:ext cx="736600" cy="259045"/>
    <xdr:sp macro="" textlink="">
      <xdr:nvSpPr>
        <xdr:cNvPr id="88" name="テキスト ボックス 87"/>
        <xdr:cNvSpPr txBox="1"/>
      </xdr:nvSpPr>
      <xdr:spPr>
        <a:xfrm>
          <a:off x="3606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129540</xdr:rowOff>
    </xdr:from>
    <xdr:to>
      <xdr:col>15</xdr:col>
      <xdr:colOff>149225</xdr:colOff>
      <xdr:row>39</xdr:row>
      <xdr:rowOff>59690</xdr:rowOff>
    </xdr:to>
    <xdr:sp macro="" textlink="">
      <xdr:nvSpPr>
        <xdr:cNvPr id="89" name="楕円 88"/>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44467</xdr:rowOff>
    </xdr:from>
    <xdr:ext cx="762000" cy="259045"/>
    <xdr:sp macro="" textlink="">
      <xdr:nvSpPr>
        <xdr:cNvPr id="90" name="テキスト ボックス 89"/>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91" name="楕円 90"/>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92" name="テキスト ボックス 91"/>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64770</xdr:rowOff>
    </xdr:from>
    <xdr:to>
      <xdr:col>6</xdr:col>
      <xdr:colOff>171450</xdr:colOff>
      <xdr:row>39</xdr:row>
      <xdr:rowOff>166370</xdr:rowOff>
    </xdr:to>
    <xdr:sp macro="" textlink="">
      <xdr:nvSpPr>
        <xdr:cNvPr id="93" name="楕円 92"/>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151147</xdr:rowOff>
    </xdr:from>
    <xdr:ext cx="762000" cy="259045"/>
    <xdr:sp macro="" textlink="">
      <xdr:nvSpPr>
        <xdr:cNvPr id="94" name="テキスト ボックス 93"/>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事務事業の見直しなどを進め、近年は類似団体内平均値を下回っている。今後、将来の公共施設等の修繕や更新等に係る財政負担を軽減するため、公共施設等総合管理計画に基づき公共施設等の集約化・複合化などを進めることなどにより、施設保有量の適正化に取り組む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15</xdr:row>
      <xdr:rowOff>1270</xdr:rowOff>
    </xdr:to>
    <xdr:cxnSp macro="">
      <xdr:nvCxnSpPr>
        <xdr:cNvPr id="125" name="直線コネクタ 124"/>
        <xdr:cNvCxnSpPr/>
      </xdr:nvCxnSpPr>
      <xdr:spPr>
        <a:xfrm flipV="1">
          <a:off x="15671800" y="24511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20320</xdr:rowOff>
    </xdr:from>
    <xdr:to>
      <xdr:col>78</xdr:col>
      <xdr:colOff>69850</xdr:colOff>
      <xdr:row>15</xdr:row>
      <xdr:rowOff>1270</xdr:rowOff>
    </xdr:to>
    <xdr:cxnSp macro="">
      <xdr:nvCxnSpPr>
        <xdr:cNvPr id="128" name="直線コネクタ 127"/>
        <xdr:cNvCxnSpPr/>
      </xdr:nvCxnSpPr>
      <xdr:spPr>
        <a:xfrm>
          <a:off x="14782800" y="24206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130810</xdr:rowOff>
    </xdr:from>
    <xdr:to>
      <xdr:col>73</xdr:col>
      <xdr:colOff>180975</xdr:colOff>
      <xdr:row>14</xdr:row>
      <xdr:rowOff>20320</xdr:rowOff>
    </xdr:to>
    <xdr:cxnSp macro="">
      <xdr:nvCxnSpPr>
        <xdr:cNvPr id="131" name="直線コネクタ 130"/>
        <xdr:cNvCxnSpPr/>
      </xdr:nvCxnSpPr>
      <xdr:spPr>
        <a:xfrm>
          <a:off x="13893800" y="2359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113047</xdr:rowOff>
    </xdr:from>
    <xdr:ext cx="762000" cy="259045"/>
    <xdr:sp macro="" textlink="">
      <xdr:nvSpPr>
        <xdr:cNvPr id="133" name="テキスト ボックス 132"/>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24130</xdr:rowOff>
    </xdr:from>
    <xdr:to>
      <xdr:col>69</xdr:col>
      <xdr:colOff>92075</xdr:colOff>
      <xdr:row>13</xdr:row>
      <xdr:rowOff>130810</xdr:rowOff>
    </xdr:to>
    <xdr:cxnSp macro="">
      <xdr:nvCxnSpPr>
        <xdr:cNvPr id="134" name="直線コネクタ 133"/>
        <xdr:cNvCxnSpPr/>
      </xdr:nvCxnSpPr>
      <xdr:spPr>
        <a:xfrm>
          <a:off x="13004800" y="22529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97807</xdr:rowOff>
    </xdr:from>
    <xdr:ext cx="762000" cy="259045"/>
    <xdr:sp macro="" textlink="">
      <xdr:nvSpPr>
        <xdr:cNvPr id="136" name="テキスト ボックス 135"/>
        <xdr:cNvSpPr txBox="1"/>
      </xdr:nvSpPr>
      <xdr:spPr>
        <a:xfrm>
          <a:off x="13512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8" name="テキスト ボックス 137"/>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4" name="楕円 143"/>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5"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6" name="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7" name="テキスト ボックス 14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140970</xdr:rowOff>
    </xdr:from>
    <xdr:to>
      <xdr:col>74</xdr:col>
      <xdr:colOff>31750</xdr:colOff>
      <xdr:row>14</xdr:row>
      <xdr:rowOff>71120</xdr:rowOff>
    </xdr:to>
    <xdr:sp macro="" textlink="">
      <xdr:nvSpPr>
        <xdr:cNvPr id="148" name="楕円 147"/>
        <xdr:cNvSpPr/>
      </xdr:nvSpPr>
      <xdr:spPr>
        <a:xfrm>
          <a:off x="14732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81297</xdr:rowOff>
    </xdr:from>
    <xdr:ext cx="762000" cy="259045"/>
    <xdr:sp macro="" textlink="">
      <xdr:nvSpPr>
        <xdr:cNvPr id="149" name="テキスト ボックス 148"/>
        <xdr:cNvSpPr txBox="1"/>
      </xdr:nvSpPr>
      <xdr:spPr>
        <a:xfrm>
          <a:off x="14401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80010</xdr:rowOff>
    </xdr:from>
    <xdr:to>
      <xdr:col>69</xdr:col>
      <xdr:colOff>142875</xdr:colOff>
      <xdr:row>14</xdr:row>
      <xdr:rowOff>10160</xdr:rowOff>
    </xdr:to>
    <xdr:sp macro="" textlink="">
      <xdr:nvSpPr>
        <xdr:cNvPr id="150" name="楕円 149"/>
        <xdr:cNvSpPr/>
      </xdr:nvSpPr>
      <xdr:spPr>
        <a:xfrm>
          <a:off x="13843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20337</xdr:rowOff>
    </xdr:from>
    <xdr:ext cx="762000" cy="259045"/>
    <xdr:sp macro="" textlink="">
      <xdr:nvSpPr>
        <xdr:cNvPr id="151" name="テキスト ボックス 150"/>
        <xdr:cNvSpPr txBox="1"/>
      </xdr:nvSpPr>
      <xdr:spPr>
        <a:xfrm>
          <a:off x="13512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144780</xdr:rowOff>
    </xdr:from>
    <xdr:to>
      <xdr:col>65</xdr:col>
      <xdr:colOff>53975</xdr:colOff>
      <xdr:row>13</xdr:row>
      <xdr:rowOff>74930</xdr:rowOff>
    </xdr:to>
    <xdr:sp macro="" textlink="">
      <xdr:nvSpPr>
        <xdr:cNvPr id="152" name="楕円 151"/>
        <xdr:cNvSpPr/>
      </xdr:nvSpPr>
      <xdr:spPr>
        <a:xfrm>
          <a:off x="12954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85107</xdr:rowOff>
    </xdr:from>
    <xdr:ext cx="762000" cy="259045"/>
    <xdr:sp macro="" textlink="">
      <xdr:nvSpPr>
        <xdr:cNvPr id="153" name="テキスト ボックス 152"/>
        <xdr:cNvSpPr txBox="1"/>
      </xdr:nvSpPr>
      <xdr:spPr>
        <a:xfrm>
          <a:off x="12623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月に改定した</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社会保障関係経費の基本的な考え方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基づき適切な歳出水準を保つよう努めてきたが、障害者福祉費や保育所関係経費の伸びに伴い類似団体内平均値を上回る状態が続いている。今後も高齢化による医療費等や少子化による子育て支援策に要する経費の増加が見込まれることから取組みの優先順位付けや資源配分の最適化を行い、より一層の見直しを行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38100</xdr:rowOff>
    </xdr:from>
    <xdr:to>
      <xdr:col>24</xdr:col>
      <xdr:colOff>25400</xdr:colOff>
      <xdr:row>58</xdr:row>
      <xdr:rowOff>139700</xdr:rowOff>
    </xdr:to>
    <xdr:cxnSp macro="">
      <xdr:nvCxnSpPr>
        <xdr:cNvPr id="186" name="直線コネクタ 185"/>
        <xdr:cNvCxnSpPr/>
      </xdr:nvCxnSpPr>
      <xdr:spPr>
        <a:xfrm>
          <a:off x="3987800" y="9982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7"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58</xdr:row>
      <xdr:rowOff>38100</xdr:rowOff>
    </xdr:to>
    <xdr:cxnSp macro="">
      <xdr:nvCxnSpPr>
        <xdr:cNvPr id="189" name="直線コネクタ 188"/>
        <xdr:cNvCxnSpPr/>
      </xdr:nvCxnSpPr>
      <xdr:spPr>
        <a:xfrm>
          <a:off x="3098800" y="9855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1" name="テキスト ボックス 190"/>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57</xdr:row>
      <xdr:rowOff>82550</xdr:rowOff>
    </xdr:to>
    <xdr:cxnSp macro="">
      <xdr:nvCxnSpPr>
        <xdr:cNvPr id="192" name="直線コネクタ 191"/>
        <xdr:cNvCxnSpPr/>
      </xdr:nvCxnSpPr>
      <xdr:spPr>
        <a:xfrm>
          <a:off x="2209800" y="9740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139700</xdr:rowOff>
    </xdr:to>
    <xdr:cxnSp macro="">
      <xdr:nvCxnSpPr>
        <xdr:cNvPr id="195" name="直線コネクタ 194"/>
        <xdr:cNvCxnSpPr/>
      </xdr:nvCxnSpPr>
      <xdr:spPr>
        <a:xfrm>
          <a:off x="1320800" y="9652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7" name="テキスト ボックス 196"/>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88900</xdr:rowOff>
    </xdr:from>
    <xdr:to>
      <xdr:col>24</xdr:col>
      <xdr:colOff>76200</xdr:colOff>
      <xdr:row>59</xdr:row>
      <xdr:rowOff>19050</xdr:rowOff>
    </xdr:to>
    <xdr:sp macro="" textlink="">
      <xdr:nvSpPr>
        <xdr:cNvPr id="205" name="楕円 204"/>
        <xdr:cNvSpPr/>
      </xdr:nvSpPr>
      <xdr:spPr>
        <a:xfrm>
          <a:off x="4775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60977</xdr:rowOff>
    </xdr:from>
    <xdr:ext cx="762000" cy="259045"/>
    <xdr:sp macro="" textlink="">
      <xdr:nvSpPr>
        <xdr:cNvPr id="206" name="扶助費該当値テキスト"/>
        <xdr:cNvSpPr txBox="1"/>
      </xdr:nvSpPr>
      <xdr:spPr>
        <a:xfrm>
          <a:off x="4914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158750</xdr:rowOff>
    </xdr:from>
    <xdr:to>
      <xdr:col>20</xdr:col>
      <xdr:colOff>38100</xdr:colOff>
      <xdr:row>58</xdr:row>
      <xdr:rowOff>88900</xdr:rowOff>
    </xdr:to>
    <xdr:sp macro="" textlink="">
      <xdr:nvSpPr>
        <xdr:cNvPr id="207" name="楕円 206"/>
        <xdr:cNvSpPr/>
      </xdr:nvSpPr>
      <xdr:spPr>
        <a:xfrm>
          <a:off x="3937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73677</xdr:rowOff>
    </xdr:from>
    <xdr:ext cx="736600" cy="259045"/>
    <xdr:sp macro="" textlink="">
      <xdr:nvSpPr>
        <xdr:cNvPr id="208" name="テキスト ボックス 207"/>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09" name="楕円 208"/>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210" name="テキスト ボックス 209"/>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1" name="楕円 210"/>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2" name="テキスト ボックス 21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3" name="楕円 212"/>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4" name="テキスト ボックス 213"/>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類似団体内平均値を下回っているものの、高齢化などにより介護保険事業特別会計などへの繰出金が増加している。引き続き特別会計等の健全化を進め、繰出金の適正化に努めていく。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73660</xdr:rowOff>
    </xdr:to>
    <xdr:cxnSp macro="">
      <xdr:nvCxnSpPr>
        <xdr:cNvPr id="247" name="直線コネクタ 246"/>
        <xdr:cNvCxnSpPr/>
      </xdr:nvCxnSpPr>
      <xdr:spPr>
        <a:xfrm>
          <a:off x="15671800" y="95986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48"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55</xdr:row>
      <xdr:rowOff>168910</xdr:rowOff>
    </xdr:to>
    <xdr:cxnSp macro="">
      <xdr:nvCxnSpPr>
        <xdr:cNvPr id="250" name="直線コネクタ 249"/>
        <xdr:cNvCxnSpPr/>
      </xdr:nvCxnSpPr>
      <xdr:spPr>
        <a:xfrm>
          <a:off x="14782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2" name="テキスト ボックス 25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146050</xdr:rowOff>
    </xdr:to>
    <xdr:cxnSp macro="">
      <xdr:nvCxnSpPr>
        <xdr:cNvPr id="253" name="直線コネクタ 252"/>
        <xdr:cNvCxnSpPr/>
      </xdr:nvCxnSpPr>
      <xdr:spPr>
        <a:xfrm>
          <a:off x="13893800" y="9522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5" name="テキスト ボックス 25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55</xdr:row>
      <xdr:rowOff>92710</xdr:rowOff>
    </xdr:to>
    <xdr:cxnSp macro="">
      <xdr:nvCxnSpPr>
        <xdr:cNvPr id="256" name="直線コネクタ 255"/>
        <xdr:cNvCxnSpPr/>
      </xdr:nvCxnSpPr>
      <xdr:spPr>
        <a:xfrm>
          <a:off x="13004800" y="9491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58" name="テキスト ボックス 257"/>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6" name="楕円 265"/>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67"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118110</xdr:rowOff>
    </xdr:from>
    <xdr:to>
      <xdr:col>78</xdr:col>
      <xdr:colOff>120650</xdr:colOff>
      <xdr:row>56</xdr:row>
      <xdr:rowOff>48260</xdr:rowOff>
    </xdr:to>
    <xdr:sp macro="" textlink="">
      <xdr:nvSpPr>
        <xdr:cNvPr id="268" name="楕円 267"/>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58437</xdr:rowOff>
    </xdr:from>
    <xdr:ext cx="736600" cy="259045"/>
    <xdr:sp macro="" textlink="">
      <xdr:nvSpPr>
        <xdr:cNvPr id="269" name="テキスト ボックス 268"/>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0" name="楕円 269"/>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1" name="テキスト ボックス 27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2" name="楕円 271"/>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3" name="テキスト ボックス 272"/>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74" name="楕円 273"/>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75" name="テキスト ボックス 274"/>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年度は一部事務組合への負担金が減少したことなどにより指標が改善している。今後も適切な水準となるよう見直しを行っていく。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121557</xdr:rowOff>
    </xdr:from>
    <xdr:to>
      <xdr:col>82</xdr:col>
      <xdr:colOff>107950</xdr:colOff>
      <xdr:row>36</xdr:row>
      <xdr:rowOff>143328</xdr:rowOff>
    </xdr:to>
    <xdr:cxnSp macro="">
      <xdr:nvCxnSpPr>
        <xdr:cNvPr id="310" name="直線コネクタ 309"/>
        <xdr:cNvCxnSpPr/>
      </xdr:nvCxnSpPr>
      <xdr:spPr>
        <a:xfrm flipV="1">
          <a:off x="15671800" y="62937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138991</xdr:rowOff>
    </xdr:from>
    <xdr:ext cx="762000" cy="259045"/>
    <xdr:sp macro="" textlink="">
      <xdr:nvSpPr>
        <xdr:cNvPr id="311" name="補助費等平均値テキスト"/>
        <xdr:cNvSpPr txBox="1"/>
      </xdr:nvSpPr>
      <xdr:spPr>
        <a:xfrm>
          <a:off x="16598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67128</xdr:rowOff>
    </xdr:from>
    <xdr:to>
      <xdr:col>78</xdr:col>
      <xdr:colOff>69850</xdr:colOff>
      <xdr:row>36</xdr:row>
      <xdr:rowOff>143328</xdr:rowOff>
    </xdr:to>
    <xdr:cxnSp macro="">
      <xdr:nvCxnSpPr>
        <xdr:cNvPr id="313" name="直線コネクタ 312"/>
        <xdr:cNvCxnSpPr/>
      </xdr:nvCxnSpPr>
      <xdr:spPr>
        <a:xfrm>
          <a:off x="14782800" y="6239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84563</xdr:rowOff>
    </xdr:from>
    <xdr:ext cx="736600" cy="259045"/>
    <xdr:sp macro="" textlink="">
      <xdr:nvSpPr>
        <xdr:cNvPr id="315" name="テキスト ボックス 314"/>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67128</xdr:rowOff>
    </xdr:from>
    <xdr:to>
      <xdr:col>73</xdr:col>
      <xdr:colOff>180975</xdr:colOff>
      <xdr:row>36</xdr:row>
      <xdr:rowOff>143328</xdr:rowOff>
    </xdr:to>
    <xdr:cxnSp macro="">
      <xdr:nvCxnSpPr>
        <xdr:cNvPr id="316" name="直線コネクタ 315"/>
        <xdr:cNvCxnSpPr/>
      </xdr:nvCxnSpPr>
      <xdr:spPr>
        <a:xfrm flipV="1">
          <a:off x="13893800" y="6239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18" name="テキスト ボックス 317"/>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110672</xdr:rowOff>
    </xdr:from>
    <xdr:to>
      <xdr:col>69</xdr:col>
      <xdr:colOff>92075</xdr:colOff>
      <xdr:row>36</xdr:row>
      <xdr:rowOff>143328</xdr:rowOff>
    </xdr:to>
    <xdr:cxnSp macro="">
      <xdr:nvCxnSpPr>
        <xdr:cNvPr id="319" name="直線コネクタ 318"/>
        <xdr:cNvCxnSpPr/>
      </xdr:nvCxnSpPr>
      <xdr:spPr>
        <a:xfrm>
          <a:off x="13004800" y="6282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23" name="テキスト ボックス 322"/>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29" name="楕円 328"/>
        <xdr:cNvSpPr/>
      </xdr:nvSpPr>
      <xdr:spPr>
        <a:xfrm>
          <a:off x="16459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42834</xdr:rowOff>
    </xdr:from>
    <xdr:ext cx="762000" cy="259045"/>
    <xdr:sp macro="" textlink="">
      <xdr:nvSpPr>
        <xdr:cNvPr id="330" name="補助費等該当値テキスト"/>
        <xdr:cNvSpPr txBox="1"/>
      </xdr:nvSpPr>
      <xdr:spPr>
        <a:xfrm>
          <a:off x="16598900" y="62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92528</xdr:rowOff>
    </xdr:from>
    <xdr:to>
      <xdr:col>78</xdr:col>
      <xdr:colOff>120650</xdr:colOff>
      <xdr:row>37</xdr:row>
      <xdr:rowOff>22678</xdr:rowOff>
    </xdr:to>
    <xdr:sp macro="" textlink="">
      <xdr:nvSpPr>
        <xdr:cNvPr id="331" name="楕円 330"/>
        <xdr:cNvSpPr/>
      </xdr:nvSpPr>
      <xdr:spPr>
        <a:xfrm>
          <a:off x="15621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7455</xdr:rowOff>
    </xdr:from>
    <xdr:ext cx="736600" cy="259045"/>
    <xdr:sp macro="" textlink="">
      <xdr:nvSpPr>
        <xdr:cNvPr id="332" name="テキスト ボックス 331"/>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16328</xdr:rowOff>
    </xdr:from>
    <xdr:to>
      <xdr:col>74</xdr:col>
      <xdr:colOff>31750</xdr:colOff>
      <xdr:row>36</xdr:row>
      <xdr:rowOff>117928</xdr:rowOff>
    </xdr:to>
    <xdr:sp macro="" textlink="">
      <xdr:nvSpPr>
        <xdr:cNvPr id="333" name="楕円 332"/>
        <xdr:cNvSpPr/>
      </xdr:nvSpPr>
      <xdr:spPr>
        <a:xfrm>
          <a:off x="14732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102705</xdr:rowOff>
    </xdr:from>
    <xdr:ext cx="762000" cy="259045"/>
    <xdr:sp macro="" textlink="">
      <xdr:nvSpPr>
        <xdr:cNvPr id="334" name="テキスト ボックス 333"/>
        <xdr:cNvSpPr txBox="1"/>
      </xdr:nvSpPr>
      <xdr:spPr>
        <a:xfrm>
          <a:off x="14401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92528</xdr:rowOff>
    </xdr:from>
    <xdr:to>
      <xdr:col>69</xdr:col>
      <xdr:colOff>142875</xdr:colOff>
      <xdr:row>37</xdr:row>
      <xdr:rowOff>22678</xdr:rowOff>
    </xdr:to>
    <xdr:sp macro="" textlink="">
      <xdr:nvSpPr>
        <xdr:cNvPr id="335" name="楕円 334"/>
        <xdr:cNvSpPr/>
      </xdr:nvSpPr>
      <xdr:spPr>
        <a:xfrm>
          <a:off x="13843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7455</xdr:rowOff>
    </xdr:from>
    <xdr:ext cx="762000" cy="259045"/>
    <xdr:sp macro="" textlink="">
      <xdr:nvSpPr>
        <xdr:cNvPr id="336" name="テキスト ボックス 335"/>
        <xdr:cNvSpPr txBox="1"/>
      </xdr:nvSpPr>
      <xdr:spPr>
        <a:xfrm>
          <a:off x="13512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59872</xdr:rowOff>
    </xdr:from>
    <xdr:to>
      <xdr:col>65</xdr:col>
      <xdr:colOff>53975</xdr:colOff>
      <xdr:row>36</xdr:row>
      <xdr:rowOff>161472</xdr:rowOff>
    </xdr:to>
    <xdr:sp macro="" textlink="">
      <xdr:nvSpPr>
        <xdr:cNvPr id="337" name="楕円 336"/>
        <xdr:cNvSpPr/>
      </xdr:nvSpPr>
      <xdr:spPr>
        <a:xfrm>
          <a:off x="12954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146249</xdr:rowOff>
    </xdr:from>
    <xdr:ext cx="762000" cy="259045"/>
    <xdr:sp macro="" textlink="">
      <xdr:nvSpPr>
        <xdr:cNvPr id="338" name="テキスト ボックス 337"/>
        <xdr:cNvSpPr txBox="1"/>
      </xdr:nvSpPr>
      <xdr:spPr>
        <a:xfrm>
          <a:off x="12623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臨時財政対策債は増嵩しているが、普通建設事業費の減少などにより数値は改善している。今後は市有施設の老朽化に伴う事業費が増加すると見込まれることから、後年度の負担水準を考慮しつつ適切な公債管理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111761</xdr:rowOff>
    </xdr:to>
    <xdr:cxnSp macro="">
      <xdr:nvCxnSpPr>
        <xdr:cNvPr id="371" name="直線コネクタ 370"/>
        <xdr:cNvCxnSpPr/>
      </xdr:nvCxnSpPr>
      <xdr:spPr>
        <a:xfrm flipV="1">
          <a:off x="3987800" y="130962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149861</xdr:rowOff>
    </xdr:to>
    <xdr:cxnSp macro="">
      <xdr:nvCxnSpPr>
        <xdr:cNvPr id="374" name="直線コネクタ 373"/>
        <xdr:cNvCxnSpPr/>
      </xdr:nvCxnSpPr>
      <xdr:spPr>
        <a:xfrm flipV="1">
          <a:off x="3098800" y="13141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78</xdr:row>
      <xdr:rowOff>5080</xdr:rowOff>
    </xdr:to>
    <xdr:cxnSp macro="">
      <xdr:nvCxnSpPr>
        <xdr:cNvPr id="377" name="直線コネクタ 376"/>
        <xdr:cNvCxnSpPr/>
      </xdr:nvCxnSpPr>
      <xdr:spPr>
        <a:xfrm flipV="1">
          <a:off x="2209800" y="13180061"/>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5080</xdr:rowOff>
    </xdr:to>
    <xdr:cxnSp macro="">
      <xdr:nvCxnSpPr>
        <xdr:cNvPr id="380" name="直線コネクタ 379"/>
        <xdr:cNvCxnSpPr/>
      </xdr:nvCxnSpPr>
      <xdr:spPr>
        <a:xfrm>
          <a:off x="1320800" y="1337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2" name="テキスト ボックス 381"/>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84" name="テキスト ボックス 383"/>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90" name="楕円 389"/>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91"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92" name="楕円 391"/>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93" name="テキスト ボックス 392"/>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4" name="楕円 393"/>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5" name="テキスト ボックス 39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96" name="楕円 395"/>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97" name="テキスト ボックス 396"/>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98" name="楕円 397"/>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99" name="テキスト ボックス 398"/>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行財政改革の取組みにより事務事業の見直しや職員数の適正化を行っていきたが、依然として類似団体内平均値を上回る状態が続いている。行財政運営方針に沿って今後も継続的に財政の健全化に取組んで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168911</xdr:rowOff>
    </xdr:from>
    <xdr:to>
      <xdr:col>82</xdr:col>
      <xdr:colOff>107950</xdr:colOff>
      <xdr:row>80</xdr:row>
      <xdr:rowOff>43180</xdr:rowOff>
    </xdr:to>
    <xdr:cxnSp macro="">
      <xdr:nvCxnSpPr>
        <xdr:cNvPr id="432" name="直線コネクタ 431"/>
        <xdr:cNvCxnSpPr/>
      </xdr:nvCxnSpPr>
      <xdr:spPr>
        <a:xfrm flipV="1">
          <a:off x="15671800" y="137134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50800</xdr:rowOff>
    </xdr:from>
    <xdr:to>
      <xdr:col>78</xdr:col>
      <xdr:colOff>69850</xdr:colOff>
      <xdr:row>80</xdr:row>
      <xdr:rowOff>43180</xdr:rowOff>
    </xdr:to>
    <xdr:cxnSp macro="">
      <xdr:nvCxnSpPr>
        <xdr:cNvPr id="435" name="直線コネクタ 434"/>
        <xdr:cNvCxnSpPr/>
      </xdr:nvCxnSpPr>
      <xdr:spPr>
        <a:xfrm>
          <a:off x="14782800" y="1342390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7" name="テキスト ボックス 436"/>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50800</xdr:rowOff>
    </xdr:to>
    <xdr:cxnSp macro="">
      <xdr:nvCxnSpPr>
        <xdr:cNvPr id="438" name="直線コネクタ 437"/>
        <xdr:cNvCxnSpPr/>
      </xdr:nvCxnSpPr>
      <xdr:spPr>
        <a:xfrm>
          <a:off x="13893800" y="134086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0" name="テキスト ボックス 439"/>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78</xdr:row>
      <xdr:rowOff>35561</xdr:rowOff>
    </xdr:to>
    <xdr:cxnSp macro="">
      <xdr:nvCxnSpPr>
        <xdr:cNvPr id="441" name="直線コネクタ 440"/>
        <xdr:cNvCxnSpPr/>
      </xdr:nvCxnSpPr>
      <xdr:spPr>
        <a:xfrm>
          <a:off x="13004800" y="132715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3" name="テキスト ボックス 442"/>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5" name="テキスト ボックス 444"/>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118111</xdr:rowOff>
    </xdr:from>
    <xdr:to>
      <xdr:col>82</xdr:col>
      <xdr:colOff>158750</xdr:colOff>
      <xdr:row>80</xdr:row>
      <xdr:rowOff>48261</xdr:rowOff>
    </xdr:to>
    <xdr:sp macro="" textlink="">
      <xdr:nvSpPr>
        <xdr:cNvPr id="451" name="楕円 450"/>
        <xdr:cNvSpPr/>
      </xdr:nvSpPr>
      <xdr:spPr>
        <a:xfrm>
          <a:off x="16459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90188</xdr:rowOff>
    </xdr:from>
    <xdr:ext cx="762000" cy="259045"/>
    <xdr:sp macro="" textlink="">
      <xdr:nvSpPr>
        <xdr:cNvPr id="452" name="公債費以外該当値テキスト"/>
        <xdr:cNvSpPr txBox="1"/>
      </xdr:nvSpPr>
      <xdr:spPr>
        <a:xfrm>
          <a:off x="165989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163830</xdr:rowOff>
    </xdr:from>
    <xdr:to>
      <xdr:col>78</xdr:col>
      <xdr:colOff>120650</xdr:colOff>
      <xdr:row>80</xdr:row>
      <xdr:rowOff>93980</xdr:rowOff>
    </xdr:to>
    <xdr:sp macro="" textlink="">
      <xdr:nvSpPr>
        <xdr:cNvPr id="453" name="楕円 452"/>
        <xdr:cNvSpPr/>
      </xdr:nvSpPr>
      <xdr:spPr>
        <a:xfrm>
          <a:off x="15621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78757</xdr:rowOff>
    </xdr:from>
    <xdr:ext cx="736600" cy="259045"/>
    <xdr:sp macro="" textlink="">
      <xdr:nvSpPr>
        <xdr:cNvPr id="454" name="テキスト ボックス 453"/>
        <xdr:cNvSpPr txBox="1"/>
      </xdr:nvSpPr>
      <xdr:spPr>
        <a:xfrm>
          <a:off x="15290800" y="137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0</xdr:rowOff>
    </xdr:from>
    <xdr:to>
      <xdr:col>74</xdr:col>
      <xdr:colOff>31750</xdr:colOff>
      <xdr:row>78</xdr:row>
      <xdr:rowOff>101600</xdr:rowOff>
    </xdr:to>
    <xdr:sp macro="" textlink="">
      <xdr:nvSpPr>
        <xdr:cNvPr id="455" name="楕円 454"/>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56" name="テキスト ボックス 455"/>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7" name="楕円 456"/>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8" name="テキスト ボックス 457"/>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59" name="楕円 458"/>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60" name="テキスト ボックス 459"/>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158760</xdr:rowOff>
    </xdr:from>
    <xdr:to>
      <xdr:col>29</xdr:col>
      <xdr:colOff>127000</xdr:colOff>
      <xdr:row>15</xdr:row>
      <xdr:rowOff>47843</xdr:rowOff>
    </xdr:to>
    <xdr:cxnSp macro="">
      <xdr:nvCxnSpPr>
        <xdr:cNvPr id="48" name="直線コネクタ 47"/>
        <xdr:cNvCxnSpPr/>
      </xdr:nvCxnSpPr>
      <xdr:spPr bwMode="auto">
        <a:xfrm>
          <a:off x="5003800" y="2606685"/>
          <a:ext cx="647700" cy="60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98874</xdr:rowOff>
    </xdr:from>
    <xdr:ext cx="762000" cy="259045"/>
    <xdr:sp macro="" textlink="">
      <xdr:nvSpPr>
        <xdr:cNvPr id="49" name="人口1人当たり決算額の推移平均値テキスト130"/>
        <xdr:cNvSpPr txBox="1"/>
      </xdr:nvSpPr>
      <xdr:spPr>
        <a:xfrm>
          <a:off x="5740400" y="288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158760</xdr:rowOff>
    </xdr:from>
    <xdr:to>
      <xdr:col>26</xdr:col>
      <xdr:colOff>50800</xdr:colOff>
      <xdr:row>14</xdr:row>
      <xdr:rowOff>161320</xdr:rowOff>
    </xdr:to>
    <xdr:cxnSp macro="">
      <xdr:nvCxnSpPr>
        <xdr:cNvPr id="51" name="直線コネクタ 50"/>
        <xdr:cNvCxnSpPr/>
      </xdr:nvCxnSpPr>
      <xdr:spPr bwMode="auto">
        <a:xfrm flipV="1">
          <a:off x="4305300" y="2606685"/>
          <a:ext cx="698500" cy="2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161320</xdr:rowOff>
    </xdr:from>
    <xdr:to>
      <xdr:col>22</xdr:col>
      <xdr:colOff>114300</xdr:colOff>
      <xdr:row>15</xdr:row>
      <xdr:rowOff>58176</xdr:rowOff>
    </xdr:to>
    <xdr:cxnSp macro="">
      <xdr:nvCxnSpPr>
        <xdr:cNvPr id="54" name="直線コネクタ 53"/>
        <xdr:cNvCxnSpPr/>
      </xdr:nvCxnSpPr>
      <xdr:spPr bwMode="auto">
        <a:xfrm flipV="1">
          <a:off x="3606800" y="2609245"/>
          <a:ext cx="698500" cy="68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58176</xdr:rowOff>
    </xdr:from>
    <xdr:to>
      <xdr:col>18</xdr:col>
      <xdr:colOff>177800</xdr:colOff>
      <xdr:row>15</xdr:row>
      <xdr:rowOff>136357</xdr:rowOff>
    </xdr:to>
    <xdr:cxnSp macro="">
      <xdr:nvCxnSpPr>
        <xdr:cNvPr id="57" name="直線コネクタ 56"/>
        <xdr:cNvCxnSpPr/>
      </xdr:nvCxnSpPr>
      <xdr:spPr bwMode="auto">
        <a:xfrm flipV="1">
          <a:off x="2908300" y="2677551"/>
          <a:ext cx="698500" cy="78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77843</xdr:rowOff>
    </xdr:from>
    <xdr:ext cx="762000" cy="259045"/>
    <xdr:sp macro="" textlink="">
      <xdr:nvSpPr>
        <xdr:cNvPr id="59" name="テキスト ボックス 58"/>
        <xdr:cNvSpPr txBox="1"/>
      </xdr:nvSpPr>
      <xdr:spPr>
        <a:xfrm>
          <a:off x="32258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157258</xdr:rowOff>
    </xdr:from>
    <xdr:ext cx="762000" cy="259045"/>
    <xdr:sp macro="" textlink="">
      <xdr:nvSpPr>
        <xdr:cNvPr id="61" name="テキスト ボックス 60"/>
        <xdr:cNvSpPr txBox="1"/>
      </xdr:nvSpPr>
      <xdr:spPr>
        <a:xfrm>
          <a:off x="2527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168493</xdr:rowOff>
    </xdr:from>
    <xdr:to>
      <xdr:col>29</xdr:col>
      <xdr:colOff>177800</xdr:colOff>
      <xdr:row>15</xdr:row>
      <xdr:rowOff>98643</xdr:rowOff>
    </xdr:to>
    <xdr:sp macro="" textlink="">
      <xdr:nvSpPr>
        <xdr:cNvPr id="67" name="楕円 66"/>
        <xdr:cNvSpPr/>
      </xdr:nvSpPr>
      <xdr:spPr bwMode="auto">
        <a:xfrm>
          <a:off x="5600700" y="2616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13570</xdr:rowOff>
    </xdr:from>
    <xdr:ext cx="762000" cy="259045"/>
    <xdr:sp macro="" textlink="">
      <xdr:nvSpPr>
        <xdr:cNvPr id="68" name="人口1人当たり決算額の推移該当値テキスト130"/>
        <xdr:cNvSpPr txBox="1"/>
      </xdr:nvSpPr>
      <xdr:spPr>
        <a:xfrm>
          <a:off x="5740400" y="246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107960</xdr:rowOff>
    </xdr:from>
    <xdr:to>
      <xdr:col>26</xdr:col>
      <xdr:colOff>101600</xdr:colOff>
      <xdr:row>15</xdr:row>
      <xdr:rowOff>38110</xdr:rowOff>
    </xdr:to>
    <xdr:sp macro="" textlink="">
      <xdr:nvSpPr>
        <xdr:cNvPr id="69" name="楕円 68"/>
        <xdr:cNvSpPr/>
      </xdr:nvSpPr>
      <xdr:spPr bwMode="auto">
        <a:xfrm>
          <a:off x="4953000" y="2555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48287</xdr:rowOff>
    </xdr:from>
    <xdr:ext cx="736600" cy="259045"/>
    <xdr:sp macro="" textlink="">
      <xdr:nvSpPr>
        <xdr:cNvPr id="70" name="テキスト ボックス 69"/>
        <xdr:cNvSpPr txBox="1"/>
      </xdr:nvSpPr>
      <xdr:spPr>
        <a:xfrm>
          <a:off x="4622800" y="232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110520</xdr:rowOff>
    </xdr:from>
    <xdr:to>
      <xdr:col>22</xdr:col>
      <xdr:colOff>165100</xdr:colOff>
      <xdr:row>15</xdr:row>
      <xdr:rowOff>40670</xdr:rowOff>
    </xdr:to>
    <xdr:sp macro="" textlink="">
      <xdr:nvSpPr>
        <xdr:cNvPr id="71" name="楕円 70"/>
        <xdr:cNvSpPr/>
      </xdr:nvSpPr>
      <xdr:spPr bwMode="auto">
        <a:xfrm>
          <a:off x="4254500" y="2558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50847</xdr:rowOff>
    </xdr:from>
    <xdr:ext cx="762000" cy="259045"/>
    <xdr:sp macro="" textlink="">
      <xdr:nvSpPr>
        <xdr:cNvPr id="72" name="テキスト ボックス 71"/>
        <xdr:cNvSpPr txBox="1"/>
      </xdr:nvSpPr>
      <xdr:spPr>
        <a:xfrm>
          <a:off x="3924300" y="232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7376</xdr:rowOff>
    </xdr:from>
    <xdr:to>
      <xdr:col>19</xdr:col>
      <xdr:colOff>38100</xdr:colOff>
      <xdr:row>15</xdr:row>
      <xdr:rowOff>108976</xdr:rowOff>
    </xdr:to>
    <xdr:sp macro="" textlink="">
      <xdr:nvSpPr>
        <xdr:cNvPr id="73" name="楕円 72"/>
        <xdr:cNvSpPr/>
      </xdr:nvSpPr>
      <xdr:spPr bwMode="auto">
        <a:xfrm>
          <a:off x="3556000" y="2626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119153</xdr:rowOff>
    </xdr:from>
    <xdr:ext cx="762000" cy="259045"/>
    <xdr:sp macro="" textlink="">
      <xdr:nvSpPr>
        <xdr:cNvPr id="74" name="テキスト ボックス 73"/>
        <xdr:cNvSpPr txBox="1"/>
      </xdr:nvSpPr>
      <xdr:spPr>
        <a:xfrm>
          <a:off x="3225800" y="239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85557</xdr:rowOff>
    </xdr:from>
    <xdr:to>
      <xdr:col>15</xdr:col>
      <xdr:colOff>101600</xdr:colOff>
      <xdr:row>16</xdr:row>
      <xdr:rowOff>15707</xdr:rowOff>
    </xdr:to>
    <xdr:sp macro="" textlink="">
      <xdr:nvSpPr>
        <xdr:cNvPr id="75" name="楕円 74"/>
        <xdr:cNvSpPr/>
      </xdr:nvSpPr>
      <xdr:spPr bwMode="auto">
        <a:xfrm>
          <a:off x="2857500" y="2704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25884</xdr:rowOff>
    </xdr:from>
    <xdr:ext cx="762000" cy="259045"/>
    <xdr:sp macro="" textlink="">
      <xdr:nvSpPr>
        <xdr:cNvPr id="76" name="テキスト ボックス 75"/>
        <xdr:cNvSpPr txBox="1"/>
      </xdr:nvSpPr>
      <xdr:spPr>
        <a:xfrm>
          <a:off x="2527300" y="247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201295</xdr:rowOff>
    </xdr:from>
    <xdr:to>
      <xdr:col>29</xdr:col>
      <xdr:colOff>127000</xdr:colOff>
      <xdr:row>35</xdr:row>
      <xdr:rowOff>256654</xdr:rowOff>
    </xdr:to>
    <xdr:cxnSp macro="">
      <xdr:nvCxnSpPr>
        <xdr:cNvPr id="109" name="直線コネクタ 108"/>
        <xdr:cNvCxnSpPr/>
      </xdr:nvCxnSpPr>
      <xdr:spPr bwMode="auto">
        <a:xfrm>
          <a:off x="5003800" y="6811645"/>
          <a:ext cx="647700" cy="55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141440</xdr:rowOff>
    </xdr:from>
    <xdr:to>
      <xdr:col>26</xdr:col>
      <xdr:colOff>50800</xdr:colOff>
      <xdr:row>35</xdr:row>
      <xdr:rowOff>201295</xdr:rowOff>
    </xdr:to>
    <xdr:cxnSp macro="">
      <xdr:nvCxnSpPr>
        <xdr:cNvPr id="112" name="直線コネクタ 111"/>
        <xdr:cNvCxnSpPr/>
      </xdr:nvCxnSpPr>
      <xdr:spPr bwMode="auto">
        <a:xfrm>
          <a:off x="4305300" y="6751790"/>
          <a:ext cx="698500" cy="5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341465</xdr:rowOff>
    </xdr:from>
    <xdr:to>
      <xdr:col>22</xdr:col>
      <xdr:colOff>114300</xdr:colOff>
      <xdr:row>35</xdr:row>
      <xdr:rowOff>141440</xdr:rowOff>
    </xdr:to>
    <xdr:cxnSp macro="">
      <xdr:nvCxnSpPr>
        <xdr:cNvPr id="115" name="直線コネクタ 114"/>
        <xdr:cNvCxnSpPr/>
      </xdr:nvCxnSpPr>
      <xdr:spPr bwMode="auto">
        <a:xfrm>
          <a:off x="3606800" y="6608915"/>
          <a:ext cx="698500" cy="142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341465</xdr:rowOff>
    </xdr:from>
    <xdr:to>
      <xdr:col>18</xdr:col>
      <xdr:colOff>177800</xdr:colOff>
      <xdr:row>35</xdr:row>
      <xdr:rowOff>6794</xdr:rowOff>
    </xdr:to>
    <xdr:cxnSp macro="">
      <xdr:nvCxnSpPr>
        <xdr:cNvPr id="118" name="直線コネクタ 117"/>
        <xdr:cNvCxnSpPr/>
      </xdr:nvCxnSpPr>
      <xdr:spPr bwMode="auto">
        <a:xfrm flipV="1">
          <a:off x="2908300" y="6608915"/>
          <a:ext cx="698500" cy="8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140936</xdr:rowOff>
    </xdr:from>
    <xdr:ext cx="762000" cy="259045"/>
    <xdr:sp macro="" textlink="">
      <xdr:nvSpPr>
        <xdr:cNvPr id="120" name="テキスト ボックス 119"/>
        <xdr:cNvSpPr txBox="1"/>
      </xdr:nvSpPr>
      <xdr:spPr>
        <a:xfrm>
          <a:off x="3225800" y="67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79824</xdr:rowOff>
    </xdr:from>
    <xdr:ext cx="762000" cy="259045"/>
    <xdr:sp macro="" textlink="">
      <xdr:nvSpPr>
        <xdr:cNvPr id="122" name="テキスト ボックス 121"/>
        <xdr:cNvSpPr txBox="1"/>
      </xdr:nvSpPr>
      <xdr:spPr>
        <a:xfrm>
          <a:off x="2527300" y="669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205854</xdr:rowOff>
    </xdr:from>
    <xdr:to>
      <xdr:col>29</xdr:col>
      <xdr:colOff>177800</xdr:colOff>
      <xdr:row>35</xdr:row>
      <xdr:rowOff>307454</xdr:rowOff>
    </xdr:to>
    <xdr:sp macro="" textlink="">
      <xdr:nvSpPr>
        <xdr:cNvPr id="128" name="楕円 127"/>
        <xdr:cNvSpPr/>
      </xdr:nvSpPr>
      <xdr:spPr bwMode="auto">
        <a:xfrm>
          <a:off x="5600700" y="6816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177931</xdr:rowOff>
    </xdr:from>
    <xdr:ext cx="762000" cy="259045"/>
    <xdr:sp macro="" textlink="">
      <xdr:nvSpPr>
        <xdr:cNvPr id="129" name="人口1人当たり決算額の推移該当値テキスト445"/>
        <xdr:cNvSpPr txBox="1"/>
      </xdr:nvSpPr>
      <xdr:spPr>
        <a:xfrm>
          <a:off x="5740400" y="678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150495</xdr:rowOff>
    </xdr:from>
    <xdr:to>
      <xdr:col>26</xdr:col>
      <xdr:colOff>101600</xdr:colOff>
      <xdr:row>35</xdr:row>
      <xdr:rowOff>252095</xdr:rowOff>
    </xdr:to>
    <xdr:sp macro="" textlink="">
      <xdr:nvSpPr>
        <xdr:cNvPr id="130" name="楕円 129"/>
        <xdr:cNvSpPr/>
      </xdr:nvSpPr>
      <xdr:spPr bwMode="auto">
        <a:xfrm>
          <a:off x="4953000" y="6760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236872</xdr:rowOff>
    </xdr:from>
    <xdr:ext cx="736600" cy="259045"/>
    <xdr:sp macro="" textlink="">
      <xdr:nvSpPr>
        <xdr:cNvPr id="131" name="テキスト ボックス 130"/>
        <xdr:cNvSpPr txBox="1"/>
      </xdr:nvSpPr>
      <xdr:spPr>
        <a:xfrm>
          <a:off x="4622800" y="684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90640</xdr:rowOff>
    </xdr:from>
    <xdr:to>
      <xdr:col>22</xdr:col>
      <xdr:colOff>165100</xdr:colOff>
      <xdr:row>35</xdr:row>
      <xdr:rowOff>192240</xdr:rowOff>
    </xdr:to>
    <xdr:sp macro="" textlink="">
      <xdr:nvSpPr>
        <xdr:cNvPr id="132" name="楕円 131"/>
        <xdr:cNvSpPr/>
      </xdr:nvSpPr>
      <xdr:spPr bwMode="auto">
        <a:xfrm>
          <a:off x="4254500" y="6700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177017</xdr:rowOff>
    </xdr:from>
    <xdr:ext cx="762000" cy="259045"/>
    <xdr:sp macro="" textlink="">
      <xdr:nvSpPr>
        <xdr:cNvPr id="133" name="テキスト ボックス 132"/>
        <xdr:cNvSpPr txBox="1"/>
      </xdr:nvSpPr>
      <xdr:spPr>
        <a:xfrm>
          <a:off x="3924300" y="678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290665</xdr:rowOff>
    </xdr:from>
    <xdr:to>
      <xdr:col>19</xdr:col>
      <xdr:colOff>38100</xdr:colOff>
      <xdr:row>35</xdr:row>
      <xdr:rowOff>49365</xdr:rowOff>
    </xdr:to>
    <xdr:sp macro="" textlink="">
      <xdr:nvSpPr>
        <xdr:cNvPr id="134" name="楕円 133"/>
        <xdr:cNvSpPr/>
      </xdr:nvSpPr>
      <xdr:spPr bwMode="auto">
        <a:xfrm>
          <a:off x="3556000" y="655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59542</xdr:rowOff>
    </xdr:from>
    <xdr:ext cx="762000" cy="259045"/>
    <xdr:sp macro="" textlink="">
      <xdr:nvSpPr>
        <xdr:cNvPr id="135" name="テキスト ボックス 134"/>
        <xdr:cNvSpPr txBox="1"/>
      </xdr:nvSpPr>
      <xdr:spPr>
        <a:xfrm>
          <a:off x="3225800" y="632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298894</xdr:rowOff>
    </xdr:from>
    <xdr:to>
      <xdr:col>15</xdr:col>
      <xdr:colOff>101600</xdr:colOff>
      <xdr:row>35</xdr:row>
      <xdr:rowOff>57594</xdr:rowOff>
    </xdr:to>
    <xdr:sp macro="" textlink="">
      <xdr:nvSpPr>
        <xdr:cNvPr id="136" name="楕円 135"/>
        <xdr:cNvSpPr/>
      </xdr:nvSpPr>
      <xdr:spPr bwMode="auto">
        <a:xfrm>
          <a:off x="2857500" y="6566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67772</xdr:rowOff>
    </xdr:from>
    <xdr:ext cx="762000" cy="259045"/>
    <xdr:sp macro="" textlink="">
      <xdr:nvSpPr>
        <xdr:cNvPr id="137" name="テキスト ボックス 136"/>
        <xdr:cNvSpPr txBox="1"/>
      </xdr:nvSpPr>
      <xdr:spPr>
        <a:xfrm>
          <a:off x="2527300" y="633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405,974
400,545
36.39
145,523,448
143,710,633
1,282,646
82,687,443
86,147,819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56261</xdr:rowOff>
    </xdr:from>
    <xdr:to>
      <xdr:col>24</xdr:col>
      <xdr:colOff>63500</xdr:colOff>
      <xdr:row>33</xdr:row>
      <xdr:rowOff>106743</xdr:rowOff>
    </xdr:to>
    <xdr:cxnSp macro="">
      <xdr:nvCxnSpPr>
        <xdr:cNvPr id="61" name="直線コネクタ 60"/>
        <xdr:cNvCxnSpPr/>
      </xdr:nvCxnSpPr>
      <xdr:spPr>
        <a:xfrm>
          <a:off x="3797300" y="5714111"/>
          <a:ext cx="8382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151147</xdr:rowOff>
    </xdr:from>
    <xdr:ext cx="534377" cy="259045"/>
    <xdr:sp macro="" textlink="">
      <xdr:nvSpPr>
        <xdr:cNvPr id="62" name="人件費平均値テキスト"/>
        <xdr:cNvSpPr txBox="1"/>
      </xdr:nvSpPr>
      <xdr:spPr>
        <a:xfrm>
          <a:off x="4686300" y="598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56261</xdr:rowOff>
    </xdr:from>
    <xdr:to>
      <xdr:col>19</xdr:col>
      <xdr:colOff>177800</xdr:colOff>
      <xdr:row>33</xdr:row>
      <xdr:rowOff>78092</xdr:rowOff>
    </xdr:to>
    <xdr:cxnSp macro="">
      <xdr:nvCxnSpPr>
        <xdr:cNvPr id="64" name="直線コネクタ 63"/>
        <xdr:cNvCxnSpPr/>
      </xdr:nvCxnSpPr>
      <xdr:spPr>
        <a:xfrm flipV="1">
          <a:off x="2908300" y="5714111"/>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101388</xdr:rowOff>
    </xdr:from>
    <xdr:ext cx="534377" cy="259045"/>
    <xdr:sp macro="" textlink="">
      <xdr:nvSpPr>
        <xdr:cNvPr id="66" name="テキスト ボックス 65"/>
        <xdr:cNvSpPr txBox="1"/>
      </xdr:nvSpPr>
      <xdr:spPr>
        <a:xfrm>
          <a:off x="3530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35573</xdr:rowOff>
    </xdr:from>
    <xdr:to>
      <xdr:col>15</xdr:col>
      <xdr:colOff>50800</xdr:colOff>
      <xdr:row>33</xdr:row>
      <xdr:rowOff>78092</xdr:rowOff>
    </xdr:to>
    <xdr:cxnSp macro="">
      <xdr:nvCxnSpPr>
        <xdr:cNvPr id="67" name="直線コネクタ 66"/>
        <xdr:cNvCxnSpPr/>
      </xdr:nvCxnSpPr>
      <xdr:spPr>
        <a:xfrm>
          <a:off x="2019300" y="5693423"/>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88511</xdr:rowOff>
    </xdr:from>
    <xdr:ext cx="534377" cy="259045"/>
    <xdr:sp macro="" textlink="">
      <xdr:nvSpPr>
        <xdr:cNvPr id="69" name="テキスト ボックス 68"/>
        <xdr:cNvSpPr txBox="1"/>
      </xdr:nvSpPr>
      <xdr:spPr>
        <a:xfrm>
          <a:off x="2641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35573</xdr:rowOff>
    </xdr:from>
    <xdr:to>
      <xdr:col>10</xdr:col>
      <xdr:colOff>114300</xdr:colOff>
      <xdr:row>33</xdr:row>
      <xdr:rowOff>55270</xdr:rowOff>
    </xdr:to>
    <xdr:cxnSp macro="">
      <xdr:nvCxnSpPr>
        <xdr:cNvPr id="70" name="直線コネクタ 69"/>
        <xdr:cNvCxnSpPr/>
      </xdr:nvCxnSpPr>
      <xdr:spPr>
        <a:xfrm flipV="1">
          <a:off x="1130300" y="5693423"/>
          <a:ext cx="889000" cy="1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121619</xdr:rowOff>
    </xdr:from>
    <xdr:ext cx="534377" cy="259045"/>
    <xdr:sp macro="" textlink="">
      <xdr:nvSpPr>
        <xdr:cNvPr id="74" name="テキスト ボックス 73"/>
        <xdr:cNvSpPr txBox="1"/>
      </xdr:nvSpPr>
      <xdr:spPr>
        <a:xfrm>
          <a:off x="863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55943</xdr:rowOff>
    </xdr:from>
    <xdr:to>
      <xdr:col>24</xdr:col>
      <xdr:colOff>114300</xdr:colOff>
      <xdr:row>33</xdr:row>
      <xdr:rowOff>157543</xdr:rowOff>
    </xdr:to>
    <xdr:sp macro="" textlink="">
      <xdr:nvSpPr>
        <xdr:cNvPr id="80" name="楕円 79"/>
        <xdr:cNvSpPr/>
      </xdr:nvSpPr>
      <xdr:spPr>
        <a:xfrm>
          <a:off x="4584700" y="571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78820</xdr:rowOff>
    </xdr:from>
    <xdr:ext cx="534377" cy="259045"/>
    <xdr:sp macro="" textlink="">
      <xdr:nvSpPr>
        <xdr:cNvPr id="81" name="人件費該当値テキスト"/>
        <xdr:cNvSpPr txBox="1"/>
      </xdr:nvSpPr>
      <xdr:spPr>
        <a:xfrm>
          <a:off x="4686300" y="556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5461</xdr:rowOff>
    </xdr:from>
    <xdr:to>
      <xdr:col>20</xdr:col>
      <xdr:colOff>38100</xdr:colOff>
      <xdr:row>33</xdr:row>
      <xdr:rowOff>107061</xdr:rowOff>
    </xdr:to>
    <xdr:sp macro="" textlink="">
      <xdr:nvSpPr>
        <xdr:cNvPr id="82" name="楕円 81"/>
        <xdr:cNvSpPr/>
      </xdr:nvSpPr>
      <xdr:spPr>
        <a:xfrm>
          <a:off x="3746500" y="56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123588</xdr:rowOff>
    </xdr:from>
    <xdr:ext cx="534377" cy="259045"/>
    <xdr:sp macro="" textlink="">
      <xdr:nvSpPr>
        <xdr:cNvPr id="83" name="テキスト ボックス 82"/>
        <xdr:cNvSpPr txBox="1"/>
      </xdr:nvSpPr>
      <xdr:spPr>
        <a:xfrm>
          <a:off x="3530111" y="543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27292</xdr:rowOff>
    </xdr:from>
    <xdr:to>
      <xdr:col>15</xdr:col>
      <xdr:colOff>101600</xdr:colOff>
      <xdr:row>33</xdr:row>
      <xdr:rowOff>128892</xdr:rowOff>
    </xdr:to>
    <xdr:sp macro="" textlink="">
      <xdr:nvSpPr>
        <xdr:cNvPr id="84" name="楕円 83"/>
        <xdr:cNvSpPr/>
      </xdr:nvSpPr>
      <xdr:spPr>
        <a:xfrm>
          <a:off x="2857500" y="568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145419</xdr:rowOff>
    </xdr:from>
    <xdr:ext cx="534377" cy="259045"/>
    <xdr:sp macro="" textlink="">
      <xdr:nvSpPr>
        <xdr:cNvPr id="85" name="テキスト ボックス 84"/>
        <xdr:cNvSpPr txBox="1"/>
      </xdr:nvSpPr>
      <xdr:spPr>
        <a:xfrm>
          <a:off x="2641111" y="546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156223</xdr:rowOff>
    </xdr:from>
    <xdr:to>
      <xdr:col>10</xdr:col>
      <xdr:colOff>165100</xdr:colOff>
      <xdr:row>33</xdr:row>
      <xdr:rowOff>86373</xdr:rowOff>
    </xdr:to>
    <xdr:sp macro="" textlink="">
      <xdr:nvSpPr>
        <xdr:cNvPr id="86" name="楕円 85"/>
        <xdr:cNvSpPr/>
      </xdr:nvSpPr>
      <xdr:spPr>
        <a:xfrm>
          <a:off x="1968500" y="564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102900</xdr:rowOff>
    </xdr:from>
    <xdr:ext cx="534377" cy="259045"/>
    <xdr:sp macro="" textlink="">
      <xdr:nvSpPr>
        <xdr:cNvPr id="87" name="テキスト ボックス 86"/>
        <xdr:cNvSpPr txBox="1"/>
      </xdr:nvSpPr>
      <xdr:spPr>
        <a:xfrm>
          <a:off x="1752111" y="541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4470</xdr:rowOff>
    </xdr:from>
    <xdr:to>
      <xdr:col>6</xdr:col>
      <xdr:colOff>38100</xdr:colOff>
      <xdr:row>33</xdr:row>
      <xdr:rowOff>106070</xdr:rowOff>
    </xdr:to>
    <xdr:sp macro="" textlink="">
      <xdr:nvSpPr>
        <xdr:cNvPr id="88" name="楕円 87"/>
        <xdr:cNvSpPr/>
      </xdr:nvSpPr>
      <xdr:spPr>
        <a:xfrm>
          <a:off x="1079500" y="56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122597</xdr:rowOff>
    </xdr:from>
    <xdr:ext cx="534377" cy="259045"/>
    <xdr:sp macro="" textlink="">
      <xdr:nvSpPr>
        <xdr:cNvPr id="89" name="テキスト ボックス 88"/>
        <xdr:cNvSpPr txBox="1"/>
      </xdr:nvSpPr>
      <xdr:spPr>
        <a:xfrm>
          <a:off x="863111" y="543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70701</xdr:rowOff>
    </xdr:from>
    <xdr:to>
      <xdr:col>24</xdr:col>
      <xdr:colOff>63500</xdr:colOff>
      <xdr:row>57</xdr:row>
      <xdr:rowOff>23571</xdr:rowOff>
    </xdr:to>
    <xdr:cxnSp macro="">
      <xdr:nvCxnSpPr>
        <xdr:cNvPr id="119" name="直線コネクタ 118"/>
        <xdr:cNvCxnSpPr/>
      </xdr:nvCxnSpPr>
      <xdr:spPr>
        <a:xfrm>
          <a:off x="3797300" y="9671901"/>
          <a:ext cx="838200" cy="12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48721</xdr:rowOff>
    </xdr:from>
    <xdr:ext cx="534377" cy="259045"/>
    <xdr:sp macro="" textlink="">
      <xdr:nvSpPr>
        <xdr:cNvPr id="120" name="物件費平均値テキスト"/>
        <xdr:cNvSpPr txBox="1"/>
      </xdr:nvSpPr>
      <xdr:spPr>
        <a:xfrm>
          <a:off x="4686300" y="930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70701</xdr:rowOff>
    </xdr:from>
    <xdr:to>
      <xdr:col>19</xdr:col>
      <xdr:colOff>177800</xdr:colOff>
      <xdr:row>56</xdr:row>
      <xdr:rowOff>119050</xdr:rowOff>
    </xdr:to>
    <xdr:cxnSp macro="">
      <xdr:nvCxnSpPr>
        <xdr:cNvPr id="122" name="直線コネクタ 121"/>
        <xdr:cNvCxnSpPr/>
      </xdr:nvCxnSpPr>
      <xdr:spPr>
        <a:xfrm flipV="1">
          <a:off x="2908300" y="9671901"/>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119050</xdr:rowOff>
    </xdr:from>
    <xdr:to>
      <xdr:col>15</xdr:col>
      <xdr:colOff>50800</xdr:colOff>
      <xdr:row>57</xdr:row>
      <xdr:rowOff>98666</xdr:rowOff>
    </xdr:to>
    <xdr:cxnSp macro="">
      <xdr:nvCxnSpPr>
        <xdr:cNvPr id="125" name="直線コネクタ 124"/>
        <xdr:cNvCxnSpPr/>
      </xdr:nvCxnSpPr>
      <xdr:spPr>
        <a:xfrm flipV="1">
          <a:off x="2019300" y="9720250"/>
          <a:ext cx="889000" cy="15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128426</xdr:rowOff>
    </xdr:from>
    <xdr:ext cx="534377" cy="259045"/>
    <xdr:sp macro="" textlink="">
      <xdr:nvSpPr>
        <xdr:cNvPr id="127" name="テキスト ボックス 126"/>
        <xdr:cNvSpPr txBox="1"/>
      </xdr:nvSpPr>
      <xdr:spPr>
        <a:xfrm>
          <a:off x="2641111" y="92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98666</xdr:rowOff>
    </xdr:from>
    <xdr:to>
      <xdr:col>10</xdr:col>
      <xdr:colOff>114300</xdr:colOff>
      <xdr:row>57</xdr:row>
      <xdr:rowOff>146748</xdr:rowOff>
    </xdr:to>
    <xdr:cxnSp macro="">
      <xdr:nvCxnSpPr>
        <xdr:cNvPr id="128" name="直線コネクタ 127"/>
        <xdr:cNvCxnSpPr/>
      </xdr:nvCxnSpPr>
      <xdr:spPr>
        <a:xfrm flipV="1">
          <a:off x="1130300" y="9871316"/>
          <a:ext cx="8890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144221</xdr:rowOff>
    </xdr:from>
    <xdr:to>
      <xdr:col>24</xdr:col>
      <xdr:colOff>114300</xdr:colOff>
      <xdr:row>57</xdr:row>
      <xdr:rowOff>74371</xdr:rowOff>
    </xdr:to>
    <xdr:sp macro="" textlink="">
      <xdr:nvSpPr>
        <xdr:cNvPr id="138" name="楕円 137"/>
        <xdr:cNvSpPr/>
      </xdr:nvSpPr>
      <xdr:spPr>
        <a:xfrm>
          <a:off x="4584700" y="97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122648</xdr:rowOff>
    </xdr:from>
    <xdr:ext cx="534377" cy="259045"/>
    <xdr:sp macro="" textlink="">
      <xdr:nvSpPr>
        <xdr:cNvPr id="139" name="物件費該当値テキスト"/>
        <xdr:cNvSpPr txBox="1"/>
      </xdr:nvSpPr>
      <xdr:spPr>
        <a:xfrm>
          <a:off x="4686300" y="972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19901</xdr:rowOff>
    </xdr:from>
    <xdr:to>
      <xdr:col>20</xdr:col>
      <xdr:colOff>38100</xdr:colOff>
      <xdr:row>56</xdr:row>
      <xdr:rowOff>121501</xdr:rowOff>
    </xdr:to>
    <xdr:sp macro="" textlink="">
      <xdr:nvSpPr>
        <xdr:cNvPr id="140" name="楕円 139"/>
        <xdr:cNvSpPr/>
      </xdr:nvSpPr>
      <xdr:spPr>
        <a:xfrm>
          <a:off x="3746500" y="96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112628</xdr:rowOff>
    </xdr:from>
    <xdr:ext cx="534377" cy="259045"/>
    <xdr:sp macro="" textlink="">
      <xdr:nvSpPr>
        <xdr:cNvPr id="141" name="テキスト ボックス 140"/>
        <xdr:cNvSpPr txBox="1"/>
      </xdr:nvSpPr>
      <xdr:spPr>
        <a:xfrm>
          <a:off x="3530111" y="97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68250</xdr:rowOff>
    </xdr:from>
    <xdr:to>
      <xdr:col>15</xdr:col>
      <xdr:colOff>101600</xdr:colOff>
      <xdr:row>56</xdr:row>
      <xdr:rowOff>169850</xdr:rowOff>
    </xdr:to>
    <xdr:sp macro="" textlink="">
      <xdr:nvSpPr>
        <xdr:cNvPr id="142" name="楕円 141"/>
        <xdr:cNvSpPr/>
      </xdr:nvSpPr>
      <xdr:spPr>
        <a:xfrm>
          <a:off x="2857500" y="96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160977</xdr:rowOff>
    </xdr:from>
    <xdr:ext cx="534377" cy="259045"/>
    <xdr:sp macro="" textlink="">
      <xdr:nvSpPr>
        <xdr:cNvPr id="143" name="テキスト ボックス 142"/>
        <xdr:cNvSpPr txBox="1"/>
      </xdr:nvSpPr>
      <xdr:spPr>
        <a:xfrm>
          <a:off x="2641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47866</xdr:rowOff>
    </xdr:from>
    <xdr:to>
      <xdr:col>10</xdr:col>
      <xdr:colOff>165100</xdr:colOff>
      <xdr:row>57</xdr:row>
      <xdr:rowOff>149466</xdr:rowOff>
    </xdr:to>
    <xdr:sp macro="" textlink="">
      <xdr:nvSpPr>
        <xdr:cNvPr id="144" name="楕円 143"/>
        <xdr:cNvSpPr/>
      </xdr:nvSpPr>
      <xdr:spPr>
        <a:xfrm>
          <a:off x="1968500" y="982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140593</xdr:rowOff>
    </xdr:from>
    <xdr:ext cx="534377" cy="259045"/>
    <xdr:sp macro="" textlink="">
      <xdr:nvSpPr>
        <xdr:cNvPr id="145" name="テキスト ボックス 144"/>
        <xdr:cNvSpPr txBox="1"/>
      </xdr:nvSpPr>
      <xdr:spPr>
        <a:xfrm>
          <a:off x="1752111" y="99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95948</xdr:rowOff>
    </xdr:from>
    <xdr:to>
      <xdr:col>6</xdr:col>
      <xdr:colOff>38100</xdr:colOff>
      <xdr:row>58</xdr:row>
      <xdr:rowOff>26098</xdr:rowOff>
    </xdr:to>
    <xdr:sp macro="" textlink="">
      <xdr:nvSpPr>
        <xdr:cNvPr id="146" name="楕円 145"/>
        <xdr:cNvSpPr/>
      </xdr:nvSpPr>
      <xdr:spPr>
        <a:xfrm>
          <a:off x="1079500" y="98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17225</xdr:rowOff>
    </xdr:from>
    <xdr:ext cx="534377" cy="259045"/>
    <xdr:sp macro="" textlink="">
      <xdr:nvSpPr>
        <xdr:cNvPr id="147" name="テキスト ボックス 146"/>
        <xdr:cNvSpPr txBox="1"/>
      </xdr:nvSpPr>
      <xdr:spPr>
        <a:xfrm>
          <a:off x="863111" y="996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43506</xdr:rowOff>
    </xdr:from>
    <xdr:to>
      <xdr:col>24</xdr:col>
      <xdr:colOff>63500</xdr:colOff>
      <xdr:row>77</xdr:row>
      <xdr:rowOff>126442</xdr:rowOff>
    </xdr:to>
    <xdr:cxnSp macro="">
      <xdr:nvCxnSpPr>
        <xdr:cNvPr id="174" name="直線コネクタ 173"/>
        <xdr:cNvCxnSpPr/>
      </xdr:nvCxnSpPr>
      <xdr:spPr>
        <a:xfrm flipV="1">
          <a:off x="3797300" y="13245156"/>
          <a:ext cx="838200" cy="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126442</xdr:rowOff>
    </xdr:from>
    <xdr:to>
      <xdr:col>19</xdr:col>
      <xdr:colOff>177800</xdr:colOff>
      <xdr:row>77</xdr:row>
      <xdr:rowOff>132384</xdr:rowOff>
    </xdr:to>
    <xdr:cxnSp macro="">
      <xdr:nvCxnSpPr>
        <xdr:cNvPr id="177" name="直線コネクタ 176"/>
        <xdr:cNvCxnSpPr/>
      </xdr:nvCxnSpPr>
      <xdr:spPr>
        <a:xfrm flipV="1">
          <a:off x="2908300" y="13328092"/>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132384</xdr:rowOff>
    </xdr:from>
    <xdr:to>
      <xdr:col>15</xdr:col>
      <xdr:colOff>50800</xdr:colOff>
      <xdr:row>78</xdr:row>
      <xdr:rowOff>529</xdr:rowOff>
    </xdr:to>
    <xdr:cxnSp macro="">
      <xdr:nvCxnSpPr>
        <xdr:cNvPr id="180" name="直線コネクタ 179"/>
        <xdr:cNvCxnSpPr/>
      </xdr:nvCxnSpPr>
      <xdr:spPr>
        <a:xfrm flipV="1">
          <a:off x="2019300" y="13334034"/>
          <a:ext cx="889000" cy="3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157896</xdr:rowOff>
    </xdr:from>
    <xdr:to>
      <xdr:col>10</xdr:col>
      <xdr:colOff>114300</xdr:colOff>
      <xdr:row>78</xdr:row>
      <xdr:rowOff>529</xdr:rowOff>
    </xdr:to>
    <xdr:cxnSp macro="">
      <xdr:nvCxnSpPr>
        <xdr:cNvPr id="183" name="直線コネクタ 182"/>
        <xdr:cNvCxnSpPr/>
      </xdr:nvCxnSpPr>
      <xdr:spPr>
        <a:xfrm>
          <a:off x="1130300" y="13359546"/>
          <a:ext cx="889000" cy="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164156</xdr:rowOff>
    </xdr:from>
    <xdr:to>
      <xdr:col>24</xdr:col>
      <xdr:colOff>114300</xdr:colOff>
      <xdr:row>77</xdr:row>
      <xdr:rowOff>94306</xdr:rowOff>
    </xdr:to>
    <xdr:sp macro="" textlink="">
      <xdr:nvSpPr>
        <xdr:cNvPr id="193" name="楕円 192"/>
        <xdr:cNvSpPr/>
      </xdr:nvSpPr>
      <xdr:spPr>
        <a:xfrm>
          <a:off x="4584700" y="131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142583</xdr:rowOff>
    </xdr:from>
    <xdr:ext cx="469744" cy="259045"/>
    <xdr:sp macro="" textlink="">
      <xdr:nvSpPr>
        <xdr:cNvPr id="194" name="維持補修費該当値テキスト"/>
        <xdr:cNvSpPr txBox="1"/>
      </xdr:nvSpPr>
      <xdr:spPr>
        <a:xfrm>
          <a:off x="4686300" y="1317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75642</xdr:rowOff>
    </xdr:from>
    <xdr:to>
      <xdr:col>20</xdr:col>
      <xdr:colOff>38100</xdr:colOff>
      <xdr:row>78</xdr:row>
      <xdr:rowOff>5792</xdr:rowOff>
    </xdr:to>
    <xdr:sp macro="" textlink="">
      <xdr:nvSpPr>
        <xdr:cNvPr id="195" name="楕円 194"/>
        <xdr:cNvSpPr/>
      </xdr:nvSpPr>
      <xdr:spPr>
        <a:xfrm>
          <a:off x="3746500" y="132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168369</xdr:rowOff>
    </xdr:from>
    <xdr:ext cx="469744" cy="259045"/>
    <xdr:sp macro="" textlink="">
      <xdr:nvSpPr>
        <xdr:cNvPr id="196" name="テキスト ボックス 195"/>
        <xdr:cNvSpPr txBox="1"/>
      </xdr:nvSpPr>
      <xdr:spPr>
        <a:xfrm>
          <a:off x="3562428" y="13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81584</xdr:rowOff>
    </xdr:from>
    <xdr:to>
      <xdr:col>15</xdr:col>
      <xdr:colOff>101600</xdr:colOff>
      <xdr:row>78</xdr:row>
      <xdr:rowOff>11734</xdr:rowOff>
    </xdr:to>
    <xdr:sp macro="" textlink="">
      <xdr:nvSpPr>
        <xdr:cNvPr id="197" name="楕円 196"/>
        <xdr:cNvSpPr/>
      </xdr:nvSpPr>
      <xdr:spPr>
        <a:xfrm>
          <a:off x="2857500" y="132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2861</xdr:rowOff>
    </xdr:from>
    <xdr:ext cx="469744" cy="259045"/>
    <xdr:sp macro="" textlink="">
      <xdr:nvSpPr>
        <xdr:cNvPr id="198" name="テキスト ボックス 197"/>
        <xdr:cNvSpPr txBox="1"/>
      </xdr:nvSpPr>
      <xdr:spPr>
        <a:xfrm>
          <a:off x="2673428" y="1337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121179</xdr:rowOff>
    </xdr:from>
    <xdr:to>
      <xdr:col>10</xdr:col>
      <xdr:colOff>165100</xdr:colOff>
      <xdr:row>78</xdr:row>
      <xdr:rowOff>51329</xdr:rowOff>
    </xdr:to>
    <xdr:sp macro="" textlink="">
      <xdr:nvSpPr>
        <xdr:cNvPr id="199" name="楕円 198"/>
        <xdr:cNvSpPr/>
      </xdr:nvSpPr>
      <xdr:spPr>
        <a:xfrm>
          <a:off x="1968500" y="133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42456</xdr:rowOff>
    </xdr:from>
    <xdr:ext cx="469744" cy="259045"/>
    <xdr:sp macro="" textlink="">
      <xdr:nvSpPr>
        <xdr:cNvPr id="200" name="テキスト ボックス 199"/>
        <xdr:cNvSpPr txBox="1"/>
      </xdr:nvSpPr>
      <xdr:spPr>
        <a:xfrm>
          <a:off x="1784428" y="1341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107096</xdr:rowOff>
    </xdr:from>
    <xdr:to>
      <xdr:col>6</xdr:col>
      <xdr:colOff>38100</xdr:colOff>
      <xdr:row>78</xdr:row>
      <xdr:rowOff>37246</xdr:rowOff>
    </xdr:to>
    <xdr:sp macro="" textlink="">
      <xdr:nvSpPr>
        <xdr:cNvPr id="201" name="楕円 200"/>
        <xdr:cNvSpPr/>
      </xdr:nvSpPr>
      <xdr:spPr>
        <a:xfrm>
          <a:off x="1079500" y="1330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28373</xdr:rowOff>
    </xdr:from>
    <xdr:ext cx="469744" cy="259045"/>
    <xdr:sp macro="" textlink="">
      <xdr:nvSpPr>
        <xdr:cNvPr id="202" name="テキスト ボックス 201"/>
        <xdr:cNvSpPr txBox="1"/>
      </xdr:nvSpPr>
      <xdr:spPr>
        <a:xfrm>
          <a:off x="895428" y="1340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152273</xdr:rowOff>
    </xdr:from>
    <xdr:to>
      <xdr:col>24</xdr:col>
      <xdr:colOff>63500</xdr:colOff>
      <xdr:row>95</xdr:row>
      <xdr:rowOff>44005</xdr:rowOff>
    </xdr:to>
    <xdr:cxnSp macro="">
      <xdr:nvCxnSpPr>
        <xdr:cNvPr id="232" name="直線コネクタ 231"/>
        <xdr:cNvCxnSpPr/>
      </xdr:nvCxnSpPr>
      <xdr:spPr>
        <a:xfrm flipV="1">
          <a:off x="3797300" y="16268573"/>
          <a:ext cx="838200" cy="6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29012</xdr:rowOff>
    </xdr:from>
    <xdr:ext cx="599010" cy="259045"/>
    <xdr:sp macro="" textlink="">
      <xdr:nvSpPr>
        <xdr:cNvPr id="233" name="扶助費平均値テキスト"/>
        <xdr:cNvSpPr txBox="1"/>
      </xdr:nvSpPr>
      <xdr:spPr>
        <a:xfrm>
          <a:off x="4686300" y="16316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44005</xdr:rowOff>
    </xdr:from>
    <xdr:to>
      <xdr:col>19</xdr:col>
      <xdr:colOff>177800</xdr:colOff>
      <xdr:row>95</xdr:row>
      <xdr:rowOff>118732</xdr:rowOff>
    </xdr:to>
    <xdr:cxnSp macro="">
      <xdr:nvCxnSpPr>
        <xdr:cNvPr id="235" name="直線コネクタ 234"/>
        <xdr:cNvCxnSpPr/>
      </xdr:nvCxnSpPr>
      <xdr:spPr>
        <a:xfrm flipV="1">
          <a:off x="2908300" y="16331755"/>
          <a:ext cx="889000" cy="7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168927</xdr:rowOff>
    </xdr:from>
    <xdr:ext cx="599010" cy="259045"/>
    <xdr:sp macro="" textlink="">
      <xdr:nvSpPr>
        <xdr:cNvPr id="237" name="テキスト ボックス 236"/>
        <xdr:cNvSpPr txBox="1"/>
      </xdr:nvSpPr>
      <xdr:spPr>
        <a:xfrm>
          <a:off x="3497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118732</xdr:rowOff>
    </xdr:from>
    <xdr:to>
      <xdr:col>15</xdr:col>
      <xdr:colOff>50800</xdr:colOff>
      <xdr:row>95</xdr:row>
      <xdr:rowOff>168339</xdr:rowOff>
    </xdr:to>
    <xdr:cxnSp macro="">
      <xdr:nvCxnSpPr>
        <xdr:cNvPr id="238" name="直線コネクタ 237"/>
        <xdr:cNvCxnSpPr/>
      </xdr:nvCxnSpPr>
      <xdr:spPr>
        <a:xfrm flipV="1">
          <a:off x="2019300" y="16406482"/>
          <a:ext cx="8890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63009</xdr:rowOff>
    </xdr:from>
    <xdr:ext cx="599010" cy="259045"/>
    <xdr:sp macro="" textlink="">
      <xdr:nvSpPr>
        <xdr:cNvPr id="240" name="テキスト ボックス 239"/>
        <xdr:cNvSpPr txBox="1"/>
      </xdr:nvSpPr>
      <xdr:spPr>
        <a:xfrm>
          <a:off x="2608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168339</xdr:rowOff>
    </xdr:from>
    <xdr:to>
      <xdr:col>10</xdr:col>
      <xdr:colOff>114300</xdr:colOff>
      <xdr:row>96</xdr:row>
      <xdr:rowOff>70065</xdr:rowOff>
    </xdr:to>
    <xdr:cxnSp macro="">
      <xdr:nvCxnSpPr>
        <xdr:cNvPr id="241" name="直線コネクタ 240"/>
        <xdr:cNvCxnSpPr/>
      </xdr:nvCxnSpPr>
      <xdr:spPr>
        <a:xfrm flipV="1">
          <a:off x="1130300" y="16456089"/>
          <a:ext cx="889000" cy="7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100779</xdr:rowOff>
    </xdr:from>
    <xdr:ext cx="534377" cy="259045"/>
    <xdr:sp macro="" textlink="">
      <xdr:nvSpPr>
        <xdr:cNvPr id="243" name="テキスト ボックス 242"/>
        <xdr:cNvSpPr txBox="1"/>
      </xdr:nvSpPr>
      <xdr:spPr>
        <a:xfrm>
          <a:off x="1752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170299</xdr:rowOff>
    </xdr:from>
    <xdr:ext cx="534377" cy="259045"/>
    <xdr:sp macro="" textlink="">
      <xdr:nvSpPr>
        <xdr:cNvPr id="245" name="テキスト ボックス 244"/>
        <xdr:cNvSpPr txBox="1"/>
      </xdr:nvSpPr>
      <xdr:spPr>
        <a:xfrm>
          <a:off x="863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101473</xdr:rowOff>
    </xdr:from>
    <xdr:to>
      <xdr:col>24</xdr:col>
      <xdr:colOff>114300</xdr:colOff>
      <xdr:row>95</xdr:row>
      <xdr:rowOff>31623</xdr:rowOff>
    </xdr:to>
    <xdr:sp macro="" textlink="">
      <xdr:nvSpPr>
        <xdr:cNvPr id="251" name="楕円 250"/>
        <xdr:cNvSpPr/>
      </xdr:nvSpPr>
      <xdr:spPr>
        <a:xfrm>
          <a:off x="4584700" y="162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124350</xdr:rowOff>
    </xdr:from>
    <xdr:ext cx="599010" cy="259045"/>
    <xdr:sp macro="" textlink="">
      <xdr:nvSpPr>
        <xdr:cNvPr id="252" name="扶助費該当値テキスト"/>
        <xdr:cNvSpPr txBox="1"/>
      </xdr:nvSpPr>
      <xdr:spPr>
        <a:xfrm>
          <a:off x="4686300" y="1606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164655</xdr:rowOff>
    </xdr:from>
    <xdr:to>
      <xdr:col>20</xdr:col>
      <xdr:colOff>38100</xdr:colOff>
      <xdr:row>95</xdr:row>
      <xdr:rowOff>94805</xdr:rowOff>
    </xdr:to>
    <xdr:sp macro="" textlink="">
      <xdr:nvSpPr>
        <xdr:cNvPr id="253" name="楕円 252"/>
        <xdr:cNvSpPr/>
      </xdr:nvSpPr>
      <xdr:spPr>
        <a:xfrm>
          <a:off x="3746500" y="162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111332</xdr:rowOff>
    </xdr:from>
    <xdr:ext cx="599010" cy="259045"/>
    <xdr:sp macro="" textlink="">
      <xdr:nvSpPr>
        <xdr:cNvPr id="254" name="テキスト ボックス 253"/>
        <xdr:cNvSpPr txBox="1"/>
      </xdr:nvSpPr>
      <xdr:spPr>
        <a:xfrm>
          <a:off x="3497795" y="1605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67932</xdr:rowOff>
    </xdr:from>
    <xdr:to>
      <xdr:col>15</xdr:col>
      <xdr:colOff>101600</xdr:colOff>
      <xdr:row>95</xdr:row>
      <xdr:rowOff>169532</xdr:rowOff>
    </xdr:to>
    <xdr:sp macro="" textlink="">
      <xdr:nvSpPr>
        <xdr:cNvPr id="255" name="楕円 254"/>
        <xdr:cNvSpPr/>
      </xdr:nvSpPr>
      <xdr:spPr>
        <a:xfrm>
          <a:off x="2857500" y="163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14609</xdr:rowOff>
    </xdr:from>
    <xdr:ext cx="599010" cy="259045"/>
    <xdr:sp macro="" textlink="">
      <xdr:nvSpPr>
        <xdr:cNvPr id="256" name="テキスト ボックス 255"/>
        <xdr:cNvSpPr txBox="1"/>
      </xdr:nvSpPr>
      <xdr:spPr>
        <a:xfrm>
          <a:off x="2608795" y="1613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117539</xdr:rowOff>
    </xdr:from>
    <xdr:to>
      <xdr:col>10</xdr:col>
      <xdr:colOff>165100</xdr:colOff>
      <xdr:row>96</xdr:row>
      <xdr:rowOff>47689</xdr:rowOff>
    </xdr:to>
    <xdr:sp macro="" textlink="">
      <xdr:nvSpPr>
        <xdr:cNvPr id="257" name="楕円 256"/>
        <xdr:cNvSpPr/>
      </xdr:nvSpPr>
      <xdr:spPr>
        <a:xfrm>
          <a:off x="1968500" y="164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64216</xdr:rowOff>
    </xdr:from>
    <xdr:ext cx="599010" cy="259045"/>
    <xdr:sp macro="" textlink="">
      <xdr:nvSpPr>
        <xdr:cNvPr id="258" name="テキスト ボックス 257"/>
        <xdr:cNvSpPr txBox="1"/>
      </xdr:nvSpPr>
      <xdr:spPr>
        <a:xfrm>
          <a:off x="1719795" y="1618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19265</xdr:rowOff>
    </xdr:from>
    <xdr:to>
      <xdr:col>6</xdr:col>
      <xdr:colOff>38100</xdr:colOff>
      <xdr:row>96</xdr:row>
      <xdr:rowOff>120865</xdr:rowOff>
    </xdr:to>
    <xdr:sp macro="" textlink="">
      <xdr:nvSpPr>
        <xdr:cNvPr id="259" name="楕円 258"/>
        <xdr:cNvSpPr/>
      </xdr:nvSpPr>
      <xdr:spPr>
        <a:xfrm>
          <a:off x="1079500" y="1647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137392</xdr:rowOff>
    </xdr:from>
    <xdr:ext cx="534377" cy="259045"/>
    <xdr:sp macro="" textlink="">
      <xdr:nvSpPr>
        <xdr:cNvPr id="260" name="テキスト ボックス 259"/>
        <xdr:cNvSpPr txBox="1"/>
      </xdr:nvSpPr>
      <xdr:spPr>
        <a:xfrm>
          <a:off x="863111" y="1625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110145</xdr:rowOff>
    </xdr:from>
    <xdr:to>
      <xdr:col>55</xdr:col>
      <xdr:colOff>0</xdr:colOff>
      <xdr:row>35</xdr:row>
      <xdr:rowOff>138786</xdr:rowOff>
    </xdr:to>
    <xdr:cxnSp macro="">
      <xdr:nvCxnSpPr>
        <xdr:cNvPr id="292" name="直線コネクタ 291"/>
        <xdr:cNvCxnSpPr/>
      </xdr:nvCxnSpPr>
      <xdr:spPr>
        <a:xfrm>
          <a:off x="9639300" y="6110895"/>
          <a:ext cx="838200" cy="2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123889</xdr:rowOff>
    </xdr:from>
    <xdr:ext cx="534377" cy="259045"/>
    <xdr:sp macro="" textlink="">
      <xdr:nvSpPr>
        <xdr:cNvPr id="293" name="補助費等平均値テキスト"/>
        <xdr:cNvSpPr txBox="1"/>
      </xdr:nvSpPr>
      <xdr:spPr>
        <a:xfrm>
          <a:off x="10528300" y="6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94862</xdr:rowOff>
    </xdr:from>
    <xdr:to>
      <xdr:col>50</xdr:col>
      <xdr:colOff>114300</xdr:colOff>
      <xdr:row>35</xdr:row>
      <xdr:rowOff>110145</xdr:rowOff>
    </xdr:to>
    <xdr:cxnSp macro="">
      <xdr:nvCxnSpPr>
        <xdr:cNvPr id="295" name="直線コネクタ 294"/>
        <xdr:cNvCxnSpPr/>
      </xdr:nvCxnSpPr>
      <xdr:spPr>
        <a:xfrm>
          <a:off x="8750300" y="6095612"/>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41887</xdr:rowOff>
    </xdr:from>
    <xdr:ext cx="534377" cy="259045"/>
    <xdr:sp macro="" textlink="">
      <xdr:nvSpPr>
        <xdr:cNvPr id="297" name="テキスト ボックス 296"/>
        <xdr:cNvSpPr txBox="1"/>
      </xdr:nvSpPr>
      <xdr:spPr>
        <a:xfrm>
          <a:off x="9372111" y="62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162070</xdr:rowOff>
    </xdr:from>
    <xdr:to>
      <xdr:col>45</xdr:col>
      <xdr:colOff>177800</xdr:colOff>
      <xdr:row>35</xdr:row>
      <xdr:rowOff>94862</xdr:rowOff>
    </xdr:to>
    <xdr:cxnSp macro="">
      <xdr:nvCxnSpPr>
        <xdr:cNvPr id="298" name="直線コネクタ 297"/>
        <xdr:cNvCxnSpPr/>
      </xdr:nvCxnSpPr>
      <xdr:spPr>
        <a:xfrm>
          <a:off x="7861300" y="5991370"/>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41920</xdr:rowOff>
    </xdr:from>
    <xdr:ext cx="534377" cy="259045"/>
    <xdr:sp macro="" textlink="">
      <xdr:nvSpPr>
        <xdr:cNvPr id="300" name="テキスト ボックス 299"/>
        <xdr:cNvSpPr txBox="1"/>
      </xdr:nvSpPr>
      <xdr:spPr>
        <a:xfrm>
          <a:off x="8483111" y="6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162070</xdr:rowOff>
    </xdr:from>
    <xdr:to>
      <xdr:col>41</xdr:col>
      <xdr:colOff>50800</xdr:colOff>
      <xdr:row>35</xdr:row>
      <xdr:rowOff>156094</xdr:rowOff>
    </xdr:to>
    <xdr:cxnSp macro="">
      <xdr:nvCxnSpPr>
        <xdr:cNvPr id="301" name="直線コネクタ 300"/>
        <xdr:cNvCxnSpPr/>
      </xdr:nvCxnSpPr>
      <xdr:spPr>
        <a:xfrm flipV="1">
          <a:off x="6972300" y="5991370"/>
          <a:ext cx="889000" cy="16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48908</xdr:rowOff>
    </xdr:from>
    <xdr:ext cx="534377" cy="259045"/>
    <xdr:sp macro="" textlink="">
      <xdr:nvSpPr>
        <xdr:cNvPr id="303" name="テキスト ボックス 302"/>
        <xdr:cNvSpPr txBox="1"/>
      </xdr:nvSpPr>
      <xdr:spPr>
        <a:xfrm>
          <a:off x="7594111" y="62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48712</xdr:rowOff>
    </xdr:from>
    <xdr:ext cx="534377" cy="259045"/>
    <xdr:sp macro="" textlink="">
      <xdr:nvSpPr>
        <xdr:cNvPr id="305" name="テキスト ボックス 304"/>
        <xdr:cNvSpPr txBox="1"/>
      </xdr:nvSpPr>
      <xdr:spPr>
        <a:xfrm>
          <a:off x="6705111" y="62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87986</xdr:rowOff>
    </xdr:from>
    <xdr:to>
      <xdr:col>55</xdr:col>
      <xdr:colOff>50800</xdr:colOff>
      <xdr:row>36</xdr:row>
      <xdr:rowOff>18136</xdr:rowOff>
    </xdr:to>
    <xdr:sp macro="" textlink="">
      <xdr:nvSpPr>
        <xdr:cNvPr id="311" name="楕円 310"/>
        <xdr:cNvSpPr/>
      </xdr:nvSpPr>
      <xdr:spPr>
        <a:xfrm>
          <a:off x="10426700" y="60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110863</xdr:rowOff>
    </xdr:from>
    <xdr:ext cx="534377" cy="259045"/>
    <xdr:sp macro="" textlink="">
      <xdr:nvSpPr>
        <xdr:cNvPr id="312" name="補助費等該当値テキスト"/>
        <xdr:cNvSpPr txBox="1"/>
      </xdr:nvSpPr>
      <xdr:spPr>
        <a:xfrm>
          <a:off x="10528300" y="594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59345</xdr:rowOff>
    </xdr:from>
    <xdr:to>
      <xdr:col>50</xdr:col>
      <xdr:colOff>165100</xdr:colOff>
      <xdr:row>35</xdr:row>
      <xdr:rowOff>160945</xdr:rowOff>
    </xdr:to>
    <xdr:sp macro="" textlink="">
      <xdr:nvSpPr>
        <xdr:cNvPr id="313" name="楕円 312"/>
        <xdr:cNvSpPr/>
      </xdr:nvSpPr>
      <xdr:spPr>
        <a:xfrm>
          <a:off x="9588500" y="606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6022</xdr:rowOff>
    </xdr:from>
    <xdr:ext cx="534377" cy="259045"/>
    <xdr:sp macro="" textlink="">
      <xdr:nvSpPr>
        <xdr:cNvPr id="314" name="テキスト ボックス 313"/>
        <xdr:cNvSpPr txBox="1"/>
      </xdr:nvSpPr>
      <xdr:spPr>
        <a:xfrm>
          <a:off x="9372111" y="583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44062</xdr:rowOff>
    </xdr:from>
    <xdr:to>
      <xdr:col>46</xdr:col>
      <xdr:colOff>38100</xdr:colOff>
      <xdr:row>35</xdr:row>
      <xdr:rowOff>145662</xdr:rowOff>
    </xdr:to>
    <xdr:sp macro="" textlink="">
      <xdr:nvSpPr>
        <xdr:cNvPr id="315" name="楕円 314"/>
        <xdr:cNvSpPr/>
      </xdr:nvSpPr>
      <xdr:spPr>
        <a:xfrm>
          <a:off x="8699500" y="60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162189</xdr:rowOff>
    </xdr:from>
    <xdr:ext cx="534377" cy="259045"/>
    <xdr:sp macro="" textlink="">
      <xdr:nvSpPr>
        <xdr:cNvPr id="316" name="テキスト ボックス 315"/>
        <xdr:cNvSpPr txBox="1"/>
      </xdr:nvSpPr>
      <xdr:spPr>
        <a:xfrm>
          <a:off x="8483111" y="582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111270</xdr:rowOff>
    </xdr:from>
    <xdr:to>
      <xdr:col>41</xdr:col>
      <xdr:colOff>101600</xdr:colOff>
      <xdr:row>35</xdr:row>
      <xdr:rowOff>41420</xdr:rowOff>
    </xdr:to>
    <xdr:sp macro="" textlink="">
      <xdr:nvSpPr>
        <xdr:cNvPr id="317" name="楕円 316"/>
        <xdr:cNvSpPr/>
      </xdr:nvSpPr>
      <xdr:spPr>
        <a:xfrm>
          <a:off x="7810500" y="59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57947</xdr:rowOff>
    </xdr:from>
    <xdr:ext cx="534377" cy="259045"/>
    <xdr:sp macro="" textlink="">
      <xdr:nvSpPr>
        <xdr:cNvPr id="318" name="テキスト ボックス 317"/>
        <xdr:cNvSpPr txBox="1"/>
      </xdr:nvSpPr>
      <xdr:spPr>
        <a:xfrm>
          <a:off x="7594111" y="571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105294</xdr:rowOff>
    </xdr:from>
    <xdr:to>
      <xdr:col>36</xdr:col>
      <xdr:colOff>165100</xdr:colOff>
      <xdr:row>36</xdr:row>
      <xdr:rowOff>35444</xdr:rowOff>
    </xdr:to>
    <xdr:sp macro="" textlink="">
      <xdr:nvSpPr>
        <xdr:cNvPr id="319" name="楕円 318"/>
        <xdr:cNvSpPr/>
      </xdr:nvSpPr>
      <xdr:spPr>
        <a:xfrm>
          <a:off x="6921500" y="61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51971</xdr:rowOff>
    </xdr:from>
    <xdr:ext cx="534377" cy="259045"/>
    <xdr:sp macro="" textlink="">
      <xdr:nvSpPr>
        <xdr:cNvPr id="320" name="テキスト ボックス 319"/>
        <xdr:cNvSpPr txBox="1"/>
      </xdr:nvSpPr>
      <xdr:spPr>
        <a:xfrm>
          <a:off x="6705111" y="58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137967</xdr:rowOff>
    </xdr:from>
    <xdr:to>
      <xdr:col>55</xdr:col>
      <xdr:colOff>0</xdr:colOff>
      <xdr:row>58</xdr:row>
      <xdr:rowOff>60719</xdr:rowOff>
    </xdr:to>
    <xdr:cxnSp macro="">
      <xdr:nvCxnSpPr>
        <xdr:cNvPr id="350" name="直線コネクタ 349"/>
        <xdr:cNvCxnSpPr/>
      </xdr:nvCxnSpPr>
      <xdr:spPr>
        <a:xfrm>
          <a:off x="9639300" y="9910617"/>
          <a:ext cx="838200" cy="9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42811</xdr:rowOff>
    </xdr:from>
    <xdr:to>
      <xdr:col>50</xdr:col>
      <xdr:colOff>114300</xdr:colOff>
      <xdr:row>57</xdr:row>
      <xdr:rowOff>137967</xdr:rowOff>
    </xdr:to>
    <xdr:cxnSp macro="">
      <xdr:nvCxnSpPr>
        <xdr:cNvPr id="353" name="直線コネクタ 352"/>
        <xdr:cNvCxnSpPr/>
      </xdr:nvCxnSpPr>
      <xdr:spPr>
        <a:xfrm>
          <a:off x="8750300" y="9815461"/>
          <a:ext cx="889000" cy="9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42811</xdr:rowOff>
    </xdr:from>
    <xdr:to>
      <xdr:col>45</xdr:col>
      <xdr:colOff>177800</xdr:colOff>
      <xdr:row>57</xdr:row>
      <xdr:rowOff>88589</xdr:rowOff>
    </xdr:to>
    <xdr:cxnSp macro="">
      <xdr:nvCxnSpPr>
        <xdr:cNvPr id="356" name="直線コネクタ 355"/>
        <xdr:cNvCxnSpPr/>
      </xdr:nvCxnSpPr>
      <xdr:spPr>
        <a:xfrm flipV="1">
          <a:off x="7861300" y="9815461"/>
          <a:ext cx="889000" cy="4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88589</xdr:rowOff>
    </xdr:from>
    <xdr:to>
      <xdr:col>41</xdr:col>
      <xdr:colOff>50800</xdr:colOff>
      <xdr:row>58</xdr:row>
      <xdr:rowOff>170752</xdr:rowOff>
    </xdr:to>
    <xdr:cxnSp macro="">
      <xdr:nvCxnSpPr>
        <xdr:cNvPr id="359" name="直線コネクタ 358"/>
        <xdr:cNvCxnSpPr/>
      </xdr:nvCxnSpPr>
      <xdr:spPr>
        <a:xfrm flipV="1">
          <a:off x="6972300" y="9861239"/>
          <a:ext cx="889000" cy="25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9919</xdr:rowOff>
    </xdr:from>
    <xdr:to>
      <xdr:col>55</xdr:col>
      <xdr:colOff>50800</xdr:colOff>
      <xdr:row>58</xdr:row>
      <xdr:rowOff>111519</xdr:rowOff>
    </xdr:to>
    <xdr:sp macro="" textlink="">
      <xdr:nvSpPr>
        <xdr:cNvPr id="369" name="楕円 368"/>
        <xdr:cNvSpPr/>
      </xdr:nvSpPr>
      <xdr:spPr>
        <a:xfrm>
          <a:off x="10426700" y="99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96296</xdr:rowOff>
    </xdr:from>
    <xdr:ext cx="534377" cy="259045"/>
    <xdr:sp macro="" textlink="">
      <xdr:nvSpPr>
        <xdr:cNvPr id="370" name="普通建設事業費該当値テキスト"/>
        <xdr:cNvSpPr txBox="1"/>
      </xdr:nvSpPr>
      <xdr:spPr>
        <a:xfrm>
          <a:off x="10528300" y="986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87167</xdr:rowOff>
    </xdr:from>
    <xdr:to>
      <xdr:col>50</xdr:col>
      <xdr:colOff>165100</xdr:colOff>
      <xdr:row>58</xdr:row>
      <xdr:rowOff>17317</xdr:rowOff>
    </xdr:to>
    <xdr:sp macro="" textlink="">
      <xdr:nvSpPr>
        <xdr:cNvPr id="371" name="楕円 370"/>
        <xdr:cNvSpPr/>
      </xdr:nvSpPr>
      <xdr:spPr>
        <a:xfrm>
          <a:off x="9588500" y="98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8444</xdr:rowOff>
    </xdr:from>
    <xdr:ext cx="534377" cy="259045"/>
    <xdr:sp macro="" textlink="">
      <xdr:nvSpPr>
        <xdr:cNvPr id="372" name="テキスト ボックス 371"/>
        <xdr:cNvSpPr txBox="1"/>
      </xdr:nvSpPr>
      <xdr:spPr>
        <a:xfrm>
          <a:off x="9372111" y="995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163461</xdr:rowOff>
    </xdr:from>
    <xdr:to>
      <xdr:col>46</xdr:col>
      <xdr:colOff>38100</xdr:colOff>
      <xdr:row>57</xdr:row>
      <xdr:rowOff>93611</xdr:rowOff>
    </xdr:to>
    <xdr:sp macro="" textlink="">
      <xdr:nvSpPr>
        <xdr:cNvPr id="373" name="楕円 372"/>
        <xdr:cNvSpPr/>
      </xdr:nvSpPr>
      <xdr:spPr>
        <a:xfrm>
          <a:off x="8699500" y="976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84738</xdr:rowOff>
    </xdr:from>
    <xdr:ext cx="534377" cy="259045"/>
    <xdr:sp macro="" textlink="">
      <xdr:nvSpPr>
        <xdr:cNvPr id="374" name="テキスト ボックス 373"/>
        <xdr:cNvSpPr txBox="1"/>
      </xdr:nvSpPr>
      <xdr:spPr>
        <a:xfrm>
          <a:off x="8483111" y="985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37789</xdr:rowOff>
    </xdr:from>
    <xdr:to>
      <xdr:col>41</xdr:col>
      <xdr:colOff>101600</xdr:colOff>
      <xdr:row>57</xdr:row>
      <xdr:rowOff>139389</xdr:rowOff>
    </xdr:to>
    <xdr:sp macro="" textlink="">
      <xdr:nvSpPr>
        <xdr:cNvPr id="375" name="楕円 374"/>
        <xdr:cNvSpPr/>
      </xdr:nvSpPr>
      <xdr:spPr>
        <a:xfrm>
          <a:off x="7810500" y="98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130516</xdr:rowOff>
    </xdr:from>
    <xdr:ext cx="534377" cy="259045"/>
    <xdr:sp macro="" textlink="">
      <xdr:nvSpPr>
        <xdr:cNvPr id="376" name="テキスト ボックス 375"/>
        <xdr:cNvSpPr txBox="1"/>
      </xdr:nvSpPr>
      <xdr:spPr>
        <a:xfrm>
          <a:off x="7594111" y="9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119952</xdr:rowOff>
    </xdr:from>
    <xdr:to>
      <xdr:col>36</xdr:col>
      <xdr:colOff>165100</xdr:colOff>
      <xdr:row>59</xdr:row>
      <xdr:rowOff>50102</xdr:rowOff>
    </xdr:to>
    <xdr:sp macro="" textlink="">
      <xdr:nvSpPr>
        <xdr:cNvPr id="377" name="楕円 376"/>
        <xdr:cNvSpPr/>
      </xdr:nvSpPr>
      <xdr:spPr>
        <a:xfrm>
          <a:off x="6921500" y="100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41229</xdr:rowOff>
    </xdr:from>
    <xdr:ext cx="534377" cy="259045"/>
    <xdr:sp macro="" textlink="">
      <xdr:nvSpPr>
        <xdr:cNvPr id="378" name="テキスト ボックス 377"/>
        <xdr:cNvSpPr txBox="1"/>
      </xdr:nvSpPr>
      <xdr:spPr>
        <a:xfrm>
          <a:off x="6705111" y="1015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159474</xdr:rowOff>
    </xdr:from>
    <xdr:to>
      <xdr:col>55</xdr:col>
      <xdr:colOff>0</xdr:colOff>
      <xdr:row>78</xdr:row>
      <xdr:rowOff>106363</xdr:rowOff>
    </xdr:to>
    <xdr:cxnSp macro="">
      <xdr:nvCxnSpPr>
        <xdr:cNvPr id="407" name="直線コネクタ 406"/>
        <xdr:cNvCxnSpPr/>
      </xdr:nvCxnSpPr>
      <xdr:spPr>
        <a:xfrm>
          <a:off x="9639300" y="13189674"/>
          <a:ext cx="838200" cy="28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159474</xdr:rowOff>
    </xdr:from>
    <xdr:to>
      <xdr:col>50</xdr:col>
      <xdr:colOff>114300</xdr:colOff>
      <xdr:row>78</xdr:row>
      <xdr:rowOff>102819</xdr:rowOff>
    </xdr:to>
    <xdr:cxnSp macro="">
      <xdr:nvCxnSpPr>
        <xdr:cNvPr id="410" name="直線コネクタ 409"/>
        <xdr:cNvCxnSpPr/>
      </xdr:nvCxnSpPr>
      <xdr:spPr>
        <a:xfrm flipV="1">
          <a:off x="8750300" y="13189674"/>
          <a:ext cx="889000" cy="28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164579</xdr:rowOff>
    </xdr:from>
    <xdr:to>
      <xdr:col>45</xdr:col>
      <xdr:colOff>177800</xdr:colOff>
      <xdr:row>78</xdr:row>
      <xdr:rowOff>102819</xdr:rowOff>
    </xdr:to>
    <xdr:cxnSp macro="">
      <xdr:nvCxnSpPr>
        <xdr:cNvPr id="413" name="直線コネクタ 412"/>
        <xdr:cNvCxnSpPr/>
      </xdr:nvCxnSpPr>
      <xdr:spPr>
        <a:xfrm>
          <a:off x="7861300" y="13023329"/>
          <a:ext cx="889000" cy="45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55563</xdr:rowOff>
    </xdr:from>
    <xdr:to>
      <xdr:col>55</xdr:col>
      <xdr:colOff>50800</xdr:colOff>
      <xdr:row>78</xdr:row>
      <xdr:rowOff>157163</xdr:rowOff>
    </xdr:to>
    <xdr:sp macro="" textlink="">
      <xdr:nvSpPr>
        <xdr:cNvPr id="423" name="楕円 422"/>
        <xdr:cNvSpPr/>
      </xdr:nvSpPr>
      <xdr:spPr>
        <a:xfrm>
          <a:off x="10426700" y="1342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141940</xdr:rowOff>
    </xdr:from>
    <xdr:ext cx="469744" cy="259045"/>
    <xdr:sp macro="" textlink="">
      <xdr:nvSpPr>
        <xdr:cNvPr id="424" name="普通建設事業費 （ うち新規整備　）該当値テキスト"/>
        <xdr:cNvSpPr txBox="1"/>
      </xdr:nvSpPr>
      <xdr:spPr>
        <a:xfrm>
          <a:off x="10528300" y="133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108674</xdr:rowOff>
    </xdr:from>
    <xdr:to>
      <xdr:col>50</xdr:col>
      <xdr:colOff>165100</xdr:colOff>
      <xdr:row>77</xdr:row>
      <xdr:rowOff>38824</xdr:rowOff>
    </xdr:to>
    <xdr:sp macro="" textlink="">
      <xdr:nvSpPr>
        <xdr:cNvPr id="425" name="楕円 424"/>
        <xdr:cNvSpPr/>
      </xdr:nvSpPr>
      <xdr:spPr>
        <a:xfrm>
          <a:off x="9588500" y="131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29951</xdr:rowOff>
    </xdr:from>
    <xdr:ext cx="534377" cy="259045"/>
    <xdr:sp macro="" textlink="">
      <xdr:nvSpPr>
        <xdr:cNvPr id="426" name="テキスト ボックス 425"/>
        <xdr:cNvSpPr txBox="1"/>
      </xdr:nvSpPr>
      <xdr:spPr>
        <a:xfrm>
          <a:off x="9372111" y="1323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52019</xdr:rowOff>
    </xdr:from>
    <xdr:to>
      <xdr:col>46</xdr:col>
      <xdr:colOff>38100</xdr:colOff>
      <xdr:row>78</xdr:row>
      <xdr:rowOff>153619</xdr:rowOff>
    </xdr:to>
    <xdr:sp macro="" textlink="">
      <xdr:nvSpPr>
        <xdr:cNvPr id="427" name="楕円 426"/>
        <xdr:cNvSpPr/>
      </xdr:nvSpPr>
      <xdr:spPr>
        <a:xfrm>
          <a:off x="8699500" y="1342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144746</xdr:rowOff>
    </xdr:from>
    <xdr:ext cx="469744" cy="259045"/>
    <xdr:sp macro="" textlink="">
      <xdr:nvSpPr>
        <xdr:cNvPr id="428" name="テキスト ボックス 427"/>
        <xdr:cNvSpPr txBox="1"/>
      </xdr:nvSpPr>
      <xdr:spPr>
        <a:xfrm>
          <a:off x="8515428" y="1351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113779</xdr:rowOff>
    </xdr:from>
    <xdr:to>
      <xdr:col>41</xdr:col>
      <xdr:colOff>101600</xdr:colOff>
      <xdr:row>76</xdr:row>
      <xdr:rowOff>43929</xdr:rowOff>
    </xdr:to>
    <xdr:sp macro="" textlink="">
      <xdr:nvSpPr>
        <xdr:cNvPr id="429" name="楕円 428"/>
        <xdr:cNvSpPr/>
      </xdr:nvSpPr>
      <xdr:spPr>
        <a:xfrm>
          <a:off x="7810500" y="129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35056</xdr:rowOff>
    </xdr:from>
    <xdr:ext cx="534377" cy="259045"/>
    <xdr:sp macro="" textlink="">
      <xdr:nvSpPr>
        <xdr:cNvPr id="430" name="テキスト ボックス 429"/>
        <xdr:cNvSpPr txBox="1"/>
      </xdr:nvSpPr>
      <xdr:spPr>
        <a:xfrm>
          <a:off x="7594111" y="1306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86505</xdr:rowOff>
    </xdr:from>
    <xdr:to>
      <xdr:col>55</xdr:col>
      <xdr:colOff>0</xdr:colOff>
      <xdr:row>96</xdr:row>
      <xdr:rowOff>94163</xdr:rowOff>
    </xdr:to>
    <xdr:cxnSp macro="">
      <xdr:nvCxnSpPr>
        <xdr:cNvPr id="457" name="直線コネクタ 456"/>
        <xdr:cNvCxnSpPr/>
      </xdr:nvCxnSpPr>
      <xdr:spPr>
        <a:xfrm flipV="1">
          <a:off x="9639300" y="16545705"/>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132180</xdr:rowOff>
    </xdr:from>
    <xdr:to>
      <xdr:col>50</xdr:col>
      <xdr:colOff>114300</xdr:colOff>
      <xdr:row>96</xdr:row>
      <xdr:rowOff>94163</xdr:rowOff>
    </xdr:to>
    <xdr:cxnSp macro="">
      <xdr:nvCxnSpPr>
        <xdr:cNvPr id="460" name="直線コネクタ 459"/>
        <xdr:cNvCxnSpPr/>
      </xdr:nvCxnSpPr>
      <xdr:spPr>
        <a:xfrm>
          <a:off x="8750300" y="16248480"/>
          <a:ext cx="889000" cy="30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2" name="テキスト ボックス 461"/>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132180</xdr:rowOff>
    </xdr:from>
    <xdr:to>
      <xdr:col>45</xdr:col>
      <xdr:colOff>177800</xdr:colOff>
      <xdr:row>96</xdr:row>
      <xdr:rowOff>39277</xdr:rowOff>
    </xdr:to>
    <xdr:cxnSp macro="">
      <xdr:nvCxnSpPr>
        <xdr:cNvPr id="463" name="直線コネクタ 462"/>
        <xdr:cNvCxnSpPr/>
      </xdr:nvCxnSpPr>
      <xdr:spPr>
        <a:xfrm flipV="1">
          <a:off x="7861300" y="16248480"/>
          <a:ext cx="889000" cy="24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6337</xdr:rowOff>
    </xdr:from>
    <xdr:ext cx="534377" cy="259045"/>
    <xdr:sp macro="" textlink="">
      <xdr:nvSpPr>
        <xdr:cNvPr id="465" name="テキスト ボックス 464"/>
        <xdr:cNvSpPr txBox="1"/>
      </xdr:nvSpPr>
      <xdr:spPr>
        <a:xfrm>
          <a:off x="8483111" y="164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35705</xdr:rowOff>
    </xdr:from>
    <xdr:to>
      <xdr:col>55</xdr:col>
      <xdr:colOff>50800</xdr:colOff>
      <xdr:row>96</xdr:row>
      <xdr:rowOff>137305</xdr:rowOff>
    </xdr:to>
    <xdr:sp macro="" textlink="">
      <xdr:nvSpPr>
        <xdr:cNvPr id="473" name="楕円 472"/>
        <xdr:cNvSpPr/>
      </xdr:nvSpPr>
      <xdr:spPr>
        <a:xfrm>
          <a:off x="10426700" y="1649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14132</xdr:rowOff>
    </xdr:from>
    <xdr:ext cx="534377" cy="259045"/>
    <xdr:sp macro="" textlink="">
      <xdr:nvSpPr>
        <xdr:cNvPr id="474" name="普通建設事業費 （ うち更新整備　）該当値テキスト"/>
        <xdr:cNvSpPr txBox="1"/>
      </xdr:nvSpPr>
      <xdr:spPr>
        <a:xfrm>
          <a:off x="10528300" y="1647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43363</xdr:rowOff>
    </xdr:from>
    <xdr:to>
      <xdr:col>50</xdr:col>
      <xdr:colOff>165100</xdr:colOff>
      <xdr:row>96</xdr:row>
      <xdr:rowOff>144963</xdr:rowOff>
    </xdr:to>
    <xdr:sp macro="" textlink="">
      <xdr:nvSpPr>
        <xdr:cNvPr id="475" name="楕円 474"/>
        <xdr:cNvSpPr/>
      </xdr:nvSpPr>
      <xdr:spPr>
        <a:xfrm>
          <a:off x="9588500" y="165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136090</xdr:rowOff>
    </xdr:from>
    <xdr:ext cx="534377" cy="259045"/>
    <xdr:sp macro="" textlink="">
      <xdr:nvSpPr>
        <xdr:cNvPr id="476" name="テキスト ボックス 475"/>
        <xdr:cNvSpPr txBox="1"/>
      </xdr:nvSpPr>
      <xdr:spPr>
        <a:xfrm>
          <a:off x="9372111" y="165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81380</xdr:rowOff>
    </xdr:from>
    <xdr:to>
      <xdr:col>46</xdr:col>
      <xdr:colOff>38100</xdr:colOff>
      <xdr:row>95</xdr:row>
      <xdr:rowOff>11530</xdr:rowOff>
    </xdr:to>
    <xdr:sp macro="" textlink="">
      <xdr:nvSpPr>
        <xdr:cNvPr id="477" name="楕円 476"/>
        <xdr:cNvSpPr/>
      </xdr:nvSpPr>
      <xdr:spPr>
        <a:xfrm>
          <a:off x="8699500" y="161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28057</xdr:rowOff>
    </xdr:from>
    <xdr:ext cx="534377" cy="259045"/>
    <xdr:sp macro="" textlink="">
      <xdr:nvSpPr>
        <xdr:cNvPr id="478" name="テキスト ボックス 477"/>
        <xdr:cNvSpPr txBox="1"/>
      </xdr:nvSpPr>
      <xdr:spPr>
        <a:xfrm>
          <a:off x="8483111" y="1597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159927</xdr:rowOff>
    </xdr:from>
    <xdr:to>
      <xdr:col>41</xdr:col>
      <xdr:colOff>101600</xdr:colOff>
      <xdr:row>96</xdr:row>
      <xdr:rowOff>90077</xdr:rowOff>
    </xdr:to>
    <xdr:sp macro="" textlink="">
      <xdr:nvSpPr>
        <xdr:cNvPr id="479" name="楕円 478"/>
        <xdr:cNvSpPr/>
      </xdr:nvSpPr>
      <xdr:spPr>
        <a:xfrm>
          <a:off x="7810500" y="164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81204</xdr:rowOff>
    </xdr:from>
    <xdr:ext cx="534377" cy="259045"/>
    <xdr:sp macro="" textlink="">
      <xdr:nvSpPr>
        <xdr:cNvPr id="480" name="テキスト ボックス 479"/>
        <xdr:cNvSpPr txBox="1"/>
      </xdr:nvSpPr>
      <xdr:spPr>
        <a:xfrm>
          <a:off x="7594111" y="1654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1" name="直線コネクタ 51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4" name="直線コネクタ 51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7" name="直線コネクタ 51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0" name="直線コネクタ 51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249299" cy="259045"/>
    <xdr:sp macro="" textlink="">
      <xdr:nvSpPr>
        <xdr:cNvPr id="531" name="災害復旧事業費該当値テキスト"/>
        <xdr:cNvSpPr txBox="1"/>
      </xdr:nvSpPr>
      <xdr:spPr>
        <a:xfrm>
          <a:off x="16370300" y="6668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4" name="楕円 53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5" name="テキスト ボックス 53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6" name="楕円 53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7" name="テキスト ボックス 53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8" name="楕円 53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9" name="テキスト ボックス 53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74647</xdr:rowOff>
    </xdr:from>
    <xdr:to>
      <xdr:col>85</xdr:col>
      <xdr:colOff>127000</xdr:colOff>
      <xdr:row>76</xdr:row>
      <xdr:rowOff>55739</xdr:rowOff>
    </xdr:to>
    <xdr:cxnSp macro="">
      <xdr:nvCxnSpPr>
        <xdr:cNvPr id="620" name="直線コネクタ 619"/>
        <xdr:cNvCxnSpPr/>
      </xdr:nvCxnSpPr>
      <xdr:spPr>
        <a:xfrm>
          <a:off x="15481300" y="12933397"/>
          <a:ext cx="838200" cy="15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1"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74647</xdr:rowOff>
    </xdr:from>
    <xdr:to>
      <xdr:col>81</xdr:col>
      <xdr:colOff>50800</xdr:colOff>
      <xdr:row>75</xdr:row>
      <xdr:rowOff>151555</xdr:rowOff>
    </xdr:to>
    <xdr:cxnSp macro="">
      <xdr:nvCxnSpPr>
        <xdr:cNvPr id="623" name="直線コネクタ 622"/>
        <xdr:cNvCxnSpPr/>
      </xdr:nvCxnSpPr>
      <xdr:spPr>
        <a:xfrm flipV="1">
          <a:off x="14592300" y="12933397"/>
          <a:ext cx="889000" cy="7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5" name="テキスト ボックス 624"/>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159359</xdr:rowOff>
    </xdr:from>
    <xdr:to>
      <xdr:col>76</xdr:col>
      <xdr:colOff>114300</xdr:colOff>
      <xdr:row>75</xdr:row>
      <xdr:rowOff>151555</xdr:rowOff>
    </xdr:to>
    <xdr:cxnSp macro="">
      <xdr:nvCxnSpPr>
        <xdr:cNvPr id="626" name="直線コネクタ 625"/>
        <xdr:cNvCxnSpPr/>
      </xdr:nvCxnSpPr>
      <xdr:spPr>
        <a:xfrm>
          <a:off x="13703300" y="12846659"/>
          <a:ext cx="889000" cy="16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28" name="テキスト ボックス 627"/>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159359</xdr:rowOff>
    </xdr:from>
    <xdr:to>
      <xdr:col>71</xdr:col>
      <xdr:colOff>177800</xdr:colOff>
      <xdr:row>75</xdr:row>
      <xdr:rowOff>4500</xdr:rowOff>
    </xdr:to>
    <xdr:cxnSp macro="">
      <xdr:nvCxnSpPr>
        <xdr:cNvPr id="629" name="直線コネクタ 628"/>
        <xdr:cNvCxnSpPr/>
      </xdr:nvCxnSpPr>
      <xdr:spPr>
        <a:xfrm flipV="1">
          <a:off x="12814300" y="12846659"/>
          <a:ext cx="889000" cy="1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17550</xdr:rowOff>
    </xdr:from>
    <xdr:ext cx="534377" cy="259045"/>
    <xdr:sp macro="" textlink="">
      <xdr:nvSpPr>
        <xdr:cNvPr id="631" name="テキスト ボックス 630"/>
        <xdr:cNvSpPr txBox="1"/>
      </xdr:nvSpPr>
      <xdr:spPr>
        <a:xfrm>
          <a:off x="13436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3149</xdr:rowOff>
    </xdr:from>
    <xdr:ext cx="534377" cy="259045"/>
    <xdr:sp macro="" textlink="">
      <xdr:nvSpPr>
        <xdr:cNvPr id="633" name="テキスト ボックス 632"/>
        <xdr:cNvSpPr txBox="1"/>
      </xdr:nvSpPr>
      <xdr:spPr>
        <a:xfrm>
          <a:off x="12547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4939</xdr:rowOff>
    </xdr:from>
    <xdr:to>
      <xdr:col>85</xdr:col>
      <xdr:colOff>177800</xdr:colOff>
      <xdr:row>76</xdr:row>
      <xdr:rowOff>106539</xdr:rowOff>
    </xdr:to>
    <xdr:sp macro="" textlink="">
      <xdr:nvSpPr>
        <xdr:cNvPr id="639" name="楕円 638"/>
        <xdr:cNvSpPr/>
      </xdr:nvSpPr>
      <xdr:spPr>
        <a:xfrm>
          <a:off x="16268700" y="130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154816</xdr:rowOff>
    </xdr:from>
    <xdr:ext cx="534377" cy="259045"/>
    <xdr:sp macro="" textlink="">
      <xdr:nvSpPr>
        <xdr:cNvPr id="640" name="公債費該当値テキスト"/>
        <xdr:cNvSpPr txBox="1"/>
      </xdr:nvSpPr>
      <xdr:spPr>
        <a:xfrm>
          <a:off x="16370300" y="1301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23847</xdr:rowOff>
    </xdr:from>
    <xdr:to>
      <xdr:col>81</xdr:col>
      <xdr:colOff>101600</xdr:colOff>
      <xdr:row>75</xdr:row>
      <xdr:rowOff>125447</xdr:rowOff>
    </xdr:to>
    <xdr:sp macro="" textlink="">
      <xdr:nvSpPr>
        <xdr:cNvPr id="641" name="楕円 640"/>
        <xdr:cNvSpPr/>
      </xdr:nvSpPr>
      <xdr:spPr>
        <a:xfrm>
          <a:off x="15430500" y="128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116574</xdr:rowOff>
    </xdr:from>
    <xdr:ext cx="534377" cy="259045"/>
    <xdr:sp macro="" textlink="">
      <xdr:nvSpPr>
        <xdr:cNvPr id="642" name="テキスト ボックス 641"/>
        <xdr:cNvSpPr txBox="1"/>
      </xdr:nvSpPr>
      <xdr:spPr>
        <a:xfrm>
          <a:off x="15214111" y="1297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100754</xdr:rowOff>
    </xdr:from>
    <xdr:to>
      <xdr:col>76</xdr:col>
      <xdr:colOff>165100</xdr:colOff>
      <xdr:row>76</xdr:row>
      <xdr:rowOff>30904</xdr:rowOff>
    </xdr:to>
    <xdr:sp macro="" textlink="">
      <xdr:nvSpPr>
        <xdr:cNvPr id="643" name="楕円 642"/>
        <xdr:cNvSpPr/>
      </xdr:nvSpPr>
      <xdr:spPr>
        <a:xfrm>
          <a:off x="14541500" y="1295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22032</xdr:rowOff>
    </xdr:from>
    <xdr:ext cx="534377" cy="259045"/>
    <xdr:sp macro="" textlink="">
      <xdr:nvSpPr>
        <xdr:cNvPr id="644" name="テキスト ボックス 643"/>
        <xdr:cNvSpPr txBox="1"/>
      </xdr:nvSpPr>
      <xdr:spPr>
        <a:xfrm>
          <a:off x="14325111" y="1305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108559</xdr:rowOff>
    </xdr:from>
    <xdr:to>
      <xdr:col>72</xdr:col>
      <xdr:colOff>38100</xdr:colOff>
      <xdr:row>75</xdr:row>
      <xdr:rowOff>38709</xdr:rowOff>
    </xdr:to>
    <xdr:sp macro="" textlink="">
      <xdr:nvSpPr>
        <xdr:cNvPr id="645" name="楕円 644"/>
        <xdr:cNvSpPr/>
      </xdr:nvSpPr>
      <xdr:spPr>
        <a:xfrm>
          <a:off x="13652500" y="1279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29836</xdr:rowOff>
    </xdr:from>
    <xdr:ext cx="534377" cy="259045"/>
    <xdr:sp macro="" textlink="">
      <xdr:nvSpPr>
        <xdr:cNvPr id="646" name="テキスト ボックス 645"/>
        <xdr:cNvSpPr txBox="1"/>
      </xdr:nvSpPr>
      <xdr:spPr>
        <a:xfrm>
          <a:off x="13436111" y="1288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125150</xdr:rowOff>
    </xdr:from>
    <xdr:to>
      <xdr:col>67</xdr:col>
      <xdr:colOff>101600</xdr:colOff>
      <xdr:row>75</xdr:row>
      <xdr:rowOff>55300</xdr:rowOff>
    </xdr:to>
    <xdr:sp macro="" textlink="">
      <xdr:nvSpPr>
        <xdr:cNvPr id="647" name="楕円 646"/>
        <xdr:cNvSpPr/>
      </xdr:nvSpPr>
      <xdr:spPr>
        <a:xfrm>
          <a:off x="12763500" y="128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46427</xdr:rowOff>
    </xdr:from>
    <xdr:ext cx="534377" cy="259045"/>
    <xdr:sp macro="" textlink="">
      <xdr:nvSpPr>
        <xdr:cNvPr id="648" name="テキスト ボックス 647"/>
        <xdr:cNvSpPr txBox="1"/>
      </xdr:nvSpPr>
      <xdr:spPr>
        <a:xfrm>
          <a:off x="12547111" y="1290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57313</xdr:rowOff>
    </xdr:from>
    <xdr:to>
      <xdr:col>85</xdr:col>
      <xdr:colOff>127000</xdr:colOff>
      <xdr:row>97</xdr:row>
      <xdr:rowOff>94529</xdr:rowOff>
    </xdr:to>
    <xdr:cxnSp macro="">
      <xdr:nvCxnSpPr>
        <xdr:cNvPr id="675" name="直線コネクタ 674"/>
        <xdr:cNvCxnSpPr/>
      </xdr:nvCxnSpPr>
      <xdr:spPr>
        <a:xfrm flipV="1">
          <a:off x="15481300" y="16687963"/>
          <a:ext cx="8382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6"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94529</xdr:rowOff>
    </xdr:from>
    <xdr:to>
      <xdr:col>81</xdr:col>
      <xdr:colOff>50800</xdr:colOff>
      <xdr:row>97</xdr:row>
      <xdr:rowOff>137230</xdr:rowOff>
    </xdr:to>
    <xdr:cxnSp macro="">
      <xdr:nvCxnSpPr>
        <xdr:cNvPr id="678" name="直線コネクタ 677"/>
        <xdr:cNvCxnSpPr/>
      </xdr:nvCxnSpPr>
      <xdr:spPr>
        <a:xfrm flipV="1">
          <a:off x="14592300" y="16725179"/>
          <a:ext cx="889000" cy="4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124475</xdr:rowOff>
    </xdr:from>
    <xdr:to>
      <xdr:col>76</xdr:col>
      <xdr:colOff>114300</xdr:colOff>
      <xdr:row>97</xdr:row>
      <xdr:rowOff>137230</xdr:rowOff>
    </xdr:to>
    <xdr:cxnSp macro="">
      <xdr:nvCxnSpPr>
        <xdr:cNvPr id="681" name="直線コネクタ 680"/>
        <xdr:cNvCxnSpPr/>
      </xdr:nvCxnSpPr>
      <xdr:spPr>
        <a:xfrm>
          <a:off x="13703300" y="16583675"/>
          <a:ext cx="889000" cy="18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3" name="テキスト ボックス 682"/>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124475</xdr:rowOff>
    </xdr:from>
    <xdr:to>
      <xdr:col>71</xdr:col>
      <xdr:colOff>177800</xdr:colOff>
      <xdr:row>97</xdr:row>
      <xdr:rowOff>36007</xdr:rowOff>
    </xdr:to>
    <xdr:cxnSp macro="">
      <xdr:nvCxnSpPr>
        <xdr:cNvPr id="684" name="直線コネクタ 683"/>
        <xdr:cNvCxnSpPr/>
      </xdr:nvCxnSpPr>
      <xdr:spPr>
        <a:xfrm flipV="1">
          <a:off x="12814300" y="16583675"/>
          <a:ext cx="889000" cy="8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6513</xdr:rowOff>
    </xdr:from>
    <xdr:to>
      <xdr:col>85</xdr:col>
      <xdr:colOff>177800</xdr:colOff>
      <xdr:row>97</xdr:row>
      <xdr:rowOff>108113</xdr:rowOff>
    </xdr:to>
    <xdr:sp macro="" textlink="">
      <xdr:nvSpPr>
        <xdr:cNvPr id="694" name="楕円 693"/>
        <xdr:cNvSpPr/>
      </xdr:nvSpPr>
      <xdr:spPr>
        <a:xfrm>
          <a:off x="16268700" y="1663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156390</xdr:rowOff>
    </xdr:from>
    <xdr:ext cx="469744" cy="259045"/>
    <xdr:sp macro="" textlink="">
      <xdr:nvSpPr>
        <xdr:cNvPr id="695" name="積立金該当値テキスト"/>
        <xdr:cNvSpPr txBox="1"/>
      </xdr:nvSpPr>
      <xdr:spPr>
        <a:xfrm>
          <a:off x="16370300" y="166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43729</xdr:rowOff>
    </xdr:from>
    <xdr:to>
      <xdr:col>81</xdr:col>
      <xdr:colOff>101600</xdr:colOff>
      <xdr:row>97</xdr:row>
      <xdr:rowOff>145329</xdr:rowOff>
    </xdr:to>
    <xdr:sp macro="" textlink="">
      <xdr:nvSpPr>
        <xdr:cNvPr id="696" name="楕円 695"/>
        <xdr:cNvSpPr/>
      </xdr:nvSpPr>
      <xdr:spPr>
        <a:xfrm>
          <a:off x="15430500" y="1667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136456</xdr:rowOff>
    </xdr:from>
    <xdr:ext cx="469744" cy="259045"/>
    <xdr:sp macro="" textlink="">
      <xdr:nvSpPr>
        <xdr:cNvPr id="697" name="テキスト ボックス 696"/>
        <xdr:cNvSpPr txBox="1"/>
      </xdr:nvSpPr>
      <xdr:spPr>
        <a:xfrm>
          <a:off x="15246428" y="1676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86430</xdr:rowOff>
    </xdr:from>
    <xdr:to>
      <xdr:col>76</xdr:col>
      <xdr:colOff>165100</xdr:colOff>
      <xdr:row>98</xdr:row>
      <xdr:rowOff>16580</xdr:rowOff>
    </xdr:to>
    <xdr:sp macro="" textlink="">
      <xdr:nvSpPr>
        <xdr:cNvPr id="698" name="楕円 697"/>
        <xdr:cNvSpPr/>
      </xdr:nvSpPr>
      <xdr:spPr>
        <a:xfrm>
          <a:off x="14541500" y="167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7707</xdr:rowOff>
    </xdr:from>
    <xdr:ext cx="469744" cy="259045"/>
    <xdr:sp macro="" textlink="">
      <xdr:nvSpPr>
        <xdr:cNvPr id="699" name="テキスト ボックス 698"/>
        <xdr:cNvSpPr txBox="1"/>
      </xdr:nvSpPr>
      <xdr:spPr>
        <a:xfrm>
          <a:off x="14357428" y="1680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73675</xdr:rowOff>
    </xdr:from>
    <xdr:to>
      <xdr:col>72</xdr:col>
      <xdr:colOff>38100</xdr:colOff>
      <xdr:row>97</xdr:row>
      <xdr:rowOff>3825</xdr:rowOff>
    </xdr:to>
    <xdr:sp macro="" textlink="">
      <xdr:nvSpPr>
        <xdr:cNvPr id="700" name="楕円 699"/>
        <xdr:cNvSpPr/>
      </xdr:nvSpPr>
      <xdr:spPr>
        <a:xfrm>
          <a:off x="13652500" y="1653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166402</xdr:rowOff>
    </xdr:from>
    <xdr:ext cx="469744" cy="259045"/>
    <xdr:sp macro="" textlink="">
      <xdr:nvSpPr>
        <xdr:cNvPr id="701" name="テキスト ボックス 700"/>
        <xdr:cNvSpPr txBox="1"/>
      </xdr:nvSpPr>
      <xdr:spPr>
        <a:xfrm>
          <a:off x="13468428" y="1662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156657</xdr:rowOff>
    </xdr:from>
    <xdr:to>
      <xdr:col>67</xdr:col>
      <xdr:colOff>101600</xdr:colOff>
      <xdr:row>97</xdr:row>
      <xdr:rowOff>86807</xdr:rowOff>
    </xdr:to>
    <xdr:sp macro="" textlink="">
      <xdr:nvSpPr>
        <xdr:cNvPr id="702" name="楕円 701"/>
        <xdr:cNvSpPr/>
      </xdr:nvSpPr>
      <xdr:spPr>
        <a:xfrm>
          <a:off x="12763500" y="1661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77934</xdr:rowOff>
    </xdr:from>
    <xdr:ext cx="469744" cy="259045"/>
    <xdr:sp macro="" textlink="">
      <xdr:nvSpPr>
        <xdr:cNvPr id="703" name="テキスト ボックス 702"/>
        <xdr:cNvSpPr txBox="1"/>
      </xdr:nvSpPr>
      <xdr:spPr>
        <a:xfrm>
          <a:off x="12579428" y="1670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7" name="テキスト ボックス 736"/>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133096</xdr:rowOff>
    </xdr:from>
    <xdr:to>
      <xdr:col>102</xdr:col>
      <xdr:colOff>114300</xdr:colOff>
      <xdr:row>39</xdr:row>
      <xdr:rowOff>44450</xdr:rowOff>
    </xdr:to>
    <xdr:cxnSp macro="">
      <xdr:nvCxnSpPr>
        <xdr:cNvPr id="741" name="直線コネクタ 740"/>
        <xdr:cNvCxnSpPr/>
      </xdr:nvCxnSpPr>
      <xdr:spPr>
        <a:xfrm>
          <a:off x="18656300" y="6476746"/>
          <a:ext cx="889000" cy="2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84853</xdr:rowOff>
    </xdr:from>
    <xdr:ext cx="469744" cy="259045"/>
    <xdr:sp macro="" textlink="">
      <xdr:nvSpPr>
        <xdr:cNvPr id="745" name="テキスト ボックス 744"/>
        <xdr:cNvSpPr txBox="1"/>
      </xdr:nvSpPr>
      <xdr:spPr>
        <a:xfrm>
          <a:off x="18421428" y="65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82296</xdr:rowOff>
    </xdr:from>
    <xdr:to>
      <xdr:col>98</xdr:col>
      <xdr:colOff>38100</xdr:colOff>
      <xdr:row>38</xdr:row>
      <xdr:rowOff>12446</xdr:rowOff>
    </xdr:to>
    <xdr:sp macro="" textlink="">
      <xdr:nvSpPr>
        <xdr:cNvPr id="759" name="楕円 758"/>
        <xdr:cNvSpPr/>
      </xdr:nvSpPr>
      <xdr:spPr>
        <a:xfrm>
          <a:off x="18605500" y="64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28973</xdr:rowOff>
    </xdr:from>
    <xdr:ext cx="469744" cy="259045"/>
    <xdr:sp macro="" textlink="">
      <xdr:nvSpPr>
        <xdr:cNvPr id="760" name="テキスト ボックス 759"/>
        <xdr:cNvSpPr txBox="1"/>
      </xdr:nvSpPr>
      <xdr:spPr>
        <a:xfrm>
          <a:off x="18421428" y="620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16066</xdr:rowOff>
    </xdr:from>
    <xdr:to>
      <xdr:col>116</xdr:col>
      <xdr:colOff>63500</xdr:colOff>
      <xdr:row>59</xdr:row>
      <xdr:rowOff>27153</xdr:rowOff>
    </xdr:to>
    <xdr:cxnSp macro="">
      <xdr:nvCxnSpPr>
        <xdr:cNvPr id="789" name="直線コネクタ 788"/>
        <xdr:cNvCxnSpPr/>
      </xdr:nvCxnSpPr>
      <xdr:spPr>
        <a:xfrm>
          <a:off x="21323300" y="10131616"/>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16066</xdr:rowOff>
    </xdr:from>
    <xdr:to>
      <xdr:col>111</xdr:col>
      <xdr:colOff>177800</xdr:colOff>
      <xdr:row>59</xdr:row>
      <xdr:rowOff>22657</xdr:rowOff>
    </xdr:to>
    <xdr:cxnSp macro="">
      <xdr:nvCxnSpPr>
        <xdr:cNvPr id="792" name="直線コネクタ 791"/>
        <xdr:cNvCxnSpPr/>
      </xdr:nvCxnSpPr>
      <xdr:spPr>
        <a:xfrm flipV="1">
          <a:off x="20434300" y="10131616"/>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21971</xdr:rowOff>
    </xdr:from>
    <xdr:to>
      <xdr:col>107</xdr:col>
      <xdr:colOff>50800</xdr:colOff>
      <xdr:row>59</xdr:row>
      <xdr:rowOff>22657</xdr:rowOff>
    </xdr:to>
    <xdr:cxnSp macro="">
      <xdr:nvCxnSpPr>
        <xdr:cNvPr id="795" name="直線コネクタ 794"/>
        <xdr:cNvCxnSpPr/>
      </xdr:nvCxnSpPr>
      <xdr:spPr>
        <a:xfrm>
          <a:off x="19545300" y="1013752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15608</xdr:rowOff>
    </xdr:from>
    <xdr:to>
      <xdr:col>102</xdr:col>
      <xdr:colOff>114300</xdr:colOff>
      <xdr:row>59</xdr:row>
      <xdr:rowOff>21971</xdr:rowOff>
    </xdr:to>
    <xdr:cxnSp macro="">
      <xdr:nvCxnSpPr>
        <xdr:cNvPr id="798" name="直線コネクタ 797"/>
        <xdr:cNvCxnSpPr/>
      </xdr:nvCxnSpPr>
      <xdr:spPr>
        <a:xfrm>
          <a:off x="18656300" y="10131158"/>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147803</xdr:rowOff>
    </xdr:from>
    <xdr:to>
      <xdr:col>116</xdr:col>
      <xdr:colOff>114300</xdr:colOff>
      <xdr:row>59</xdr:row>
      <xdr:rowOff>77953</xdr:rowOff>
    </xdr:to>
    <xdr:sp macro="" textlink="">
      <xdr:nvSpPr>
        <xdr:cNvPr id="808" name="楕円 807"/>
        <xdr:cNvSpPr/>
      </xdr:nvSpPr>
      <xdr:spPr>
        <a:xfrm>
          <a:off x="22110700" y="100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62730</xdr:rowOff>
    </xdr:from>
    <xdr:ext cx="378565" cy="259045"/>
    <xdr:sp macro="" textlink="">
      <xdr:nvSpPr>
        <xdr:cNvPr id="809" name="貸付金該当値テキスト"/>
        <xdr:cNvSpPr txBox="1"/>
      </xdr:nvSpPr>
      <xdr:spPr>
        <a:xfrm>
          <a:off x="22212300" y="10006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136716</xdr:rowOff>
    </xdr:from>
    <xdr:to>
      <xdr:col>112</xdr:col>
      <xdr:colOff>38100</xdr:colOff>
      <xdr:row>59</xdr:row>
      <xdr:rowOff>66866</xdr:rowOff>
    </xdr:to>
    <xdr:sp macro="" textlink="">
      <xdr:nvSpPr>
        <xdr:cNvPr id="810" name="楕円 809"/>
        <xdr:cNvSpPr/>
      </xdr:nvSpPr>
      <xdr:spPr>
        <a:xfrm>
          <a:off x="21272500" y="1008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57993</xdr:rowOff>
    </xdr:from>
    <xdr:ext cx="378565" cy="259045"/>
    <xdr:sp macro="" textlink="">
      <xdr:nvSpPr>
        <xdr:cNvPr id="811" name="テキスト ボックス 810"/>
        <xdr:cNvSpPr txBox="1"/>
      </xdr:nvSpPr>
      <xdr:spPr>
        <a:xfrm>
          <a:off x="21134017" y="10173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143307</xdr:rowOff>
    </xdr:from>
    <xdr:to>
      <xdr:col>107</xdr:col>
      <xdr:colOff>101600</xdr:colOff>
      <xdr:row>59</xdr:row>
      <xdr:rowOff>73457</xdr:rowOff>
    </xdr:to>
    <xdr:sp macro="" textlink="">
      <xdr:nvSpPr>
        <xdr:cNvPr id="812" name="楕円 811"/>
        <xdr:cNvSpPr/>
      </xdr:nvSpPr>
      <xdr:spPr>
        <a:xfrm>
          <a:off x="20383500" y="100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64584</xdr:rowOff>
    </xdr:from>
    <xdr:ext cx="378565" cy="259045"/>
    <xdr:sp macro="" textlink="">
      <xdr:nvSpPr>
        <xdr:cNvPr id="813" name="テキスト ボックス 812"/>
        <xdr:cNvSpPr txBox="1"/>
      </xdr:nvSpPr>
      <xdr:spPr>
        <a:xfrm>
          <a:off x="20245017" y="1018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142621</xdr:rowOff>
    </xdr:from>
    <xdr:to>
      <xdr:col>102</xdr:col>
      <xdr:colOff>165100</xdr:colOff>
      <xdr:row>59</xdr:row>
      <xdr:rowOff>72771</xdr:rowOff>
    </xdr:to>
    <xdr:sp macro="" textlink="">
      <xdr:nvSpPr>
        <xdr:cNvPr id="814" name="楕円 813"/>
        <xdr:cNvSpPr/>
      </xdr:nvSpPr>
      <xdr:spPr>
        <a:xfrm>
          <a:off x="19494500" y="100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63898</xdr:rowOff>
    </xdr:from>
    <xdr:ext cx="378565" cy="259045"/>
    <xdr:sp macro="" textlink="">
      <xdr:nvSpPr>
        <xdr:cNvPr id="815" name="テキスト ボックス 814"/>
        <xdr:cNvSpPr txBox="1"/>
      </xdr:nvSpPr>
      <xdr:spPr>
        <a:xfrm>
          <a:off x="19356017" y="10179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136258</xdr:rowOff>
    </xdr:from>
    <xdr:to>
      <xdr:col>98</xdr:col>
      <xdr:colOff>38100</xdr:colOff>
      <xdr:row>59</xdr:row>
      <xdr:rowOff>66408</xdr:rowOff>
    </xdr:to>
    <xdr:sp macro="" textlink="">
      <xdr:nvSpPr>
        <xdr:cNvPr id="816" name="楕円 815"/>
        <xdr:cNvSpPr/>
      </xdr:nvSpPr>
      <xdr:spPr>
        <a:xfrm>
          <a:off x="18605500" y="1008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57535</xdr:rowOff>
    </xdr:from>
    <xdr:ext cx="378565" cy="259045"/>
    <xdr:sp macro="" textlink="">
      <xdr:nvSpPr>
        <xdr:cNvPr id="817" name="テキスト ボックス 816"/>
        <xdr:cNvSpPr txBox="1"/>
      </xdr:nvSpPr>
      <xdr:spPr>
        <a:xfrm>
          <a:off x="18467017" y="10173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86142</xdr:rowOff>
    </xdr:from>
    <xdr:to>
      <xdr:col>116</xdr:col>
      <xdr:colOff>63500</xdr:colOff>
      <xdr:row>76</xdr:row>
      <xdr:rowOff>110700</xdr:rowOff>
    </xdr:to>
    <xdr:cxnSp macro="">
      <xdr:nvCxnSpPr>
        <xdr:cNvPr id="849" name="直線コネクタ 848"/>
        <xdr:cNvCxnSpPr/>
      </xdr:nvCxnSpPr>
      <xdr:spPr>
        <a:xfrm flipV="1">
          <a:off x="21323300" y="13116342"/>
          <a:ext cx="8382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110700</xdr:rowOff>
    </xdr:from>
    <xdr:to>
      <xdr:col>111</xdr:col>
      <xdr:colOff>177800</xdr:colOff>
      <xdr:row>76</xdr:row>
      <xdr:rowOff>143652</xdr:rowOff>
    </xdr:to>
    <xdr:cxnSp macro="">
      <xdr:nvCxnSpPr>
        <xdr:cNvPr id="852" name="直線コネクタ 851"/>
        <xdr:cNvCxnSpPr/>
      </xdr:nvCxnSpPr>
      <xdr:spPr>
        <a:xfrm flipV="1">
          <a:off x="20434300" y="13140900"/>
          <a:ext cx="889000" cy="3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143652</xdr:rowOff>
    </xdr:from>
    <xdr:to>
      <xdr:col>107</xdr:col>
      <xdr:colOff>50800</xdr:colOff>
      <xdr:row>77</xdr:row>
      <xdr:rowOff>65208</xdr:rowOff>
    </xdr:to>
    <xdr:cxnSp macro="">
      <xdr:nvCxnSpPr>
        <xdr:cNvPr id="855" name="直線コネクタ 854"/>
        <xdr:cNvCxnSpPr/>
      </xdr:nvCxnSpPr>
      <xdr:spPr>
        <a:xfrm flipV="1">
          <a:off x="19545300" y="13173852"/>
          <a:ext cx="889000" cy="9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65208</xdr:rowOff>
    </xdr:from>
    <xdr:to>
      <xdr:col>102</xdr:col>
      <xdr:colOff>114300</xdr:colOff>
      <xdr:row>77</xdr:row>
      <xdr:rowOff>65633</xdr:rowOff>
    </xdr:to>
    <xdr:cxnSp macro="">
      <xdr:nvCxnSpPr>
        <xdr:cNvPr id="858" name="直線コネクタ 857"/>
        <xdr:cNvCxnSpPr/>
      </xdr:nvCxnSpPr>
      <xdr:spPr>
        <a:xfrm flipV="1">
          <a:off x="18656300" y="13266858"/>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35342</xdr:rowOff>
    </xdr:from>
    <xdr:to>
      <xdr:col>116</xdr:col>
      <xdr:colOff>114300</xdr:colOff>
      <xdr:row>76</xdr:row>
      <xdr:rowOff>136942</xdr:rowOff>
    </xdr:to>
    <xdr:sp macro="" textlink="">
      <xdr:nvSpPr>
        <xdr:cNvPr id="868" name="楕円 867"/>
        <xdr:cNvSpPr/>
      </xdr:nvSpPr>
      <xdr:spPr>
        <a:xfrm>
          <a:off x="22110700" y="1306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13769</xdr:rowOff>
    </xdr:from>
    <xdr:ext cx="534377" cy="259045"/>
    <xdr:sp macro="" textlink="">
      <xdr:nvSpPr>
        <xdr:cNvPr id="869" name="繰出金該当値テキスト"/>
        <xdr:cNvSpPr txBox="1"/>
      </xdr:nvSpPr>
      <xdr:spPr>
        <a:xfrm>
          <a:off x="22212300" y="1304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59900</xdr:rowOff>
    </xdr:from>
    <xdr:to>
      <xdr:col>112</xdr:col>
      <xdr:colOff>38100</xdr:colOff>
      <xdr:row>76</xdr:row>
      <xdr:rowOff>161500</xdr:rowOff>
    </xdr:to>
    <xdr:sp macro="" textlink="">
      <xdr:nvSpPr>
        <xdr:cNvPr id="870" name="楕円 869"/>
        <xdr:cNvSpPr/>
      </xdr:nvSpPr>
      <xdr:spPr>
        <a:xfrm>
          <a:off x="21272500" y="130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152627</xdr:rowOff>
    </xdr:from>
    <xdr:ext cx="534377" cy="259045"/>
    <xdr:sp macro="" textlink="">
      <xdr:nvSpPr>
        <xdr:cNvPr id="871" name="テキスト ボックス 870"/>
        <xdr:cNvSpPr txBox="1"/>
      </xdr:nvSpPr>
      <xdr:spPr>
        <a:xfrm>
          <a:off x="21056111" y="131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92852</xdr:rowOff>
    </xdr:from>
    <xdr:to>
      <xdr:col>107</xdr:col>
      <xdr:colOff>101600</xdr:colOff>
      <xdr:row>77</xdr:row>
      <xdr:rowOff>23002</xdr:rowOff>
    </xdr:to>
    <xdr:sp macro="" textlink="">
      <xdr:nvSpPr>
        <xdr:cNvPr id="872" name="楕円 871"/>
        <xdr:cNvSpPr/>
      </xdr:nvSpPr>
      <xdr:spPr>
        <a:xfrm>
          <a:off x="20383500" y="131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14129</xdr:rowOff>
    </xdr:from>
    <xdr:ext cx="534377" cy="259045"/>
    <xdr:sp macro="" textlink="">
      <xdr:nvSpPr>
        <xdr:cNvPr id="873" name="テキスト ボックス 872"/>
        <xdr:cNvSpPr txBox="1"/>
      </xdr:nvSpPr>
      <xdr:spPr>
        <a:xfrm>
          <a:off x="20167111" y="1321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14408</xdr:rowOff>
    </xdr:from>
    <xdr:to>
      <xdr:col>102</xdr:col>
      <xdr:colOff>165100</xdr:colOff>
      <xdr:row>77</xdr:row>
      <xdr:rowOff>116008</xdr:rowOff>
    </xdr:to>
    <xdr:sp macro="" textlink="">
      <xdr:nvSpPr>
        <xdr:cNvPr id="874" name="楕円 873"/>
        <xdr:cNvSpPr/>
      </xdr:nvSpPr>
      <xdr:spPr>
        <a:xfrm>
          <a:off x="19494500" y="1321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107135</xdr:rowOff>
    </xdr:from>
    <xdr:ext cx="534377" cy="259045"/>
    <xdr:sp macro="" textlink="">
      <xdr:nvSpPr>
        <xdr:cNvPr id="875" name="テキスト ボックス 874"/>
        <xdr:cNvSpPr txBox="1"/>
      </xdr:nvSpPr>
      <xdr:spPr>
        <a:xfrm>
          <a:off x="19278111" y="1330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14833</xdr:rowOff>
    </xdr:from>
    <xdr:to>
      <xdr:col>98</xdr:col>
      <xdr:colOff>38100</xdr:colOff>
      <xdr:row>77</xdr:row>
      <xdr:rowOff>116433</xdr:rowOff>
    </xdr:to>
    <xdr:sp macro="" textlink="">
      <xdr:nvSpPr>
        <xdr:cNvPr id="876" name="楕円 875"/>
        <xdr:cNvSpPr/>
      </xdr:nvSpPr>
      <xdr:spPr>
        <a:xfrm>
          <a:off x="186055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107560</xdr:rowOff>
    </xdr:from>
    <xdr:ext cx="534377" cy="259045"/>
    <xdr:sp macro="" textlink="">
      <xdr:nvSpPr>
        <xdr:cNvPr id="877" name="テキスト ボックス 876"/>
        <xdr:cNvSpPr txBox="1"/>
      </xdr:nvSpPr>
      <xdr:spPr>
        <a:xfrm>
          <a:off x="18389111" y="1330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本市の財政運営の中で市債の発行を抑制してきたことなどから、公債費については類似団体内平均値と比較して低い水準となっている。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一方で人件費が類似団体に比べて高いことや、障害者福祉費や保育所関連経費などの扶助費が増加傾向にあることから今後も歳入、歳出の両面から事業の見直しを行っていく。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405,974
400,545
36.39
145,523,448
143,710,633
1,282,646
82,687,443
86,147,819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82006</xdr:rowOff>
    </xdr:from>
    <xdr:to>
      <xdr:col>24</xdr:col>
      <xdr:colOff>63500</xdr:colOff>
      <xdr:row>36</xdr:row>
      <xdr:rowOff>114663</xdr:rowOff>
    </xdr:to>
    <xdr:cxnSp macro="">
      <xdr:nvCxnSpPr>
        <xdr:cNvPr id="63" name="直線コネクタ 62"/>
        <xdr:cNvCxnSpPr/>
      </xdr:nvCxnSpPr>
      <xdr:spPr>
        <a:xfrm>
          <a:off x="3797300" y="62542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136978</xdr:rowOff>
    </xdr:from>
    <xdr:to>
      <xdr:col>19</xdr:col>
      <xdr:colOff>177800</xdr:colOff>
      <xdr:row>36</xdr:row>
      <xdr:rowOff>82006</xdr:rowOff>
    </xdr:to>
    <xdr:cxnSp macro="">
      <xdr:nvCxnSpPr>
        <xdr:cNvPr id="66" name="直線コネクタ 65"/>
        <xdr:cNvCxnSpPr/>
      </xdr:nvCxnSpPr>
      <xdr:spPr>
        <a:xfrm>
          <a:off x="2908300" y="6137728"/>
          <a:ext cx="889000" cy="1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136978</xdr:rowOff>
    </xdr:from>
    <xdr:to>
      <xdr:col>15</xdr:col>
      <xdr:colOff>50800</xdr:colOff>
      <xdr:row>36</xdr:row>
      <xdr:rowOff>33020</xdr:rowOff>
    </xdr:to>
    <xdr:cxnSp macro="">
      <xdr:nvCxnSpPr>
        <xdr:cNvPr id="69" name="直線コネクタ 68"/>
        <xdr:cNvCxnSpPr/>
      </xdr:nvCxnSpPr>
      <xdr:spPr>
        <a:xfrm flipV="1">
          <a:off x="2019300" y="6137728"/>
          <a:ext cx="8890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170016</xdr:rowOff>
    </xdr:from>
    <xdr:ext cx="469744" cy="259045"/>
    <xdr:sp macro="" textlink="">
      <xdr:nvSpPr>
        <xdr:cNvPr id="71" name="テキスト ボックス 70"/>
        <xdr:cNvSpPr txBox="1"/>
      </xdr:nvSpPr>
      <xdr:spPr>
        <a:xfrm>
          <a:off x="2673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33020</xdr:rowOff>
    </xdr:from>
    <xdr:to>
      <xdr:col>10</xdr:col>
      <xdr:colOff>114300</xdr:colOff>
      <xdr:row>36</xdr:row>
      <xdr:rowOff>83094</xdr:rowOff>
    </xdr:to>
    <xdr:cxnSp macro="">
      <xdr:nvCxnSpPr>
        <xdr:cNvPr id="72" name="直線コネクタ 71"/>
        <xdr:cNvCxnSpPr/>
      </xdr:nvCxnSpPr>
      <xdr:spPr>
        <a:xfrm flipV="1">
          <a:off x="1130300" y="6205220"/>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39931</xdr:rowOff>
    </xdr:from>
    <xdr:ext cx="469744" cy="259045"/>
    <xdr:sp macro="" textlink="">
      <xdr:nvSpPr>
        <xdr:cNvPr id="74" name="テキスト ボックス 73"/>
        <xdr:cNvSpPr txBox="1"/>
      </xdr:nvSpPr>
      <xdr:spPr>
        <a:xfrm>
          <a:off x="1784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63863</xdr:rowOff>
    </xdr:from>
    <xdr:to>
      <xdr:col>24</xdr:col>
      <xdr:colOff>114300</xdr:colOff>
      <xdr:row>36</xdr:row>
      <xdr:rowOff>165463</xdr:rowOff>
    </xdr:to>
    <xdr:sp macro="" textlink="">
      <xdr:nvSpPr>
        <xdr:cNvPr id="82" name="楕円 81"/>
        <xdr:cNvSpPr/>
      </xdr:nvSpPr>
      <xdr:spPr>
        <a:xfrm>
          <a:off x="4584700" y="62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42290</xdr:rowOff>
    </xdr:from>
    <xdr:ext cx="469744" cy="259045"/>
    <xdr:sp macro="" textlink="">
      <xdr:nvSpPr>
        <xdr:cNvPr id="83" name="議会費該当値テキスト"/>
        <xdr:cNvSpPr txBox="1"/>
      </xdr:nvSpPr>
      <xdr:spPr>
        <a:xfrm>
          <a:off x="4686300" y="621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31206</xdr:rowOff>
    </xdr:from>
    <xdr:to>
      <xdr:col>20</xdr:col>
      <xdr:colOff>38100</xdr:colOff>
      <xdr:row>36</xdr:row>
      <xdr:rowOff>132806</xdr:rowOff>
    </xdr:to>
    <xdr:sp macro="" textlink="">
      <xdr:nvSpPr>
        <xdr:cNvPr id="84" name="楕円 83"/>
        <xdr:cNvSpPr/>
      </xdr:nvSpPr>
      <xdr:spPr>
        <a:xfrm>
          <a:off x="3746500" y="62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123933</xdr:rowOff>
    </xdr:from>
    <xdr:ext cx="469744" cy="259045"/>
    <xdr:sp macro="" textlink="">
      <xdr:nvSpPr>
        <xdr:cNvPr id="85" name="テキスト ボックス 84"/>
        <xdr:cNvSpPr txBox="1"/>
      </xdr:nvSpPr>
      <xdr:spPr>
        <a:xfrm>
          <a:off x="3562428" y="629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86178</xdr:rowOff>
    </xdr:from>
    <xdr:to>
      <xdr:col>15</xdr:col>
      <xdr:colOff>101600</xdr:colOff>
      <xdr:row>36</xdr:row>
      <xdr:rowOff>16328</xdr:rowOff>
    </xdr:to>
    <xdr:sp macro="" textlink="">
      <xdr:nvSpPr>
        <xdr:cNvPr id="86" name="楕円 85"/>
        <xdr:cNvSpPr/>
      </xdr:nvSpPr>
      <xdr:spPr>
        <a:xfrm>
          <a:off x="2857500" y="60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7455</xdr:rowOff>
    </xdr:from>
    <xdr:ext cx="469744" cy="259045"/>
    <xdr:sp macro="" textlink="">
      <xdr:nvSpPr>
        <xdr:cNvPr id="87" name="テキスト ボックス 86"/>
        <xdr:cNvSpPr txBox="1"/>
      </xdr:nvSpPr>
      <xdr:spPr>
        <a:xfrm>
          <a:off x="2673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153670</xdr:rowOff>
    </xdr:from>
    <xdr:to>
      <xdr:col>10</xdr:col>
      <xdr:colOff>165100</xdr:colOff>
      <xdr:row>36</xdr:row>
      <xdr:rowOff>83820</xdr:rowOff>
    </xdr:to>
    <xdr:sp macro="" textlink="">
      <xdr:nvSpPr>
        <xdr:cNvPr id="88" name="楕円 87"/>
        <xdr:cNvSpPr/>
      </xdr:nvSpPr>
      <xdr:spPr>
        <a:xfrm>
          <a:off x="1968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74947</xdr:rowOff>
    </xdr:from>
    <xdr:ext cx="469744" cy="259045"/>
    <xdr:sp macro="" textlink="">
      <xdr:nvSpPr>
        <xdr:cNvPr id="89" name="テキスト ボックス 88"/>
        <xdr:cNvSpPr txBox="1"/>
      </xdr:nvSpPr>
      <xdr:spPr>
        <a:xfrm>
          <a:off x="1784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32294</xdr:rowOff>
    </xdr:from>
    <xdr:to>
      <xdr:col>6</xdr:col>
      <xdr:colOff>38100</xdr:colOff>
      <xdr:row>36</xdr:row>
      <xdr:rowOff>133894</xdr:rowOff>
    </xdr:to>
    <xdr:sp macro="" textlink="">
      <xdr:nvSpPr>
        <xdr:cNvPr id="90" name="楕円 89"/>
        <xdr:cNvSpPr/>
      </xdr:nvSpPr>
      <xdr:spPr>
        <a:xfrm>
          <a:off x="1079500" y="620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125021</xdr:rowOff>
    </xdr:from>
    <xdr:ext cx="469744" cy="259045"/>
    <xdr:sp macro="" textlink="">
      <xdr:nvSpPr>
        <xdr:cNvPr id="91" name="テキスト ボックス 90"/>
        <xdr:cNvSpPr txBox="1"/>
      </xdr:nvSpPr>
      <xdr:spPr>
        <a:xfrm>
          <a:off x="895428" y="629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55380</xdr:rowOff>
    </xdr:from>
    <xdr:to>
      <xdr:col>24</xdr:col>
      <xdr:colOff>63500</xdr:colOff>
      <xdr:row>57</xdr:row>
      <xdr:rowOff>24780</xdr:rowOff>
    </xdr:to>
    <xdr:cxnSp macro="">
      <xdr:nvCxnSpPr>
        <xdr:cNvPr id="123" name="直線コネクタ 122"/>
        <xdr:cNvCxnSpPr/>
      </xdr:nvCxnSpPr>
      <xdr:spPr>
        <a:xfrm>
          <a:off x="3797300" y="9485130"/>
          <a:ext cx="838200" cy="3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55380</xdr:rowOff>
    </xdr:from>
    <xdr:to>
      <xdr:col>19</xdr:col>
      <xdr:colOff>177800</xdr:colOff>
      <xdr:row>55</xdr:row>
      <xdr:rowOff>58906</xdr:rowOff>
    </xdr:to>
    <xdr:cxnSp macro="">
      <xdr:nvCxnSpPr>
        <xdr:cNvPr id="126" name="直線コネクタ 125"/>
        <xdr:cNvCxnSpPr/>
      </xdr:nvCxnSpPr>
      <xdr:spPr>
        <a:xfrm flipV="1">
          <a:off x="2908300" y="9485130"/>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113700</xdr:rowOff>
    </xdr:from>
    <xdr:ext cx="534377" cy="259045"/>
    <xdr:sp macro="" textlink="">
      <xdr:nvSpPr>
        <xdr:cNvPr id="128" name="テキスト ボックス 127"/>
        <xdr:cNvSpPr txBox="1"/>
      </xdr:nvSpPr>
      <xdr:spPr>
        <a:xfrm>
          <a:off x="3530111" y="971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58906</xdr:rowOff>
    </xdr:from>
    <xdr:to>
      <xdr:col>15</xdr:col>
      <xdr:colOff>50800</xdr:colOff>
      <xdr:row>55</xdr:row>
      <xdr:rowOff>153122</xdr:rowOff>
    </xdr:to>
    <xdr:cxnSp macro="">
      <xdr:nvCxnSpPr>
        <xdr:cNvPr id="129" name="直線コネクタ 128"/>
        <xdr:cNvCxnSpPr/>
      </xdr:nvCxnSpPr>
      <xdr:spPr>
        <a:xfrm flipV="1">
          <a:off x="2019300" y="9488656"/>
          <a:ext cx="889000" cy="9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89273</xdr:rowOff>
    </xdr:from>
    <xdr:ext cx="534377" cy="259045"/>
    <xdr:sp macro="" textlink="">
      <xdr:nvSpPr>
        <xdr:cNvPr id="131" name="テキスト ボックス 130"/>
        <xdr:cNvSpPr txBox="1"/>
      </xdr:nvSpPr>
      <xdr:spPr>
        <a:xfrm>
          <a:off x="2641111" y="96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153122</xdr:rowOff>
    </xdr:from>
    <xdr:to>
      <xdr:col>10</xdr:col>
      <xdr:colOff>114300</xdr:colOff>
      <xdr:row>56</xdr:row>
      <xdr:rowOff>131993</xdr:rowOff>
    </xdr:to>
    <xdr:cxnSp macro="">
      <xdr:nvCxnSpPr>
        <xdr:cNvPr id="132" name="直線コネクタ 131"/>
        <xdr:cNvCxnSpPr/>
      </xdr:nvCxnSpPr>
      <xdr:spPr>
        <a:xfrm flipV="1">
          <a:off x="1130300" y="9582872"/>
          <a:ext cx="889000" cy="15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83623</xdr:rowOff>
    </xdr:from>
    <xdr:ext cx="534377" cy="259045"/>
    <xdr:sp macro="" textlink="">
      <xdr:nvSpPr>
        <xdr:cNvPr id="134" name="テキスト ボックス 133"/>
        <xdr:cNvSpPr txBox="1"/>
      </xdr:nvSpPr>
      <xdr:spPr>
        <a:xfrm>
          <a:off x="1752111" y="96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145430</xdr:rowOff>
    </xdr:from>
    <xdr:to>
      <xdr:col>24</xdr:col>
      <xdr:colOff>114300</xdr:colOff>
      <xdr:row>57</xdr:row>
      <xdr:rowOff>75580</xdr:rowOff>
    </xdr:to>
    <xdr:sp macro="" textlink="">
      <xdr:nvSpPr>
        <xdr:cNvPr id="142" name="楕円 141"/>
        <xdr:cNvSpPr/>
      </xdr:nvSpPr>
      <xdr:spPr>
        <a:xfrm>
          <a:off x="4584700" y="97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123857</xdr:rowOff>
    </xdr:from>
    <xdr:ext cx="534377" cy="259045"/>
    <xdr:sp macro="" textlink="">
      <xdr:nvSpPr>
        <xdr:cNvPr id="143" name="総務費該当値テキスト"/>
        <xdr:cNvSpPr txBox="1"/>
      </xdr:nvSpPr>
      <xdr:spPr>
        <a:xfrm>
          <a:off x="4686300" y="972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4580</xdr:rowOff>
    </xdr:from>
    <xdr:to>
      <xdr:col>20</xdr:col>
      <xdr:colOff>38100</xdr:colOff>
      <xdr:row>55</xdr:row>
      <xdr:rowOff>106180</xdr:rowOff>
    </xdr:to>
    <xdr:sp macro="" textlink="">
      <xdr:nvSpPr>
        <xdr:cNvPr id="144" name="楕円 143"/>
        <xdr:cNvSpPr/>
      </xdr:nvSpPr>
      <xdr:spPr>
        <a:xfrm>
          <a:off x="3746500" y="94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122707</xdr:rowOff>
    </xdr:from>
    <xdr:ext cx="534377" cy="259045"/>
    <xdr:sp macro="" textlink="">
      <xdr:nvSpPr>
        <xdr:cNvPr id="145" name="テキスト ボックス 144"/>
        <xdr:cNvSpPr txBox="1"/>
      </xdr:nvSpPr>
      <xdr:spPr>
        <a:xfrm>
          <a:off x="3530111" y="92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8106</xdr:rowOff>
    </xdr:from>
    <xdr:to>
      <xdr:col>15</xdr:col>
      <xdr:colOff>101600</xdr:colOff>
      <xdr:row>55</xdr:row>
      <xdr:rowOff>109706</xdr:rowOff>
    </xdr:to>
    <xdr:sp macro="" textlink="">
      <xdr:nvSpPr>
        <xdr:cNvPr id="146" name="楕円 145"/>
        <xdr:cNvSpPr/>
      </xdr:nvSpPr>
      <xdr:spPr>
        <a:xfrm>
          <a:off x="2857500" y="943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126233</xdr:rowOff>
    </xdr:from>
    <xdr:ext cx="534377" cy="259045"/>
    <xdr:sp macro="" textlink="">
      <xdr:nvSpPr>
        <xdr:cNvPr id="147" name="テキスト ボックス 146"/>
        <xdr:cNvSpPr txBox="1"/>
      </xdr:nvSpPr>
      <xdr:spPr>
        <a:xfrm>
          <a:off x="2641111" y="921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102322</xdr:rowOff>
    </xdr:from>
    <xdr:to>
      <xdr:col>10</xdr:col>
      <xdr:colOff>165100</xdr:colOff>
      <xdr:row>56</xdr:row>
      <xdr:rowOff>32472</xdr:rowOff>
    </xdr:to>
    <xdr:sp macro="" textlink="">
      <xdr:nvSpPr>
        <xdr:cNvPr id="148" name="楕円 147"/>
        <xdr:cNvSpPr/>
      </xdr:nvSpPr>
      <xdr:spPr>
        <a:xfrm>
          <a:off x="1968500" y="95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48999</xdr:rowOff>
    </xdr:from>
    <xdr:ext cx="534377" cy="259045"/>
    <xdr:sp macro="" textlink="">
      <xdr:nvSpPr>
        <xdr:cNvPr id="149" name="テキスト ボックス 148"/>
        <xdr:cNvSpPr txBox="1"/>
      </xdr:nvSpPr>
      <xdr:spPr>
        <a:xfrm>
          <a:off x="1752111" y="93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81193</xdr:rowOff>
    </xdr:from>
    <xdr:to>
      <xdr:col>6</xdr:col>
      <xdr:colOff>38100</xdr:colOff>
      <xdr:row>57</xdr:row>
      <xdr:rowOff>11343</xdr:rowOff>
    </xdr:to>
    <xdr:sp macro="" textlink="">
      <xdr:nvSpPr>
        <xdr:cNvPr id="150" name="楕円 149"/>
        <xdr:cNvSpPr/>
      </xdr:nvSpPr>
      <xdr:spPr>
        <a:xfrm>
          <a:off x="1079500" y="968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2470</xdr:rowOff>
    </xdr:from>
    <xdr:ext cx="534377" cy="259045"/>
    <xdr:sp macro="" textlink="">
      <xdr:nvSpPr>
        <xdr:cNvPr id="151" name="テキスト ボックス 150"/>
        <xdr:cNvSpPr txBox="1"/>
      </xdr:nvSpPr>
      <xdr:spPr>
        <a:xfrm>
          <a:off x="863111" y="977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168402</xdr:rowOff>
    </xdr:from>
    <xdr:to>
      <xdr:col>24</xdr:col>
      <xdr:colOff>63500</xdr:colOff>
      <xdr:row>74</xdr:row>
      <xdr:rowOff>68263</xdr:rowOff>
    </xdr:to>
    <xdr:cxnSp macro="">
      <xdr:nvCxnSpPr>
        <xdr:cNvPr id="181" name="直線コネクタ 180"/>
        <xdr:cNvCxnSpPr/>
      </xdr:nvCxnSpPr>
      <xdr:spPr>
        <a:xfrm flipV="1">
          <a:off x="3797300" y="12684252"/>
          <a:ext cx="838200" cy="7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118406</xdr:rowOff>
    </xdr:from>
    <xdr:ext cx="599010" cy="259045"/>
    <xdr:sp macro="" textlink="">
      <xdr:nvSpPr>
        <xdr:cNvPr id="182" name="民生費平均値テキスト"/>
        <xdr:cNvSpPr txBox="1"/>
      </xdr:nvSpPr>
      <xdr:spPr>
        <a:xfrm>
          <a:off x="4686300" y="12977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68263</xdr:rowOff>
    </xdr:from>
    <xdr:to>
      <xdr:col>19</xdr:col>
      <xdr:colOff>177800</xdr:colOff>
      <xdr:row>75</xdr:row>
      <xdr:rowOff>34963</xdr:rowOff>
    </xdr:to>
    <xdr:cxnSp macro="">
      <xdr:nvCxnSpPr>
        <xdr:cNvPr id="184" name="直線コネクタ 183"/>
        <xdr:cNvCxnSpPr/>
      </xdr:nvCxnSpPr>
      <xdr:spPr>
        <a:xfrm flipV="1">
          <a:off x="2908300" y="12755563"/>
          <a:ext cx="889000" cy="1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74159</xdr:rowOff>
    </xdr:from>
    <xdr:ext cx="599010" cy="259045"/>
    <xdr:sp macro="" textlink="">
      <xdr:nvSpPr>
        <xdr:cNvPr id="186" name="テキスト ボックス 185"/>
        <xdr:cNvSpPr txBox="1"/>
      </xdr:nvSpPr>
      <xdr:spPr>
        <a:xfrm>
          <a:off x="3497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34963</xdr:rowOff>
    </xdr:from>
    <xdr:to>
      <xdr:col>15</xdr:col>
      <xdr:colOff>50800</xdr:colOff>
      <xdr:row>75</xdr:row>
      <xdr:rowOff>130721</xdr:rowOff>
    </xdr:to>
    <xdr:cxnSp macro="">
      <xdr:nvCxnSpPr>
        <xdr:cNvPr id="187" name="直線コネクタ 186"/>
        <xdr:cNvCxnSpPr/>
      </xdr:nvCxnSpPr>
      <xdr:spPr>
        <a:xfrm flipV="1">
          <a:off x="2019300" y="12893713"/>
          <a:ext cx="889000" cy="9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155909</xdr:rowOff>
    </xdr:from>
    <xdr:ext cx="599010" cy="259045"/>
    <xdr:sp macro="" textlink="">
      <xdr:nvSpPr>
        <xdr:cNvPr id="189" name="テキスト ボックス 188"/>
        <xdr:cNvSpPr txBox="1"/>
      </xdr:nvSpPr>
      <xdr:spPr>
        <a:xfrm>
          <a:off x="2608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130721</xdr:rowOff>
    </xdr:from>
    <xdr:to>
      <xdr:col>10</xdr:col>
      <xdr:colOff>114300</xdr:colOff>
      <xdr:row>76</xdr:row>
      <xdr:rowOff>81153</xdr:rowOff>
    </xdr:to>
    <xdr:cxnSp macro="">
      <xdr:nvCxnSpPr>
        <xdr:cNvPr id="190" name="直線コネクタ 189"/>
        <xdr:cNvCxnSpPr/>
      </xdr:nvCxnSpPr>
      <xdr:spPr>
        <a:xfrm flipV="1">
          <a:off x="1130300" y="12989471"/>
          <a:ext cx="889000" cy="1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23232</xdr:rowOff>
    </xdr:from>
    <xdr:ext cx="599010" cy="259045"/>
    <xdr:sp macro="" textlink="">
      <xdr:nvSpPr>
        <xdr:cNvPr id="192" name="テキスト ボックス 191"/>
        <xdr:cNvSpPr txBox="1"/>
      </xdr:nvSpPr>
      <xdr:spPr>
        <a:xfrm>
          <a:off x="1719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141152</xdr:rowOff>
    </xdr:from>
    <xdr:ext cx="599010" cy="259045"/>
    <xdr:sp macro="" textlink="">
      <xdr:nvSpPr>
        <xdr:cNvPr id="194" name="テキスト ボックス 193"/>
        <xdr:cNvSpPr txBox="1"/>
      </xdr:nvSpPr>
      <xdr:spPr>
        <a:xfrm>
          <a:off x="830795"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117602</xdr:rowOff>
    </xdr:from>
    <xdr:to>
      <xdr:col>24</xdr:col>
      <xdr:colOff>114300</xdr:colOff>
      <xdr:row>74</xdr:row>
      <xdr:rowOff>47752</xdr:rowOff>
    </xdr:to>
    <xdr:sp macro="" textlink="">
      <xdr:nvSpPr>
        <xdr:cNvPr id="200" name="楕円 199"/>
        <xdr:cNvSpPr/>
      </xdr:nvSpPr>
      <xdr:spPr>
        <a:xfrm>
          <a:off x="4584700" y="1263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140479</xdr:rowOff>
    </xdr:from>
    <xdr:ext cx="599010" cy="259045"/>
    <xdr:sp macro="" textlink="">
      <xdr:nvSpPr>
        <xdr:cNvPr id="201" name="民生費該当値テキスト"/>
        <xdr:cNvSpPr txBox="1"/>
      </xdr:nvSpPr>
      <xdr:spPr>
        <a:xfrm>
          <a:off x="4686300" y="1248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17463</xdr:rowOff>
    </xdr:from>
    <xdr:to>
      <xdr:col>20</xdr:col>
      <xdr:colOff>38100</xdr:colOff>
      <xdr:row>74</xdr:row>
      <xdr:rowOff>119063</xdr:rowOff>
    </xdr:to>
    <xdr:sp macro="" textlink="">
      <xdr:nvSpPr>
        <xdr:cNvPr id="202" name="楕円 201"/>
        <xdr:cNvSpPr/>
      </xdr:nvSpPr>
      <xdr:spPr>
        <a:xfrm>
          <a:off x="3746500" y="127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135590</xdr:rowOff>
    </xdr:from>
    <xdr:ext cx="599010" cy="259045"/>
    <xdr:sp macro="" textlink="">
      <xdr:nvSpPr>
        <xdr:cNvPr id="203" name="テキスト ボックス 202"/>
        <xdr:cNvSpPr txBox="1"/>
      </xdr:nvSpPr>
      <xdr:spPr>
        <a:xfrm>
          <a:off x="3497795" y="1247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155613</xdr:rowOff>
    </xdr:from>
    <xdr:to>
      <xdr:col>15</xdr:col>
      <xdr:colOff>101600</xdr:colOff>
      <xdr:row>75</xdr:row>
      <xdr:rowOff>85763</xdr:rowOff>
    </xdr:to>
    <xdr:sp macro="" textlink="">
      <xdr:nvSpPr>
        <xdr:cNvPr id="204" name="楕円 203"/>
        <xdr:cNvSpPr/>
      </xdr:nvSpPr>
      <xdr:spPr>
        <a:xfrm>
          <a:off x="2857500" y="1284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102290</xdr:rowOff>
    </xdr:from>
    <xdr:ext cx="599010" cy="259045"/>
    <xdr:sp macro="" textlink="">
      <xdr:nvSpPr>
        <xdr:cNvPr id="205" name="テキスト ボックス 204"/>
        <xdr:cNvSpPr txBox="1"/>
      </xdr:nvSpPr>
      <xdr:spPr>
        <a:xfrm>
          <a:off x="2608795" y="1261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79921</xdr:rowOff>
    </xdr:from>
    <xdr:to>
      <xdr:col>10</xdr:col>
      <xdr:colOff>165100</xdr:colOff>
      <xdr:row>76</xdr:row>
      <xdr:rowOff>10071</xdr:rowOff>
    </xdr:to>
    <xdr:sp macro="" textlink="">
      <xdr:nvSpPr>
        <xdr:cNvPr id="206" name="楕円 205"/>
        <xdr:cNvSpPr/>
      </xdr:nvSpPr>
      <xdr:spPr>
        <a:xfrm>
          <a:off x="1968500" y="129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26598</xdr:rowOff>
    </xdr:from>
    <xdr:ext cx="599010" cy="259045"/>
    <xdr:sp macro="" textlink="">
      <xdr:nvSpPr>
        <xdr:cNvPr id="207" name="テキスト ボックス 206"/>
        <xdr:cNvSpPr txBox="1"/>
      </xdr:nvSpPr>
      <xdr:spPr>
        <a:xfrm>
          <a:off x="1719795" y="1271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30353</xdr:rowOff>
    </xdr:from>
    <xdr:to>
      <xdr:col>6</xdr:col>
      <xdr:colOff>38100</xdr:colOff>
      <xdr:row>76</xdr:row>
      <xdr:rowOff>131953</xdr:rowOff>
    </xdr:to>
    <xdr:sp macro="" textlink="">
      <xdr:nvSpPr>
        <xdr:cNvPr id="208" name="楕円 207"/>
        <xdr:cNvSpPr/>
      </xdr:nvSpPr>
      <xdr:spPr>
        <a:xfrm>
          <a:off x="1079500" y="130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148480</xdr:rowOff>
    </xdr:from>
    <xdr:ext cx="599010" cy="259045"/>
    <xdr:sp macro="" textlink="">
      <xdr:nvSpPr>
        <xdr:cNvPr id="209" name="テキスト ボックス 208"/>
        <xdr:cNvSpPr txBox="1"/>
      </xdr:nvSpPr>
      <xdr:spPr>
        <a:xfrm>
          <a:off x="830795" y="1283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107513</xdr:rowOff>
    </xdr:from>
    <xdr:to>
      <xdr:col>24</xdr:col>
      <xdr:colOff>63500</xdr:colOff>
      <xdr:row>97</xdr:row>
      <xdr:rowOff>131401</xdr:rowOff>
    </xdr:to>
    <xdr:cxnSp macro="">
      <xdr:nvCxnSpPr>
        <xdr:cNvPr id="237" name="直線コネクタ 236"/>
        <xdr:cNvCxnSpPr/>
      </xdr:nvCxnSpPr>
      <xdr:spPr>
        <a:xfrm>
          <a:off x="3797300" y="16738163"/>
          <a:ext cx="8382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107513</xdr:rowOff>
    </xdr:from>
    <xdr:to>
      <xdr:col>19</xdr:col>
      <xdr:colOff>177800</xdr:colOff>
      <xdr:row>97</xdr:row>
      <xdr:rowOff>114943</xdr:rowOff>
    </xdr:to>
    <xdr:cxnSp macro="">
      <xdr:nvCxnSpPr>
        <xdr:cNvPr id="240" name="直線コネクタ 239"/>
        <xdr:cNvCxnSpPr/>
      </xdr:nvCxnSpPr>
      <xdr:spPr>
        <a:xfrm flipV="1">
          <a:off x="2908300" y="16738163"/>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110806</xdr:rowOff>
    </xdr:from>
    <xdr:to>
      <xdr:col>15</xdr:col>
      <xdr:colOff>50800</xdr:colOff>
      <xdr:row>97</xdr:row>
      <xdr:rowOff>114943</xdr:rowOff>
    </xdr:to>
    <xdr:cxnSp macro="">
      <xdr:nvCxnSpPr>
        <xdr:cNvPr id="243" name="直線コネクタ 242"/>
        <xdr:cNvCxnSpPr/>
      </xdr:nvCxnSpPr>
      <xdr:spPr>
        <a:xfrm>
          <a:off x="2019300" y="16741456"/>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110806</xdr:rowOff>
    </xdr:from>
    <xdr:to>
      <xdr:col>10</xdr:col>
      <xdr:colOff>114300</xdr:colOff>
      <xdr:row>97</xdr:row>
      <xdr:rowOff>129391</xdr:rowOff>
    </xdr:to>
    <xdr:cxnSp macro="">
      <xdr:nvCxnSpPr>
        <xdr:cNvPr id="246" name="直線コネクタ 245"/>
        <xdr:cNvCxnSpPr/>
      </xdr:nvCxnSpPr>
      <xdr:spPr>
        <a:xfrm flipV="1">
          <a:off x="1130300" y="16741456"/>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80601</xdr:rowOff>
    </xdr:from>
    <xdr:to>
      <xdr:col>24</xdr:col>
      <xdr:colOff>114300</xdr:colOff>
      <xdr:row>98</xdr:row>
      <xdr:rowOff>10751</xdr:rowOff>
    </xdr:to>
    <xdr:sp macro="" textlink="">
      <xdr:nvSpPr>
        <xdr:cNvPr id="256" name="楕円 255"/>
        <xdr:cNvSpPr/>
      </xdr:nvSpPr>
      <xdr:spPr>
        <a:xfrm>
          <a:off x="4584700" y="167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166978</xdr:rowOff>
    </xdr:from>
    <xdr:ext cx="534377" cy="259045"/>
    <xdr:sp macro="" textlink="">
      <xdr:nvSpPr>
        <xdr:cNvPr id="257" name="衛生費該当値テキスト"/>
        <xdr:cNvSpPr txBox="1"/>
      </xdr:nvSpPr>
      <xdr:spPr>
        <a:xfrm>
          <a:off x="4686300" y="1662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56713</xdr:rowOff>
    </xdr:from>
    <xdr:to>
      <xdr:col>20</xdr:col>
      <xdr:colOff>38100</xdr:colOff>
      <xdr:row>97</xdr:row>
      <xdr:rowOff>158313</xdr:rowOff>
    </xdr:to>
    <xdr:sp macro="" textlink="">
      <xdr:nvSpPr>
        <xdr:cNvPr id="258" name="楕円 257"/>
        <xdr:cNvSpPr/>
      </xdr:nvSpPr>
      <xdr:spPr>
        <a:xfrm>
          <a:off x="3746500" y="166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149440</xdr:rowOff>
    </xdr:from>
    <xdr:ext cx="534377" cy="259045"/>
    <xdr:sp macro="" textlink="">
      <xdr:nvSpPr>
        <xdr:cNvPr id="259" name="テキスト ボックス 258"/>
        <xdr:cNvSpPr txBox="1"/>
      </xdr:nvSpPr>
      <xdr:spPr>
        <a:xfrm>
          <a:off x="3530111" y="1678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64143</xdr:rowOff>
    </xdr:from>
    <xdr:to>
      <xdr:col>15</xdr:col>
      <xdr:colOff>101600</xdr:colOff>
      <xdr:row>97</xdr:row>
      <xdr:rowOff>165743</xdr:rowOff>
    </xdr:to>
    <xdr:sp macro="" textlink="">
      <xdr:nvSpPr>
        <xdr:cNvPr id="260" name="楕円 259"/>
        <xdr:cNvSpPr/>
      </xdr:nvSpPr>
      <xdr:spPr>
        <a:xfrm>
          <a:off x="2857500" y="166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156870</xdr:rowOff>
    </xdr:from>
    <xdr:ext cx="534377" cy="259045"/>
    <xdr:sp macro="" textlink="">
      <xdr:nvSpPr>
        <xdr:cNvPr id="261" name="テキスト ボックス 260"/>
        <xdr:cNvSpPr txBox="1"/>
      </xdr:nvSpPr>
      <xdr:spPr>
        <a:xfrm>
          <a:off x="2641111" y="167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60006</xdr:rowOff>
    </xdr:from>
    <xdr:to>
      <xdr:col>10</xdr:col>
      <xdr:colOff>165100</xdr:colOff>
      <xdr:row>97</xdr:row>
      <xdr:rowOff>161606</xdr:rowOff>
    </xdr:to>
    <xdr:sp macro="" textlink="">
      <xdr:nvSpPr>
        <xdr:cNvPr id="262" name="楕円 261"/>
        <xdr:cNvSpPr/>
      </xdr:nvSpPr>
      <xdr:spPr>
        <a:xfrm>
          <a:off x="1968500" y="1669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152733</xdr:rowOff>
    </xdr:from>
    <xdr:ext cx="534377" cy="259045"/>
    <xdr:sp macro="" textlink="">
      <xdr:nvSpPr>
        <xdr:cNvPr id="263" name="テキスト ボックス 262"/>
        <xdr:cNvSpPr txBox="1"/>
      </xdr:nvSpPr>
      <xdr:spPr>
        <a:xfrm>
          <a:off x="1752111" y="1678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78591</xdr:rowOff>
    </xdr:from>
    <xdr:to>
      <xdr:col>6</xdr:col>
      <xdr:colOff>38100</xdr:colOff>
      <xdr:row>98</xdr:row>
      <xdr:rowOff>8741</xdr:rowOff>
    </xdr:to>
    <xdr:sp macro="" textlink="">
      <xdr:nvSpPr>
        <xdr:cNvPr id="264" name="楕円 263"/>
        <xdr:cNvSpPr/>
      </xdr:nvSpPr>
      <xdr:spPr>
        <a:xfrm>
          <a:off x="1079500" y="1670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171318</xdr:rowOff>
    </xdr:from>
    <xdr:ext cx="534377" cy="259045"/>
    <xdr:sp macro="" textlink="">
      <xdr:nvSpPr>
        <xdr:cNvPr id="265" name="テキスト ボックス 264"/>
        <xdr:cNvSpPr txBox="1"/>
      </xdr:nvSpPr>
      <xdr:spPr>
        <a:xfrm>
          <a:off x="863111" y="1680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149758</xdr:rowOff>
    </xdr:from>
    <xdr:to>
      <xdr:col>55</xdr:col>
      <xdr:colOff>0</xdr:colOff>
      <xdr:row>36</xdr:row>
      <xdr:rowOff>41859</xdr:rowOff>
    </xdr:to>
    <xdr:cxnSp macro="">
      <xdr:nvCxnSpPr>
        <xdr:cNvPr id="292" name="直線コネクタ 291"/>
        <xdr:cNvCxnSpPr/>
      </xdr:nvCxnSpPr>
      <xdr:spPr>
        <a:xfrm>
          <a:off x="9639300" y="6150508"/>
          <a:ext cx="8382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107561</xdr:rowOff>
    </xdr:from>
    <xdr:ext cx="378565" cy="259045"/>
    <xdr:sp macro="" textlink="">
      <xdr:nvSpPr>
        <xdr:cNvPr id="293" name="労働費平均値テキスト"/>
        <xdr:cNvSpPr txBox="1"/>
      </xdr:nvSpPr>
      <xdr:spPr>
        <a:xfrm>
          <a:off x="10528300" y="6279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35001</xdr:rowOff>
    </xdr:from>
    <xdr:to>
      <xdr:col>50</xdr:col>
      <xdr:colOff>114300</xdr:colOff>
      <xdr:row>35</xdr:row>
      <xdr:rowOff>149758</xdr:rowOff>
    </xdr:to>
    <xdr:cxnSp macro="">
      <xdr:nvCxnSpPr>
        <xdr:cNvPr id="295" name="直線コネクタ 294"/>
        <xdr:cNvCxnSpPr/>
      </xdr:nvCxnSpPr>
      <xdr:spPr>
        <a:xfrm>
          <a:off x="8750300" y="6035751"/>
          <a:ext cx="8890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38523</xdr:rowOff>
    </xdr:from>
    <xdr:ext cx="378565" cy="259045"/>
    <xdr:sp macro="" textlink="">
      <xdr:nvSpPr>
        <xdr:cNvPr id="297" name="テキスト ボックス 296"/>
        <xdr:cNvSpPr txBox="1"/>
      </xdr:nvSpPr>
      <xdr:spPr>
        <a:xfrm>
          <a:off x="9450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145643</xdr:rowOff>
    </xdr:from>
    <xdr:to>
      <xdr:col>45</xdr:col>
      <xdr:colOff>177800</xdr:colOff>
      <xdr:row>35</xdr:row>
      <xdr:rowOff>35001</xdr:rowOff>
    </xdr:to>
    <xdr:cxnSp macro="">
      <xdr:nvCxnSpPr>
        <xdr:cNvPr id="298" name="直線コネクタ 297"/>
        <xdr:cNvCxnSpPr/>
      </xdr:nvCxnSpPr>
      <xdr:spPr>
        <a:xfrm>
          <a:off x="7861300" y="5974943"/>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168825</xdr:rowOff>
    </xdr:from>
    <xdr:ext cx="378565" cy="259045"/>
    <xdr:sp macro="" textlink="">
      <xdr:nvSpPr>
        <xdr:cNvPr id="300" name="テキスト ボックス 299"/>
        <xdr:cNvSpPr txBox="1"/>
      </xdr:nvSpPr>
      <xdr:spPr>
        <a:xfrm>
          <a:off x="8561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76149</xdr:rowOff>
    </xdr:from>
    <xdr:to>
      <xdr:col>41</xdr:col>
      <xdr:colOff>50800</xdr:colOff>
      <xdr:row>34</xdr:row>
      <xdr:rowOff>145643</xdr:rowOff>
    </xdr:to>
    <xdr:cxnSp macro="">
      <xdr:nvCxnSpPr>
        <xdr:cNvPr id="301" name="直線コネクタ 300"/>
        <xdr:cNvCxnSpPr/>
      </xdr:nvCxnSpPr>
      <xdr:spPr>
        <a:xfrm>
          <a:off x="6972300" y="5219649"/>
          <a:ext cx="889000" cy="75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86987</xdr:rowOff>
    </xdr:from>
    <xdr:ext cx="378565" cy="259045"/>
    <xdr:sp macro="" textlink="">
      <xdr:nvSpPr>
        <xdr:cNvPr id="303" name="テキスト ボックス 302"/>
        <xdr:cNvSpPr txBox="1"/>
      </xdr:nvSpPr>
      <xdr:spPr>
        <a:xfrm>
          <a:off x="7672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158310</xdr:rowOff>
    </xdr:from>
    <xdr:ext cx="469744" cy="259045"/>
    <xdr:sp macro="" textlink="">
      <xdr:nvSpPr>
        <xdr:cNvPr id="305" name="テキスト ボックス 304"/>
        <xdr:cNvSpPr txBox="1"/>
      </xdr:nvSpPr>
      <xdr:spPr>
        <a:xfrm>
          <a:off x="6737428"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162509</xdr:rowOff>
    </xdr:from>
    <xdr:to>
      <xdr:col>55</xdr:col>
      <xdr:colOff>50800</xdr:colOff>
      <xdr:row>36</xdr:row>
      <xdr:rowOff>92659</xdr:rowOff>
    </xdr:to>
    <xdr:sp macro="" textlink="">
      <xdr:nvSpPr>
        <xdr:cNvPr id="311" name="楕円 310"/>
        <xdr:cNvSpPr/>
      </xdr:nvSpPr>
      <xdr:spPr>
        <a:xfrm>
          <a:off x="10426700" y="61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13936</xdr:rowOff>
    </xdr:from>
    <xdr:ext cx="378565" cy="259045"/>
    <xdr:sp macro="" textlink="">
      <xdr:nvSpPr>
        <xdr:cNvPr id="312" name="労働費該当値テキスト"/>
        <xdr:cNvSpPr txBox="1"/>
      </xdr:nvSpPr>
      <xdr:spPr>
        <a:xfrm>
          <a:off x="10528300" y="6014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98958</xdr:rowOff>
    </xdr:from>
    <xdr:to>
      <xdr:col>50</xdr:col>
      <xdr:colOff>165100</xdr:colOff>
      <xdr:row>36</xdr:row>
      <xdr:rowOff>29108</xdr:rowOff>
    </xdr:to>
    <xdr:sp macro="" textlink="">
      <xdr:nvSpPr>
        <xdr:cNvPr id="313" name="楕円 312"/>
        <xdr:cNvSpPr/>
      </xdr:nvSpPr>
      <xdr:spPr>
        <a:xfrm>
          <a:off x="9588500" y="60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45635</xdr:rowOff>
    </xdr:from>
    <xdr:ext cx="469744" cy="259045"/>
    <xdr:sp macro="" textlink="">
      <xdr:nvSpPr>
        <xdr:cNvPr id="314" name="テキスト ボックス 313"/>
        <xdr:cNvSpPr txBox="1"/>
      </xdr:nvSpPr>
      <xdr:spPr>
        <a:xfrm>
          <a:off x="9404428" y="58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155651</xdr:rowOff>
    </xdr:from>
    <xdr:to>
      <xdr:col>46</xdr:col>
      <xdr:colOff>38100</xdr:colOff>
      <xdr:row>35</xdr:row>
      <xdr:rowOff>85801</xdr:rowOff>
    </xdr:to>
    <xdr:sp macro="" textlink="">
      <xdr:nvSpPr>
        <xdr:cNvPr id="315" name="楕円 314"/>
        <xdr:cNvSpPr/>
      </xdr:nvSpPr>
      <xdr:spPr>
        <a:xfrm>
          <a:off x="8699500" y="59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102328</xdr:rowOff>
    </xdr:from>
    <xdr:ext cx="469744" cy="259045"/>
    <xdr:sp macro="" textlink="">
      <xdr:nvSpPr>
        <xdr:cNvPr id="316" name="テキスト ボックス 315"/>
        <xdr:cNvSpPr txBox="1"/>
      </xdr:nvSpPr>
      <xdr:spPr>
        <a:xfrm>
          <a:off x="8515428" y="576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94843</xdr:rowOff>
    </xdr:from>
    <xdr:to>
      <xdr:col>41</xdr:col>
      <xdr:colOff>101600</xdr:colOff>
      <xdr:row>35</xdr:row>
      <xdr:rowOff>24993</xdr:rowOff>
    </xdr:to>
    <xdr:sp macro="" textlink="">
      <xdr:nvSpPr>
        <xdr:cNvPr id="317" name="楕円 316"/>
        <xdr:cNvSpPr/>
      </xdr:nvSpPr>
      <xdr:spPr>
        <a:xfrm>
          <a:off x="7810500" y="59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41520</xdr:rowOff>
    </xdr:from>
    <xdr:ext cx="469744" cy="259045"/>
    <xdr:sp macro="" textlink="">
      <xdr:nvSpPr>
        <xdr:cNvPr id="318" name="テキスト ボックス 317"/>
        <xdr:cNvSpPr txBox="1"/>
      </xdr:nvSpPr>
      <xdr:spPr>
        <a:xfrm>
          <a:off x="7626428" y="569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25349</xdr:rowOff>
    </xdr:from>
    <xdr:to>
      <xdr:col>36</xdr:col>
      <xdr:colOff>165100</xdr:colOff>
      <xdr:row>30</xdr:row>
      <xdr:rowOff>126949</xdr:rowOff>
    </xdr:to>
    <xdr:sp macro="" textlink="">
      <xdr:nvSpPr>
        <xdr:cNvPr id="319" name="楕円 318"/>
        <xdr:cNvSpPr/>
      </xdr:nvSpPr>
      <xdr:spPr>
        <a:xfrm>
          <a:off x="6921500" y="516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143476</xdr:rowOff>
    </xdr:from>
    <xdr:ext cx="469744" cy="259045"/>
    <xdr:sp macro="" textlink="">
      <xdr:nvSpPr>
        <xdr:cNvPr id="320" name="テキスト ボックス 319"/>
        <xdr:cNvSpPr txBox="1"/>
      </xdr:nvSpPr>
      <xdr:spPr>
        <a:xfrm>
          <a:off x="6737428" y="494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130008</xdr:rowOff>
    </xdr:from>
    <xdr:to>
      <xdr:col>55</xdr:col>
      <xdr:colOff>0</xdr:colOff>
      <xdr:row>58</xdr:row>
      <xdr:rowOff>130099</xdr:rowOff>
    </xdr:to>
    <xdr:cxnSp macro="">
      <xdr:nvCxnSpPr>
        <xdr:cNvPr id="347" name="直線コネクタ 346"/>
        <xdr:cNvCxnSpPr/>
      </xdr:nvCxnSpPr>
      <xdr:spPr>
        <a:xfrm>
          <a:off x="9639300" y="10074108"/>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11468</xdr:rowOff>
    </xdr:from>
    <xdr:ext cx="469744" cy="259045"/>
    <xdr:sp macro="" textlink="">
      <xdr:nvSpPr>
        <xdr:cNvPr id="348" name="農林水産業費平均値テキスト"/>
        <xdr:cNvSpPr txBox="1"/>
      </xdr:nvSpPr>
      <xdr:spPr>
        <a:xfrm>
          <a:off x="10528300" y="944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129825</xdr:rowOff>
    </xdr:from>
    <xdr:to>
      <xdr:col>50</xdr:col>
      <xdr:colOff>114300</xdr:colOff>
      <xdr:row>58</xdr:row>
      <xdr:rowOff>130008</xdr:rowOff>
    </xdr:to>
    <xdr:cxnSp macro="">
      <xdr:nvCxnSpPr>
        <xdr:cNvPr id="350" name="直線コネクタ 349"/>
        <xdr:cNvCxnSpPr/>
      </xdr:nvCxnSpPr>
      <xdr:spPr>
        <a:xfrm>
          <a:off x="8750300" y="1007392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2" name="テキスト ボックス 351"/>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129276</xdr:rowOff>
    </xdr:from>
    <xdr:to>
      <xdr:col>45</xdr:col>
      <xdr:colOff>177800</xdr:colOff>
      <xdr:row>58</xdr:row>
      <xdr:rowOff>129825</xdr:rowOff>
    </xdr:to>
    <xdr:cxnSp macro="">
      <xdr:nvCxnSpPr>
        <xdr:cNvPr id="353" name="直線コネクタ 352"/>
        <xdr:cNvCxnSpPr/>
      </xdr:nvCxnSpPr>
      <xdr:spPr>
        <a:xfrm>
          <a:off x="7861300" y="1007337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5" name="テキスト ボックス 354"/>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129276</xdr:rowOff>
    </xdr:from>
    <xdr:to>
      <xdr:col>41</xdr:col>
      <xdr:colOff>50800</xdr:colOff>
      <xdr:row>58</xdr:row>
      <xdr:rowOff>129367</xdr:rowOff>
    </xdr:to>
    <xdr:cxnSp macro="">
      <xdr:nvCxnSpPr>
        <xdr:cNvPr id="356" name="直線コネクタ 355"/>
        <xdr:cNvCxnSpPr/>
      </xdr:nvCxnSpPr>
      <xdr:spPr>
        <a:xfrm flipV="1">
          <a:off x="6972300" y="1007337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98213</xdr:rowOff>
    </xdr:from>
    <xdr:ext cx="469744" cy="259045"/>
    <xdr:sp macro="" textlink="">
      <xdr:nvSpPr>
        <xdr:cNvPr id="358" name="テキスト ボックス 357"/>
        <xdr:cNvSpPr txBox="1"/>
      </xdr:nvSpPr>
      <xdr:spPr>
        <a:xfrm>
          <a:off x="7626428" y="93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0" name="テキスト ボックス 359"/>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79299</xdr:rowOff>
    </xdr:from>
    <xdr:to>
      <xdr:col>55</xdr:col>
      <xdr:colOff>50800</xdr:colOff>
      <xdr:row>59</xdr:row>
      <xdr:rowOff>9449</xdr:rowOff>
    </xdr:to>
    <xdr:sp macro="" textlink="">
      <xdr:nvSpPr>
        <xdr:cNvPr id="366" name="楕円 365"/>
        <xdr:cNvSpPr/>
      </xdr:nvSpPr>
      <xdr:spPr>
        <a:xfrm>
          <a:off x="10426700" y="100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165676</xdr:rowOff>
    </xdr:from>
    <xdr:ext cx="378565" cy="259045"/>
    <xdr:sp macro="" textlink="">
      <xdr:nvSpPr>
        <xdr:cNvPr id="367" name="農林水産業費該当値テキスト"/>
        <xdr:cNvSpPr txBox="1"/>
      </xdr:nvSpPr>
      <xdr:spPr>
        <a:xfrm>
          <a:off x="10528300" y="993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79208</xdr:rowOff>
    </xdr:from>
    <xdr:to>
      <xdr:col>50</xdr:col>
      <xdr:colOff>165100</xdr:colOff>
      <xdr:row>59</xdr:row>
      <xdr:rowOff>9358</xdr:rowOff>
    </xdr:to>
    <xdr:sp macro="" textlink="">
      <xdr:nvSpPr>
        <xdr:cNvPr id="368" name="楕円 367"/>
        <xdr:cNvSpPr/>
      </xdr:nvSpPr>
      <xdr:spPr>
        <a:xfrm>
          <a:off x="9588500" y="1002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485</xdr:rowOff>
    </xdr:from>
    <xdr:ext cx="378565" cy="259045"/>
    <xdr:sp macro="" textlink="">
      <xdr:nvSpPr>
        <xdr:cNvPr id="369" name="テキスト ボックス 368"/>
        <xdr:cNvSpPr txBox="1"/>
      </xdr:nvSpPr>
      <xdr:spPr>
        <a:xfrm>
          <a:off x="9450017" y="10116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79025</xdr:rowOff>
    </xdr:from>
    <xdr:to>
      <xdr:col>46</xdr:col>
      <xdr:colOff>38100</xdr:colOff>
      <xdr:row>59</xdr:row>
      <xdr:rowOff>9175</xdr:rowOff>
    </xdr:to>
    <xdr:sp macro="" textlink="">
      <xdr:nvSpPr>
        <xdr:cNvPr id="370" name="楕円 369"/>
        <xdr:cNvSpPr/>
      </xdr:nvSpPr>
      <xdr:spPr>
        <a:xfrm>
          <a:off x="8699500" y="1002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302</xdr:rowOff>
    </xdr:from>
    <xdr:ext cx="378565" cy="259045"/>
    <xdr:sp macro="" textlink="">
      <xdr:nvSpPr>
        <xdr:cNvPr id="371" name="テキスト ボックス 370"/>
        <xdr:cNvSpPr txBox="1"/>
      </xdr:nvSpPr>
      <xdr:spPr>
        <a:xfrm>
          <a:off x="8561017" y="10115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78476</xdr:rowOff>
    </xdr:from>
    <xdr:to>
      <xdr:col>41</xdr:col>
      <xdr:colOff>101600</xdr:colOff>
      <xdr:row>59</xdr:row>
      <xdr:rowOff>8626</xdr:rowOff>
    </xdr:to>
    <xdr:sp macro="" textlink="">
      <xdr:nvSpPr>
        <xdr:cNvPr id="372" name="楕円 371"/>
        <xdr:cNvSpPr/>
      </xdr:nvSpPr>
      <xdr:spPr>
        <a:xfrm>
          <a:off x="7810500" y="1002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171203</xdr:rowOff>
    </xdr:from>
    <xdr:ext cx="378565" cy="259045"/>
    <xdr:sp macro="" textlink="">
      <xdr:nvSpPr>
        <xdr:cNvPr id="373" name="テキスト ボックス 372"/>
        <xdr:cNvSpPr txBox="1"/>
      </xdr:nvSpPr>
      <xdr:spPr>
        <a:xfrm>
          <a:off x="7672017" y="10115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78567</xdr:rowOff>
    </xdr:from>
    <xdr:to>
      <xdr:col>36</xdr:col>
      <xdr:colOff>165100</xdr:colOff>
      <xdr:row>59</xdr:row>
      <xdr:rowOff>8717</xdr:rowOff>
    </xdr:to>
    <xdr:sp macro="" textlink="">
      <xdr:nvSpPr>
        <xdr:cNvPr id="374" name="楕円 373"/>
        <xdr:cNvSpPr/>
      </xdr:nvSpPr>
      <xdr:spPr>
        <a:xfrm>
          <a:off x="6921500" y="1002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171294</xdr:rowOff>
    </xdr:from>
    <xdr:ext cx="378565" cy="259045"/>
    <xdr:sp macro="" textlink="">
      <xdr:nvSpPr>
        <xdr:cNvPr id="375" name="テキスト ボックス 374"/>
        <xdr:cNvSpPr txBox="1"/>
      </xdr:nvSpPr>
      <xdr:spPr>
        <a:xfrm>
          <a:off x="6783017" y="1011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68769</xdr:rowOff>
    </xdr:from>
    <xdr:to>
      <xdr:col>55</xdr:col>
      <xdr:colOff>0</xdr:colOff>
      <xdr:row>79</xdr:row>
      <xdr:rowOff>73047</xdr:rowOff>
    </xdr:to>
    <xdr:cxnSp macro="">
      <xdr:nvCxnSpPr>
        <xdr:cNvPr id="406" name="直線コネクタ 405"/>
        <xdr:cNvCxnSpPr/>
      </xdr:nvCxnSpPr>
      <xdr:spPr>
        <a:xfrm>
          <a:off x="9639300" y="13613319"/>
          <a:ext cx="8382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44504</xdr:rowOff>
    </xdr:from>
    <xdr:to>
      <xdr:col>50</xdr:col>
      <xdr:colOff>114300</xdr:colOff>
      <xdr:row>79</xdr:row>
      <xdr:rowOff>68769</xdr:rowOff>
    </xdr:to>
    <xdr:cxnSp macro="">
      <xdr:nvCxnSpPr>
        <xdr:cNvPr id="409" name="直線コネクタ 408"/>
        <xdr:cNvCxnSpPr/>
      </xdr:nvCxnSpPr>
      <xdr:spPr>
        <a:xfrm>
          <a:off x="8750300" y="13589054"/>
          <a:ext cx="889000" cy="2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44504</xdr:rowOff>
    </xdr:from>
    <xdr:to>
      <xdr:col>45</xdr:col>
      <xdr:colOff>177800</xdr:colOff>
      <xdr:row>79</xdr:row>
      <xdr:rowOff>66483</xdr:rowOff>
    </xdr:to>
    <xdr:cxnSp macro="">
      <xdr:nvCxnSpPr>
        <xdr:cNvPr id="412" name="直線コネクタ 411"/>
        <xdr:cNvCxnSpPr/>
      </xdr:nvCxnSpPr>
      <xdr:spPr>
        <a:xfrm flipV="1">
          <a:off x="7861300" y="13589054"/>
          <a:ext cx="889000" cy="2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66483</xdr:rowOff>
    </xdr:from>
    <xdr:to>
      <xdr:col>41</xdr:col>
      <xdr:colOff>50800</xdr:colOff>
      <xdr:row>79</xdr:row>
      <xdr:rowOff>68148</xdr:rowOff>
    </xdr:to>
    <xdr:cxnSp macro="">
      <xdr:nvCxnSpPr>
        <xdr:cNvPr id="415" name="直線コネクタ 414"/>
        <xdr:cNvCxnSpPr/>
      </xdr:nvCxnSpPr>
      <xdr:spPr>
        <a:xfrm flipV="1">
          <a:off x="6972300" y="13611033"/>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22247</xdr:rowOff>
    </xdr:from>
    <xdr:to>
      <xdr:col>55</xdr:col>
      <xdr:colOff>50800</xdr:colOff>
      <xdr:row>79</xdr:row>
      <xdr:rowOff>123847</xdr:rowOff>
    </xdr:to>
    <xdr:sp macro="" textlink="">
      <xdr:nvSpPr>
        <xdr:cNvPr id="425" name="楕円 424"/>
        <xdr:cNvSpPr/>
      </xdr:nvSpPr>
      <xdr:spPr>
        <a:xfrm>
          <a:off x="10426700" y="135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108624</xdr:rowOff>
    </xdr:from>
    <xdr:ext cx="378565" cy="259045"/>
    <xdr:sp macro="" textlink="">
      <xdr:nvSpPr>
        <xdr:cNvPr id="426" name="商工費該当値テキスト"/>
        <xdr:cNvSpPr txBox="1"/>
      </xdr:nvSpPr>
      <xdr:spPr>
        <a:xfrm>
          <a:off x="10528300" y="13481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17969</xdr:rowOff>
    </xdr:from>
    <xdr:to>
      <xdr:col>50</xdr:col>
      <xdr:colOff>165100</xdr:colOff>
      <xdr:row>79</xdr:row>
      <xdr:rowOff>119569</xdr:rowOff>
    </xdr:to>
    <xdr:sp macro="" textlink="">
      <xdr:nvSpPr>
        <xdr:cNvPr id="427" name="楕円 426"/>
        <xdr:cNvSpPr/>
      </xdr:nvSpPr>
      <xdr:spPr>
        <a:xfrm>
          <a:off x="9588500" y="135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110696</xdr:rowOff>
    </xdr:from>
    <xdr:ext cx="378565" cy="259045"/>
    <xdr:sp macro="" textlink="">
      <xdr:nvSpPr>
        <xdr:cNvPr id="428" name="テキスト ボックス 427"/>
        <xdr:cNvSpPr txBox="1"/>
      </xdr:nvSpPr>
      <xdr:spPr>
        <a:xfrm>
          <a:off x="9450017" y="13655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165154</xdr:rowOff>
    </xdr:from>
    <xdr:to>
      <xdr:col>46</xdr:col>
      <xdr:colOff>38100</xdr:colOff>
      <xdr:row>79</xdr:row>
      <xdr:rowOff>95304</xdr:rowOff>
    </xdr:to>
    <xdr:sp macro="" textlink="">
      <xdr:nvSpPr>
        <xdr:cNvPr id="429" name="楕円 428"/>
        <xdr:cNvSpPr/>
      </xdr:nvSpPr>
      <xdr:spPr>
        <a:xfrm>
          <a:off x="8699500" y="135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86431</xdr:rowOff>
    </xdr:from>
    <xdr:ext cx="469744" cy="259045"/>
    <xdr:sp macro="" textlink="">
      <xdr:nvSpPr>
        <xdr:cNvPr id="430" name="テキスト ボックス 429"/>
        <xdr:cNvSpPr txBox="1"/>
      </xdr:nvSpPr>
      <xdr:spPr>
        <a:xfrm>
          <a:off x="8515428" y="136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15683</xdr:rowOff>
    </xdr:from>
    <xdr:to>
      <xdr:col>41</xdr:col>
      <xdr:colOff>101600</xdr:colOff>
      <xdr:row>79</xdr:row>
      <xdr:rowOff>117283</xdr:rowOff>
    </xdr:to>
    <xdr:sp macro="" textlink="">
      <xdr:nvSpPr>
        <xdr:cNvPr id="431" name="楕円 430"/>
        <xdr:cNvSpPr/>
      </xdr:nvSpPr>
      <xdr:spPr>
        <a:xfrm>
          <a:off x="7810500" y="1356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108410</xdr:rowOff>
    </xdr:from>
    <xdr:ext cx="378565" cy="259045"/>
    <xdr:sp macro="" textlink="">
      <xdr:nvSpPr>
        <xdr:cNvPr id="432" name="テキスト ボックス 431"/>
        <xdr:cNvSpPr txBox="1"/>
      </xdr:nvSpPr>
      <xdr:spPr>
        <a:xfrm>
          <a:off x="7672017" y="13652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17348</xdr:rowOff>
    </xdr:from>
    <xdr:to>
      <xdr:col>36</xdr:col>
      <xdr:colOff>165100</xdr:colOff>
      <xdr:row>79</xdr:row>
      <xdr:rowOff>118948</xdr:rowOff>
    </xdr:to>
    <xdr:sp macro="" textlink="">
      <xdr:nvSpPr>
        <xdr:cNvPr id="433" name="楕円 432"/>
        <xdr:cNvSpPr/>
      </xdr:nvSpPr>
      <xdr:spPr>
        <a:xfrm>
          <a:off x="6921500" y="135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110075</xdr:rowOff>
    </xdr:from>
    <xdr:ext cx="378565" cy="259045"/>
    <xdr:sp macro="" textlink="">
      <xdr:nvSpPr>
        <xdr:cNvPr id="434" name="テキスト ボックス 433"/>
        <xdr:cNvSpPr txBox="1"/>
      </xdr:nvSpPr>
      <xdr:spPr>
        <a:xfrm>
          <a:off x="6783017" y="13654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92838</xdr:rowOff>
    </xdr:from>
    <xdr:to>
      <xdr:col>55</xdr:col>
      <xdr:colOff>0</xdr:colOff>
      <xdr:row>98</xdr:row>
      <xdr:rowOff>147168</xdr:rowOff>
    </xdr:to>
    <xdr:cxnSp macro="">
      <xdr:nvCxnSpPr>
        <xdr:cNvPr id="464" name="直線コネクタ 463"/>
        <xdr:cNvCxnSpPr/>
      </xdr:nvCxnSpPr>
      <xdr:spPr>
        <a:xfrm flipV="1">
          <a:off x="9639300" y="16894938"/>
          <a:ext cx="838200" cy="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5"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141891</xdr:rowOff>
    </xdr:from>
    <xdr:to>
      <xdr:col>50</xdr:col>
      <xdr:colOff>114300</xdr:colOff>
      <xdr:row>98</xdr:row>
      <xdr:rowOff>147168</xdr:rowOff>
    </xdr:to>
    <xdr:cxnSp macro="">
      <xdr:nvCxnSpPr>
        <xdr:cNvPr id="467" name="直線コネクタ 466"/>
        <xdr:cNvCxnSpPr/>
      </xdr:nvCxnSpPr>
      <xdr:spPr>
        <a:xfrm>
          <a:off x="8750300" y="16943991"/>
          <a:ext cx="8890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141891</xdr:rowOff>
    </xdr:from>
    <xdr:to>
      <xdr:col>45</xdr:col>
      <xdr:colOff>177800</xdr:colOff>
      <xdr:row>99</xdr:row>
      <xdr:rowOff>730</xdr:rowOff>
    </xdr:to>
    <xdr:cxnSp macro="">
      <xdr:nvCxnSpPr>
        <xdr:cNvPr id="470" name="直線コネクタ 469"/>
        <xdr:cNvCxnSpPr/>
      </xdr:nvCxnSpPr>
      <xdr:spPr>
        <a:xfrm flipV="1">
          <a:off x="7861300" y="16943991"/>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730</xdr:rowOff>
    </xdr:from>
    <xdr:to>
      <xdr:col>41</xdr:col>
      <xdr:colOff>50800</xdr:colOff>
      <xdr:row>99</xdr:row>
      <xdr:rowOff>17932</xdr:rowOff>
    </xdr:to>
    <xdr:cxnSp macro="">
      <xdr:nvCxnSpPr>
        <xdr:cNvPr id="473" name="直線コネクタ 472"/>
        <xdr:cNvCxnSpPr/>
      </xdr:nvCxnSpPr>
      <xdr:spPr>
        <a:xfrm flipV="1">
          <a:off x="6972300" y="16974280"/>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7" name="テキスト ボックス 476"/>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42038</xdr:rowOff>
    </xdr:from>
    <xdr:to>
      <xdr:col>55</xdr:col>
      <xdr:colOff>50800</xdr:colOff>
      <xdr:row>98</xdr:row>
      <xdr:rowOff>143638</xdr:rowOff>
    </xdr:to>
    <xdr:sp macro="" textlink="">
      <xdr:nvSpPr>
        <xdr:cNvPr id="483" name="楕円 482"/>
        <xdr:cNvSpPr/>
      </xdr:nvSpPr>
      <xdr:spPr>
        <a:xfrm>
          <a:off x="10426700" y="1684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128415</xdr:rowOff>
    </xdr:from>
    <xdr:ext cx="534377" cy="259045"/>
    <xdr:sp macro="" textlink="">
      <xdr:nvSpPr>
        <xdr:cNvPr id="484" name="土木費該当値テキスト"/>
        <xdr:cNvSpPr txBox="1"/>
      </xdr:nvSpPr>
      <xdr:spPr>
        <a:xfrm>
          <a:off x="10528300" y="1675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96368</xdr:rowOff>
    </xdr:from>
    <xdr:to>
      <xdr:col>50</xdr:col>
      <xdr:colOff>165100</xdr:colOff>
      <xdr:row>99</xdr:row>
      <xdr:rowOff>26518</xdr:rowOff>
    </xdr:to>
    <xdr:sp macro="" textlink="">
      <xdr:nvSpPr>
        <xdr:cNvPr id="485" name="楕円 484"/>
        <xdr:cNvSpPr/>
      </xdr:nvSpPr>
      <xdr:spPr>
        <a:xfrm>
          <a:off x="9588500" y="168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17645</xdr:rowOff>
    </xdr:from>
    <xdr:ext cx="534377" cy="259045"/>
    <xdr:sp macro="" textlink="">
      <xdr:nvSpPr>
        <xdr:cNvPr id="486" name="テキスト ボックス 485"/>
        <xdr:cNvSpPr txBox="1"/>
      </xdr:nvSpPr>
      <xdr:spPr>
        <a:xfrm>
          <a:off x="9372111" y="1699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91091</xdr:rowOff>
    </xdr:from>
    <xdr:to>
      <xdr:col>46</xdr:col>
      <xdr:colOff>38100</xdr:colOff>
      <xdr:row>99</xdr:row>
      <xdr:rowOff>21241</xdr:rowOff>
    </xdr:to>
    <xdr:sp macro="" textlink="">
      <xdr:nvSpPr>
        <xdr:cNvPr id="487" name="楕円 486"/>
        <xdr:cNvSpPr/>
      </xdr:nvSpPr>
      <xdr:spPr>
        <a:xfrm>
          <a:off x="8699500" y="1689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12368</xdr:rowOff>
    </xdr:from>
    <xdr:ext cx="534377" cy="259045"/>
    <xdr:sp macro="" textlink="">
      <xdr:nvSpPr>
        <xdr:cNvPr id="488" name="テキスト ボックス 487"/>
        <xdr:cNvSpPr txBox="1"/>
      </xdr:nvSpPr>
      <xdr:spPr>
        <a:xfrm>
          <a:off x="8483111" y="1698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121380</xdr:rowOff>
    </xdr:from>
    <xdr:to>
      <xdr:col>41</xdr:col>
      <xdr:colOff>101600</xdr:colOff>
      <xdr:row>99</xdr:row>
      <xdr:rowOff>51530</xdr:rowOff>
    </xdr:to>
    <xdr:sp macro="" textlink="">
      <xdr:nvSpPr>
        <xdr:cNvPr id="489" name="楕円 488"/>
        <xdr:cNvSpPr/>
      </xdr:nvSpPr>
      <xdr:spPr>
        <a:xfrm>
          <a:off x="7810500" y="1692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42657</xdr:rowOff>
    </xdr:from>
    <xdr:ext cx="534377" cy="259045"/>
    <xdr:sp macro="" textlink="">
      <xdr:nvSpPr>
        <xdr:cNvPr id="490" name="テキスト ボックス 489"/>
        <xdr:cNvSpPr txBox="1"/>
      </xdr:nvSpPr>
      <xdr:spPr>
        <a:xfrm>
          <a:off x="7594111" y="1701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138582</xdr:rowOff>
    </xdr:from>
    <xdr:to>
      <xdr:col>36</xdr:col>
      <xdr:colOff>165100</xdr:colOff>
      <xdr:row>99</xdr:row>
      <xdr:rowOff>68732</xdr:rowOff>
    </xdr:to>
    <xdr:sp macro="" textlink="">
      <xdr:nvSpPr>
        <xdr:cNvPr id="491" name="楕円 490"/>
        <xdr:cNvSpPr/>
      </xdr:nvSpPr>
      <xdr:spPr>
        <a:xfrm>
          <a:off x="6921500" y="1694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59859</xdr:rowOff>
    </xdr:from>
    <xdr:ext cx="534377" cy="259045"/>
    <xdr:sp macro="" textlink="">
      <xdr:nvSpPr>
        <xdr:cNvPr id="492" name="テキスト ボックス 491"/>
        <xdr:cNvSpPr txBox="1"/>
      </xdr:nvSpPr>
      <xdr:spPr>
        <a:xfrm>
          <a:off x="6705111" y="1703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11194</xdr:rowOff>
    </xdr:from>
    <xdr:to>
      <xdr:col>85</xdr:col>
      <xdr:colOff>127000</xdr:colOff>
      <xdr:row>37</xdr:row>
      <xdr:rowOff>11847</xdr:rowOff>
    </xdr:to>
    <xdr:cxnSp macro="">
      <xdr:nvCxnSpPr>
        <xdr:cNvPr id="524" name="直線コネクタ 523"/>
        <xdr:cNvCxnSpPr/>
      </xdr:nvCxnSpPr>
      <xdr:spPr>
        <a:xfrm>
          <a:off x="15481300" y="6354844"/>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118635</xdr:rowOff>
    </xdr:from>
    <xdr:ext cx="534377" cy="259045"/>
    <xdr:sp macro="" textlink="">
      <xdr:nvSpPr>
        <xdr:cNvPr id="525" name="消防費平均値テキスト"/>
        <xdr:cNvSpPr txBox="1"/>
      </xdr:nvSpPr>
      <xdr:spPr>
        <a:xfrm>
          <a:off x="16370300" y="5947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11194</xdr:rowOff>
    </xdr:from>
    <xdr:to>
      <xdr:col>81</xdr:col>
      <xdr:colOff>50800</xdr:colOff>
      <xdr:row>37</xdr:row>
      <xdr:rowOff>61813</xdr:rowOff>
    </xdr:to>
    <xdr:cxnSp macro="">
      <xdr:nvCxnSpPr>
        <xdr:cNvPr id="527" name="直線コネクタ 526"/>
        <xdr:cNvCxnSpPr/>
      </xdr:nvCxnSpPr>
      <xdr:spPr>
        <a:xfrm flipV="1">
          <a:off x="14592300" y="635484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9" name="テキスト ボックス 528"/>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10541</xdr:rowOff>
    </xdr:from>
    <xdr:to>
      <xdr:col>76</xdr:col>
      <xdr:colOff>114300</xdr:colOff>
      <xdr:row>37</xdr:row>
      <xdr:rowOff>61813</xdr:rowOff>
    </xdr:to>
    <xdr:cxnSp macro="">
      <xdr:nvCxnSpPr>
        <xdr:cNvPr id="530" name="直線コネクタ 529"/>
        <xdr:cNvCxnSpPr/>
      </xdr:nvCxnSpPr>
      <xdr:spPr>
        <a:xfrm>
          <a:off x="13703300" y="6182741"/>
          <a:ext cx="889000" cy="2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33781</xdr:rowOff>
    </xdr:from>
    <xdr:ext cx="534377" cy="259045"/>
    <xdr:sp macro="" textlink="">
      <xdr:nvSpPr>
        <xdr:cNvPr id="532" name="テキスト ボックス 531"/>
        <xdr:cNvSpPr txBox="1"/>
      </xdr:nvSpPr>
      <xdr:spPr>
        <a:xfrm>
          <a:off x="14325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10541</xdr:rowOff>
    </xdr:from>
    <xdr:to>
      <xdr:col>71</xdr:col>
      <xdr:colOff>177800</xdr:colOff>
      <xdr:row>36</xdr:row>
      <xdr:rowOff>116840</xdr:rowOff>
    </xdr:to>
    <xdr:cxnSp macro="">
      <xdr:nvCxnSpPr>
        <xdr:cNvPr id="533" name="直線コネクタ 532"/>
        <xdr:cNvCxnSpPr/>
      </xdr:nvCxnSpPr>
      <xdr:spPr>
        <a:xfrm flipV="1">
          <a:off x="12814300" y="6182741"/>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5" name="テキスト ボックス 534"/>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7" name="テキスト ボックス 536"/>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132497</xdr:rowOff>
    </xdr:from>
    <xdr:to>
      <xdr:col>85</xdr:col>
      <xdr:colOff>177800</xdr:colOff>
      <xdr:row>37</xdr:row>
      <xdr:rowOff>62647</xdr:rowOff>
    </xdr:to>
    <xdr:sp macro="" textlink="">
      <xdr:nvSpPr>
        <xdr:cNvPr id="543" name="楕円 542"/>
        <xdr:cNvSpPr/>
      </xdr:nvSpPr>
      <xdr:spPr>
        <a:xfrm>
          <a:off x="16268700" y="630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110924</xdr:rowOff>
    </xdr:from>
    <xdr:ext cx="534377" cy="259045"/>
    <xdr:sp macro="" textlink="">
      <xdr:nvSpPr>
        <xdr:cNvPr id="544" name="消防費該当値テキスト"/>
        <xdr:cNvSpPr txBox="1"/>
      </xdr:nvSpPr>
      <xdr:spPr>
        <a:xfrm>
          <a:off x="16370300" y="628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131844</xdr:rowOff>
    </xdr:from>
    <xdr:to>
      <xdr:col>81</xdr:col>
      <xdr:colOff>101600</xdr:colOff>
      <xdr:row>37</xdr:row>
      <xdr:rowOff>61994</xdr:rowOff>
    </xdr:to>
    <xdr:sp macro="" textlink="">
      <xdr:nvSpPr>
        <xdr:cNvPr id="545" name="楕円 544"/>
        <xdr:cNvSpPr/>
      </xdr:nvSpPr>
      <xdr:spPr>
        <a:xfrm>
          <a:off x="15430500" y="63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53121</xdr:rowOff>
    </xdr:from>
    <xdr:ext cx="534377" cy="259045"/>
    <xdr:sp macro="" textlink="">
      <xdr:nvSpPr>
        <xdr:cNvPr id="546" name="テキスト ボックス 545"/>
        <xdr:cNvSpPr txBox="1"/>
      </xdr:nvSpPr>
      <xdr:spPr>
        <a:xfrm>
          <a:off x="15214111" y="639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11013</xdr:rowOff>
    </xdr:from>
    <xdr:to>
      <xdr:col>76</xdr:col>
      <xdr:colOff>165100</xdr:colOff>
      <xdr:row>37</xdr:row>
      <xdr:rowOff>112613</xdr:rowOff>
    </xdr:to>
    <xdr:sp macro="" textlink="">
      <xdr:nvSpPr>
        <xdr:cNvPr id="547" name="楕円 546"/>
        <xdr:cNvSpPr/>
      </xdr:nvSpPr>
      <xdr:spPr>
        <a:xfrm>
          <a:off x="14541500" y="635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103740</xdr:rowOff>
    </xdr:from>
    <xdr:ext cx="534377" cy="259045"/>
    <xdr:sp macro="" textlink="">
      <xdr:nvSpPr>
        <xdr:cNvPr id="548" name="テキスト ボックス 547"/>
        <xdr:cNvSpPr txBox="1"/>
      </xdr:nvSpPr>
      <xdr:spPr>
        <a:xfrm>
          <a:off x="14325111" y="644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131191</xdr:rowOff>
    </xdr:from>
    <xdr:to>
      <xdr:col>72</xdr:col>
      <xdr:colOff>38100</xdr:colOff>
      <xdr:row>36</xdr:row>
      <xdr:rowOff>61341</xdr:rowOff>
    </xdr:to>
    <xdr:sp macro="" textlink="">
      <xdr:nvSpPr>
        <xdr:cNvPr id="549" name="楕円 548"/>
        <xdr:cNvSpPr/>
      </xdr:nvSpPr>
      <xdr:spPr>
        <a:xfrm>
          <a:off x="13652500" y="61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52468</xdr:rowOff>
    </xdr:from>
    <xdr:ext cx="534377" cy="259045"/>
    <xdr:sp macro="" textlink="">
      <xdr:nvSpPr>
        <xdr:cNvPr id="550" name="テキスト ボックス 549"/>
        <xdr:cNvSpPr txBox="1"/>
      </xdr:nvSpPr>
      <xdr:spPr>
        <a:xfrm>
          <a:off x="13436111" y="62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66040</xdr:rowOff>
    </xdr:from>
    <xdr:to>
      <xdr:col>67</xdr:col>
      <xdr:colOff>101600</xdr:colOff>
      <xdr:row>36</xdr:row>
      <xdr:rowOff>167640</xdr:rowOff>
    </xdr:to>
    <xdr:sp macro="" textlink="">
      <xdr:nvSpPr>
        <xdr:cNvPr id="551" name="楕円 550"/>
        <xdr:cNvSpPr/>
      </xdr:nvSpPr>
      <xdr:spPr>
        <a:xfrm>
          <a:off x="12763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158767</xdr:rowOff>
    </xdr:from>
    <xdr:ext cx="534377" cy="259045"/>
    <xdr:sp macro="" textlink="">
      <xdr:nvSpPr>
        <xdr:cNvPr id="552" name="テキスト ボックス 551"/>
        <xdr:cNvSpPr txBox="1"/>
      </xdr:nvSpPr>
      <xdr:spPr>
        <a:xfrm>
          <a:off x="12547111" y="63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72812</xdr:rowOff>
    </xdr:from>
    <xdr:to>
      <xdr:col>85</xdr:col>
      <xdr:colOff>127000</xdr:colOff>
      <xdr:row>57</xdr:row>
      <xdr:rowOff>108382</xdr:rowOff>
    </xdr:to>
    <xdr:cxnSp macro="">
      <xdr:nvCxnSpPr>
        <xdr:cNvPr id="580" name="直線コネクタ 579"/>
        <xdr:cNvCxnSpPr/>
      </xdr:nvCxnSpPr>
      <xdr:spPr>
        <a:xfrm>
          <a:off x="15481300" y="9845462"/>
          <a:ext cx="8382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1"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22016</xdr:rowOff>
    </xdr:from>
    <xdr:to>
      <xdr:col>81</xdr:col>
      <xdr:colOff>50800</xdr:colOff>
      <xdr:row>57</xdr:row>
      <xdr:rowOff>72812</xdr:rowOff>
    </xdr:to>
    <xdr:cxnSp macro="">
      <xdr:nvCxnSpPr>
        <xdr:cNvPr id="583" name="直線コネクタ 582"/>
        <xdr:cNvCxnSpPr/>
      </xdr:nvCxnSpPr>
      <xdr:spPr>
        <a:xfrm>
          <a:off x="14592300" y="9623216"/>
          <a:ext cx="889000" cy="22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5" name="テキスト ボックス 584"/>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52512</xdr:rowOff>
    </xdr:from>
    <xdr:to>
      <xdr:col>76</xdr:col>
      <xdr:colOff>114300</xdr:colOff>
      <xdr:row>56</xdr:row>
      <xdr:rowOff>22016</xdr:rowOff>
    </xdr:to>
    <xdr:cxnSp macro="">
      <xdr:nvCxnSpPr>
        <xdr:cNvPr id="586" name="直線コネクタ 585"/>
        <xdr:cNvCxnSpPr/>
      </xdr:nvCxnSpPr>
      <xdr:spPr>
        <a:xfrm>
          <a:off x="13703300" y="9310812"/>
          <a:ext cx="889000" cy="3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88" name="テキスト ボックス 587"/>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52512</xdr:rowOff>
    </xdr:from>
    <xdr:to>
      <xdr:col>71</xdr:col>
      <xdr:colOff>177800</xdr:colOff>
      <xdr:row>57</xdr:row>
      <xdr:rowOff>15845</xdr:rowOff>
    </xdr:to>
    <xdr:cxnSp macro="">
      <xdr:nvCxnSpPr>
        <xdr:cNvPr id="589" name="直線コネクタ 588"/>
        <xdr:cNvCxnSpPr/>
      </xdr:nvCxnSpPr>
      <xdr:spPr>
        <a:xfrm flipV="1">
          <a:off x="12814300" y="9310812"/>
          <a:ext cx="889000" cy="47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3228</xdr:rowOff>
    </xdr:from>
    <xdr:ext cx="534377" cy="259045"/>
    <xdr:sp macro="" textlink="">
      <xdr:nvSpPr>
        <xdr:cNvPr id="591" name="テキスト ボックス 590"/>
        <xdr:cNvSpPr txBox="1"/>
      </xdr:nvSpPr>
      <xdr:spPr>
        <a:xfrm>
          <a:off x="13436111" y="96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3" name="テキスト ボックス 592"/>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57582</xdr:rowOff>
    </xdr:from>
    <xdr:to>
      <xdr:col>85</xdr:col>
      <xdr:colOff>177800</xdr:colOff>
      <xdr:row>57</xdr:row>
      <xdr:rowOff>159182</xdr:rowOff>
    </xdr:to>
    <xdr:sp macro="" textlink="">
      <xdr:nvSpPr>
        <xdr:cNvPr id="599" name="楕円 598"/>
        <xdr:cNvSpPr/>
      </xdr:nvSpPr>
      <xdr:spPr>
        <a:xfrm>
          <a:off x="16268700" y="983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36009</xdr:rowOff>
    </xdr:from>
    <xdr:ext cx="534377" cy="259045"/>
    <xdr:sp macro="" textlink="">
      <xdr:nvSpPr>
        <xdr:cNvPr id="600" name="教育費該当値テキスト"/>
        <xdr:cNvSpPr txBox="1"/>
      </xdr:nvSpPr>
      <xdr:spPr>
        <a:xfrm>
          <a:off x="16370300" y="980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22012</xdr:rowOff>
    </xdr:from>
    <xdr:to>
      <xdr:col>81</xdr:col>
      <xdr:colOff>101600</xdr:colOff>
      <xdr:row>57</xdr:row>
      <xdr:rowOff>123612</xdr:rowOff>
    </xdr:to>
    <xdr:sp macro="" textlink="">
      <xdr:nvSpPr>
        <xdr:cNvPr id="601" name="楕円 600"/>
        <xdr:cNvSpPr/>
      </xdr:nvSpPr>
      <xdr:spPr>
        <a:xfrm>
          <a:off x="15430500" y="979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114739</xdr:rowOff>
    </xdr:from>
    <xdr:ext cx="534377" cy="259045"/>
    <xdr:sp macro="" textlink="">
      <xdr:nvSpPr>
        <xdr:cNvPr id="602" name="テキスト ボックス 601"/>
        <xdr:cNvSpPr txBox="1"/>
      </xdr:nvSpPr>
      <xdr:spPr>
        <a:xfrm>
          <a:off x="15214111" y="988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142666</xdr:rowOff>
    </xdr:from>
    <xdr:to>
      <xdr:col>76</xdr:col>
      <xdr:colOff>165100</xdr:colOff>
      <xdr:row>56</xdr:row>
      <xdr:rowOff>72816</xdr:rowOff>
    </xdr:to>
    <xdr:sp macro="" textlink="">
      <xdr:nvSpPr>
        <xdr:cNvPr id="603" name="楕円 602"/>
        <xdr:cNvSpPr/>
      </xdr:nvSpPr>
      <xdr:spPr>
        <a:xfrm>
          <a:off x="14541500" y="95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63943</xdr:rowOff>
    </xdr:from>
    <xdr:ext cx="534377" cy="259045"/>
    <xdr:sp macro="" textlink="">
      <xdr:nvSpPr>
        <xdr:cNvPr id="604" name="テキスト ボックス 603"/>
        <xdr:cNvSpPr txBox="1"/>
      </xdr:nvSpPr>
      <xdr:spPr>
        <a:xfrm>
          <a:off x="14325111" y="966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1712</xdr:rowOff>
    </xdr:from>
    <xdr:to>
      <xdr:col>72</xdr:col>
      <xdr:colOff>38100</xdr:colOff>
      <xdr:row>54</xdr:row>
      <xdr:rowOff>103312</xdr:rowOff>
    </xdr:to>
    <xdr:sp macro="" textlink="">
      <xdr:nvSpPr>
        <xdr:cNvPr id="605" name="楕円 604"/>
        <xdr:cNvSpPr/>
      </xdr:nvSpPr>
      <xdr:spPr>
        <a:xfrm>
          <a:off x="13652500" y="926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119839</xdr:rowOff>
    </xdr:from>
    <xdr:ext cx="534377" cy="259045"/>
    <xdr:sp macro="" textlink="">
      <xdr:nvSpPr>
        <xdr:cNvPr id="606" name="テキスト ボックス 605"/>
        <xdr:cNvSpPr txBox="1"/>
      </xdr:nvSpPr>
      <xdr:spPr>
        <a:xfrm>
          <a:off x="13436111" y="903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136495</xdr:rowOff>
    </xdr:from>
    <xdr:to>
      <xdr:col>67</xdr:col>
      <xdr:colOff>101600</xdr:colOff>
      <xdr:row>57</xdr:row>
      <xdr:rowOff>66645</xdr:rowOff>
    </xdr:to>
    <xdr:sp macro="" textlink="">
      <xdr:nvSpPr>
        <xdr:cNvPr id="607" name="楕円 606"/>
        <xdr:cNvSpPr/>
      </xdr:nvSpPr>
      <xdr:spPr>
        <a:xfrm>
          <a:off x="12763500" y="973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57772</xdr:rowOff>
    </xdr:from>
    <xdr:ext cx="534377" cy="259045"/>
    <xdr:sp macro="" textlink="">
      <xdr:nvSpPr>
        <xdr:cNvPr id="608" name="テキスト ボックス 607"/>
        <xdr:cNvSpPr txBox="1"/>
      </xdr:nvSpPr>
      <xdr:spPr>
        <a:xfrm>
          <a:off x="12547111" y="983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9" name="直線コネクタ 63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2" name="直線コネクタ 641"/>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5" name="直線コネクタ 64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8" name="直線コネクタ 64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152922</xdr:rowOff>
    </xdr:from>
    <xdr:ext cx="249299" cy="259045"/>
    <xdr:sp macro="" textlink="">
      <xdr:nvSpPr>
        <xdr:cNvPr id="659" name="災害復旧費該当値テキスト"/>
        <xdr:cNvSpPr txBox="1"/>
      </xdr:nvSpPr>
      <xdr:spPr>
        <a:xfrm>
          <a:off x="16370300" y="13526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0" name="楕円 65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1" name="テキスト ボックス 66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2" name="楕円 66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3" name="テキスト ボックス 662"/>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4" name="楕円 66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5" name="テキスト ボックス 664"/>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6" name="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7" name="テキスト ボックス 66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73634</xdr:rowOff>
    </xdr:from>
    <xdr:to>
      <xdr:col>85</xdr:col>
      <xdr:colOff>127000</xdr:colOff>
      <xdr:row>96</xdr:row>
      <xdr:rowOff>55739</xdr:rowOff>
    </xdr:to>
    <xdr:cxnSp macro="">
      <xdr:nvCxnSpPr>
        <xdr:cNvPr id="699" name="直線コネクタ 698"/>
        <xdr:cNvCxnSpPr/>
      </xdr:nvCxnSpPr>
      <xdr:spPr>
        <a:xfrm>
          <a:off x="15481300" y="16361384"/>
          <a:ext cx="838200" cy="15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0"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73634</xdr:rowOff>
    </xdr:from>
    <xdr:to>
      <xdr:col>81</xdr:col>
      <xdr:colOff>50800</xdr:colOff>
      <xdr:row>95</xdr:row>
      <xdr:rowOff>151555</xdr:rowOff>
    </xdr:to>
    <xdr:cxnSp macro="">
      <xdr:nvCxnSpPr>
        <xdr:cNvPr id="702" name="直線コネクタ 701"/>
        <xdr:cNvCxnSpPr/>
      </xdr:nvCxnSpPr>
      <xdr:spPr>
        <a:xfrm flipV="1">
          <a:off x="14592300" y="16361384"/>
          <a:ext cx="889000" cy="7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4" name="テキスト ボックス 703"/>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159359</xdr:rowOff>
    </xdr:from>
    <xdr:to>
      <xdr:col>76</xdr:col>
      <xdr:colOff>114300</xdr:colOff>
      <xdr:row>95</xdr:row>
      <xdr:rowOff>151555</xdr:rowOff>
    </xdr:to>
    <xdr:cxnSp macro="">
      <xdr:nvCxnSpPr>
        <xdr:cNvPr id="705" name="直線コネクタ 704"/>
        <xdr:cNvCxnSpPr/>
      </xdr:nvCxnSpPr>
      <xdr:spPr>
        <a:xfrm>
          <a:off x="13703300" y="16275659"/>
          <a:ext cx="889000" cy="16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7" name="テキスト ボックス 706"/>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159359</xdr:rowOff>
    </xdr:from>
    <xdr:to>
      <xdr:col>71</xdr:col>
      <xdr:colOff>177800</xdr:colOff>
      <xdr:row>95</xdr:row>
      <xdr:rowOff>4499</xdr:rowOff>
    </xdr:to>
    <xdr:cxnSp macro="">
      <xdr:nvCxnSpPr>
        <xdr:cNvPr id="708" name="直線コネクタ 707"/>
        <xdr:cNvCxnSpPr/>
      </xdr:nvCxnSpPr>
      <xdr:spPr>
        <a:xfrm flipV="1">
          <a:off x="12814300" y="16275659"/>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17485</xdr:rowOff>
    </xdr:from>
    <xdr:ext cx="534377" cy="259045"/>
    <xdr:sp macro="" textlink="">
      <xdr:nvSpPr>
        <xdr:cNvPr id="710" name="テキスト ボックス 709"/>
        <xdr:cNvSpPr txBox="1"/>
      </xdr:nvSpPr>
      <xdr:spPr>
        <a:xfrm>
          <a:off x="13436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xdr:rowOff>
    </xdr:from>
    <xdr:ext cx="534377" cy="259045"/>
    <xdr:sp macro="" textlink="">
      <xdr:nvSpPr>
        <xdr:cNvPr id="712" name="テキスト ボックス 711"/>
        <xdr:cNvSpPr txBox="1"/>
      </xdr:nvSpPr>
      <xdr:spPr>
        <a:xfrm>
          <a:off x="12547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4939</xdr:rowOff>
    </xdr:from>
    <xdr:to>
      <xdr:col>85</xdr:col>
      <xdr:colOff>177800</xdr:colOff>
      <xdr:row>96</xdr:row>
      <xdr:rowOff>106539</xdr:rowOff>
    </xdr:to>
    <xdr:sp macro="" textlink="">
      <xdr:nvSpPr>
        <xdr:cNvPr id="718" name="楕円 717"/>
        <xdr:cNvSpPr/>
      </xdr:nvSpPr>
      <xdr:spPr>
        <a:xfrm>
          <a:off x="16268700" y="1646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154816</xdr:rowOff>
    </xdr:from>
    <xdr:ext cx="534377" cy="259045"/>
    <xdr:sp macro="" textlink="">
      <xdr:nvSpPr>
        <xdr:cNvPr id="719" name="公債費該当値テキスト"/>
        <xdr:cNvSpPr txBox="1"/>
      </xdr:nvSpPr>
      <xdr:spPr>
        <a:xfrm>
          <a:off x="16370300" y="1644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22834</xdr:rowOff>
    </xdr:from>
    <xdr:to>
      <xdr:col>81</xdr:col>
      <xdr:colOff>101600</xdr:colOff>
      <xdr:row>95</xdr:row>
      <xdr:rowOff>124434</xdr:rowOff>
    </xdr:to>
    <xdr:sp macro="" textlink="">
      <xdr:nvSpPr>
        <xdr:cNvPr id="720" name="楕円 719"/>
        <xdr:cNvSpPr/>
      </xdr:nvSpPr>
      <xdr:spPr>
        <a:xfrm>
          <a:off x="15430500" y="1631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115561</xdr:rowOff>
    </xdr:from>
    <xdr:ext cx="534377" cy="259045"/>
    <xdr:sp macro="" textlink="">
      <xdr:nvSpPr>
        <xdr:cNvPr id="721" name="テキスト ボックス 720"/>
        <xdr:cNvSpPr txBox="1"/>
      </xdr:nvSpPr>
      <xdr:spPr>
        <a:xfrm>
          <a:off x="15214111" y="1640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100755</xdr:rowOff>
    </xdr:from>
    <xdr:to>
      <xdr:col>76</xdr:col>
      <xdr:colOff>165100</xdr:colOff>
      <xdr:row>96</xdr:row>
      <xdr:rowOff>30905</xdr:rowOff>
    </xdr:to>
    <xdr:sp macro="" textlink="">
      <xdr:nvSpPr>
        <xdr:cNvPr id="722" name="楕円 721"/>
        <xdr:cNvSpPr/>
      </xdr:nvSpPr>
      <xdr:spPr>
        <a:xfrm>
          <a:off x="14541500" y="163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22032</xdr:rowOff>
    </xdr:from>
    <xdr:ext cx="534377" cy="259045"/>
    <xdr:sp macro="" textlink="">
      <xdr:nvSpPr>
        <xdr:cNvPr id="723" name="テキスト ボックス 722"/>
        <xdr:cNvSpPr txBox="1"/>
      </xdr:nvSpPr>
      <xdr:spPr>
        <a:xfrm>
          <a:off x="14325111" y="1648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108559</xdr:rowOff>
    </xdr:from>
    <xdr:to>
      <xdr:col>72</xdr:col>
      <xdr:colOff>38100</xdr:colOff>
      <xdr:row>95</xdr:row>
      <xdr:rowOff>38709</xdr:rowOff>
    </xdr:to>
    <xdr:sp macro="" textlink="">
      <xdr:nvSpPr>
        <xdr:cNvPr id="724" name="楕円 723"/>
        <xdr:cNvSpPr/>
      </xdr:nvSpPr>
      <xdr:spPr>
        <a:xfrm>
          <a:off x="13652500" y="1622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29836</xdr:rowOff>
    </xdr:from>
    <xdr:ext cx="534377" cy="259045"/>
    <xdr:sp macro="" textlink="">
      <xdr:nvSpPr>
        <xdr:cNvPr id="725" name="テキスト ボックス 724"/>
        <xdr:cNvSpPr txBox="1"/>
      </xdr:nvSpPr>
      <xdr:spPr>
        <a:xfrm>
          <a:off x="13436111" y="1631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125149</xdr:rowOff>
    </xdr:from>
    <xdr:to>
      <xdr:col>67</xdr:col>
      <xdr:colOff>101600</xdr:colOff>
      <xdr:row>95</xdr:row>
      <xdr:rowOff>55299</xdr:rowOff>
    </xdr:to>
    <xdr:sp macro="" textlink="">
      <xdr:nvSpPr>
        <xdr:cNvPr id="726" name="楕円 725"/>
        <xdr:cNvSpPr/>
      </xdr:nvSpPr>
      <xdr:spPr>
        <a:xfrm>
          <a:off x="12763500" y="162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46426</xdr:rowOff>
    </xdr:from>
    <xdr:ext cx="534377" cy="259045"/>
    <xdr:sp macro="" textlink="">
      <xdr:nvSpPr>
        <xdr:cNvPr id="727" name="テキスト ボックス 726"/>
        <xdr:cNvSpPr txBox="1"/>
      </xdr:nvSpPr>
      <xdr:spPr>
        <a:xfrm>
          <a:off x="12547111" y="1633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31496</xdr:rowOff>
    </xdr:from>
    <xdr:to>
      <xdr:col>111</xdr:col>
      <xdr:colOff>177800</xdr:colOff>
      <xdr:row>39</xdr:row>
      <xdr:rowOff>44450</xdr:rowOff>
    </xdr:to>
    <xdr:cxnSp macro="">
      <xdr:nvCxnSpPr>
        <xdr:cNvPr id="759" name="直線コネクタ 758"/>
        <xdr:cNvCxnSpPr/>
      </xdr:nvCxnSpPr>
      <xdr:spPr>
        <a:xfrm>
          <a:off x="20434300" y="6546596"/>
          <a:ext cx="8890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31496</xdr:rowOff>
    </xdr:from>
    <xdr:to>
      <xdr:col>107</xdr:col>
      <xdr:colOff>50800</xdr:colOff>
      <xdr:row>39</xdr:row>
      <xdr:rowOff>44450</xdr:rowOff>
    </xdr:to>
    <xdr:cxnSp macro="">
      <xdr:nvCxnSpPr>
        <xdr:cNvPr id="762" name="直線コネクタ 761"/>
        <xdr:cNvCxnSpPr/>
      </xdr:nvCxnSpPr>
      <xdr:spPr>
        <a:xfrm flipV="1">
          <a:off x="19545300" y="6546596"/>
          <a:ext cx="8890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9986</xdr:rowOff>
    </xdr:from>
    <xdr:ext cx="378565" cy="259045"/>
    <xdr:sp macro="" textlink="">
      <xdr:nvSpPr>
        <xdr:cNvPr id="764" name="テキスト ボックス 763"/>
        <xdr:cNvSpPr txBox="1"/>
      </xdr:nvSpPr>
      <xdr:spPr>
        <a:xfrm>
          <a:off x="20245017" y="6696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37592</xdr:rowOff>
    </xdr:from>
    <xdr:to>
      <xdr:col>102</xdr:col>
      <xdr:colOff>114300</xdr:colOff>
      <xdr:row>39</xdr:row>
      <xdr:rowOff>44450</xdr:rowOff>
    </xdr:to>
    <xdr:cxnSp macro="">
      <xdr:nvCxnSpPr>
        <xdr:cNvPr id="765" name="直線コネクタ 764"/>
        <xdr:cNvCxnSpPr/>
      </xdr:nvCxnSpPr>
      <xdr:spPr>
        <a:xfrm>
          <a:off x="18656300" y="6724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152146</xdr:rowOff>
    </xdr:from>
    <xdr:to>
      <xdr:col>107</xdr:col>
      <xdr:colOff>101600</xdr:colOff>
      <xdr:row>38</xdr:row>
      <xdr:rowOff>82296</xdr:rowOff>
    </xdr:to>
    <xdr:sp macro="" textlink="">
      <xdr:nvSpPr>
        <xdr:cNvPr id="779" name="楕円 778"/>
        <xdr:cNvSpPr/>
      </xdr:nvSpPr>
      <xdr:spPr>
        <a:xfrm>
          <a:off x="203835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98823</xdr:rowOff>
    </xdr:from>
    <xdr:ext cx="378565" cy="259045"/>
    <xdr:sp macro="" textlink="">
      <xdr:nvSpPr>
        <xdr:cNvPr id="780" name="テキスト ボックス 779"/>
        <xdr:cNvSpPr txBox="1"/>
      </xdr:nvSpPr>
      <xdr:spPr>
        <a:xfrm>
          <a:off x="20245017" y="627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83" name="楕円 782"/>
        <xdr:cNvSpPr/>
      </xdr:nvSpPr>
      <xdr:spPr>
        <a:xfrm>
          <a:off x="18605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79519</xdr:rowOff>
    </xdr:from>
    <xdr:ext cx="313932" cy="259045"/>
    <xdr:sp macro="" textlink="">
      <xdr:nvSpPr>
        <xdr:cNvPr id="784" name="テキスト ボックス 783"/>
        <xdr:cNvSpPr txBox="1"/>
      </xdr:nvSpPr>
      <xdr:spPr>
        <a:xfrm>
          <a:off x="18499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概ね類似団体内平均値を下回っているが、労働費については雇用関連事業において国の支援策を積極的に活用することなどにより類似団体に比べて髙い水準となっている。また福祉関係の経費が計上されている民生費について類似団体に比べて高い水準であり、今後も少子高齢化の進展により増加が見込まれている。今後とも取組みの優先順位付けや資源配分の最適化を行い、持続可能な財政基盤の構築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おいては歳入面では、借換債及び前年度繰越金が減少したことなどから、総額で減少となった。歳出面では、前年度に借換債や繰上償還など特殊要因があったことなどから、総額では歳入を上回る減少となった。このことから実質収支額が増加し、実質単年度収支が改善した。また、基金繰入金を抑制するなど、将来を見据えた持続可能な財政基盤の構築に資する取組みを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年度は病院事業会計が外来患者数は増加したものの、高額な薬剤治療の減少などにより収益が減少し、純損益で赤字となった。その他の企業会計及び特別会計では黒字もしくは収支均衡となっている。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引き続き、企業会計や特別会計も含めた市全体として健全な財政運営に努めていく。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145523448</v>
      </c>
      <c r="BO4" s="441"/>
      <c r="BP4" s="441"/>
      <c r="BQ4" s="441"/>
      <c r="BR4" s="441"/>
      <c r="BS4" s="441"/>
      <c r="BT4" s="441"/>
      <c r="BU4" s="442"/>
      <c r="BV4" s="440">
        <v>147507973</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1.6</v>
      </c>
      <c r="CU4" s="622"/>
      <c r="CV4" s="622"/>
      <c r="CW4" s="622"/>
      <c r="CX4" s="622"/>
      <c r="CY4" s="622"/>
      <c r="CZ4" s="622"/>
      <c r="DA4" s="623"/>
      <c r="DB4" s="621">
        <v>0</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143710633</v>
      </c>
      <c r="BO5" s="446"/>
      <c r="BP5" s="446"/>
      <c r="BQ5" s="446"/>
      <c r="BR5" s="446"/>
      <c r="BS5" s="446"/>
      <c r="BT5" s="446"/>
      <c r="BU5" s="447"/>
      <c r="BV5" s="445">
        <v>146210025</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93.5</v>
      </c>
      <c r="CU5" s="416"/>
      <c r="CV5" s="416"/>
      <c r="CW5" s="416"/>
      <c r="CX5" s="416"/>
      <c r="CY5" s="416"/>
      <c r="CZ5" s="416"/>
      <c r="DA5" s="417"/>
      <c r="DB5" s="415">
        <v>94.7</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1812815</v>
      </c>
      <c r="BO6" s="446"/>
      <c r="BP6" s="446"/>
      <c r="BQ6" s="446"/>
      <c r="BR6" s="446"/>
      <c r="BS6" s="446"/>
      <c r="BT6" s="446"/>
      <c r="BU6" s="447"/>
      <c r="BV6" s="445">
        <v>1297948</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100.5</v>
      </c>
      <c r="CU6" s="596"/>
      <c r="CV6" s="596"/>
      <c r="CW6" s="596"/>
      <c r="CX6" s="596"/>
      <c r="CY6" s="596"/>
      <c r="CZ6" s="596"/>
      <c r="DA6" s="597"/>
      <c r="DB6" s="595">
        <v>100.7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530169</v>
      </c>
      <c r="BO7" s="446"/>
      <c r="BP7" s="446"/>
      <c r="BQ7" s="446"/>
      <c r="BR7" s="446"/>
      <c r="BS7" s="446"/>
      <c r="BT7" s="446"/>
      <c r="BU7" s="447"/>
      <c r="BV7" s="445">
        <v>1282807</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82687443</v>
      </c>
      <c r="CU7" s="446"/>
      <c r="CV7" s="446"/>
      <c r="CW7" s="446"/>
      <c r="CX7" s="446"/>
      <c r="CY7" s="446"/>
      <c r="CZ7" s="446"/>
      <c r="DA7" s="447"/>
      <c r="DB7" s="445">
        <v>81810921</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1282646</v>
      </c>
      <c r="BO8" s="446"/>
      <c r="BP8" s="446"/>
      <c r="BQ8" s="446"/>
      <c r="BR8" s="446"/>
      <c r="BS8" s="446"/>
      <c r="BT8" s="446"/>
      <c r="BU8" s="447"/>
      <c r="BV8" s="445">
        <v>15141</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0.92</v>
      </c>
      <c r="CU8" s="559"/>
      <c r="CV8" s="559"/>
      <c r="CW8" s="559"/>
      <c r="CX8" s="559"/>
      <c r="CY8" s="559"/>
      <c r="CZ8" s="559"/>
      <c r="DA8" s="560"/>
      <c r="DB8" s="558">
        <v>0.91</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395479</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1267505</v>
      </c>
      <c r="BO9" s="446"/>
      <c r="BP9" s="446"/>
      <c r="BQ9" s="446"/>
      <c r="BR9" s="446"/>
      <c r="BS9" s="446"/>
      <c r="BT9" s="446"/>
      <c r="BU9" s="447"/>
      <c r="BV9" s="445">
        <v>-1985919</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11.4</v>
      </c>
      <c r="CU9" s="416"/>
      <c r="CV9" s="416"/>
      <c r="CW9" s="416"/>
      <c r="CX9" s="416"/>
      <c r="CY9" s="416"/>
      <c r="CZ9" s="416"/>
      <c r="DA9" s="417"/>
      <c r="DB9" s="415">
        <v>13.3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389341</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109</v>
      </c>
      <c r="AV10" s="503"/>
      <c r="AW10" s="503"/>
      <c r="AX10" s="503"/>
      <c r="AY10" s="425" t="s">
        <v>114</v>
      </c>
      <c r="AZ10" s="426"/>
      <c r="BA10" s="426"/>
      <c r="BB10" s="426"/>
      <c r="BC10" s="426"/>
      <c r="BD10" s="426"/>
      <c r="BE10" s="426"/>
      <c r="BF10" s="426"/>
      <c r="BG10" s="426"/>
      <c r="BH10" s="426"/>
      <c r="BI10" s="426"/>
      <c r="BJ10" s="426"/>
      <c r="BK10" s="426"/>
      <c r="BL10" s="426"/>
      <c r="BM10" s="427"/>
      <c r="BN10" s="445">
        <v>295005</v>
      </c>
      <c r="BO10" s="446"/>
      <c r="BP10" s="446"/>
      <c r="BQ10" s="446"/>
      <c r="BR10" s="446"/>
      <c r="BS10" s="446"/>
      <c r="BT10" s="446"/>
      <c r="BU10" s="447"/>
      <c r="BV10" s="445">
        <v>1442905</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109</v>
      </c>
      <c r="AV11" s="503"/>
      <c r="AW11" s="503"/>
      <c r="AX11" s="503"/>
      <c r="AY11" s="425" t="s">
        <v>119</v>
      </c>
      <c r="AZ11" s="426"/>
      <c r="BA11" s="426"/>
      <c r="BB11" s="426"/>
      <c r="BC11" s="426"/>
      <c r="BD11" s="426"/>
      <c r="BE11" s="426"/>
      <c r="BF11" s="426"/>
      <c r="BG11" s="426"/>
      <c r="BH11" s="426"/>
      <c r="BI11" s="426"/>
      <c r="BJ11" s="426"/>
      <c r="BK11" s="426"/>
      <c r="BL11" s="426"/>
      <c r="BM11" s="427"/>
      <c r="BN11" s="445">
        <v>82372</v>
      </c>
      <c r="BO11" s="446"/>
      <c r="BP11" s="446"/>
      <c r="BQ11" s="446"/>
      <c r="BR11" s="446"/>
      <c r="BS11" s="446"/>
      <c r="BT11" s="446"/>
      <c r="BU11" s="447"/>
      <c r="BV11" s="445">
        <v>1772706</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405974</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109</v>
      </c>
      <c r="AV12" s="503"/>
      <c r="AW12" s="503"/>
      <c r="AX12" s="503"/>
      <c r="AY12" s="425" t="s">
        <v>127</v>
      </c>
      <c r="AZ12" s="426"/>
      <c r="BA12" s="426"/>
      <c r="BB12" s="426"/>
      <c r="BC12" s="426"/>
      <c r="BD12" s="426"/>
      <c r="BE12" s="426"/>
      <c r="BF12" s="426"/>
      <c r="BG12" s="426"/>
      <c r="BH12" s="426"/>
      <c r="BI12" s="426"/>
      <c r="BJ12" s="426"/>
      <c r="BK12" s="426"/>
      <c r="BL12" s="426"/>
      <c r="BM12" s="427"/>
      <c r="BN12" s="445">
        <v>390066</v>
      </c>
      <c r="BO12" s="446"/>
      <c r="BP12" s="446"/>
      <c r="BQ12" s="446"/>
      <c r="BR12" s="446"/>
      <c r="BS12" s="446"/>
      <c r="BT12" s="446"/>
      <c r="BU12" s="447"/>
      <c r="BV12" s="445">
        <v>1689217</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129</v>
      </c>
      <c r="N13" s="546"/>
      <c r="O13" s="546"/>
      <c r="P13" s="546"/>
      <c r="Q13" s="547"/>
      <c r="R13" s="548">
        <v>400545</v>
      </c>
      <c r="S13" s="549"/>
      <c r="T13" s="549"/>
      <c r="U13" s="549"/>
      <c r="V13" s="550"/>
      <c r="W13" s="536" t="s">
        <v>130</v>
      </c>
      <c r="X13" s="458"/>
      <c r="Y13" s="458"/>
      <c r="Z13" s="458"/>
      <c r="AA13" s="458"/>
      <c r="AB13" s="459"/>
      <c r="AC13" s="421">
        <v>426</v>
      </c>
      <c r="AD13" s="422"/>
      <c r="AE13" s="422"/>
      <c r="AF13" s="422"/>
      <c r="AG13" s="423"/>
      <c r="AH13" s="421">
        <v>404</v>
      </c>
      <c r="AI13" s="422"/>
      <c r="AJ13" s="422"/>
      <c r="AK13" s="422"/>
      <c r="AL13" s="424"/>
      <c r="AM13" s="514" t="s">
        <v>131</v>
      </c>
      <c r="AN13" s="419"/>
      <c r="AO13" s="419"/>
      <c r="AP13" s="419"/>
      <c r="AQ13" s="419"/>
      <c r="AR13" s="419"/>
      <c r="AS13" s="419"/>
      <c r="AT13" s="420"/>
      <c r="AU13" s="502" t="s">
        <v>132</v>
      </c>
      <c r="AV13" s="503"/>
      <c r="AW13" s="503"/>
      <c r="AX13" s="503"/>
      <c r="AY13" s="425" t="s">
        <v>133</v>
      </c>
      <c r="AZ13" s="426"/>
      <c r="BA13" s="426"/>
      <c r="BB13" s="426"/>
      <c r="BC13" s="426"/>
      <c r="BD13" s="426"/>
      <c r="BE13" s="426"/>
      <c r="BF13" s="426"/>
      <c r="BG13" s="426"/>
      <c r="BH13" s="426"/>
      <c r="BI13" s="426"/>
      <c r="BJ13" s="426"/>
      <c r="BK13" s="426"/>
      <c r="BL13" s="426"/>
      <c r="BM13" s="427"/>
      <c r="BN13" s="445">
        <v>1254816</v>
      </c>
      <c r="BO13" s="446"/>
      <c r="BP13" s="446"/>
      <c r="BQ13" s="446"/>
      <c r="BR13" s="446"/>
      <c r="BS13" s="446"/>
      <c r="BT13" s="446"/>
      <c r="BU13" s="447"/>
      <c r="BV13" s="445">
        <v>-459525</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5.0999999999999996</v>
      </c>
      <c r="CU13" s="416"/>
      <c r="CV13" s="416"/>
      <c r="CW13" s="416"/>
      <c r="CX13" s="416"/>
      <c r="CY13" s="416"/>
      <c r="CZ13" s="416"/>
      <c r="DA13" s="417"/>
      <c r="DB13" s="415">
        <v>6.4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135</v>
      </c>
      <c r="M14" s="579"/>
      <c r="N14" s="579"/>
      <c r="O14" s="579"/>
      <c r="P14" s="579"/>
      <c r="Q14" s="580"/>
      <c r="R14" s="548">
        <v>403991</v>
      </c>
      <c r="S14" s="549"/>
      <c r="T14" s="549"/>
      <c r="U14" s="549"/>
      <c r="V14" s="550"/>
      <c r="W14" s="551"/>
      <c r="X14" s="461"/>
      <c r="Y14" s="461"/>
      <c r="Z14" s="461"/>
      <c r="AA14" s="461"/>
      <c r="AB14" s="462"/>
      <c r="AC14" s="541">
        <v>0.3</v>
      </c>
      <c r="AD14" s="542"/>
      <c r="AE14" s="542"/>
      <c r="AF14" s="542"/>
      <c r="AG14" s="543"/>
      <c r="AH14" s="541">
        <v>0.3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2.6</v>
      </c>
      <c r="CU14" s="553"/>
      <c r="CV14" s="553"/>
      <c r="CW14" s="553"/>
      <c r="CX14" s="553"/>
      <c r="CY14" s="553"/>
      <c r="CZ14" s="553"/>
      <c r="DA14" s="554"/>
      <c r="DB14" s="552">
        <v>8.8000000000000007</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137</v>
      </c>
      <c r="N15" s="546"/>
      <c r="O15" s="546"/>
      <c r="P15" s="546"/>
      <c r="Q15" s="547"/>
      <c r="R15" s="548">
        <v>398937</v>
      </c>
      <c r="S15" s="549"/>
      <c r="T15" s="549"/>
      <c r="U15" s="549"/>
      <c r="V15" s="550"/>
      <c r="W15" s="536" t="s">
        <v>138</v>
      </c>
      <c r="X15" s="458"/>
      <c r="Y15" s="458"/>
      <c r="Z15" s="458"/>
      <c r="AA15" s="458"/>
      <c r="AB15" s="459"/>
      <c r="AC15" s="421">
        <v>34250</v>
      </c>
      <c r="AD15" s="422"/>
      <c r="AE15" s="422"/>
      <c r="AF15" s="422"/>
      <c r="AG15" s="423"/>
      <c r="AH15" s="421">
        <v>33040</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55583398</v>
      </c>
      <c r="BO15" s="441"/>
      <c r="BP15" s="441"/>
      <c r="BQ15" s="441"/>
      <c r="BR15" s="441"/>
      <c r="BS15" s="441"/>
      <c r="BT15" s="441"/>
      <c r="BU15" s="442"/>
      <c r="BV15" s="440">
        <v>55825108</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21</v>
      </c>
      <c r="AD16" s="542"/>
      <c r="AE16" s="542"/>
      <c r="AF16" s="542"/>
      <c r="AG16" s="543"/>
      <c r="AH16" s="541">
        <v>20.7</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60487160</v>
      </c>
      <c r="BO16" s="446"/>
      <c r="BP16" s="446"/>
      <c r="BQ16" s="446"/>
      <c r="BR16" s="446"/>
      <c r="BS16" s="446"/>
      <c r="BT16" s="446"/>
      <c r="BU16" s="447"/>
      <c r="BV16" s="445">
        <v>60479429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128117</v>
      </c>
      <c r="AD17" s="422"/>
      <c r="AE17" s="422"/>
      <c r="AF17" s="422"/>
      <c r="AG17" s="423"/>
      <c r="AH17" s="421">
        <v>125838</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72084691</v>
      </c>
      <c r="BO17" s="446"/>
      <c r="BP17" s="446"/>
      <c r="BQ17" s="446"/>
      <c r="BR17" s="446"/>
      <c r="BS17" s="446"/>
      <c r="BT17" s="446"/>
      <c r="BU17" s="447"/>
      <c r="BV17" s="445">
        <v>72304882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36.39</v>
      </c>
      <c r="M18" s="510"/>
      <c r="N18" s="510"/>
      <c r="O18" s="510"/>
      <c r="P18" s="510"/>
      <c r="Q18" s="510"/>
      <c r="R18" s="511"/>
      <c r="S18" s="511"/>
      <c r="T18" s="511"/>
      <c r="U18" s="511"/>
      <c r="V18" s="512"/>
      <c r="W18" s="526"/>
      <c r="X18" s="527"/>
      <c r="Y18" s="527"/>
      <c r="Z18" s="527"/>
      <c r="AA18" s="527"/>
      <c r="AB18" s="537"/>
      <c r="AC18" s="409">
        <v>78.7</v>
      </c>
      <c r="AD18" s="410"/>
      <c r="AE18" s="410"/>
      <c r="AF18" s="410"/>
      <c r="AG18" s="513"/>
      <c r="AH18" s="409">
        <v>79</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79113784</v>
      </c>
      <c r="BO18" s="446"/>
      <c r="BP18" s="446"/>
      <c r="BQ18" s="446"/>
      <c r="BR18" s="446"/>
      <c r="BS18" s="446"/>
      <c r="BT18" s="446"/>
      <c r="BU18" s="447"/>
      <c r="BV18" s="445">
        <v>78398528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10868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94330116</v>
      </c>
      <c r="BO19" s="446"/>
      <c r="BP19" s="446"/>
      <c r="BQ19" s="446"/>
      <c r="BR19" s="446"/>
      <c r="BS19" s="446"/>
      <c r="BT19" s="446"/>
      <c r="BU19" s="447"/>
      <c r="BV19" s="445">
        <v>96240392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170325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86147819</v>
      </c>
      <c r="BO23" s="446"/>
      <c r="BP23" s="446"/>
      <c r="BQ23" s="446"/>
      <c r="BR23" s="446"/>
      <c r="BS23" s="446"/>
      <c r="BT23" s="446"/>
      <c r="BU23" s="447"/>
      <c r="BV23" s="445">
        <v>86639004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10350</v>
      </c>
      <c r="R24" s="422"/>
      <c r="S24" s="422"/>
      <c r="T24" s="422"/>
      <c r="U24" s="422"/>
      <c r="V24" s="423"/>
      <c r="W24" s="487"/>
      <c r="X24" s="478"/>
      <c r="Y24" s="479"/>
      <c r="Z24" s="418" t="s">
        <v>162</v>
      </c>
      <c r="AA24" s="419"/>
      <c r="AB24" s="419"/>
      <c r="AC24" s="419"/>
      <c r="AD24" s="419"/>
      <c r="AE24" s="419"/>
      <c r="AF24" s="419"/>
      <c r="AG24" s="420"/>
      <c r="AH24" s="421">
        <v>2398</v>
      </c>
      <c r="AI24" s="422"/>
      <c r="AJ24" s="422"/>
      <c r="AK24" s="422"/>
      <c r="AL24" s="423"/>
      <c r="AM24" s="421">
        <v>7632834</v>
      </c>
      <c r="AN24" s="422"/>
      <c r="AO24" s="422"/>
      <c r="AP24" s="422"/>
      <c r="AQ24" s="422"/>
      <c r="AR24" s="423"/>
      <c r="AS24" s="421">
        <v>3183</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72099549</v>
      </c>
      <c r="BO24" s="446"/>
      <c r="BP24" s="446"/>
      <c r="BQ24" s="446"/>
      <c r="BR24" s="446"/>
      <c r="BS24" s="446"/>
      <c r="BT24" s="446"/>
      <c r="BU24" s="447"/>
      <c r="BV24" s="445">
        <v>70484531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2</v>
      </c>
      <c r="M25" s="422"/>
      <c r="N25" s="422"/>
      <c r="O25" s="422"/>
      <c r="P25" s="423"/>
      <c r="Q25" s="421">
        <v>8950</v>
      </c>
      <c r="R25" s="422"/>
      <c r="S25" s="422"/>
      <c r="T25" s="422"/>
      <c r="U25" s="422"/>
      <c r="V25" s="423"/>
      <c r="W25" s="487"/>
      <c r="X25" s="478"/>
      <c r="Y25" s="479"/>
      <c r="Z25" s="418" t="s">
        <v>165</v>
      </c>
      <c r="AA25" s="419"/>
      <c r="AB25" s="419"/>
      <c r="AC25" s="419"/>
      <c r="AD25" s="419"/>
      <c r="AE25" s="419"/>
      <c r="AF25" s="419"/>
      <c r="AG25" s="420"/>
      <c r="AH25" s="421">
        <v>401</v>
      </c>
      <c r="AI25" s="422"/>
      <c r="AJ25" s="422"/>
      <c r="AK25" s="422"/>
      <c r="AL25" s="423"/>
      <c r="AM25" s="421">
        <v>1229466</v>
      </c>
      <c r="AN25" s="422"/>
      <c r="AO25" s="422"/>
      <c r="AP25" s="422"/>
      <c r="AQ25" s="422"/>
      <c r="AR25" s="423"/>
      <c r="AS25" s="421">
        <v>3066</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19415525</v>
      </c>
      <c r="BO25" s="441"/>
      <c r="BP25" s="441"/>
      <c r="BQ25" s="441"/>
      <c r="BR25" s="441"/>
      <c r="BS25" s="441"/>
      <c r="BT25" s="441"/>
      <c r="BU25" s="442"/>
      <c r="BV25" s="440">
        <v>9832990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167</v>
      </c>
      <c r="F26" s="419"/>
      <c r="G26" s="419"/>
      <c r="H26" s="419"/>
      <c r="I26" s="419"/>
      <c r="J26" s="419"/>
      <c r="K26" s="420"/>
      <c r="L26" s="421">
        <v>1</v>
      </c>
      <c r="M26" s="422"/>
      <c r="N26" s="422"/>
      <c r="O26" s="422"/>
      <c r="P26" s="423"/>
      <c r="Q26" s="421">
        <v>7850</v>
      </c>
      <c r="R26" s="422"/>
      <c r="S26" s="422"/>
      <c r="T26" s="422"/>
      <c r="U26" s="422"/>
      <c r="V26" s="423"/>
      <c r="W26" s="487"/>
      <c r="X26" s="478"/>
      <c r="Y26" s="479"/>
      <c r="Z26" s="418" t="s">
        <v>168</v>
      </c>
      <c r="AA26" s="500"/>
      <c r="AB26" s="500"/>
      <c r="AC26" s="500"/>
      <c r="AD26" s="500"/>
      <c r="AE26" s="500"/>
      <c r="AF26" s="500"/>
      <c r="AG26" s="501"/>
      <c r="AH26" s="421">
        <v>337</v>
      </c>
      <c r="AI26" s="422"/>
      <c r="AJ26" s="422"/>
      <c r="AK26" s="422"/>
      <c r="AL26" s="423"/>
      <c r="AM26" s="421">
        <v>1102664</v>
      </c>
      <c r="AN26" s="422"/>
      <c r="AO26" s="422"/>
      <c r="AP26" s="422"/>
      <c r="AQ26" s="422"/>
      <c r="AR26" s="423"/>
      <c r="AS26" s="421">
        <v>3272</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v>83222</v>
      </c>
      <c r="BO26" s="446"/>
      <c r="BP26" s="446"/>
      <c r="BQ26" s="446"/>
      <c r="BR26" s="446"/>
      <c r="BS26" s="446"/>
      <c r="BT26" s="446"/>
      <c r="BU26" s="447"/>
      <c r="BV26" s="445">
        <v>35671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170</v>
      </c>
      <c r="F27" s="419"/>
      <c r="G27" s="419"/>
      <c r="H27" s="419"/>
      <c r="I27" s="419"/>
      <c r="J27" s="419"/>
      <c r="K27" s="420"/>
      <c r="L27" s="421">
        <v>1</v>
      </c>
      <c r="M27" s="422"/>
      <c r="N27" s="422"/>
      <c r="O27" s="422"/>
      <c r="P27" s="423"/>
      <c r="Q27" s="421">
        <v>7300</v>
      </c>
      <c r="R27" s="422"/>
      <c r="S27" s="422"/>
      <c r="T27" s="422"/>
      <c r="U27" s="422"/>
      <c r="V27" s="423"/>
      <c r="W27" s="487"/>
      <c r="X27" s="478"/>
      <c r="Y27" s="479"/>
      <c r="Z27" s="418" t="s">
        <v>171</v>
      </c>
      <c r="AA27" s="419"/>
      <c r="AB27" s="419"/>
      <c r="AC27" s="419"/>
      <c r="AD27" s="419"/>
      <c r="AE27" s="419"/>
      <c r="AF27" s="419"/>
      <c r="AG27" s="420"/>
      <c r="AH27" s="421">
        <v>47</v>
      </c>
      <c r="AI27" s="422"/>
      <c r="AJ27" s="422"/>
      <c r="AK27" s="422"/>
      <c r="AL27" s="423"/>
      <c r="AM27" s="421">
        <v>173900</v>
      </c>
      <c r="AN27" s="422"/>
      <c r="AO27" s="422"/>
      <c r="AP27" s="422"/>
      <c r="AQ27" s="422"/>
      <c r="AR27" s="423"/>
      <c r="AS27" s="421">
        <v>3700</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v>50000</v>
      </c>
      <c r="BO27" s="449"/>
      <c r="BP27" s="449"/>
      <c r="BQ27" s="449"/>
      <c r="BR27" s="449"/>
      <c r="BS27" s="449"/>
      <c r="BT27" s="449"/>
      <c r="BU27" s="450"/>
      <c r="BV27" s="448">
        <v>50000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173</v>
      </c>
      <c r="F28" s="419"/>
      <c r="G28" s="419"/>
      <c r="H28" s="419"/>
      <c r="I28" s="419"/>
      <c r="J28" s="419"/>
      <c r="K28" s="420"/>
      <c r="L28" s="421">
        <v>1</v>
      </c>
      <c r="M28" s="422"/>
      <c r="N28" s="422"/>
      <c r="O28" s="422"/>
      <c r="P28" s="423"/>
      <c r="Q28" s="421">
        <v>6900</v>
      </c>
      <c r="R28" s="422"/>
      <c r="S28" s="422"/>
      <c r="T28" s="422"/>
      <c r="U28" s="422"/>
      <c r="V28" s="423"/>
      <c r="W28" s="487"/>
      <c r="X28" s="478"/>
      <c r="Y28" s="479"/>
      <c r="Z28" s="418" t="s">
        <v>174</v>
      </c>
      <c r="AA28" s="419"/>
      <c r="AB28" s="419"/>
      <c r="AC28" s="419"/>
      <c r="AD28" s="419"/>
      <c r="AE28" s="419"/>
      <c r="AF28" s="419"/>
      <c r="AG28" s="420"/>
      <c r="AH28" s="421" t="s">
        <v>175</v>
      </c>
      <c r="AI28" s="422"/>
      <c r="AJ28" s="422"/>
      <c r="AK28" s="422"/>
      <c r="AL28" s="423"/>
      <c r="AM28" s="421" t="s">
        <v>121</v>
      </c>
      <c r="AN28" s="422"/>
      <c r="AO28" s="422"/>
      <c r="AP28" s="422"/>
      <c r="AQ28" s="422"/>
      <c r="AR28" s="423"/>
      <c r="AS28" s="421" t="s">
        <v>121</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3932308</v>
      </c>
      <c r="BO28" s="441"/>
      <c r="BP28" s="441"/>
      <c r="BQ28" s="441"/>
      <c r="BR28" s="441"/>
      <c r="BS28" s="441"/>
      <c r="BT28" s="441"/>
      <c r="BU28" s="442"/>
      <c r="BV28" s="440">
        <v>4027369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34</v>
      </c>
      <c r="M29" s="422"/>
      <c r="N29" s="422"/>
      <c r="O29" s="422"/>
      <c r="P29" s="423"/>
      <c r="Q29" s="421">
        <v>6350</v>
      </c>
      <c r="R29" s="422"/>
      <c r="S29" s="422"/>
      <c r="T29" s="422"/>
      <c r="U29" s="422"/>
      <c r="V29" s="423"/>
      <c r="W29" s="488"/>
      <c r="X29" s="489"/>
      <c r="Y29" s="490"/>
      <c r="Z29" s="418" t="s">
        <v>178</v>
      </c>
      <c r="AA29" s="419"/>
      <c r="AB29" s="419"/>
      <c r="AC29" s="419"/>
      <c r="AD29" s="419"/>
      <c r="AE29" s="419"/>
      <c r="AF29" s="419"/>
      <c r="AG29" s="420"/>
      <c r="AH29" s="421">
        <v>2445</v>
      </c>
      <c r="AI29" s="422"/>
      <c r="AJ29" s="422"/>
      <c r="AK29" s="422"/>
      <c r="AL29" s="423"/>
      <c r="AM29" s="421">
        <v>7806734</v>
      </c>
      <c r="AN29" s="422"/>
      <c r="AO29" s="422"/>
      <c r="AP29" s="422"/>
      <c r="AQ29" s="422"/>
      <c r="AR29" s="423"/>
      <c r="AS29" s="421">
        <v>3193</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962531</v>
      </c>
      <c r="BO29" s="446"/>
      <c r="BP29" s="446"/>
      <c r="BQ29" s="446"/>
      <c r="BR29" s="446"/>
      <c r="BS29" s="446"/>
      <c r="BT29" s="446"/>
      <c r="BU29" s="447"/>
      <c r="BV29" s="445">
        <v>847743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100.5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5390180</v>
      </c>
      <c r="BO30" s="449"/>
      <c r="BP30" s="449"/>
      <c r="BQ30" s="449"/>
      <c r="BR30" s="449"/>
      <c r="BS30" s="449"/>
      <c r="BT30" s="449"/>
      <c r="BU30" s="450"/>
      <c r="BV30" s="448">
        <v>4783938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193</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病院事業会計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豊中市伊丹市クリーンランド</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豊中市住宅協会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母子父子寡婦福祉資金貸付金特別会計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後期高齢者医療事業特別会計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IF('各会計、関係団体の財政状況及び健全化判断比率'!B33="","",'各会計、関係団体の財政状況及び健全化判断比率'!B33)</f>
        <v>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大阪府後期高齢者医療広域連合（一般会計）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豊中市医療保健センター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公共用地先行取得事業特別会計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介護保険事業特別会計</v>
      </c>
      <c r="X36" s="403"/>
      <c r="Y36" s="403"/>
      <c r="Z36" s="403"/>
      <c r="AA36" s="403"/>
      <c r="AB36" s="403"/>
      <c r="AC36" s="403"/>
      <c r="AD36" s="403"/>
      <c r="AE36" s="403"/>
      <c r="AF36" s="403"/>
      <c r="AG36" s="403"/>
      <c r="AH36" s="403"/>
      <c r="AI36" s="403"/>
      <c r="AJ36" s="403"/>
      <c r="AK36" s="403"/>
      <c r="AL36" s="193"/>
      <c r="AM36" s="404">
        <f t="shared" si="0"/>
        <v>10</v>
      </c>
      <c r="AN36" s="404"/>
      <c r="AO36" s="403" t="str">
        <f>IF('各会計、関係団体の財政状況及び健全化判断比率'!B34="","",'各会計、関係団体の財政状況及び健全化判断比率'!B34)</f>
        <v>公共下水道事業会計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大阪府後期高齢者医療広域連合（後期高齢者医療特別会計）</v>
      </c>
      <c r="BZ36" s="403"/>
      <c r="CA36" s="403"/>
      <c r="CB36" s="403"/>
      <c r="CC36" s="403"/>
      <c r="CD36" s="403"/>
      <c r="CE36" s="403"/>
      <c r="CF36" s="403"/>
      <c r="CG36" s="403"/>
      <c r="CH36" s="403"/>
      <c r="CI36" s="403"/>
      <c r="CJ36" s="403"/>
      <c r="CK36" s="403"/>
      <c r="CL36" s="403"/>
      <c r="CM36" s="403"/>
      <c r="CN36" s="193"/>
      <c r="CO36" s="404">
        <f t="shared" si="3"/>
        <v>20</v>
      </c>
      <c r="CP36" s="404"/>
      <c r="CQ36" s="403" t="str">
        <f>IF('各会計、関係団体の財政状況及び健全化判断比率'!BS9="","",'各会計、関係団体の財政状況及び健全化判断比率'!BS9)</f>
        <v>豊中市スポーツ振興事業団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自動車駐車場事業特別会計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淀川右岸水防事務組合</v>
      </c>
      <c r="BZ37" s="403"/>
      <c r="CA37" s="403"/>
      <c r="CB37" s="403"/>
      <c r="CC37" s="403"/>
      <c r="CD37" s="403"/>
      <c r="CE37" s="403"/>
      <c r="CF37" s="403"/>
      <c r="CG37" s="403"/>
      <c r="CH37" s="403"/>
      <c r="CI37" s="403"/>
      <c r="CJ37" s="403"/>
      <c r="CK37" s="403"/>
      <c r="CL37" s="403"/>
      <c r="CM37" s="403"/>
      <c r="CN37" s="193"/>
      <c r="CO37" s="404">
        <f t="shared" si="3"/>
        <v>21</v>
      </c>
      <c r="CP37" s="404"/>
      <c r="CQ37" s="403" t="str">
        <f>IF('各会計、関係団体の財政状況及び健全化判断比率'!BS10="","",'各会計、関係団体の財政状況及び健全化判断比率'!BS10)</f>
        <v>とよなか国際交流協会</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大阪府都市競艇企業団</v>
      </c>
      <c r="BZ38" s="403"/>
      <c r="CA38" s="403"/>
      <c r="CB38" s="403"/>
      <c r="CC38" s="403"/>
      <c r="CD38" s="403"/>
      <c r="CE38" s="403"/>
      <c r="CF38" s="403"/>
      <c r="CG38" s="403"/>
      <c r="CH38" s="403"/>
      <c r="CI38" s="403"/>
      <c r="CJ38" s="403"/>
      <c r="CK38" s="403"/>
      <c r="CL38" s="403"/>
      <c r="CM38" s="403"/>
      <c r="CN38" s="193"/>
      <c r="CO38" s="404">
        <f t="shared" si="3"/>
        <v>22</v>
      </c>
      <c r="CP38" s="404"/>
      <c r="CQ38" s="403" t="str">
        <f>IF('各会計、関係団体の財政状況及び健全化判断比率'!BS11="","",'各会計、関係団体の財政状況及び健全化判断比率'!BS11)</f>
        <v>とよなか男女共同参画推進財団</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大阪広域水道企業団（水道事業会計）</v>
      </c>
      <c r="BZ39" s="403"/>
      <c r="CA39" s="403"/>
      <c r="CB39" s="403"/>
      <c r="CC39" s="403"/>
      <c r="CD39" s="403"/>
      <c r="CE39" s="403"/>
      <c r="CF39" s="403"/>
      <c r="CG39" s="403"/>
      <c r="CH39" s="403"/>
      <c r="CI39" s="403"/>
      <c r="CJ39" s="403"/>
      <c r="CK39" s="403"/>
      <c r="CL39" s="403"/>
      <c r="CM39" s="403"/>
      <c r="CN39" s="193"/>
      <c r="CO39" s="404">
        <f t="shared" si="3"/>
        <v>23</v>
      </c>
      <c r="CP39" s="404"/>
      <c r="CQ39" s="403" t="str">
        <f>IF('各会計、関係団体の財政状況及び健全化判断比率'!BS12="","",'各会計、関係団体の財政状況及び健全化判断比率'!BS12)</f>
        <v>豊中都市管理</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〇</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大阪広域水道企業団（工業用水道事業会計）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6R0bxJoBaHtDVb5yuVxV3GnUT8FtC1dgslefenKn7xCTl9PFQzRz9J7jTPFmrl5Lw8lqdF8a+DiW3FLxO7DpQ==" saltValue="YP+Cp6dRAEkAnbT3PnNb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535</v>
      </c>
      <c r="G33" s="29" t="s">
        <v>536</v>
      </c>
      <c r="H33" s="29" t="s">
        <v>537</v>
      </c>
      <c r="I33" s="29" t="s">
        <v>538</v>
      </c>
      <c r="J33" s="30" t="s">
        <v>539</v>
      </c>
      <c r="K33" s="22"/>
      <c r="L33" s="22"/>
      <c r="M33" s="22"/>
      <c r="N33" s="22"/>
      <c r="O33" s="22"/>
      <c r="P33" s="22"/>
    </row>
    <row r="34" spans="1:16" ht="39" customHeight="1" x14ac:dyDescent="0.15">
      <c r="A34" s="22"/>
      <c r="B34" s="31"/>
      <c r="C34" s="1224" t="s">
        <v>542</v>
      </c>
      <c r="D34" s="1224"/>
      <c r="E34" s="1225"/>
      <c r="F34" s="32">
        <v>7.99</v>
      </c>
      <c r="G34" s="33">
        <v>8.26</v>
      </c>
      <c r="H34" s="33">
        <v>8.4700000000000006</v>
      </c>
      <c r="I34" s="33">
        <v>8.3000000000000007</v>
      </c>
      <c r="J34" s="34">
        <v>7.66</v>
      </c>
      <c r="K34" s="22"/>
      <c r="L34" s="22"/>
      <c r="M34" s="22"/>
      <c r="N34" s="22"/>
      <c r="O34" s="22"/>
      <c r="P34" s="22"/>
    </row>
    <row r="35" spans="1:16" ht="39" customHeight="1" x14ac:dyDescent="0.15">
      <c r="A35" s="22"/>
      <c r="B35" s="35"/>
      <c r="C35" s="1218" t="s">
        <v>543</v>
      </c>
      <c r="D35" s="1219"/>
      <c r="E35" s="1220"/>
      <c r="F35" s="36">
        <v>2.69</v>
      </c>
      <c r="G35" s="37">
        <v>3.15</v>
      </c>
      <c r="H35" s="37">
        <v>3.43</v>
      </c>
      <c r="I35" s="37">
        <v>4.01</v>
      </c>
      <c r="J35" s="38">
        <v>3.75</v>
      </c>
      <c r="K35" s="22"/>
      <c r="L35" s="22"/>
      <c r="M35" s="22"/>
      <c r="N35" s="22"/>
      <c r="O35" s="22"/>
      <c r="P35" s="22"/>
    </row>
    <row r="36" spans="1:16" ht="39" customHeight="1" x14ac:dyDescent="0.15">
      <c r="A36" s="22"/>
      <c r="B36" s="35"/>
      <c r="C36" s="1218" t="s">
        <v>544</v>
      </c>
      <c r="D36" s="1219"/>
      <c r="E36" s="1220"/>
      <c r="F36" s="36">
        <v>2.57</v>
      </c>
      <c r="G36" s="37">
        <v>2.93</v>
      </c>
      <c r="H36" s="37">
        <v>3.08</v>
      </c>
      <c r="I36" s="37">
        <v>3.51</v>
      </c>
      <c r="J36" s="38">
        <v>3.53</v>
      </c>
      <c r="K36" s="22"/>
      <c r="L36" s="22"/>
      <c r="M36" s="22"/>
      <c r="N36" s="22"/>
      <c r="O36" s="22"/>
      <c r="P36" s="22"/>
    </row>
    <row r="37" spans="1:16" ht="39" customHeight="1" x14ac:dyDescent="0.15">
      <c r="A37" s="22"/>
      <c r="B37" s="35"/>
      <c r="C37" s="1218" t="s">
        <v>545</v>
      </c>
      <c r="D37" s="1219"/>
      <c r="E37" s="1220"/>
      <c r="F37" s="36">
        <v>3.55</v>
      </c>
      <c r="G37" s="37">
        <v>2.87</v>
      </c>
      <c r="H37" s="37">
        <v>1.26</v>
      </c>
      <c r="I37" s="37">
        <v>1.36</v>
      </c>
      <c r="J37" s="38">
        <v>1.58</v>
      </c>
      <c r="K37" s="22"/>
      <c r="L37" s="22"/>
      <c r="M37" s="22"/>
      <c r="N37" s="22"/>
      <c r="O37" s="22"/>
      <c r="P37" s="22"/>
    </row>
    <row r="38" spans="1:16" ht="39" customHeight="1" x14ac:dyDescent="0.15">
      <c r="A38" s="22"/>
      <c r="B38" s="35"/>
      <c r="C38" s="1218" t="s">
        <v>546</v>
      </c>
      <c r="D38" s="1219"/>
      <c r="E38" s="1220"/>
      <c r="F38" s="36">
        <v>5.21</v>
      </c>
      <c r="G38" s="37">
        <v>1.7</v>
      </c>
      <c r="H38" s="37">
        <v>2.44</v>
      </c>
      <c r="I38" s="37">
        <v>0.01</v>
      </c>
      <c r="J38" s="38">
        <v>1.55</v>
      </c>
      <c r="K38" s="22"/>
      <c r="L38" s="22"/>
      <c r="M38" s="22"/>
      <c r="N38" s="22"/>
      <c r="O38" s="22"/>
      <c r="P38" s="22"/>
    </row>
    <row r="39" spans="1:16" ht="39" customHeight="1" x14ac:dyDescent="0.15">
      <c r="A39" s="22"/>
      <c r="B39" s="35"/>
      <c r="C39" s="1218" t="s">
        <v>547</v>
      </c>
      <c r="D39" s="1219"/>
      <c r="E39" s="1220"/>
      <c r="F39" s="36">
        <v>0.59</v>
      </c>
      <c r="G39" s="37">
        <v>0.46</v>
      </c>
      <c r="H39" s="37">
        <v>0.79</v>
      </c>
      <c r="I39" s="37">
        <v>0.8</v>
      </c>
      <c r="J39" s="38">
        <v>0.54</v>
      </c>
      <c r="K39" s="22"/>
      <c r="L39" s="22"/>
      <c r="M39" s="22"/>
      <c r="N39" s="22"/>
      <c r="O39" s="22"/>
      <c r="P39" s="22"/>
    </row>
    <row r="40" spans="1:16" ht="39" customHeight="1" x14ac:dyDescent="0.15">
      <c r="A40" s="22"/>
      <c r="B40" s="35"/>
      <c r="C40" s="1218" t="s">
        <v>548</v>
      </c>
      <c r="D40" s="1219"/>
      <c r="E40" s="1220"/>
      <c r="F40" s="36">
        <v>0.24</v>
      </c>
      <c r="G40" s="37">
        <v>0.25</v>
      </c>
      <c r="H40" s="37">
        <v>0.24</v>
      </c>
      <c r="I40" s="37">
        <v>0.24</v>
      </c>
      <c r="J40" s="38">
        <v>0.24</v>
      </c>
      <c r="K40" s="22"/>
      <c r="L40" s="22"/>
      <c r="M40" s="22"/>
      <c r="N40" s="22"/>
      <c r="O40" s="22"/>
      <c r="P40" s="22"/>
    </row>
    <row r="41" spans="1:16" ht="39" customHeight="1" x14ac:dyDescent="0.15">
      <c r="A41" s="22"/>
      <c r="B41" s="35"/>
      <c r="C41" s="1218" t="s">
        <v>549</v>
      </c>
      <c r="D41" s="1219"/>
      <c r="E41" s="1220"/>
      <c r="F41" s="36">
        <v>0</v>
      </c>
      <c r="G41" s="37">
        <v>0</v>
      </c>
      <c r="H41" s="37">
        <v>0</v>
      </c>
      <c r="I41" s="37">
        <v>0</v>
      </c>
      <c r="J41" s="38">
        <v>0</v>
      </c>
      <c r="K41" s="22"/>
      <c r="L41" s="22"/>
      <c r="M41" s="22"/>
      <c r="N41" s="22"/>
      <c r="O41" s="22"/>
      <c r="P41" s="22"/>
    </row>
    <row r="42" spans="1:16" ht="39" customHeight="1" x14ac:dyDescent="0.15">
      <c r="A42" s="22"/>
      <c r="B42" s="39"/>
      <c r="C42" s="1218" t="s">
        <v>550</v>
      </c>
      <c r="D42" s="1219"/>
      <c r="E42" s="1220"/>
      <c r="F42" s="36" t="s">
        <v>493</v>
      </c>
      <c r="G42" s="37" t="s">
        <v>493</v>
      </c>
      <c r="H42" s="37" t="s">
        <v>493</v>
      </c>
      <c r="I42" s="37" t="s">
        <v>493</v>
      </c>
      <c r="J42" s="38" t="s">
        <v>493</v>
      </c>
      <c r="K42" s="22"/>
      <c r="L42" s="22"/>
      <c r="M42" s="22"/>
      <c r="N42" s="22"/>
      <c r="O42" s="22"/>
      <c r="P42" s="22"/>
    </row>
    <row r="43" spans="1:16" ht="39" customHeight="1" thickBot="1" x14ac:dyDescent="0.2">
      <c r="A43" s="22"/>
      <c r="B43" s="40"/>
      <c r="C43" s="1221" t="s">
        <v>551</v>
      </c>
      <c r="D43" s="1222"/>
      <c r="E43" s="1223"/>
      <c r="F43" s="41">
        <v>0.03</v>
      </c>
      <c r="G43" s="42">
        <v>0.03</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zfV9ilDDSQ0gdORZVfdbjoHpwUVqt87rz6ejsja8/q0V3Q1EqCMKdDsTtOoNMds/w6DXFXeiidSaXc7rfZjiw==" saltValue="r7iM6DXvVW1UKMsdcEJq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14014</v>
      </c>
      <c r="L45" s="60">
        <v>14247</v>
      </c>
      <c r="M45" s="60">
        <v>12222</v>
      </c>
      <c r="N45" s="60">
        <v>11381</v>
      </c>
      <c r="O45" s="61">
        <v>11008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493</v>
      </c>
      <c r="L46" s="64" t="s">
        <v>493</v>
      </c>
      <c r="M46" s="64" t="s">
        <v>493</v>
      </c>
      <c r="N46" s="64" t="s">
        <v>493</v>
      </c>
      <c r="O46" s="65" t="s">
        <v>493</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493</v>
      </c>
      <c r="L47" s="64" t="s">
        <v>493</v>
      </c>
      <c r="M47" s="64" t="s">
        <v>493</v>
      </c>
      <c r="N47" s="64" t="s">
        <v>493</v>
      </c>
      <c r="O47" s="65" t="s">
        <v>493</v>
      </c>
      <c r="P47" s="48"/>
      <c r="Q47" s="48"/>
      <c r="R47" s="48"/>
      <c r="S47" s="48"/>
      <c r="T47" s="48"/>
      <c r="U47" s="48"/>
    </row>
    <row r="48" spans="1:21" ht="30.75" customHeight="1" x14ac:dyDescent="0.15">
      <c r="A48" s="48"/>
      <c r="B48" s="1236"/>
      <c r="C48" s="1237"/>
      <c r="D48" s="62"/>
      <c r="E48" s="1228" t="s">
        <v>15</v>
      </c>
      <c r="F48" s="1228"/>
      <c r="G48" s="1228"/>
      <c r="H48" s="1228"/>
      <c r="I48" s="1228"/>
      <c r="J48" s="1229"/>
      <c r="K48" s="63">
        <v>2990</v>
      </c>
      <c r="L48" s="64">
        <v>3154</v>
      </c>
      <c r="M48" s="64">
        <v>3236</v>
      </c>
      <c r="N48" s="64">
        <v>3207</v>
      </c>
      <c r="O48" s="65">
        <v>3275</v>
      </c>
      <c r="P48" s="48"/>
      <c r="Q48" s="48"/>
      <c r="R48" s="48"/>
      <c r="S48" s="48"/>
      <c r="T48" s="48"/>
      <c r="U48" s="48"/>
    </row>
    <row r="49" spans="1:21" ht="30.75" customHeight="1" x14ac:dyDescent="0.15">
      <c r="A49" s="48"/>
      <c r="B49" s="1236"/>
      <c r="C49" s="1237"/>
      <c r="D49" s="62"/>
      <c r="E49" s="1228" t="s">
        <v>16</v>
      </c>
      <c r="F49" s="1228"/>
      <c r="G49" s="1228"/>
      <c r="H49" s="1228"/>
      <c r="I49" s="1228"/>
      <c r="J49" s="1229"/>
      <c r="K49" s="63">
        <v>83</v>
      </c>
      <c r="L49" s="64">
        <v>108</v>
      </c>
      <c r="M49" s="64">
        <v>178</v>
      </c>
      <c r="N49" s="64">
        <v>443</v>
      </c>
      <c r="O49" s="65">
        <v>397</v>
      </c>
      <c r="P49" s="48"/>
      <c r="Q49" s="48"/>
      <c r="R49" s="48"/>
      <c r="S49" s="48"/>
      <c r="T49" s="48"/>
      <c r="U49" s="48"/>
    </row>
    <row r="50" spans="1:21" ht="30.75" customHeight="1" x14ac:dyDescent="0.15">
      <c r="A50" s="48"/>
      <c r="B50" s="1236"/>
      <c r="C50" s="1237"/>
      <c r="D50" s="62"/>
      <c r="E50" s="1228" t="s">
        <v>17</v>
      </c>
      <c r="F50" s="1228"/>
      <c r="G50" s="1228"/>
      <c r="H50" s="1228"/>
      <c r="I50" s="1228"/>
      <c r="J50" s="1229"/>
      <c r="K50" s="63">
        <v>189</v>
      </c>
      <c r="L50" s="64">
        <v>185</v>
      </c>
      <c r="M50" s="64">
        <v>182</v>
      </c>
      <c r="N50" s="64">
        <v>160</v>
      </c>
      <c r="O50" s="65">
        <v>157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493</v>
      </c>
      <c r="L51" s="64" t="s">
        <v>493</v>
      </c>
      <c r="M51" s="64" t="s">
        <v>493</v>
      </c>
      <c r="N51" s="64" t="s">
        <v>493</v>
      </c>
      <c r="O51" s="65" t="s">
        <v>493</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11413</v>
      </c>
      <c r="L52" s="64">
        <v>11730</v>
      </c>
      <c r="M52" s="64">
        <v>11335</v>
      </c>
      <c r="N52" s="64">
        <v>11334</v>
      </c>
      <c r="O52" s="65">
        <v>11551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5863</v>
      </c>
      <c r="L53" s="69">
        <v>5964</v>
      </c>
      <c r="M53" s="69">
        <v>4483</v>
      </c>
      <c r="N53" s="69">
        <v>3857</v>
      </c>
      <c r="O53" s="70">
        <v>3286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AVJyBdP2qU1r0PVILzDiiXyciAPJiM62NyMX+6xqCvUpO/+xj5rfnFfgcBrKN5IhLvxo8Wh3F0qWMJlq+XhPA==" saltValue="YVfEsnIBTesGvPt7za8ta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535</v>
      </c>
      <c r="J40" s="79" t="s">
        <v>536</v>
      </c>
      <c r="K40" s="79" t="s">
        <v>537</v>
      </c>
      <c r="L40" s="79" t="s">
        <v>538</v>
      </c>
      <c r="M40" s="80" t="s">
        <v>539</v>
      </c>
    </row>
    <row r="41" spans="2:13" ht="27.75" customHeight="1" x14ac:dyDescent="0.15">
      <c r="B41" s="1254" t="s">
        <v>24</v>
      </c>
      <c r="C41" s="1255"/>
      <c r="D41" s="81"/>
      <c r="E41" s="1256" t="s">
        <v>25</v>
      </c>
      <c r="F41" s="1256"/>
      <c r="G41" s="1256"/>
      <c r="H41" s="1257"/>
      <c r="I41" s="82">
        <v>96153</v>
      </c>
      <c r="J41" s="83">
        <v>93582</v>
      </c>
      <c r="K41" s="83">
        <v>91351</v>
      </c>
      <c r="L41" s="83">
        <v>88924</v>
      </c>
      <c r="M41" s="84">
        <v>87358</v>
      </c>
    </row>
    <row r="42" spans="2:13" ht="27.75" customHeight="1" x14ac:dyDescent="0.15">
      <c r="B42" s="1244"/>
      <c r="C42" s="1245"/>
      <c r="D42" s="85"/>
      <c r="E42" s="1248" t="s">
        <v>26</v>
      </c>
      <c r="F42" s="1248"/>
      <c r="G42" s="1248"/>
      <c r="H42" s="1249"/>
      <c r="I42" s="86">
        <v>1412</v>
      </c>
      <c r="J42" s="87">
        <v>1227</v>
      </c>
      <c r="K42" s="87">
        <v>1045</v>
      </c>
      <c r="L42" s="87">
        <v>616</v>
      </c>
      <c r="M42" s="88">
        <v>458</v>
      </c>
    </row>
    <row r="43" spans="2:13" ht="27.75" customHeight="1" x14ac:dyDescent="0.15">
      <c r="B43" s="1244"/>
      <c r="C43" s="1245"/>
      <c r="D43" s="85"/>
      <c r="E43" s="1248" t="s">
        <v>27</v>
      </c>
      <c r="F43" s="1248"/>
      <c r="G43" s="1248"/>
      <c r="H43" s="1249"/>
      <c r="I43" s="86">
        <v>29162</v>
      </c>
      <c r="J43" s="87">
        <v>29223</v>
      </c>
      <c r="K43" s="87">
        <v>28176</v>
      </c>
      <c r="L43" s="87">
        <v>28956</v>
      </c>
      <c r="M43" s="88">
        <v>28648</v>
      </c>
    </row>
    <row r="44" spans="2:13" ht="27.75" customHeight="1" x14ac:dyDescent="0.15">
      <c r="B44" s="1244"/>
      <c r="C44" s="1245"/>
      <c r="D44" s="85"/>
      <c r="E44" s="1248" t="s">
        <v>28</v>
      </c>
      <c r="F44" s="1248"/>
      <c r="G44" s="1248"/>
      <c r="H44" s="1249"/>
      <c r="I44" s="86">
        <v>5142</v>
      </c>
      <c r="J44" s="87">
        <v>7495</v>
      </c>
      <c r="K44" s="87">
        <v>9548</v>
      </c>
      <c r="L44" s="87">
        <v>8818</v>
      </c>
      <c r="M44" s="88">
        <v>8096</v>
      </c>
    </row>
    <row r="45" spans="2:13" ht="27.75" customHeight="1" x14ac:dyDescent="0.15">
      <c r="B45" s="1244"/>
      <c r="C45" s="1245"/>
      <c r="D45" s="85"/>
      <c r="E45" s="1248" t="s">
        <v>29</v>
      </c>
      <c r="F45" s="1248"/>
      <c r="G45" s="1248"/>
      <c r="H45" s="1249"/>
      <c r="I45" s="86">
        <v>21633</v>
      </c>
      <c r="J45" s="87">
        <v>19968</v>
      </c>
      <c r="K45" s="87">
        <v>19347</v>
      </c>
      <c r="L45" s="87">
        <v>19069</v>
      </c>
      <c r="M45" s="88">
        <v>19052</v>
      </c>
    </row>
    <row r="46" spans="2:13" ht="27.75" customHeight="1" x14ac:dyDescent="0.15">
      <c r="B46" s="1244"/>
      <c r="C46" s="1245"/>
      <c r="D46" s="89"/>
      <c r="E46" s="1248" t="s">
        <v>30</v>
      </c>
      <c r="F46" s="1248"/>
      <c r="G46" s="1248"/>
      <c r="H46" s="1249"/>
      <c r="I46" s="86">
        <v>110</v>
      </c>
      <c r="J46" s="87">
        <v>95</v>
      </c>
      <c r="K46" s="87">
        <v>80</v>
      </c>
      <c r="L46" s="87">
        <v>64</v>
      </c>
      <c r="M46" s="88">
        <v>136</v>
      </c>
    </row>
    <row r="47" spans="2:13" ht="27.75" customHeight="1" x14ac:dyDescent="0.15">
      <c r="B47" s="1244"/>
      <c r="C47" s="1245"/>
      <c r="D47" s="90"/>
      <c r="E47" s="1258" t="s">
        <v>31</v>
      </c>
      <c r="F47" s="1259"/>
      <c r="G47" s="1259"/>
      <c r="H47" s="1260"/>
      <c r="I47" s="86" t="s">
        <v>493</v>
      </c>
      <c r="J47" s="87" t="s">
        <v>493</v>
      </c>
      <c r="K47" s="87" t="s">
        <v>493</v>
      </c>
      <c r="L47" s="87" t="s">
        <v>493</v>
      </c>
      <c r="M47" s="88" t="s">
        <v>493</v>
      </c>
    </row>
    <row r="48" spans="2:13" ht="27.75" customHeight="1" x14ac:dyDescent="0.15">
      <c r="B48" s="1244"/>
      <c r="C48" s="1245"/>
      <c r="D48" s="85"/>
      <c r="E48" s="1248" t="s">
        <v>32</v>
      </c>
      <c r="F48" s="1248"/>
      <c r="G48" s="1248"/>
      <c r="H48" s="1249"/>
      <c r="I48" s="86" t="s">
        <v>493</v>
      </c>
      <c r="J48" s="87" t="s">
        <v>493</v>
      </c>
      <c r="K48" s="87" t="s">
        <v>493</v>
      </c>
      <c r="L48" s="87" t="s">
        <v>493</v>
      </c>
      <c r="M48" s="88" t="s">
        <v>493</v>
      </c>
    </row>
    <row r="49" spans="2:13" ht="27.75" customHeight="1" x14ac:dyDescent="0.15">
      <c r="B49" s="1246"/>
      <c r="C49" s="1247"/>
      <c r="D49" s="85"/>
      <c r="E49" s="1248" t="s">
        <v>33</v>
      </c>
      <c r="F49" s="1248"/>
      <c r="G49" s="1248"/>
      <c r="H49" s="1249"/>
      <c r="I49" s="86" t="s">
        <v>493</v>
      </c>
      <c r="J49" s="87" t="s">
        <v>493</v>
      </c>
      <c r="K49" s="87" t="s">
        <v>493</v>
      </c>
      <c r="L49" s="87" t="s">
        <v>493</v>
      </c>
      <c r="M49" s="88" t="s">
        <v>493</v>
      </c>
    </row>
    <row r="50" spans="2:13" ht="27.75" customHeight="1" x14ac:dyDescent="0.15">
      <c r="B50" s="1242" t="s">
        <v>34</v>
      </c>
      <c r="C50" s="1243"/>
      <c r="D50" s="91"/>
      <c r="E50" s="1248" t="s">
        <v>35</v>
      </c>
      <c r="F50" s="1248"/>
      <c r="G50" s="1248"/>
      <c r="H50" s="1249"/>
      <c r="I50" s="86">
        <v>16218</v>
      </c>
      <c r="J50" s="87">
        <v>17586</v>
      </c>
      <c r="K50" s="87">
        <v>14745</v>
      </c>
      <c r="L50" s="87">
        <v>11732</v>
      </c>
      <c r="M50" s="88">
        <v>12685</v>
      </c>
    </row>
    <row r="51" spans="2:13" ht="27.75" customHeight="1" x14ac:dyDescent="0.15">
      <c r="B51" s="1244"/>
      <c r="C51" s="1245"/>
      <c r="D51" s="85"/>
      <c r="E51" s="1248" t="s">
        <v>36</v>
      </c>
      <c r="F51" s="1248"/>
      <c r="G51" s="1248"/>
      <c r="H51" s="1249"/>
      <c r="I51" s="86">
        <v>32042</v>
      </c>
      <c r="J51" s="87">
        <v>31854</v>
      </c>
      <c r="K51" s="87">
        <v>32602</v>
      </c>
      <c r="L51" s="87">
        <v>33501</v>
      </c>
      <c r="M51" s="88">
        <v>33865</v>
      </c>
    </row>
    <row r="52" spans="2:13" ht="27.75" customHeight="1" x14ac:dyDescent="0.15">
      <c r="B52" s="1246"/>
      <c r="C52" s="1247"/>
      <c r="D52" s="85"/>
      <c r="E52" s="1248" t="s">
        <v>37</v>
      </c>
      <c r="F52" s="1248"/>
      <c r="G52" s="1248"/>
      <c r="H52" s="1249"/>
      <c r="I52" s="86">
        <v>87908</v>
      </c>
      <c r="J52" s="87">
        <v>91842</v>
      </c>
      <c r="K52" s="87">
        <v>94247</v>
      </c>
      <c r="L52" s="87">
        <v>94638</v>
      </c>
      <c r="M52" s="88">
        <v>95222</v>
      </c>
    </row>
    <row r="53" spans="2:13" ht="27.75" customHeight="1" thickBot="1" x14ac:dyDescent="0.2">
      <c r="B53" s="1250" t="s">
        <v>38</v>
      </c>
      <c r="C53" s="1251"/>
      <c r="D53" s="92"/>
      <c r="E53" s="1252" t="s">
        <v>39</v>
      </c>
      <c r="F53" s="1252"/>
      <c r="G53" s="1252"/>
      <c r="H53" s="1253"/>
      <c r="I53" s="93">
        <v>17445</v>
      </c>
      <c r="J53" s="94">
        <v>10308</v>
      </c>
      <c r="K53" s="94">
        <v>7953</v>
      </c>
      <c r="L53" s="94">
        <v>6575</v>
      </c>
      <c r="M53" s="95">
        <v>1976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g2acit5qj3IQd08/XTC8XpJ1UInloQcI+r0peK8ZHg05AeuyaUDn4wcE/8+5nrtW11UDcGsWabG+SXyzvG6rw==" saltValue="YlLy1lLeflKqpbV0ME2p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537</v>
      </c>
      <c r="G54" s="104" t="s">
        <v>538</v>
      </c>
      <c r="H54" s="105" t="s">
        <v>539</v>
      </c>
    </row>
    <row r="55" spans="2:8" ht="52.5" customHeight="1" x14ac:dyDescent="0.15">
      <c r="B55" s="106"/>
      <c r="C55" s="1269" t="s">
        <v>42</v>
      </c>
      <c r="D55" s="1269"/>
      <c r="E55" s="1270"/>
      <c r="F55" s="107">
        <v>4274</v>
      </c>
      <c r="G55" s="107">
        <v>4027</v>
      </c>
      <c r="H55" s="108">
        <v>3932</v>
      </c>
    </row>
    <row r="56" spans="2:8" ht="52.5" customHeight="1" x14ac:dyDescent="0.15">
      <c r="B56" s="109"/>
      <c r="C56" s="1271" t="s">
        <v>43</v>
      </c>
      <c r="D56" s="1271"/>
      <c r="E56" s="1272"/>
      <c r="F56" s="110">
        <v>2672</v>
      </c>
      <c r="G56" s="110">
        <v>848</v>
      </c>
      <c r="H56" s="111">
        <v>963</v>
      </c>
    </row>
    <row r="57" spans="2:8" ht="53.25" customHeight="1" x14ac:dyDescent="0.15">
      <c r="B57" s="109"/>
      <c r="C57" s="1273" t="s">
        <v>44</v>
      </c>
      <c r="D57" s="1273"/>
      <c r="E57" s="1274"/>
      <c r="F57" s="112">
        <v>6048</v>
      </c>
      <c r="G57" s="112">
        <v>4784</v>
      </c>
      <c r="H57" s="113">
        <v>5390</v>
      </c>
    </row>
    <row r="58" spans="2:8" ht="45.75" customHeight="1" x14ac:dyDescent="0.15">
      <c r="B58" s="114"/>
      <c r="C58" s="1261" t="s">
        <v>572</v>
      </c>
      <c r="D58" s="1262"/>
      <c r="E58" s="1263"/>
      <c r="F58" s="115">
        <v>2949</v>
      </c>
      <c r="G58" s="115">
        <v>2124</v>
      </c>
      <c r="H58" s="116">
        <v>3250</v>
      </c>
    </row>
    <row r="59" spans="2:8" ht="45.75" customHeight="1" x14ac:dyDescent="0.15">
      <c r="B59" s="114"/>
      <c r="C59" s="1261" t="s">
        <v>573</v>
      </c>
      <c r="D59" s="1262"/>
      <c r="E59" s="1263"/>
      <c r="F59" s="115">
        <v>1432</v>
      </c>
      <c r="G59" s="115">
        <v>1254</v>
      </c>
      <c r="H59" s="116">
        <v>1194</v>
      </c>
    </row>
    <row r="60" spans="2:8" ht="45.75" customHeight="1" x14ac:dyDescent="0.15">
      <c r="B60" s="114"/>
      <c r="C60" s="1261" t="s">
        <v>574</v>
      </c>
      <c r="D60" s="1262"/>
      <c r="E60" s="1263"/>
      <c r="F60" s="115">
        <v>0</v>
      </c>
      <c r="G60" s="115">
        <v>0</v>
      </c>
      <c r="H60" s="116">
        <v>400</v>
      </c>
    </row>
    <row r="61" spans="2:8" ht="45.75" customHeight="1" x14ac:dyDescent="0.15">
      <c r="B61" s="114"/>
      <c r="C61" s="1261" t="s">
        <v>575</v>
      </c>
      <c r="D61" s="1262"/>
      <c r="E61" s="1263"/>
      <c r="F61" s="115">
        <v>396</v>
      </c>
      <c r="G61" s="115">
        <v>396</v>
      </c>
      <c r="H61" s="116">
        <v>396</v>
      </c>
    </row>
    <row r="62" spans="2:8" ht="45.75" customHeight="1" thickBot="1" x14ac:dyDescent="0.2">
      <c r="B62" s="117"/>
      <c r="C62" s="1264" t="s">
        <v>576</v>
      </c>
      <c r="D62" s="1265"/>
      <c r="E62" s="1266"/>
      <c r="F62" s="118">
        <v>58</v>
      </c>
      <c r="G62" s="118">
        <v>58</v>
      </c>
      <c r="H62" s="119">
        <v>59</v>
      </c>
    </row>
    <row r="63" spans="2:8" ht="52.5" customHeight="1" thickBot="1" x14ac:dyDescent="0.2">
      <c r="B63" s="120"/>
      <c r="C63" s="1267" t="s">
        <v>45</v>
      </c>
      <c r="D63" s="1267"/>
      <c r="E63" s="1268"/>
      <c r="F63" s="121">
        <v>12994</v>
      </c>
      <c r="G63" s="121">
        <v>9659</v>
      </c>
      <c r="H63" s="122">
        <v>10285</v>
      </c>
    </row>
    <row r="64" spans="2:8" ht="15" customHeight="1" x14ac:dyDescent="0.15"/>
    <row r="65" ht="0" hidden="1" customHeight="1" x14ac:dyDescent="0.15"/>
    <row r="66" ht="0" hidden="1" customHeight="1" x14ac:dyDescent="0.15"/>
  </sheetData>
  <sheetProtection algorithmName="SHA-512" hashValue="o1jmPT19y12fTDKy0ZVbcvzMqdxH7HTF9oMLvzMU4GaImN359y6CgpxKTqfr1j8pgXtWo3Ypp8fwE4HgiHC5ww==" saltValue="LoXNrdmWCXiGromFoeSq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37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580</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581</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535</v>
      </c>
      <c r="BQ50" s="1288"/>
      <c r="BR50" s="1288"/>
      <c r="BS50" s="1288"/>
      <c r="BT50" s="1288"/>
      <c r="BU50" s="1288"/>
      <c r="BV50" s="1288"/>
      <c r="BW50" s="1288"/>
      <c r="BX50" s="1288" t="s">
        <v>536</v>
      </c>
      <c r="BY50" s="1288"/>
      <c r="BZ50" s="1288"/>
      <c r="CA50" s="1288"/>
      <c r="CB50" s="1288"/>
      <c r="CC50" s="1288"/>
      <c r="CD50" s="1288"/>
      <c r="CE50" s="1288"/>
      <c r="CF50" s="1288" t="s">
        <v>537</v>
      </c>
      <c r="CG50" s="1288"/>
      <c r="CH50" s="1288"/>
      <c r="CI50" s="1288"/>
      <c r="CJ50" s="1288"/>
      <c r="CK50" s="1288"/>
      <c r="CL50" s="1288"/>
      <c r="CM50" s="1288"/>
      <c r="CN50" s="1288" t="s">
        <v>538</v>
      </c>
      <c r="CO50" s="1288"/>
      <c r="CP50" s="1288"/>
      <c r="CQ50" s="1288"/>
      <c r="CR50" s="1288"/>
      <c r="CS50" s="1288"/>
      <c r="CT50" s="1288"/>
      <c r="CU50" s="1288"/>
      <c r="CV50" s="1288" t="s">
        <v>539</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582</v>
      </c>
      <c r="AO51" s="1292"/>
      <c r="AP51" s="1292"/>
      <c r="AQ51" s="1292"/>
      <c r="AR51" s="1292"/>
      <c r="AS51" s="1292"/>
      <c r="AT51" s="1292"/>
      <c r="AU51" s="1292"/>
      <c r="AV51" s="1292"/>
      <c r="AW51" s="1292"/>
      <c r="AX51" s="1292"/>
      <c r="AY51" s="1292"/>
      <c r="AZ51" s="1292"/>
      <c r="BA51" s="1292"/>
      <c r="BB51" s="1292" t="s">
        <v>583</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90">
        <v>8.8000000000000007</v>
      </c>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584</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90">
        <v>68.400000000000006</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585</v>
      </c>
      <c r="AO55" s="1288"/>
      <c r="AP55" s="1288"/>
      <c r="AQ55" s="1288"/>
      <c r="AR55" s="1288"/>
      <c r="AS55" s="1288"/>
      <c r="AT55" s="1288"/>
      <c r="AU55" s="1288"/>
      <c r="AV55" s="1288"/>
      <c r="AW55" s="1288"/>
      <c r="AX55" s="1288"/>
      <c r="AY55" s="1288"/>
      <c r="AZ55" s="1288"/>
      <c r="BA55" s="1288"/>
      <c r="BB55" s="1292" t="s">
        <v>586</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90">
        <v>38.9</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584</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90">
        <v>59.3</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579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588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581</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535</v>
      </c>
      <c r="BQ72" s="1288"/>
      <c r="BR72" s="1288"/>
      <c r="BS72" s="1288"/>
      <c r="BT72" s="1288"/>
      <c r="BU72" s="1288"/>
      <c r="BV72" s="1288"/>
      <c r="BW72" s="1288"/>
      <c r="BX72" s="1288" t="s">
        <v>536</v>
      </c>
      <c r="BY72" s="1288"/>
      <c r="BZ72" s="1288"/>
      <c r="CA72" s="1288"/>
      <c r="CB72" s="1288"/>
      <c r="CC72" s="1288"/>
      <c r="CD72" s="1288"/>
      <c r="CE72" s="1288"/>
      <c r="CF72" s="1288" t="s">
        <v>537</v>
      </c>
      <c r="CG72" s="1288"/>
      <c r="CH72" s="1288"/>
      <c r="CI72" s="1288"/>
      <c r="CJ72" s="1288"/>
      <c r="CK72" s="1288"/>
      <c r="CL72" s="1288"/>
      <c r="CM72" s="1288"/>
      <c r="CN72" s="1288" t="s">
        <v>538</v>
      </c>
      <c r="CO72" s="1288"/>
      <c r="CP72" s="1288"/>
      <c r="CQ72" s="1288"/>
      <c r="CR72" s="1288"/>
      <c r="CS72" s="1288"/>
      <c r="CT72" s="1288"/>
      <c r="CU72" s="1288"/>
      <c r="CV72" s="1288" t="s">
        <v>539</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582</v>
      </c>
      <c r="AO73" s="1292"/>
      <c r="AP73" s="1292"/>
      <c r="AQ73" s="1292"/>
      <c r="AR73" s="1292"/>
      <c r="AS73" s="1292"/>
      <c r="AT73" s="1292"/>
      <c r="AU73" s="1292"/>
      <c r="AV73" s="1292"/>
      <c r="AW73" s="1292"/>
      <c r="AX73" s="1292"/>
      <c r="AY73" s="1292"/>
      <c r="AZ73" s="1292"/>
      <c r="BA73" s="1292"/>
      <c r="BB73" s="1292" t="s">
        <v>589</v>
      </c>
      <c r="BC73" s="1292"/>
      <c r="BD73" s="1292"/>
      <c r="BE73" s="1292"/>
      <c r="BF73" s="1292"/>
      <c r="BG73" s="1292"/>
      <c r="BH73" s="1292"/>
      <c r="BI73" s="1292"/>
      <c r="BJ73" s="1292"/>
      <c r="BK73" s="1292"/>
      <c r="BL73" s="1292"/>
      <c r="BM73" s="1292"/>
      <c r="BN73" s="1292"/>
      <c r="BO73" s="1292"/>
      <c r="BP73" s="1290">
        <v>23.9</v>
      </c>
      <c r="BQ73" s="1290"/>
      <c r="BR73" s="1290"/>
      <c r="BS73" s="1290"/>
      <c r="BT73" s="1290"/>
      <c r="BU73" s="1290"/>
      <c r="BV73" s="1290"/>
      <c r="BW73" s="1290"/>
      <c r="BX73" s="1290">
        <v>14.1</v>
      </c>
      <c r="BY73" s="1290"/>
      <c r="BZ73" s="1290"/>
      <c r="CA73" s="1290"/>
      <c r="CB73" s="1290"/>
      <c r="CC73" s="1290"/>
      <c r="CD73" s="1290"/>
      <c r="CE73" s="1290"/>
      <c r="CF73" s="1290">
        <v>10.7</v>
      </c>
      <c r="CG73" s="1290"/>
      <c r="CH73" s="1290"/>
      <c r="CI73" s="1290"/>
      <c r="CJ73" s="1290"/>
      <c r="CK73" s="1290"/>
      <c r="CL73" s="1290"/>
      <c r="CM73" s="1290"/>
      <c r="CN73" s="1290">
        <v>8.8000000000000007</v>
      </c>
      <c r="CO73" s="1290"/>
      <c r="CP73" s="1290"/>
      <c r="CQ73" s="1290"/>
      <c r="CR73" s="1290"/>
      <c r="CS73" s="1290"/>
      <c r="CT73" s="1290"/>
      <c r="CU73" s="1290"/>
      <c r="CV73" s="1290">
        <v>2.6</v>
      </c>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590</v>
      </c>
      <c r="BC75" s="1292"/>
      <c r="BD75" s="1292"/>
      <c r="BE75" s="1292"/>
      <c r="BF75" s="1292"/>
      <c r="BG75" s="1292"/>
      <c r="BH75" s="1292"/>
      <c r="BI75" s="1292"/>
      <c r="BJ75" s="1292"/>
      <c r="BK75" s="1292"/>
      <c r="BL75" s="1292"/>
      <c r="BM75" s="1292"/>
      <c r="BN75" s="1292"/>
      <c r="BO75" s="1292"/>
      <c r="BP75" s="1290">
        <v>8.6</v>
      </c>
      <c r="BQ75" s="1290"/>
      <c r="BR75" s="1290"/>
      <c r="BS75" s="1290"/>
      <c r="BT75" s="1290"/>
      <c r="BU75" s="1290"/>
      <c r="BV75" s="1290"/>
      <c r="BW75" s="1290"/>
      <c r="BX75" s="1290">
        <v>8</v>
      </c>
      <c r="BY75" s="1290"/>
      <c r="BZ75" s="1290"/>
      <c r="CA75" s="1290"/>
      <c r="CB75" s="1290"/>
      <c r="CC75" s="1290"/>
      <c r="CD75" s="1290"/>
      <c r="CE75" s="1290"/>
      <c r="CF75" s="1290">
        <v>7.4</v>
      </c>
      <c r="CG75" s="1290"/>
      <c r="CH75" s="1290"/>
      <c r="CI75" s="1290"/>
      <c r="CJ75" s="1290"/>
      <c r="CK75" s="1290"/>
      <c r="CL75" s="1290"/>
      <c r="CM75" s="1290"/>
      <c r="CN75" s="1290">
        <v>6.4</v>
      </c>
      <c r="CO75" s="1290"/>
      <c r="CP75" s="1290"/>
      <c r="CQ75" s="1290"/>
      <c r="CR75" s="1290"/>
      <c r="CS75" s="1290"/>
      <c r="CT75" s="1290"/>
      <c r="CU75" s="1290"/>
      <c r="CV75" s="1290">
        <v>5.0999999999999996</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591</v>
      </c>
      <c r="AO77" s="1288"/>
      <c r="AP77" s="1288"/>
      <c r="AQ77" s="1288"/>
      <c r="AR77" s="1288"/>
      <c r="AS77" s="1288"/>
      <c r="AT77" s="1288"/>
      <c r="AU77" s="1288"/>
      <c r="AV77" s="1288"/>
      <c r="AW77" s="1288"/>
      <c r="AX77" s="1288"/>
      <c r="AY77" s="1288"/>
      <c r="AZ77" s="1288"/>
      <c r="BA77" s="1288"/>
      <c r="BB77" s="1292" t="s">
        <v>586</v>
      </c>
      <c r="BC77" s="1292"/>
      <c r="BD77" s="1292"/>
      <c r="BE77" s="1292"/>
      <c r="BF77" s="1292"/>
      <c r="BG77" s="1292"/>
      <c r="BH77" s="1292"/>
      <c r="BI77" s="1292"/>
      <c r="BJ77" s="1292"/>
      <c r="BK77" s="1292"/>
      <c r="BL77" s="1292"/>
      <c r="BM77" s="1292"/>
      <c r="BN77" s="1292"/>
      <c r="BO77" s="1292"/>
      <c r="BP77" s="1290">
        <v>54.4</v>
      </c>
      <c r="BQ77" s="1290"/>
      <c r="BR77" s="1290"/>
      <c r="BS77" s="1290"/>
      <c r="BT77" s="1290"/>
      <c r="BU77" s="1290"/>
      <c r="BV77" s="1290"/>
      <c r="BW77" s="1290"/>
      <c r="BX77" s="1290">
        <v>47</v>
      </c>
      <c r="BY77" s="1290"/>
      <c r="BZ77" s="1290"/>
      <c r="CA77" s="1290"/>
      <c r="CB77" s="1290"/>
      <c r="CC77" s="1290"/>
      <c r="CD77" s="1290"/>
      <c r="CE77" s="1290"/>
      <c r="CF77" s="1290">
        <v>41.4</v>
      </c>
      <c r="CG77" s="1290"/>
      <c r="CH77" s="1290"/>
      <c r="CI77" s="1290"/>
      <c r="CJ77" s="1290"/>
      <c r="CK77" s="1290"/>
      <c r="CL77" s="1290"/>
      <c r="CM77" s="1290"/>
      <c r="CN77" s="1290">
        <v>38.9</v>
      </c>
      <c r="CO77" s="1290"/>
      <c r="CP77" s="1290"/>
      <c r="CQ77" s="1290"/>
      <c r="CR77" s="1290"/>
      <c r="CS77" s="1290"/>
      <c r="CT77" s="1290"/>
      <c r="CU77" s="1290"/>
      <c r="CV77" s="1290">
        <v>37.6</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590</v>
      </c>
      <c r="BC79" s="1292"/>
      <c r="BD79" s="1292"/>
      <c r="BE79" s="1292"/>
      <c r="BF79" s="1292"/>
      <c r="BG79" s="1292"/>
      <c r="BH79" s="1292"/>
      <c r="BI79" s="1292"/>
      <c r="BJ79" s="1292"/>
      <c r="BK79" s="1292"/>
      <c r="BL79" s="1292"/>
      <c r="BM79" s="1292"/>
      <c r="BN79" s="1292"/>
      <c r="BO79" s="1292"/>
      <c r="BP79" s="1290">
        <v>8.1</v>
      </c>
      <c r="BQ79" s="1290"/>
      <c r="BR79" s="1290"/>
      <c r="BS79" s="1290"/>
      <c r="BT79" s="1290"/>
      <c r="BU79" s="1290"/>
      <c r="BV79" s="1290"/>
      <c r="BW79" s="1290"/>
      <c r="BX79" s="1290">
        <v>7.3</v>
      </c>
      <c r="BY79" s="1290"/>
      <c r="BZ79" s="1290"/>
      <c r="CA79" s="1290"/>
      <c r="CB79" s="1290"/>
      <c r="CC79" s="1290"/>
      <c r="CD79" s="1290"/>
      <c r="CE79" s="1290"/>
      <c r="CF79" s="1290">
        <v>6.7</v>
      </c>
      <c r="CG79" s="1290"/>
      <c r="CH79" s="1290"/>
      <c r="CI79" s="1290"/>
      <c r="CJ79" s="1290"/>
      <c r="CK79" s="1290"/>
      <c r="CL79" s="1290"/>
      <c r="CM79" s="1290"/>
      <c r="CN79" s="1290">
        <v>6.4</v>
      </c>
      <c r="CO79" s="1290"/>
      <c r="CP79" s="1290"/>
      <c r="CQ79" s="1290"/>
      <c r="CR79" s="1290"/>
      <c r="CS79" s="1290"/>
      <c r="CT79" s="1290"/>
      <c r="CU79" s="1290"/>
      <c r="CV79" s="1290">
        <v>6.1</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7rv71eFjx9ViUTOlFmBJgpShYmhH/i81iJKBippl2eUwZfrTgvIFQp1FXduKwFeZr0Ded414knHf/7E+2GXIw==" saltValue="H/mWEyCIpSJhI+q3WW4E/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375" style="271" customWidth="1"/>
    <col min="35" max="122" width="2.375" style="270" customWidth="1"/>
    <col min="123" max="16384" width="2.37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Cix2VgKCUsk2amm9hntzLHoJirE9xip62gcIM5+L0RQTd+u69bfp+HnPosVSpcKUJoe94lsR2Euguki6/8fA==" saltValue="WXUBuexKamgAcwFYGtlK0A=="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375" style="271" customWidth="1"/>
    <col min="35" max="122" width="2.375" style="270" customWidth="1"/>
    <col min="123" max="16384" width="2.37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69MqeiYlsTq+Z+BjRvKxv05TJD7yakCr3ek/r9yiQKPRfd5WR00GOROIMVohA/xOMohAU3ODC/aEEgAxs8Cw==" saltValue="D2R5Rmc0Xn9kje7rLDiBl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532</v>
      </c>
      <c r="G2" s="136"/>
      <c r="H2" s="137"/>
    </row>
    <row r="3" spans="1:8" x14ac:dyDescent="0.15">
      <c r="A3" s="133" t="s">
        <v>525</v>
      </c>
      <c r="B3" s="138"/>
      <c r="C3" s="139"/>
      <c r="D3" s="140">
        <v>22370</v>
      </c>
      <c r="E3" s="141"/>
      <c r="F3" s="142">
        <v>47677</v>
      </c>
      <c r="G3" s="143"/>
      <c r="H3" s="144"/>
    </row>
    <row r="4" spans="1:8" x14ac:dyDescent="0.15">
      <c r="A4" s="145"/>
      <c r="B4" s="146"/>
      <c r="C4" s="147"/>
      <c r="D4" s="148">
        <v>11675</v>
      </c>
      <c r="E4" s="149"/>
      <c r="F4" s="150">
        <v>23360</v>
      </c>
      <c r="G4" s="151"/>
      <c r="H4" s="152"/>
    </row>
    <row r="5" spans="1:8" x14ac:dyDescent="0.15">
      <c r="A5" s="133" t="s">
        <v>527</v>
      </c>
      <c r="B5" s="138"/>
      <c r="C5" s="139"/>
      <c r="D5" s="140">
        <v>35683</v>
      </c>
      <c r="E5" s="141"/>
      <c r="F5" s="142">
        <v>51613</v>
      </c>
      <c r="G5" s="143"/>
      <c r="H5" s="144"/>
    </row>
    <row r="6" spans="1:8" x14ac:dyDescent="0.15">
      <c r="A6" s="145"/>
      <c r="B6" s="146"/>
      <c r="C6" s="147"/>
      <c r="D6" s="148">
        <v>18807</v>
      </c>
      <c r="E6" s="149"/>
      <c r="F6" s="150">
        <v>25872</v>
      </c>
      <c r="G6" s="151"/>
      <c r="H6" s="152"/>
    </row>
    <row r="7" spans="1:8" x14ac:dyDescent="0.15">
      <c r="A7" s="133" t="s">
        <v>528</v>
      </c>
      <c r="B7" s="138"/>
      <c r="C7" s="139"/>
      <c r="D7" s="140">
        <v>38086</v>
      </c>
      <c r="E7" s="141"/>
      <c r="F7" s="142">
        <v>50880</v>
      </c>
      <c r="G7" s="143"/>
      <c r="H7" s="144"/>
    </row>
    <row r="8" spans="1:8" x14ac:dyDescent="0.15">
      <c r="A8" s="145"/>
      <c r="B8" s="146"/>
      <c r="C8" s="147"/>
      <c r="D8" s="148">
        <v>28649</v>
      </c>
      <c r="E8" s="149"/>
      <c r="F8" s="150">
        <v>27819</v>
      </c>
      <c r="G8" s="151"/>
      <c r="H8" s="152"/>
    </row>
    <row r="9" spans="1:8" x14ac:dyDescent="0.15">
      <c r="A9" s="133" t="s">
        <v>529</v>
      </c>
      <c r="B9" s="138"/>
      <c r="C9" s="139"/>
      <c r="D9" s="140">
        <v>33091</v>
      </c>
      <c r="E9" s="141"/>
      <c r="F9" s="142">
        <v>46395</v>
      </c>
      <c r="G9" s="143"/>
      <c r="H9" s="144"/>
    </row>
    <row r="10" spans="1:8" x14ac:dyDescent="0.15">
      <c r="A10" s="145"/>
      <c r="B10" s="146"/>
      <c r="C10" s="147"/>
      <c r="D10" s="148">
        <v>24888</v>
      </c>
      <c r="E10" s="149"/>
      <c r="F10" s="150">
        <v>26304</v>
      </c>
      <c r="G10" s="151"/>
      <c r="H10" s="152"/>
    </row>
    <row r="11" spans="1:8" x14ac:dyDescent="0.15">
      <c r="A11" s="133" t="s">
        <v>530</v>
      </c>
      <c r="B11" s="138"/>
      <c r="C11" s="139"/>
      <c r="D11" s="140">
        <v>28146</v>
      </c>
      <c r="E11" s="141"/>
      <c r="F11" s="142">
        <v>48088</v>
      </c>
      <c r="G11" s="143"/>
      <c r="H11" s="144"/>
    </row>
    <row r="12" spans="1:8" x14ac:dyDescent="0.15">
      <c r="A12" s="145"/>
      <c r="B12" s="146"/>
      <c r="C12" s="153"/>
      <c r="D12" s="148">
        <v>22987</v>
      </c>
      <c r="E12" s="149"/>
      <c r="F12" s="150">
        <v>25183</v>
      </c>
      <c r="G12" s="151"/>
      <c r="H12" s="152"/>
    </row>
    <row r="13" spans="1:8" x14ac:dyDescent="0.15">
      <c r="A13" s="133"/>
      <c r="B13" s="138"/>
      <c r="C13" s="154"/>
      <c r="D13" s="155">
        <v>31475</v>
      </c>
      <c r="E13" s="156"/>
      <c r="F13" s="157">
        <v>48931</v>
      </c>
      <c r="G13" s="158"/>
      <c r="H13" s="144"/>
    </row>
    <row r="14" spans="1:8" x14ac:dyDescent="0.15">
      <c r="A14" s="145"/>
      <c r="B14" s="146"/>
      <c r="C14" s="147"/>
      <c r="D14" s="148">
        <v>21401</v>
      </c>
      <c r="E14" s="149"/>
      <c r="F14" s="150">
        <v>25708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5.24</v>
      </c>
      <c r="C19" s="159">
        <f>ROUND(VALUE(SUBSTITUTE(実質収支比率等に係る経年分析!G$48,"▲","-")),2)</f>
        <v>1.72</v>
      </c>
      <c r="D19" s="159">
        <f>ROUND(VALUE(SUBSTITUTE(実質収支比率等に係る経年分析!H$48,"▲","-")),2)</f>
        <v>2.46</v>
      </c>
      <c r="E19" s="159">
        <f>ROUND(VALUE(SUBSTITUTE(実質収支比率等に係る経年分析!I$48,"▲","-")),2)</f>
        <v>0.02</v>
      </c>
      <c r="F19" s="159">
        <f>ROUND(VALUE(SUBSTITUTE(実質収支比率等に係る経年分析!J$48,"▲","-")),2)</f>
        <v>1.55</v>
      </c>
    </row>
    <row r="20" spans="1:11" x14ac:dyDescent="0.15">
      <c r="A20" s="159" t="s">
        <v>49</v>
      </c>
      <c r="B20" s="159">
        <f>ROUND(VALUE(SUBSTITUTE(実質収支比率等に係る経年分析!F$47,"▲","-")),2)</f>
        <v>1.94</v>
      </c>
      <c r="C20" s="159">
        <f>ROUND(VALUE(SUBSTITUTE(実質収支比率等に係る経年分析!G$47,"▲","-")),2)</f>
        <v>3.77</v>
      </c>
      <c r="D20" s="159">
        <f>ROUND(VALUE(SUBSTITUTE(実質収支比率等に係る経年分析!H$47,"▲","-")),2)</f>
        <v>5.26</v>
      </c>
      <c r="E20" s="159">
        <f>ROUND(VALUE(SUBSTITUTE(実質収支比率等に係る経年分析!I$47,"▲","-")),2)</f>
        <v>4.92</v>
      </c>
      <c r="F20" s="159">
        <f>ROUND(VALUE(SUBSTITUTE(実質収支比率等に係る経年分析!J$47,"▲","-")),2)</f>
        <v>4.76</v>
      </c>
    </row>
    <row r="21" spans="1:11" x14ac:dyDescent="0.15">
      <c r="A21" s="159" t="s">
        <v>50</v>
      </c>
      <c r="B21" s="159">
        <f>IF(ISNUMBER(VALUE(SUBSTITUTE(実質収支比率等に係る経年分析!F$49,"▲","-"))),ROUND(VALUE(SUBSTITUTE(実質収支比率等に係る経年分析!F$49,"▲","-")),2),NA())</f>
        <v>3.67</v>
      </c>
      <c r="C21" s="159">
        <f>IF(ISNUMBER(VALUE(SUBSTITUTE(実質収支比率等に係る経年分析!G$49,"▲","-"))),ROUND(VALUE(SUBSTITUTE(実質収支比率等に係る経年分析!G$49,"▲","-")),2),NA())</f>
        <v>-1.62</v>
      </c>
      <c r="D21" s="159">
        <f>IF(ISNUMBER(VALUE(SUBSTITUTE(実質収支比率等に係る経年分析!H$49,"▲","-"))),ROUND(VALUE(SUBSTITUTE(実質収支比率等に係る経年分析!H$49,"▲","-")),2),NA())</f>
        <v>2.2400000000000002</v>
      </c>
      <c r="E21" s="159">
        <f>IF(ISNUMBER(VALUE(SUBSTITUTE(実質収支比率等に係る経年分析!I$49,"▲","-"))),ROUND(VALUE(SUBSTITUTE(実質収支比率等に係る経年分析!I$49,"▲","-")),2),NA())</f>
        <v>-0.56000000000000005</v>
      </c>
      <c r="F21" s="159">
        <f>IF(ISNUMBER(VALUE(SUBSTITUTE(実質収支比率等に係る経年分析!J$49,"▲","-"))),ROUND(VALUE(SUBSTITUTE(実質収支比率等に係る経年分析!J$49,"▲","-")),2),NA())</f>
        <v>1.52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母子父子寡婦福祉資金貸付金特別会計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0.24</v>
      </c>
    </row>
    <row r="31" spans="1:11" x14ac:dyDescent="0.15">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0.59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0.79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0.54</v>
      </c>
    </row>
    <row r="32" spans="1:11" x14ac:dyDescent="0.15">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5.21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2.44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1.55</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3.55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2.87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1.58</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2.57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2.93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3.51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3.53</v>
      </c>
    </row>
    <row r="35" spans="1:16" x14ac:dyDescent="0.15">
      <c r="A35" s="160" t="str">
        <f>IF(連結実質赤字比率に係る赤字・黒字の構成分析!C$35="",NA(),連結実質赤字比率に係る赤字・黒字の構成分析!C$35)</f>
        <v>公共下水道事業会計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2.69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3.15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3.43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3.75</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7.99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8.26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8.4700000000000006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8.3000000000000007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7.66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11413</v>
      </c>
      <c r="E42" s="161"/>
      <c r="F42" s="161"/>
      <c r="G42" s="161">
        <f>'実質公債費比率（分子）の構造'!L$52</f>
        <v>11730</v>
      </c>
      <c r="H42" s="161"/>
      <c r="I42" s="161"/>
      <c r="J42" s="161">
        <f>'実質公債費比率（分子）の構造'!M$52</f>
        <v>11335</v>
      </c>
      <c r="K42" s="161"/>
      <c r="L42" s="161"/>
      <c r="M42" s="161">
        <f>'実質公債費比率（分子）の構造'!N$52</f>
        <v>11334</v>
      </c>
      <c r="N42" s="161"/>
      <c r="O42" s="161"/>
      <c r="P42" s="161">
        <f>'実質公債費比率（分子）の構造'!O$52</f>
        <v>11551</v>
      </c>
    </row>
    <row r="43" spans="1:16" x14ac:dyDescent="0.15">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189</v>
      </c>
      <c r="C44" s="161"/>
      <c r="D44" s="161"/>
      <c r="E44" s="161">
        <f>'実質公債費比率（分子）の構造'!L$50</f>
        <v>185</v>
      </c>
      <c r="F44" s="161"/>
      <c r="G44" s="161"/>
      <c r="H44" s="161">
        <f>'実質公債費比率（分子）の構造'!M$50</f>
        <v>182</v>
      </c>
      <c r="I44" s="161"/>
      <c r="J44" s="161"/>
      <c r="K44" s="161">
        <f>'実質公債費比率（分子）の構造'!N$50</f>
        <v>160</v>
      </c>
      <c r="L44" s="161"/>
      <c r="M44" s="161"/>
      <c r="N44" s="161">
        <f>'実質公債費比率（分子）の構造'!O$50</f>
        <v>157</v>
      </c>
      <c r="O44" s="161"/>
      <c r="P44" s="161"/>
    </row>
    <row r="45" spans="1:16" x14ac:dyDescent="0.15">
      <c r="A45" s="161" t="s">
        <v>59</v>
      </c>
      <c r="B45" s="161">
        <f>'実質公債費比率（分子）の構造'!K$49</f>
        <v>83</v>
      </c>
      <c r="C45" s="161"/>
      <c r="D45" s="161"/>
      <c r="E45" s="161">
        <f>'実質公債費比率（分子）の構造'!L$49</f>
        <v>108</v>
      </c>
      <c r="F45" s="161"/>
      <c r="G45" s="161"/>
      <c r="H45" s="161">
        <f>'実質公債費比率（分子）の構造'!M$49</f>
        <v>178</v>
      </c>
      <c r="I45" s="161"/>
      <c r="J45" s="161"/>
      <c r="K45" s="161">
        <f>'実質公債費比率（分子）の構造'!N$49</f>
        <v>443</v>
      </c>
      <c r="L45" s="161"/>
      <c r="M45" s="161"/>
      <c r="N45" s="161">
        <f>'実質公債費比率（分子）の構造'!O$49</f>
        <v>397</v>
      </c>
      <c r="O45" s="161"/>
      <c r="P45" s="161"/>
    </row>
    <row r="46" spans="1:16" x14ac:dyDescent="0.15">
      <c r="A46" s="161" t="s">
        <v>60</v>
      </c>
      <c r="B46" s="161">
        <f>'実質公債費比率（分子）の構造'!K$48</f>
        <v>2990</v>
      </c>
      <c r="C46" s="161"/>
      <c r="D46" s="161"/>
      <c r="E46" s="161">
        <f>'実質公債費比率（分子）の構造'!L$48</f>
        <v>3154</v>
      </c>
      <c r="F46" s="161"/>
      <c r="G46" s="161"/>
      <c r="H46" s="161">
        <f>'実質公債費比率（分子）の構造'!M$48</f>
        <v>3236</v>
      </c>
      <c r="I46" s="161"/>
      <c r="J46" s="161"/>
      <c r="K46" s="161">
        <f>'実質公債費比率（分子）の構造'!N$48</f>
        <v>3207</v>
      </c>
      <c r="L46" s="161"/>
      <c r="M46" s="161"/>
      <c r="N46" s="161">
        <f>'実質公債費比率（分子）の構造'!O$48</f>
        <v>3275</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14014</v>
      </c>
      <c r="C49" s="161"/>
      <c r="D49" s="161"/>
      <c r="E49" s="161">
        <f>'実質公債費比率（分子）の構造'!L$45</f>
        <v>14247</v>
      </c>
      <c r="F49" s="161"/>
      <c r="G49" s="161"/>
      <c r="H49" s="161">
        <f>'実質公債費比率（分子）の構造'!M$45</f>
        <v>12222</v>
      </c>
      <c r="I49" s="161"/>
      <c r="J49" s="161"/>
      <c r="K49" s="161">
        <f>'実質公債費比率（分子）の構造'!N$45</f>
        <v>11381</v>
      </c>
      <c r="L49" s="161"/>
      <c r="M49" s="161"/>
      <c r="N49" s="161">
        <f>'実質公債費比率（分子）の構造'!O$45</f>
        <v>11008</v>
      </c>
      <c r="O49" s="161"/>
      <c r="P49" s="161"/>
    </row>
    <row r="50" spans="1:16" x14ac:dyDescent="0.15">
      <c r="A50" s="161" t="s">
        <v>64</v>
      </c>
      <c r="B50" s="161" t="e">
        <f>NA()</f>
        <v>#N/A</v>
      </c>
      <c r="C50" s="161">
        <f>IF(ISNUMBER('実質公債費比率（分子）の構造'!K$53),'実質公債費比率（分子）の構造'!K$53,NA())</f>
        <v>5863</v>
      </c>
      <c r="D50" s="161" t="e">
        <f>NA()</f>
        <v>#N/A</v>
      </c>
      <c r="E50" s="161" t="e">
        <f>NA()</f>
        <v>#N/A</v>
      </c>
      <c r="F50" s="161">
        <f>IF(ISNUMBER('実質公債費比率（分子）の構造'!L$53),'実質公債費比率（分子）の構造'!L$53,NA())</f>
        <v>5964</v>
      </c>
      <c r="G50" s="161" t="e">
        <f>NA()</f>
        <v>#N/A</v>
      </c>
      <c r="H50" s="161" t="e">
        <f>NA()</f>
        <v>#N/A</v>
      </c>
      <c r="I50" s="161">
        <f>IF(ISNUMBER('実質公債費比率（分子）の構造'!M$53),'実質公債費比率（分子）の構造'!M$53,NA())</f>
        <v>4483</v>
      </c>
      <c r="J50" s="161" t="e">
        <f>NA()</f>
        <v>#N/A</v>
      </c>
      <c r="K50" s="161" t="e">
        <f>NA()</f>
        <v>#N/A</v>
      </c>
      <c r="L50" s="161">
        <f>IF(ISNUMBER('実質公債費比率（分子）の構造'!N$53),'実質公債費比率（分子）の構造'!N$53,NA())</f>
        <v>3857</v>
      </c>
      <c r="M50" s="161" t="e">
        <f>NA()</f>
        <v>#N/A</v>
      </c>
      <c r="N50" s="161" t="e">
        <f>NA()</f>
        <v>#N/A</v>
      </c>
      <c r="O50" s="161">
        <f>IF(ISNUMBER('実質公債費比率（分子）の構造'!O$53),'実質公債費比率（分子）の構造'!O$53,NA())</f>
        <v>3286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87908</v>
      </c>
      <c r="E56" s="160"/>
      <c r="F56" s="160"/>
      <c r="G56" s="160">
        <f>'将来負担比率（分子）の構造'!J$52</f>
        <v>91842</v>
      </c>
      <c r="H56" s="160"/>
      <c r="I56" s="160"/>
      <c r="J56" s="160">
        <f>'将来負担比率（分子）の構造'!K$52</f>
        <v>94247</v>
      </c>
      <c r="K56" s="160"/>
      <c r="L56" s="160"/>
      <c r="M56" s="160">
        <f>'将来負担比率（分子）の構造'!L$52</f>
        <v>94638</v>
      </c>
      <c r="N56" s="160"/>
      <c r="O56" s="160"/>
      <c r="P56" s="160">
        <f>'将来負担比率（分子）の構造'!M$52</f>
        <v>95222</v>
      </c>
    </row>
    <row r="57" spans="1:16" x14ac:dyDescent="0.15">
      <c r="A57" s="160" t="s">
        <v>36</v>
      </c>
      <c r="B57" s="160"/>
      <c r="C57" s="160"/>
      <c r="D57" s="160">
        <f>'将来負担比率（分子）の構造'!I$51</f>
        <v>32042</v>
      </c>
      <c r="E57" s="160"/>
      <c r="F57" s="160"/>
      <c r="G57" s="160">
        <f>'将来負担比率（分子）の構造'!J$51</f>
        <v>31854</v>
      </c>
      <c r="H57" s="160"/>
      <c r="I57" s="160"/>
      <c r="J57" s="160">
        <f>'将来負担比率（分子）の構造'!K$51</f>
        <v>32602</v>
      </c>
      <c r="K57" s="160"/>
      <c r="L57" s="160"/>
      <c r="M57" s="160">
        <f>'将来負担比率（分子）の構造'!L$51</f>
        <v>33501</v>
      </c>
      <c r="N57" s="160"/>
      <c r="O57" s="160"/>
      <c r="P57" s="160">
        <f>'将来負担比率（分子）の構造'!M$51</f>
        <v>33865</v>
      </c>
    </row>
    <row r="58" spans="1:16" x14ac:dyDescent="0.15">
      <c r="A58" s="160" t="s">
        <v>35</v>
      </c>
      <c r="B58" s="160"/>
      <c r="C58" s="160"/>
      <c r="D58" s="160">
        <f>'将来負担比率（分子）の構造'!I$50</f>
        <v>16218</v>
      </c>
      <c r="E58" s="160"/>
      <c r="F58" s="160"/>
      <c r="G58" s="160">
        <f>'将来負担比率（分子）の構造'!J$50</f>
        <v>17586</v>
      </c>
      <c r="H58" s="160"/>
      <c r="I58" s="160"/>
      <c r="J58" s="160">
        <f>'将来負担比率（分子）の構造'!K$50</f>
        <v>14745</v>
      </c>
      <c r="K58" s="160"/>
      <c r="L58" s="160"/>
      <c r="M58" s="160">
        <f>'将来負担比率（分子）の構造'!L$50</f>
        <v>11732</v>
      </c>
      <c r="N58" s="160"/>
      <c r="O58" s="160"/>
      <c r="P58" s="160">
        <f>'将来負担比率（分子）の構造'!M$50</f>
        <v>12685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110</v>
      </c>
      <c r="C61" s="160"/>
      <c r="D61" s="160"/>
      <c r="E61" s="160">
        <f>'将来負担比率（分子）の構造'!J$46</f>
        <v>95</v>
      </c>
      <c r="F61" s="160"/>
      <c r="G61" s="160"/>
      <c r="H61" s="160">
        <f>'将来負担比率（分子）の構造'!K$46</f>
        <v>80</v>
      </c>
      <c r="I61" s="160"/>
      <c r="J61" s="160"/>
      <c r="K61" s="160">
        <f>'将来負担比率（分子）の構造'!L$46</f>
        <v>64</v>
      </c>
      <c r="L61" s="160"/>
      <c r="M61" s="160"/>
      <c r="N61" s="160">
        <f>'将来負担比率（分子）の構造'!M$46</f>
        <v>136</v>
      </c>
      <c r="O61" s="160"/>
      <c r="P61" s="160"/>
    </row>
    <row r="62" spans="1:16" x14ac:dyDescent="0.15">
      <c r="A62" s="160" t="s">
        <v>29</v>
      </c>
      <c r="B62" s="160">
        <f>'将来負担比率（分子）の構造'!I$45</f>
        <v>21633</v>
      </c>
      <c r="C62" s="160"/>
      <c r="D62" s="160"/>
      <c r="E62" s="160">
        <f>'将来負担比率（分子）の構造'!J$45</f>
        <v>19968</v>
      </c>
      <c r="F62" s="160"/>
      <c r="G62" s="160"/>
      <c r="H62" s="160">
        <f>'将来負担比率（分子）の構造'!K$45</f>
        <v>19347</v>
      </c>
      <c r="I62" s="160"/>
      <c r="J62" s="160"/>
      <c r="K62" s="160">
        <f>'将来負担比率（分子）の構造'!L$45</f>
        <v>19069</v>
      </c>
      <c r="L62" s="160"/>
      <c r="M62" s="160"/>
      <c r="N62" s="160">
        <f>'将来負担比率（分子）の構造'!M$45</f>
        <v>19052</v>
      </c>
      <c r="O62" s="160"/>
      <c r="P62" s="160"/>
    </row>
    <row r="63" spans="1:16" x14ac:dyDescent="0.15">
      <c r="A63" s="160" t="s">
        <v>28</v>
      </c>
      <c r="B63" s="160">
        <f>'将来負担比率（分子）の構造'!I$44</f>
        <v>5142</v>
      </c>
      <c r="C63" s="160"/>
      <c r="D63" s="160"/>
      <c r="E63" s="160">
        <f>'将来負担比率（分子）の構造'!J$44</f>
        <v>7495</v>
      </c>
      <c r="F63" s="160"/>
      <c r="G63" s="160"/>
      <c r="H63" s="160">
        <f>'将来負担比率（分子）の構造'!K$44</f>
        <v>9548</v>
      </c>
      <c r="I63" s="160"/>
      <c r="J63" s="160"/>
      <c r="K63" s="160">
        <f>'将来負担比率（分子）の構造'!L$44</f>
        <v>8818</v>
      </c>
      <c r="L63" s="160"/>
      <c r="M63" s="160"/>
      <c r="N63" s="160">
        <f>'将来負担比率（分子）の構造'!M$44</f>
        <v>8096</v>
      </c>
      <c r="O63" s="160"/>
      <c r="P63" s="160"/>
    </row>
    <row r="64" spans="1:16" x14ac:dyDescent="0.15">
      <c r="A64" s="160" t="s">
        <v>27</v>
      </c>
      <c r="B64" s="160">
        <f>'将来負担比率（分子）の構造'!I$43</f>
        <v>29162</v>
      </c>
      <c r="C64" s="160"/>
      <c r="D64" s="160"/>
      <c r="E64" s="160">
        <f>'将来負担比率（分子）の構造'!J$43</f>
        <v>29223</v>
      </c>
      <c r="F64" s="160"/>
      <c r="G64" s="160"/>
      <c r="H64" s="160">
        <f>'将来負担比率（分子）の構造'!K$43</f>
        <v>28176</v>
      </c>
      <c r="I64" s="160"/>
      <c r="J64" s="160"/>
      <c r="K64" s="160">
        <f>'将来負担比率（分子）の構造'!L$43</f>
        <v>28956</v>
      </c>
      <c r="L64" s="160"/>
      <c r="M64" s="160"/>
      <c r="N64" s="160">
        <f>'将来負担比率（分子）の構造'!M$43</f>
        <v>28648</v>
      </c>
      <c r="O64" s="160"/>
      <c r="P64" s="160"/>
    </row>
    <row r="65" spans="1:16" x14ac:dyDescent="0.15">
      <c r="A65" s="160" t="s">
        <v>26</v>
      </c>
      <c r="B65" s="160">
        <f>'将来負担比率（分子）の構造'!I$42</f>
        <v>1412</v>
      </c>
      <c r="C65" s="160"/>
      <c r="D65" s="160"/>
      <c r="E65" s="160">
        <f>'将来負担比率（分子）の構造'!J$42</f>
        <v>1227</v>
      </c>
      <c r="F65" s="160"/>
      <c r="G65" s="160"/>
      <c r="H65" s="160">
        <f>'将来負担比率（分子）の構造'!K$42</f>
        <v>1045</v>
      </c>
      <c r="I65" s="160"/>
      <c r="J65" s="160"/>
      <c r="K65" s="160">
        <f>'将来負担比率（分子）の構造'!L$42</f>
        <v>616</v>
      </c>
      <c r="L65" s="160"/>
      <c r="M65" s="160"/>
      <c r="N65" s="160">
        <f>'将来負担比率（分子）の構造'!M$42</f>
        <v>458</v>
      </c>
      <c r="O65" s="160"/>
      <c r="P65" s="160"/>
    </row>
    <row r="66" spans="1:16" x14ac:dyDescent="0.15">
      <c r="A66" s="160" t="s">
        <v>25</v>
      </c>
      <c r="B66" s="160">
        <f>'将来負担比率（分子）の構造'!I$41</f>
        <v>96153</v>
      </c>
      <c r="C66" s="160"/>
      <c r="D66" s="160"/>
      <c r="E66" s="160">
        <f>'将来負担比率（分子）の構造'!J$41</f>
        <v>93582</v>
      </c>
      <c r="F66" s="160"/>
      <c r="G66" s="160"/>
      <c r="H66" s="160">
        <f>'将来負担比率（分子）の構造'!K$41</f>
        <v>91351</v>
      </c>
      <c r="I66" s="160"/>
      <c r="J66" s="160"/>
      <c r="K66" s="160">
        <f>'将来負担比率（分子）の構造'!L$41</f>
        <v>88924</v>
      </c>
      <c r="L66" s="160"/>
      <c r="M66" s="160"/>
      <c r="N66" s="160">
        <f>'将来負担比率（分子）の構造'!M$41</f>
        <v>87358</v>
      </c>
      <c r="O66" s="160"/>
      <c r="P66" s="160"/>
    </row>
    <row r="67" spans="1:16" x14ac:dyDescent="0.15">
      <c r="A67" s="160" t="s">
        <v>68</v>
      </c>
      <c r="B67" s="160" t="e">
        <f>NA()</f>
        <v>#N/A</v>
      </c>
      <c r="C67" s="160">
        <f>IF(ISNUMBER('将来負担比率（分子）の構造'!I$53), IF('将来負担比率（分子）の構造'!I$53 &lt; 0, 0, '将来負担比率（分子）の構造'!I$53), NA())</f>
        <v>17445</v>
      </c>
      <c r="D67" s="160" t="e">
        <f>NA()</f>
        <v>#N/A</v>
      </c>
      <c r="E67" s="160" t="e">
        <f>NA()</f>
        <v>#N/A</v>
      </c>
      <c r="F67" s="160">
        <f>IF(ISNUMBER('将来負担比率（分子）の構造'!J$53), IF('将来負担比率（分子）の構造'!J$53 &lt; 0, 0, '将来負担比率（分子）の構造'!J$53), NA())</f>
        <v>10308</v>
      </c>
      <c r="G67" s="160" t="e">
        <f>NA()</f>
        <v>#N/A</v>
      </c>
      <c r="H67" s="160" t="e">
        <f>NA()</f>
        <v>#N/A</v>
      </c>
      <c r="I67" s="160">
        <f>IF(ISNUMBER('将来負担比率（分子）の構造'!K$53), IF('将来負担比率（分子）の構造'!K$53 &lt; 0, 0, '将来負担比率（分子）の構造'!K$53), NA())</f>
        <v>7953</v>
      </c>
      <c r="J67" s="160" t="e">
        <f>NA()</f>
        <v>#N/A</v>
      </c>
      <c r="K67" s="160" t="e">
        <f>NA()</f>
        <v>#N/A</v>
      </c>
      <c r="L67" s="160">
        <f>IF(ISNUMBER('将来負担比率（分子）の構造'!L$53), IF('将来負担比率（分子）の構造'!L$53 &lt; 0, 0, '将来負担比率（分子）の構造'!L$53), NA())</f>
        <v>6575</v>
      </c>
      <c r="M67" s="160" t="e">
        <f>NA()</f>
        <v>#N/A</v>
      </c>
      <c r="N67" s="160" t="e">
        <f>NA()</f>
        <v>#N/A</v>
      </c>
      <c r="O67" s="160">
        <f>IF(ISNUMBER('将来負担比率（分子）の構造'!M$53), IF('将来負担比率（分子）の構造'!M$53 &lt; 0, 0, '将来負担比率（分子）の構造'!M$53), NA())</f>
        <v>1976</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4274</v>
      </c>
      <c r="C72" s="164">
        <f>基金残高に係る経年分析!G55</f>
        <v>4027</v>
      </c>
      <c r="D72" s="164">
        <f>基金残高に係る経年分析!H55</f>
        <v>3932</v>
      </c>
    </row>
    <row r="73" spans="1:16" x14ac:dyDescent="0.15">
      <c r="A73" s="163" t="s">
        <v>71</v>
      </c>
      <c r="B73" s="164">
        <f>基金残高に係る経年分析!F56</f>
        <v>2672</v>
      </c>
      <c r="C73" s="164">
        <f>基金残高に係る経年分析!G56</f>
        <v>848</v>
      </c>
      <c r="D73" s="164">
        <f>基金残高に係る経年分析!H56</f>
        <v>963</v>
      </c>
    </row>
    <row r="74" spans="1:16" x14ac:dyDescent="0.15">
      <c r="A74" s="163" t="s">
        <v>72</v>
      </c>
      <c r="B74" s="164">
        <f>基金残高に係る経年分析!F57</f>
        <v>6048</v>
      </c>
      <c r="C74" s="164">
        <f>基金残高に係る経年分析!G57</f>
        <v>4784</v>
      </c>
      <c r="D74" s="164">
        <f>基金残高に係る経年分析!H57</f>
        <v>5390</v>
      </c>
    </row>
  </sheetData>
  <sheetProtection algorithmName="SHA-512" hashValue="rEB7xDXA20kQKT7Kgyzret94Taap1w69K3XnH2VccBotYG4BjpdQgldt6dmF9YD8Kft1bHzcrQlbK+oTj15Fbw==" saltValue="56o84z2pZ6ww9hdGXTZ5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68126796</v>
      </c>
      <c r="S5" s="707"/>
      <c r="T5" s="707"/>
      <c r="U5" s="707"/>
      <c r="V5" s="707"/>
      <c r="W5" s="707"/>
      <c r="X5" s="707"/>
      <c r="Y5" s="753"/>
      <c r="Z5" s="771">
        <v>46.8</v>
      </c>
      <c r="AA5" s="771"/>
      <c r="AB5" s="771"/>
      <c r="AC5" s="771"/>
      <c r="AD5" s="772">
        <v>62344941</v>
      </c>
      <c r="AE5" s="772"/>
      <c r="AF5" s="772"/>
      <c r="AG5" s="772"/>
      <c r="AH5" s="772"/>
      <c r="AI5" s="772"/>
      <c r="AJ5" s="772"/>
      <c r="AK5" s="772"/>
      <c r="AL5" s="754">
        <v>79.2</v>
      </c>
      <c r="AM5" s="723"/>
      <c r="AN5" s="723"/>
      <c r="AO5" s="755"/>
      <c r="AP5" s="740" t="s">
        <v>219</v>
      </c>
      <c r="AQ5" s="741"/>
      <c r="AR5" s="741"/>
      <c r="AS5" s="741"/>
      <c r="AT5" s="741"/>
      <c r="AU5" s="741"/>
      <c r="AV5" s="741"/>
      <c r="AW5" s="741"/>
      <c r="AX5" s="741"/>
      <c r="AY5" s="741"/>
      <c r="AZ5" s="741"/>
      <c r="BA5" s="741"/>
      <c r="BB5" s="741"/>
      <c r="BC5" s="741"/>
      <c r="BD5" s="741"/>
      <c r="BE5" s="741"/>
      <c r="BF5" s="742"/>
      <c r="BG5" s="641">
        <v>61287826</v>
      </c>
      <c r="BH5" s="644"/>
      <c r="BI5" s="644"/>
      <c r="BJ5" s="644"/>
      <c r="BK5" s="644"/>
      <c r="BL5" s="644"/>
      <c r="BM5" s="644"/>
      <c r="BN5" s="645"/>
      <c r="BO5" s="703">
        <v>90</v>
      </c>
      <c r="BP5" s="703"/>
      <c r="BQ5" s="703"/>
      <c r="BR5" s="703"/>
      <c r="BS5" s="704">
        <v>831046</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2258104</v>
      </c>
      <c r="S6" s="644"/>
      <c r="T6" s="644"/>
      <c r="U6" s="644"/>
      <c r="V6" s="644"/>
      <c r="W6" s="644"/>
      <c r="X6" s="644"/>
      <c r="Y6" s="645"/>
      <c r="Z6" s="703">
        <v>1.6</v>
      </c>
      <c r="AA6" s="703"/>
      <c r="AB6" s="703"/>
      <c r="AC6" s="703"/>
      <c r="AD6" s="704">
        <v>2258104</v>
      </c>
      <c r="AE6" s="704"/>
      <c r="AF6" s="704"/>
      <c r="AG6" s="704"/>
      <c r="AH6" s="704"/>
      <c r="AI6" s="704"/>
      <c r="AJ6" s="704"/>
      <c r="AK6" s="704"/>
      <c r="AL6" s="646">
        <v>2.9</v>
      </c>
      <c r="AM6" s="647"/>
      <c r="AN6" s="647"/>
      <c r="AO6" s="705"/>
      <c r="AP6" s="638" t="s">
        <v>224</v>
      </c>
      <c r="AQ6" s="639"/>
      <c r="AR6" s="639"/>
      <c r="AS6" s="639"/>
      <c r="AT6" s="639"/>
      <c r="AU6" s="639"/>
      <c r="AV6" s="639"/>
      <c r="AW6" s="639"/>
      <c r="AX6" s="639"/>
      <c r="AY6" s="639"/>
      <c r="AZ6" s="639"/>
      <c r="BA6" s="639"/>
      <c r="BB6" s="639"/>
      <c r="BC6" s="639"/>
      <c r="BD6" s="639"/>
      <c r="BE6" s="639"/>
      <c r="BF6" s="640"/>
      <c r="BG6" s="641">
        <v>61287826</v>
      </c>
      <c r="BH6" s="644"/>
      <c r="BI6" s="644"/>
      <c r="BJ6" s="644"/>
      <c r="BK6" s="644"/>
      <c r="BL6" s="644"/>
      <c r="BM6" s="644"/>
      <c r="BN6" s="645"/>
      <c r="BO6" s="703">
        <v>90</v>
      </c>
      <c r="BP6" s="703"/>
      <c r="BQ6" s="703"/>
      <c r="BR6" s="703"/>
      <c r="BS6" s="704">
        <v>831046</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673264</v>
      </c>
      <c r="CS6" s="644"/>
      <c r="CT6" s="644"/>
      <c r="CU6" s="644"/>
      <c r="CV6" s="644"/>
      <c r="CW6" s="644"/>
      <c r="CX6" s="644"/>
      <c r="CY6" s="645"/>
      <c r="CZ6" s="754">
        <v>0.5</v>
      </c>
      <c r="DA6" s="723"/>
      <c r="DB6" s="723"/>
      <c r="DC6" s="757"/>
      <c r="DD6" s="649" t="s">
        <v>121</v>
      </c>
      <c r="DE6" s="644"/>
      <c r="DF6" s="644"/>
      <c r="DG6" s="644"/>
      <c r="DH6" s="644"/>
      <c r="DI6" s="644"/>
      <c r="DJ6" s="644"/>
      <c r="DK6" s="644"/>
      <c r="DL6" s="644"/>
      <c r="DM6" s="644"/>
      <c r="DN6" s="644"/>
      <c r="DO6" s="644"/>
      <c r="DP6" s="645"/>
      <c r="DQ6" s="649">
        <v>672435</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188370</v>
      </c>
      <c r="S7" s="644"/>
      <c r="T7" s="644"/>
      <c r="U7" s="644"/>
      <c r="V7" s="644"/>
      <c r="W7" s="644"/>
      <c r="X7" s="644"/>
      <c r="Y7" s="645"/>
      <c r="Z7" s="703">
        <v>0.1</v>
      </c>
      <c r="AA7" s="703"/>
      <c r="AB7" s="703"/>
      <c r="AC7" s="703"/>
      <c r="AD7" s="704">
        <v>188370</v>
      </c>
      <c r="AE7" s="704"/>
      <c r="AF7" s="704"/>
      <c r="AG7" s="704"/>
      <c r="AH7" s="704"/>
      <c r="AI7" s="704"/>
      <c r="AJ7" s="704"/>
      <c r="AK7" s="704"/>
      <c r="AL7" s="646">
        <v>0.2</v>
      </c>
      <c r="AM7" s="647"/>
      <c r="AN7" s="647"/>
      <c r="AO7" s="705"/>
      <c r="AP7" s="638" t="s">
        <v>227</v>
      </c>
      <c r="AQ7" s="639"/>
      <c r="AR7" s="639"/>
      <c r="AS7" s="639"/>
      <c r="AT7" s="639"/>
      <c r="AU7" s="639"/>
      <c r="AV7" s="639"/>
      <c r="AW7" s="639"/>
      <c r="AX7" s="639"/>
      <c r="AY7" s="639"/>
      <c r="AZ7" s="639"/>
      <c r="BA7" s="639"/>
      <c r="BB7" s="639"/>
      <c r="BC7" s="639"/>
      <c r="BD7" s="639"/>
      <c r="BE7" s="639"/>
      <c r="BF7" s="640"/>
      <c r="BG7" s="641">
        <v>33875141</v>
      </c>
      <c r="BH7" s="644"/>
      <c r="BI7" s="644"/>
      <c r="BJ7" s="644"/>
      <c r="BK7" s="644"/>
      <c r="BL7" s="644"/>
      <c r="BM7" s="644"/>
      <c r="BN7" s="645"/>
      <c r="BO7" s="703">
        <v>49.7</v>
      </c>
      <c r="BP7" s="703"/>
      <c r="BQ7" s="703"/>
      <c r="BR7" s="703"/>
      <c r="BS7" s="704">
        <v>831046</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13303210</v>
      </c>
      <c r="CS7" s="644"/>
      <c r="CT7" s="644"/>
      <c r="CU7" s="644"/>
      <c r="CV7" s="644"/>
      <c r="CW7" s="644"/>
      <c r="CX7" s="644"/>
      <c r="CY7" s="645"/>
      <c r="CZ7" s="703">
        <v>9.3000000000000007</v>
      </c>
      <c r="DA7" s="703"/>
      <c r="DB7" s="703"/>
      <c r="DC7" s="703"/>
      <c r="DD7" s="649">
        <v>733680</v>
      </c>
      <c r="DE7" s="644"/>
      <c r="DF7" s="644"/>
      <c r="DG7" s="644"/>
      <c r="DH7" s="644"/>
      <c r="DI7" s="644"/>
      <c r="DJ7" s="644"/>
      <c r="DK7" s="644"/>
      <c r="DL7" s="644"/>
      <c r="DM7" s="644"/>
      <c r="DN7" s="644"/>
      <c r="DO7" s="644"/>
      <c r="DP7" s="645"/>
      <c r="DQ7" s="649">
        <v>11819890</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535007</v>
      </c>
      <c r="S8" s="644"/>
      <c r="T8" s="644"/>
      <c r="U8" s="644"/>
      <c r="V8" s="644"/>
      <c r="W8" s="644"/>
      <c r="X8" s="644"/>
      <c r="Y8" s="645"/>
      <c r="Z8" s="703">
        <v>0.4</v>
      </c>
      <c r="AA8" s="703"/>
      <c r="AB8" s="703"/>
      <c r="AC8" s="703"/>
      <c r="AD8" s="704">
        <v>535007</v>
      </c>
      <c r="AE8" s="704"/>
      <c r="AF8" s="704"/>
      <c r="AG8" s="704"/>
      <c r="AH8" s="704"/>
      <c r="AI8" s="704"/>
      <c r="AJ8" s="704"/>
      <c r="AK8" s="704"/>
      <c r="AL8" s="646">
        <v>0.7</v>
      </c>
      <c r="AM8" s="647"/>
      <c r="AN8" s="647"/>
      <c r="AO8" s="705"/>
      <c r="AP8" s="638" t="s">
        <v>230</v>
      </c>
      <c r="AQ8" s="639"/>
      <c r="AR8" s="639"/>
      <c r="AS8" s="639"/>
      <c r="AT8" s="639"/>
      <c r="AU8" s="639"/>
      <c r="AV8" s="639"/>
      <c r="AW8" s="639"/>
      <c r="AX8" s="639"/>
      <c r="AY8" s="639"/>
      <c r="AZ8" s="639"/>
      <c r="BA8" s="639"/>
      <c r="BB8" s="639"/>
      <c r="BC8" s="639"/>
      <c r="BD8" s="639"/>
      <c r="BE8" s="639"/>
      <c r="BF8" s="640"/>
      <c r="BG8" s="641">
        <v>615152</v>
      </c>
      <c r="BH8" s="644"/>
      <c r="BI8" s="644"/>
      <c r="BJ8" s="644"/>
      <c r="BK8" s="644"/>
      <c r="BL8" s="644"/>
      <c r="BM8" s="644"/>
      <c r="BN8" s="645"/>
      <c r="BO8" s="703">
        <v>0.9</v>
      </c>
      <c r="BP8" s="703"/>
      <c r="BQ8" s="703"/>
      <c r="BR8" s="703"/>
      <c r="BS8" s="649" t="s">
        <v>121</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77638426</v>
      </c>
      <c r="CS8" s="644"/>
      <c r="CT8" s="644"/>
      <c r="CU8" s="644"/>
      <c r="CV8" s="644"/>
      <c r="CW8" s="644"/>
      <c r="CX8" s="644"/>
      <c r="CY8" s="645"/>
      <c r="CZ8" s="703">
        <v>54</v>
      </c>
      <c r="DA8" s="703"/>
      <c r="DB8" s="703"/>
      <c r="DC8" s="703"/>
      <c r="DD8" s="649">
        <v>1844757</v>
      </c>
      <c r="DE8" s="644"/>
      <c r="DF8" s="644"/>
      <c r="DG8" s="644"/>
      <c r="DH8" s="644"/>
      <c r="DI8" s="644"/>
      <c r="DJ8" s="644"/>
      <c r="DK8" s="644"/>
      <c r="DL8" s="644"/>
      <c r="DM8" s="644"/>
      <c r="DN8" s="644"/>
      <c r="DO8" s="644"/>
      <c r="DP8" s="645"/>
      <c r="DQ8" s="649">
        <v>36541641</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543150</v>
      </c>
      <c r="S9" s="644"/>
      <c r="T9" s="644"/>
      <c r="U9" s="644"/>
      <c r="V9" s="644"/>
      <c r="W9" s="644"/>
      <c r="X9" s="644"/>
      <c r="Y9" s="645"/>
      <c r="Z9" s="703">
        <v>0.4</v>
      </c>
      <c r="AA9" s="703"/>
      <c r="AB9" s="703"/>
      <c r="AC9" s="703"/>
      <c r="AD9" s="704">
        <v>543150</v>
      </c>
      <c r="AE9" s="704"/>
      <c r="AF9" s="704"/>
      <c r="AG9" s="704"/>
      <c r="AH9" s="704"/>
      <c r="AI9" s="704"/>
      <c r="AJ9" s="704"/>
      <c r="AK9" s="704"/>
      <c r="AL9" s="646">
        <v>0.7</v>
      </c>
      <c r="AM9" s="647"/>
      <c r="AN9" s="647"/>
      <c r="AO9" s="705"/>
      <c r="AP9" s="638" t="s">
        <v>233</v>
      </c>
      <c r="AQ9" s="639"/>
      <c r="AR9" s="639"/>
      <c r="AS9" s="639"/>
      <c r="AT9" s="639"/>
      <c r="AU9" s="639"/>
      <c r="AV9" s="639"/>
      <c r="AW9" s="639"/>
      <c r="AX9" s="639"/>
      <c r="AY9" s="639"/>
      <c r="AZ9" s="639"/>
      <c r="BA9" s="639"/>
      <c r="BB9" s="639"/>
      <c r="BC9" s="639"/>
      <c r="BD9" s="639"/>
      <c r="BE9" s="639"/>
      <c r="BF9" s="640"/>
      <c r="BG9" s="641">
        <v>28667315</v>
      </c>
      <c r="BH9" s="644"/>
      <c r="BI9" s="644"/>
      <c r="BJ9" s="644"/>
      <c r="BK9" s="644"/>
      <c r="BL9" s="644"/>
      <c r="BM9" s="644"/>
      <c r="BN9" s="645"/>
      <c r="BO9" s="703">
        <v>42.1</v>
      </c>
      <c r="BP9" s="703"/>
      <c r="BQ9" s="703"/>
      <c r="BR9" s="703"/>
      <c r="BS9" s="649" t="s">
        <v>121</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11311556</v>
      </c>
      <c r="CS9" s="644"/>
      <c r="CT9" s="644"/>
      <c r="CU9" s="644"/>
      <c r="CV9" s="644"/>
      <c r="CW9" s="644"/>
      <c r="CX9" s="644"/>
      <c r="CY9" s="645"/>
      <c r="CZ9" s="703">
        <v>7.9</v>
      </c>
      <c r="DA9" s="703"/>
      <c r="DB9" s="703"/>
      <c r="DC9" s="703"/>
      <c r="DD9" s="649">
        <v>33381</v>
      </c>
      <c r="DE9" s="644"/>
      <c r="DF9" s="644"/>
      <c r="DG9" s="644"/>
      <c r="DH9" s="644"/>
      <c r="DI9" s="644"/>
      <c r="DJ9" s="644"/>
      <c r="DK9" s="644"/>
      <c r="DL9" s="644"/>
      <c r="DM9" s="644"/>
      <c r="DN9" s="644"/>
      <c r="DO9" s="644"/>
      <c r="DP9" s="645"/>
      <c r="DQ9" s="649">
        <v>10424103</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236</v>
      </c>
      <c r="S10" s="644"/>
      <c r="T10" s="644"/>
      <c r="U10" s="644"/>
      <c r="V10" s="644"/>
      <c r="W10" s="644"/>
      <c r="X10" s="644"/>
      <c r="Y10" s="645"/>
      <c r="Z10" s="703" t="s">
        <v>236</v>
      </c>
      <c r="AA10" s="703"/>
      <c r="AB10" s="703"/>
      <c r="AC10" s="703"/>
      <c r="AD10" s="704" t="s">
        <v>121</v>
      </c>
      <c r="AE10" s="704"/>
      <c r="AF10" s="704"/>
      <c r="AG10" s="704"/>
      <c r="AH10" s="704"/>
      <c r="AI10" s="704"/>
      <c r="AJ10" s="704"/>
      <c r="AK10" s="704"/>
      <c r="AL10" s="646" t="s">
        <v>121</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1132176</v>
      </c>
      <c r="BH10" s="644"/>
      <c r="BI10" s="644"/>
      <c r="BJ10" s="644"/>
      <c r="BK10" s="644"/>
      <c r="BL10" s="644"/>
      <c r="BM10" s="644"/>
      <c r="BN10" s="645"/>
      <c r="BO10" s="703">
        <v>1.7</v>
      </c>
      <c r="BP10" s="703"/>
      <c r="BQ10" s="703"/>
      <c r="BR10" s="703"/>
      <c r="BS10" s="649">
        <v>186671</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391511</v>
      </c>
      <c r="CS10" s="644"/>
      <c r="CT10" s="644"/>
      <c r="CU10" s="644"/>
      <c r="CV10" s="644"/>
      <c r="CW10" s="644"/>
      <c r="CX10" s="644"/>
      <c r="CY10" s="645"/>
      <c r="CZ10" s="703">
        <v>0.3</v>
      </c>
      <c r="DA10" s="703"/>
      <c r="DB10" s="703"/>
      <c r="DC10" s="703"/>
      <c r="DD10" s="649" t="s">
        <v>175</v>
      </c>
      <c r="DE10" s="644"/>
      <c r="DF10" s="644"/>
      <c r="DG10" s="644"/>
      <c r="DH10" s="644"/>
      <c r="DI10" s="644"/>
      <c r="DJ10" s="644"/>
      <c r="DK10" s="644"/>
      <c r="DL10" s="644"/>
      <c r="DM10" s="644"/>
      <c r="DN10" s="644"/>
      <c r="DO10" s="644"/>
      <c r="DP10" s="645"/>
      <c r="DQ10" s="649">
        <v>204656</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236</v>
      </c>
      <c r="S11" s="644"/>
      <c r="T11" s="644"/>
      <c r="U11" s="644"/>
      <c r="V11" s="644"/>
      <c r="W11" s="644"/>
      <c r="X11" s="644"/>
      <c r="Y11" s="645"/>
      <c r="Z11" s="703" t="s">
        <v>236</v>
      </c>
      <c r="AA11" s="703"/>
      <c r="AB11" s="703"/>
      <c r="AC11" s="703"/>
      <c r="AD11" s="704" t="s">
        <v>121</v>
      </c>
      <c r="AE11" s="704"/>
      <c r="AF11" s="704"/>
      <c r="AG11" s="704"/>
      <c r="AH11" s="704"/>
      <c r="AI11" s="704"/>
      <c r="AJ11" s="704"/>
      <c r="AK11" s="704"/>
      <c r="AL11" s="646" t="s">
        <v>236</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3460498</v>
      </c>
      <c r="BH11" s="644"/>
      <c r="BI11" s="644"/>
      <c r="BJ11" s="644"/>
      <c r="BK11" s="644"/>
      <c r="BL11" s="644"/>
      <c r="BM11" s="644"/>
      <c r="BN11" s="645"/>
      <c r="BO11" s="703">
        <v>5.0999999999999996</v>
      </c>
      <c r="BP11" s="703"/>
      <c r="BQ11" s="703"/>
      <c r="BR11" s="703"/>
      <c r="BS11" s="649">
        <v>644375</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42625</v>
      </c>
      <c r="CS11" s="644"/>
      <c r="CT11" s="644"/>
      <c r="CU11" s="644"/>
      <c r="CV11" s="644"/>
      <c r="CW11" s="644"/>
      <c r="CX11" s="644"/>
      <c r="CY11" s="645"/>
      <c r="CZ11" s="703">
        <v>0</v>
      </c>
      <c r="DA11" s="703"/>
      <c r="DB11" s="703"/>
      <c r="DC11" s="703"/>
      <c r="DD11" s="649" t="s">
        <v>121</v>
      </c>
      <c r="DE11" s="644"/>
      <c r="DF11" s="644"/>
      <c r="DG11" s="644"/>
      <c r="DH11" s="644"/>
      <c r="DI11" s="644"/>
      <c r="DJ11" s="644"/>
      <c r="DK11" s="644"/>
      <c r="DL11" s="644"/>
      <c r="DM11" s="644"/>
      <c r="DN11" s="644"/>
      <c r="DO11" s="644"/>
      <c r="DP11" s="645"/>
      <c r="DQ11" s="649">
        <v>40887</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6756055</v>
      </c>
      <c r="S12" s="644"/>
      <c r="T12" s="644"/>
      <c r="U12" s="644"/>
      <c r="V12" s="644"/>
      <c r="W12" s="644"/>
      <c r="X12" s="644"/>
      <c r="Y12" s="645"/>
      <c r="Z12" s="703">
        <v>4.5999999999999996</v>
      </c>
      <c r="AA12" s="703"/>
      <c r="AB12" s="703"/>
      <c r="AC12" s="703"/>
      <c r="AD12" s="704">
        <v>6756055</v>
      </c>
      <c r="AE12" s="704"/>
      <c r="AF12" s="704"/>
      <c r="AG12" s="704"/>
      <c r="AH12" s="704"/>
      <c r="AI12" s="704"/>
      <c r="AJ12" s="704"/>
      <c r="AK12" s="704"/>
      <c r="AL12" s="646">
        <v>8.6</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24729599</v>
      </c>
      <c r="BH12" s="644"/>
      <c r="BI12" s="644"/>
      <c r="BJ12" s="644"/>
      <c r="BK12" s="644"/>
      <c r="BL12" s="644"/>
      <c r="BM12" s="644"/>
      <c r="BN12" s="645"/>
      <c r="BO12" s="703">
        <v>36.299999999999997</v>
      </c>
      <c r="BP12" s="703"/>
      <c r="BQ12" s="703"/>
      <c r="BR12" s="703"/>
      <c r="BS12" s="649" t="s">
        <v>121</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321300</v>
      </c>
      <c r="CS12" s="644"/>
      <c r="CT12" s="644"/>
      <c r="CU12" s="644"/>
      <c r="CV12" s="644"/>
      <c r="CW12" s="644"/>
      <c r="CX12" s="644"/>
      <c r="CY12" s="645"/>
      <c r="CZ12" s="703">
        <v>0.2</v>
      </c>
      <c r="DA12" s="703"/>
      <c r="DB12" s="703"/>
      <c r="DC12" s="703"/>
      <c r="DD12" s="649">
        <v>13</v>
      </c>
      <c r="DE12" s="644"/>
      <c r="DF12" s="644"/>
      <c r="DG12" s="644"/>
      <c r="DH12" s="644"/>
      <c r="DI12" s="644"/>
      <c r="DJ12" s="644"/>
      <c r="DK12" s="644"/>
      <c r="DL12" s="644"/>
      <c r="DM12" s="644"/>
      <c r="DN12" s="644"/>
      <c r="DO12" s="644"/>
      <c r="DP12" s="645"/>
      <c r="DQ12" s="649">
        <v>314691</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t="s">
        <v>175</v>
      </c>
      <c r="S13" s="644"/>
      <c r="T13" s="644"/>
      <c r="U13" s="644"/>
      <c r="V13" s="644"/>
      <c r="W13" s="644"/>
      <c r="X13" s="644"/>
      <c r="Y13" s="645"/>
      <c r="Z13" s="703" t="s">
        <v>121</v>
      </c>
      <c r="AA13" s="703"/>
      <c r="AB13" s="703"/>
      <c r="AC13" s="703"/>
      <c r="AD13" s="704" t="s">
        <v>121</v>
      </c>
      <c r="AE13" s="704"/>
      <c r="AF13" s="704"/>
      <c r="AG13" s="704"/>
      <c r="AH13" s="704"/>
      <c r="AI13" s="704"/>
      <c r="AJ13" s="704"/>
      <c r="AK13" s="704"/>
      <c r="AL13" s="646" t="s">
        <v>236</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24535467</v>
      </c>
      <c r="BH13" s="644"/>
      <c r="BI13" s="644"/>
      <c r="BJ13" s="644"/>
      <c r="BK13" s="644"/>
      <c r="BL13" s="644"/>
      <c r="BM13" s="644"/>
      <c r="BN13" s="645"/>
      <c r="BO13" s="703">
        <v>36</v>
      </c>
      <c r="BP13" s="703"/>
      <c r="BQ13" s="703"/>
      <c r="BR13" s="703"/>
      <c r="BS13" s="649" t="s">
        <v>121</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10742154</v>
      </c>
      <c r="CS13" s="644"/>
      <c r="CT13" s="644"/>
      <c r="CU13" s="644"/>
      <c r="CV13" s="644"/>
      <c r="CW13" s="644"/>
      <c r="CX13" s="644"/>
      <c r="CY13" s="645"/>
      <c r="CZ13" s="703">
        <v>7.5</v>
      </c>
      <c r="DA13" s="703"/>
      <c r="DB13" s="703"/>
      <c r="DC13" s="703"/>
      <c r="DD13" s="649">
        <v>4042013</v>
      </c>
      <c r="DE13" s="644"/>
      <c r="DF13" s="644"/>
      <c r="DG13" s="644"/>
      <c r="DH13" s="644"/>
      <c r="DI13" s="644"/>
      <c r="DJ13" s="644"/>
      <c r="DK13" s="644"/>
      <c r="DL13" s="644"/>
      <c r="DM13" s="644"/>
      <c r="DN13" s="644"/>
      <c r="DO13" s="644"/>
      <c r="DP13" s="645"/>
      <c r="DQ13" s="649">
        <v>8230717</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236</v>
      </c>
      <c r="AA14" s="703"/>
      <c r="AB14" s="703"/>
      <c r="AC14" s="703"/>
      <c r="AD14" s="704" t="s">
        <v>121</v>
      </c>
      <c r="AE14" s="704"/>
      <c r="AF14" s="704"/>
      <c r="AG14" s="704"/>
      <c r="AH14" s="704"/>
      <c r="AI14" s="704"/>
      <c r="AJ14" s="704"/>
      <c r="AK14" s="704"/>
      <c r="AL14" s="646" t="s">
        <v>175</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294778</v>
      </c>
      <c r="BH14" s="644"/>
      <c r="BI14" s="644"/>
      <c r="BJ14" s="644"/>
      <c r="BK14" s="644"/>
      <c r="BL14" s="644"/>
      <c r="BM14" s="644"/>
      <c r="BN14" s="645"/>
      <c r="BO14" s="703">
        <v>0.4</v>
      </c>
      <c r="BP14" s="703"/>
      <c r="BQ14" s="703"/>
      <c r="BR14" s="703"/>
      <c r="BS14" s="649" t="s">
        <v>121</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4316622</v>
      </c>
      <c r="CS14" s="644"/>
      <c r="CT14" s="644"/>
      <c r="CU14" s="644"/>
      <c r="CV14" s="644"/>
      <c r="CW14" s="644"/>
      <c r="CX14" s="644"/>
      <c r="CY14" s="645"/>
      <c r="CZ14" s="703">
        <v>3</v>
      </c>
      <c r="DA14" s="703"/>
      <c r="DB14" s="703"/>
      <c r="DC14" s="703"/>
      <c r="DD14" s="649">
        <v>97873</v>
      </c>
      <c r="DE14" s="644"/>
      <c r="DF14" s="644"/>
      <c r="DG14" s="644"/>
      <c r="DH14" s="644"/>
      <c r="DI14" s="644"/>
      <c r="DJ14" s="644"/>
      <c r="DK14" s="644"/>
      <c r="DL14" s="644"/>
      <c r="DM14" s="644"/>
      <c r="DN14" s="644"/>
      <c r="DO14" s="644"/>
      <c r="DP14" s="645"/>
      <c r="DQ14" s="649">
        <v>3926267</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299995</v>
      </c>
      <c r="S15" s="644"/>
      <c r="T15" s="644"/>
      <c r="U15" s="644"/>
      <c r="V15" s="644"/>
      <c r="W15" s="644"/>
      <c r="X15" s="644"/>
      <c r="Y15" s="645"/>
      <c r="Z15" s="703">
        <v>0.2</v>
      </c>
      <c r="AA15" s="703"/>
      <c r="AB15" s="703"/>
      <c r="AC15" s="703"/>
      <c r="AD15" s="704">
        <v>299995</v>
      </c>
      <c r="AE15" s="704"/>
      <c r="AF15" s="704"/>
      <c r="AG15" s="704"/>
      <c r="AH15" s="704"/>
      <c r="AI15" s="704"/>
      <c r="AJ15" s="704"/>
      <c r="AK15" s="704"/>
      <c r="AL15" s="646">
        <v>0.4</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2388308</v>
      </c>
      <c r="BH15" s="644"/>
      <c r="BI15" s="644"/>
      <c r="BJ15" s="644"/>
      <c r="BK15" s="644"/>
      <c r="BL15" s="644"/>
      <c r="BM15" s="644"/>
      <c r="BN15" s="645"/>
      <c r="BO15" s="703">
        <v>3.5</v>
      </c>
      <c r="BP15" s="703"/>
      <c r="BQ15" s="703"/>
      <c r="BR15" s="703"/>
      <c r="BS15" s="649" t="s">
        <v>121</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13979792</v>
      </c>
      <c r="CS15" s="644"/>
      <c r="CT15" s="644"/>
      <c r="CU15" s="644"/>
      <c r="CV15" s="644"/>
      <c r="CW15" s="644"/>
      <c r="CX15" s="644"/>
      <c r="CY15" s="645"/>
      <c r="CZ15" s="703">
        <v>9.6999999999999993</v>
      </c>
      <c r="DA15" s="703"/>
      <c r="DB15" s="703"/>
      <c r="DC15" s="703"/>
      <c r="DD15" s="649">
        <v>4674801</v>
      </c>
      <c r="DE15" s="644"/>
      <c r="DF15" s="644"/>
      <c r="DG15" s="644"/>
      <c r="DH15" s="644"/>
      <c r="DI15" s="644"/>
      <c r="DJ15" s="644"/>
      <c r="DK15" s="644"/>
      <c r="DL15" s="644"/>
      <c r="DM15" s="644"/>
      <c r="DN15" s="644"/>
      <c r="DO15" s="644"/>
      <c r="DP15" s="645"/>
      <c r="DQ15" s="649">
        <v>9552322</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236</v>
      </c>
      <c r="AE16" s="704"/>
      <c r="AF16" s="704"/>
      <c r="AG16" s="704"/>
      <c r="AH16" s="704"/>
      <c r="AI16" s="704"/>
      <c r="AJ16" s="704"/>
      <c r="AK16" s="704"/>
      <c r="AL16" s="646" t="s">
        <v>121</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t="s">
        <v>121</v>
      </c>
      <c r="CS16" s="644"/>
      <c r="CT16" s="644"/>
      <c r="CU16" s="644"/>
      <c r="CV16" s="644"/>
      <c r="CW16" s="644"/>
      <c r="CX16" s="644"/>
      <c r="CY16" s="645"/>
      <c r="CZ16" s="703" t="s">
        <v>236</v>
      </c>
      <c r="DA16" s="703"/>
      <c r="DB16" s="703"/>
      <c r="DC16" s="703"/>
      <c r="DD16" s="649" t="s">
        <v>236</v>
      </c>
      <c r="DE16" s="644"/>
      <c r="DF16" s="644"/>
      <c r="DG16" s="644"/>
      <c r="DH16" s="644"/>
      <c r="DI16" s="644"/>
      <c r="DJ16" s="644"/>
      <c r="DK16" s="644"/>
      <c r="DL16" s="644"/>
      <c r="DM16" s="644"/>
      <c r="DN16" s="644"/>
      <c r="DO16" s="644"/>
      <c r="DP16" s="645"/>
      <c r="DQ16" s="649" t="s">
        <v>236</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262395</v>
      </c>
      <c r="S17" s="644"/>
      <c r="T17" s="644"/>
      <c r="U17" s="644"/>
      <c r="V17" s="644"/>
      <c r="W17" s="644"/>
      <c r="X17" s="644"/>
      <c r="Y17" s="645"/>
      <c r="Z17" s="703">
        <v>0.2</v>
      </c>
      <c r="AA17" s="703"/>
      <c r="AB17" s="703"/>
      <c r="AC17" s="703"/>
      <c r="AD17" s="704">
        <v>262395</v>
      </c>
      <c r="AE17" s="704"/>
      <c r="AF17" s="704"/>
      <c r="AG17" s="704"/>
      <c r="AH17" s="704"/>
      <c r="AI17" s="704"/>
      <c r="AJ17" s="704"/>
      <c r="AK17" s="704"/>
      <c r="AL17" s="646">
        <v>0.3</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236</v>
      </c>
      <c r="BP17" s="703"/>
      <c r="BQ17" s="703"/>
      <c r="BR17" s="703"/>
      <c r="BS17" s="649" t="s">
        <v>236</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10990173</v>
      </c>
      <c r="CS17" s="644"/>
      <c r="CT17" s="644"/>
      <c r="CU17" s="644"/>
      <c r="CV17" s="644"/>
      <c r="CW17" s="644"/>
      <c r="CX17" s="644"/>
      <c r="CY17" s="645"/>
      <c r="CZ17" s="703">
        <v>7.6</v>
      </c>
      <c r="DA17" s="703"/>
      <c r="DB17" s="703"/>
      <c r="DC17" s="703"/>
      <c r="DD17" s="649" t="s">
        <v>121</v>
      </c>
      <c r="DE17" s="644"/>
      <c r="DF17" s="644"/>
      <c r="DG17" s="644"/>
      <c r="DH17" s="644"/>
      <c r="DI17" s="644"/>
      <c r="DJ17" s="644"/>
      <c r="DK17" s="644"/>
      <c r="DL17" s="644"/>
      <c r="DM17" s="644"/>
      <c r="DN17" s="644"/>
      <c r="DO17" s="644"/>
      <c r="DP17" s="645"/>
      <c r="DQ17" s="649">
        <v>10789692</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5294615</v>
      </c>
      <c r="S18" s="644"/>
      <c r="T18" s="644"/>
      <c r="U18" s="644"/>
      <c r="V18" s="644"/>
      <c r="W18" s="644"/>
      <c r="X18" s="644"/>
      <c r="Y18" s="645"/>
      <c r="Z18" s="703">
        <v>3.6</v>
      </c>
      <c r="AA18" s="703"/>
      <c r="AB18" s="703"/>
      <c r="AC18" s="703"/>
      <c r="AD18" s="704">
        <v>4765881</v>
      </c>
      <c r="AE18" s="704"/>
      <c r="AF18" s="704"/>
      <c r="AG18" s="704"/>
      <c r="AH18" s="704"/>
      <c r="AI18" s="704"/>
      <c r="AJ18" s="704"/>
      <c r="AK18" s="704"/>
      <c r="AL18" s="646">
        <v>6.1</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236</v>
      </c>
      <c r="BH18" s="644"/>
      <c r="BI18" s="644"/>
      <c r="BJ18" s="644"/>
      <c r="BK18" s="644"/>
      <c r="BL18" s="644"/>
      <c r="BM18" s="644"/>
      <c r="BN18" s="645"/>
      <c r="BO18" s="703" t="s">
        <v>236</v>
      </c>
      <c r="BP18" s="703"/>
      <c r="BQ18" s="703"/>
      <c r="BR18" s="703"/>
      <c r="BS18" s="649" t="s">
        <v>121</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121</v>
      </c>
      <c r="DA18" s="703"/>
      <c r="DB18" s="703"/>
      <c r="DC18" s="703"/>
      <c r="DD18" s="649" t="s">
        <v>236</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4765881</v>
      </c>
      <c r="S19" s="644"/>
      <c r="T19" s="644"/>
      <c r="U19" s="644"/>
      <c r="V19" s="644"/>
      <c r="W19" s="644"/>
      <c r="X19" s="644"/>
      <c r="Y19" s="645"/>
      <c r="Z19" s="703">
        <v>3.3</v>
      </c>
      <c r="AA19" s="703"/>
      <c r="AB19" s="703"/>
      <c r="AC19" s="703"/>
      <c r="AD19" s="704">
        <v>4765881</v>
      </c>
      <c r="AE19" s="704"/>
      <c r="AF19" s="704"/>
      <c r="AG19" s="704"/>
      <c r="AH19" s="704"/>
      <c r="AI19" s="704"/>
      <c r="AJ19" s="704"/>
      <c r="AK19" s="704"/>
      <c r="AL19" s="646">
        <v>6.1</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6838970</v>
      </c>
      <c r="BH19" s="644"/>
      <c r="BI19" s="644"/>
      <c r="BJ19" s="644"/>
      <c r="BK19" s="644"/>
      <c r="BL19" s="644"/>
      <c r="BM19" s="644"/>
      <c r="BN19" s="645"/>
      <c r="BO19" s="703">
        <v>10</v>
      </c>
      <c r="BP19" s="703"/>
      <c r="BQ19" s="703"/>
      <c r="BR19" s="703"/>
      <c r="BS19" s="649" t="s">
        <v>121</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528694</v>
      </c>
      <c r="S20" s="644"/>
      <c r="T20" s="644"/>
      <c r="U20" s="644"/>
      <c r="V20" s="644"/>
      <c r="W20" s="644"/>
      <c r="X20" s="644"/>
      <c r="Y20" s="645"/>
      <c r="Z20" s="703">
        <v>0.4</v>
      </c>
      <c r="AA20" s="703"/>
      <c r="AB20" s="703"/>
      <c r="AC20" s="703"/>
      <c r="AD20" s="704" t="s">
        <v>236</v>
      </c>
      <c r="AE20" s="704"/>
      <c r="AF20" s="704"/>
      <c r="AG20" s="704"/>
      <c r="AH20" s="704"/>
      <c r="AI20" s="704"/>
      <c r="AJ20" s="704"/>
      <c r="AK20" s="704"/>
      <c r="AL20" s="646" t="s">
        <v>121</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6838970</v>
      </c>
      <c r="BH20" s="644"/>
      <c r="BI20" s="644"/>
      <c r="BJ20" s="644"/>
      <c r="BK20" s="644"/>
      <c r="BL20" s="644"/>
      <c r="BM20" s="644"/>
      <c r="BN20" s="645"/>
      <c r="BO20" s="703">
        <v>10</v>
      </c>
      <c r="BP20" s="703"/>
      <c r="BQ20" s="703"/>
      <c r="BR20" s="703"/>
      <c r="BS20" s="649" t="s">
        <v>236</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143710633</v>
      </c>
      <c r="CS20" s="644"/>
      <c r="CT20" s="644"/>
      <c r="CU20" s="644"/>
      <c r="CV20" s="644"/>
      <c r="CW20" s="644"/>
      <c r="CX20" s="644"/>
      <c r="CY20" s="645"/>
      <c r="CZ20" s="703">
        <v>100</v>
      </c>
      <c r="DA20" s="703"/>
      <c r="DB20" s="703"/>
      <c r="DC20" s="703"/>
      <c r="DD20" s="649">
        <v>11426518</v>
      </c>
      <c r="DE20" s="644"/>
      <c r="DF20" s="644"/>
      <c r="DG20" s="644"/>
      <c r="DH20" s="644"/>
      <c r="DI20" s="644"/>
      <c r="DJ20" s="644"/>
      <c r="DK20" s="644"/>
      <c r="DL20" s="644"/>
      <c r="DM20" s="644"/>
      <c r="DN20" s="644"/>
      <c r="DO20" s="644"/>
      <c r="DP20" s="645"/>
      <c r="DQ20" s="649">
        <v>92517301</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v>40</v>
      </c>
      <c r="S21" s="644"/>
      <c r="T21" s="644"/>
      <c r="U21" s="644"/>
      <c r="V21" s="644"/>
      <c r="W21" s="644"/>
      <c r="X21" s="644"/>
      <c r="Y21" s="645"/>
      <c r="Z21" s="703">
        <v>0</v>
      </c>
      <c r="AA21" s="703"/>
      <c r="AB21" s="703"/>
      <c r="AC21" s="703"/>
      <c r="AD21" s="704" t="s">
        <v>236</v>
      </c>
      <c r="AE21" s="704"/>
      <c r="AF21" s="704"/>
      <c r="AG21" s="704"/>
      <c r="AH21" s="704"/>
      <c r="AI21" s="704"/>
      <c r="AJ21" s="704"/>
      <c r="AK21" s="704"/>
      <c r="AL21" s="646" t="s">
        <v>236</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t="s">
        <v>121</v>
      </c>
      <c r="BH21" s="644"/>
      <c r="BI21" s="644"/>
      <c r="BJ21" s="644"/>
      <c r="BK21" s="644"/>
      <c r="BL21" s="644"/>
      <c r="BM21" s="644"/>
      <c r="BN21" s="645"/>
      <c r="BO21" s="703" t="s">
        <v>175</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84264487</v>
      </c>
      <c r="S22" s="644"/>
      <c r="T22" s="644"/>
      <c r="U22" s="644"/>
      <c r="V22" s="644"/>
      <c r="W22" s="644"/>
      <c r="X22" s="644"/>
      <c r="Y22" s="645"/>
      <c r="Z22" s="703">
        <v>57.9</v>
      </c>
      <c r="AA22" s="703"/>
      <c r="AB22" s="703"/>
      <c r="AC22" s="703"/>
      <c r="AD22" s="704">
        <v>77953898</v>
      </c>
      <c r="AE22" s="704"/>
      <c r="AF22" s="704"/>
      <c r="AG22" s="704"/>
      <c r="AH22" s="704"/>
      <c r="AI22" s="704"/>
      <c r="AJ22" s="704"/>
      <c r="AK22" s="704"/>
      <c r="AL22" s="646">
        <v>99</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v>1057115</v>
      </c>
      <c r="BH22" s="644"/>
      <c r="BI22" s="644"/>
      <c r="BJ22" s="644"/>
      <c r="BK22" s="644"/>
      <c r="BL22" s="644"/>
      <c r="BM22" s="644"/>
      <c r="BN22" s="645"/>
      <c r="BO22" s="703">
        <v>1.6</v>
      </c>
      <c r="BP22" s="703"/>
      <c r="BQ22" s="703"/>
      <c r="BR22" s="703"/>
      <c r="BS22" s="649" t="s">
        <v>121</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45287</v>
      </c>
      <c r="S23" s="644"/>
      <c r="T23" s="644"/>
      <c r="U23" s="644"/>
      <c r="V23" s="644"/>
      <c r="W23" s="644"/>
      <c r="X23" s="644"/>
      <c r="Y23" s="645"/>
      <c r="Z23" s="703">
        <v>0</v>
      </c>
      <c r="AA23" s="703"/>
      <c r="AB23" s="703"/>
      <c r="AC23" s="703"/>
      <c r="AD23" s="704">
        <v>45287</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5781855</v>
      </c>
      <c r="BH23" s="644"/>
      <c r="BI23" s="644"/>
      <c r="BJ23" s="644"/>
      <c r="BK23" s="644"/>
      <c r="BL23" s="644"/>
      <c r="BM23" s="644"/>
      <c r="BN23" s="645"/>
      <c r="BO23" s="703">
        <v>8.5</v>
      </c>
      <c r="BP23" s="703"/>
      <c r="BQ23" s="703"/>
      <c r="BR23" s="703"/>
      <c r="BS23" s="649" t="s">
        <v>121</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1565259</v>
      </c>
      <c r="S24" s="644"/>
      <c r="T24" s="644"/>
      <c r="U24" s="644"/>
      <c r="V24" s="644"/>
      <c r="W24" s="644"/>
      <c r="X24" s="644"/>
      <c r="Y24" s="645"/>
      <c r="Z24" s="703">
        <v>1.1000000000000001</v>
      </c>
      <c r="AA24" s="703"/>
      <c r="AB24" s="703"/>
      <c r="AC24" s="703"/>
      <c r="AD24" s="704">
        <v>11859</v>
      </c>
      <c r="AE24" s="704"/>
      <c r="AF24" s="704"/>
      <c r="AG24" s="704"/>
      <c r="AH24" s="704"/>
      <c r="AI24" s="704"/>
      <c r="AJ24" s="704"/>
      <c r="AK24" s="704"/>
      <c r="AL24" s="646">
        <v>0</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236</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85841341</v>
      </c>
      <c r="CS24" s="707"/>
      <c r="CT24" s="707"/>
      <c r="CU24" s="707"/>
      <c r="CV24" s="707"/>
      <c r="CW24" s="707"/>
      <c r="CX24" s="707"/>
      <c r="CY24" s="753"/>
      <c r="CZ24" s="754">
        <v>59.7</v>
      </c>
      <c r="DA24" s="723"/>
      <c r="DB24" s="723"/>
      <c r="DC24" s="757"/>
      <c r="DD24" s="752">
        <v>49834083</v>
      </c>
      <c r="DE24" s="707"/>
      <c r="DF24" s="707"/>
      <c r="DG24" s="707"/>
      <c r="DH24" s="707"/>
      <c r="DI24" s="707"/>
      <c r="DJ24" s="707"/>
      <c r="DK24" s="753"/>
      <c r="DL24" s="752">
        <v>49328309</v>
      </c>
      <c r="DM24" s="707"/>
      <c r="DN24" s="707"/>
      <c r="DO24" s="707"/>
      <c r="DP24" s="707"/>
      <c r="DQ24" s="707"/>
      <c r="DR24" s="707"/>
      <c r="DS24" s="707"/>
      <c r="DT24" s="707"/>
      <c r="DU24" s="707"/>
      <c r="DV24" s="753"/>
      <c r="DW24" s="754">
        <v>58.3</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2232629</v>
      </c>
      <c r="S25" s="644"/>
      <c r="T25" s="644"/>
      <c r="U25" s="644"/>
      <c r="V25" s="644"/>
      <c r="W25" s="644"/>
      <c r="X25" s="644"/>
      <c r="Y25" s="645"/>
      <c r="Z25" s="703">
        <v>1.5</v>
      </c>
      <c r="AA25" s="703"/>
      <c r="AB25" s="703"/>
      <c r="AC25" s="703"/>
      <c r="AD25" s="704">
        <v>591920</v>
      </c>
      <c r="AE25" s="704"/>
      <c r="AF25" s="704"/>
      <c r="AG25" s="704"/>
      <c r="AH25" s="704"/>
      <c r="AI25" s="704"/>
      <c r="AJ25" s="704"/>
      <c r="AK25" s="704"/>
      <c r="AL25" s="646">
        <v>0.8</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236</v>
      </c>
      <c r="BP25" s="703"/>
      <c r="BQ25" s="703"/>
      <c r="BR25" s="703"/>
      <c r="BS25" s="649" t="s">
        <v>236</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26536375</v>
      </c>
      <c r="CS25" s="642"/>
      <c r="CT25" s="642"/>
      <c r="CU25" s="642"/>
      <c r="CV25" s="642"/>
      <c r="CW25" s="642"/>
      <c r="CX25" s="642"/>
      <c r="CY25" s="643"/>
      <c r="CZ25" s="646">
        <v>18.5</v>
      </c>
      <c r="DA25" s="675"/>
      <c r="DB25" s="675"/>
      <c r="DC25" s="676"/>
      <c r="DD25" s="649">
        <v>24729832</v>
      </c>
      <c r="DE25" s="642"/>
      <c r="DF25" s="642"/>
      <c r="DG25" s="642"/>
      <c r="DH25" s="642"/>
      <c r="DI25" s="642"/>
      <c r="DJ25" s="642"/>
      <c r="DK25" s="643"/>
      <c r="DL25" s="649">
        <v>24309999</v>
      </c>
      <c r="DM25" s="642"/>
      <c r="DN25" s="642"/>
      <c r="DO25" s="642"/>
      <c r="DP25" s="642"/>
      <c r="DQ25" s="642"/>
      <c r="DR25" s="642"/>
      <c r="DS25" s="642"/>
      <c r="DT25" s="642"/>
      <c r="DU25" s="642"/>
      <c r="DV25" s="643"/>
      <c r="DW25" s="646">
        <v>28.7</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314211</v>
      </c>
      <c r="S26" s="644"/>
      <c r="T26" s="644"/>
      <c r="U26" s="644"/>
      <c r="V26" s="644"/>
      <c r="W26" s="644"/>
      <c r="X26" s="644"/>
      <c r="Y26" s="645"/>
      <c r="Z26" s="703">
        <v>0.2</v>
      </c>
      <c r="AA26" s="703"/>
      <c r="AB26" s="703"/>
      <c r="AC26" s="703"/>
      <c r="AD26" s="704" t="s">
        <v>236</v>
      </c>
      <c r="AE26" s="704"/>
      <c r="AF26" s="704"/>
      <c r="AG26" s="704"/>
      <c r="AH26" s="704"/>
      <c r="AI26" s="704"/>
      <c r="AJ26" s="704"/>
      <c r="AK26" s="704"/>
      <c r="AL26" s="646" t="s">
        <v>121</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17124636</v>
      </c>
      <c r="CS26" s="644"/>
      <c r="CT26" s="644"/>
      <c r="CU26" s="644"/>
      <c r="CV26" s="644"/>
      <c r="CW26" s="644"/>
      <c r="CX26" s="644"/>
      <c r="CY26" s="645"/>
      <c r="CZ26" s="646">
        <v>11.9</v>
      </c>
      <c r="DA26" s="675"/>
      <c r="DB26" s="675"/>
      <c r="DC26" s="676"/>
      <c r="DD26" s="649">
        <v>16084806</v>
      </c>
      <c r="DE26" s="644"/>
      <c r="DF26" s="644"/>
      <c r="DG26" s="644"/>
      <c r="DH26" s="644"/>
      <c r="DI26" s="644"/>
      <c r="DJ26" s="644"/>
      <c r="DK26" s="645"/>
      <c r="DL26" s="649" t="s">
        <v>236</v>
      </c>
      <c r="DM26" s="644"/>
      <c r="DN26" s="644"/>
      <c r="DO26" s="644"/>
      <c r="DP26" s="644"/>
      <c r="DQ26" s="644"/>
      <c r="DR26" s="644"/>
      <c r="DS26" s="644"/>
      <c r="DT26" s="644"/>
      <c r="DU26" s="644"/>
      <c r="DV26" s="645"/>
      <c r="DW26" s="646" t="s">
        <v>121</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30700944</v>
      </c>
      <c r="S27" s="644"/>
      <c r="T27" s="644"/>
      <c r="U27" s="644"/>
      <c r="V27" s="644"/>
      <c r="W27" s="644"/>
      <c r="X27" s="644"/>
      <c r="Y27" s="645"/>
      <c r="Z27" s="703">
        <v>21.1</v>
      </c>
      <c r="AA27" s="703"/>
      <c r="AB27" s="703"/>
      <c r="AC27" s="703"/>
      <c r="AD27" s="704" t="s">
        <v>236</v>
      </c>
      <c r="AE27" s="704"/>
      <c r="AF27" s="704"/>
      <c r="AG27" s="704"/>
      <c r="AH27" s="704"/>
      <c r="AI27" s="704"/>
      <c r="AJ27" s="704"/>
      <c r="AK27" s="704"/>
      <c r="AL27" s="646" t="s">
        <v>236</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68126796</v>
      </c>
      <c r="BH27" s="644"/>
      <c r="BI27" s="644"/>
      <c r="BJ27" s="644"/>
      <c r="BK27" s="644"/>
      <c r="BL27" s="644"/>
      <c r="BM27" s="644"/>
      <c r="BN27" s="645"/>
      <c r="BO27" s="703">
        <v>100</v>
      </c>
      <c r="BP27" s="703"/>
      <c r="BQ27" s="703"/>
      <c r="BR27" s="703"/>
      <c r="BS27" s="649">
        <v>831046</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48314793</v>
      </c>
      <c r="CS27" s="642"/>
      <c r="CT27" s="642"/>
      <c r="CU27" s="642"/>
      <c r="CV27" s="642"/>
      <c r="CW27" s="642"/>
      <c r="CX27" s="642"/>
      <c r="CY27" s="643"/>
      <c r="CZ27" s="646">
        <v>33.6</v>
      </c>
      <c r="DA27" s="675"/>
      <c r="DB27" s="675"/>
      <c r="DC27" s="676"/>
      <c r="DD27" s="649">
        <v>14314559</v>
      </c>
      <c r="DE27" s="642"/>
      <c r="DF27" s="642"/>
      <c r="DG27" s="642"/>
      <c r="DH27" s="642"/>
      <c r="DI27" s="642"/>
      <c r="DJ27" s="642"/>
      <c r="DK27" s="643"/>
      <c r="DL27" s="649">
        <v>14310990</v>
      </c>
      <c r="DM27" s="642"/>
      <c r="DN27" s="642"/>
      <c r="DO27" s="642"/>
      <c r="DP27" s="642"/>
      <c r="DQ27" s="642"/>
      <c r="DR27" s="642"/>
      <c r="DS27" s="642"/>
      <c r="DT27" s="642"/>
      <c r="DU27" s="642"/>
      <c r="DV27" s="643"/>
      <c r="DW27" s="646">
        <v>16.899999999999999</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121</v>
      </c>
      <c r="AA28" s="703"/>
      <c r="AB28" s="703"/>
      <c r="AC28" s="703"/>
      <c r="AD28" s="704" t="s">
        <v>236</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10990173</v>
      </c>
      <c r="CS28" s="644"/>
      <c r="CT28" s="644"/>
      <c r="CU28" s="644"/>
      <c r="CV28" s="644"/>
      <c r="CW28" s="644"/>
      <c r="CX28" s="644"/>
      <c r="CY28" s="645"/>
      <c r="CZ28" s="646">
        <v>7.6</v>
      </c>
      <c r="DA28" s="675"/>
      <c r="DB28" s="675"/>
      <c r="DC28" s="676"/>
      <c r="DD28" s="649">
        <v>10789692</v>
      </c>
      <c r="DE28" s="644"/>
      <c r="DF28" s="644"/>
      <c r="DG28" s="644"/>
      <c r="DH28" s="644"/>
      <c r="DI28" s="644"/>
      <c r="DJ28" s="644"/>
      <c r="DK28" s="645"/>
      <c r="DL28" s="649">
        <v>10707320</v>
      </c>
      <c r="DM28" s="644"/>
      <c r="DN28" s="644"/>
      <c r="DO28" s="644"/>
      <c r="DP28" s="644"/>
      <c r="DQ28" s="644"/>
      <c r="DR28" s="644"/>
      <c r="DS28" s="644"/>
      <c r="DT28" s="644"/>
      <c r="DU28" s="644"/>
      <c r="DV28" s="645"/>
      <c r="DW28" s="646">
        <v>12.7</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9552923</v>
      </c>
      <c r="S29" s="644"/>
      <c r="T29" s="644"/>
      <c r="U29" s="644"/>
      <c r="V29" s="644"/>
      <c r="W29" s="644"/>
      <c r="X29" s="644"/>
      <c r="Y29" s="645"/>
      <c r="Z29" s="703">
        <v>6.6</v>
      </c>
      <c r="AA29" s="703"/>
      <c r="AB29" s="703"/>
      <c r="AC29" s="703"/>
      <c r="AD29" s="704" t="s">
        <v>121</v>
      </c>
      <c r="AE29" s="704"/>
      <c r="AF29" s="704"/>
      <c r="AG29" s="704"/>
      <c r="AH29" s="704"/>
      <c r="AI29" s="704"/>
      <c r="AJ29" s="704"/>
      <c r="AK29" s="704"/>
      <c r="AL29" s="646" t="s">
        <v>121</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63</v>
      </c>
      <c r="CG29" s="682"/>
      <c r="CH29" s="682"/>
      <c r="CI29" s="682"/>
      <c r="CJ29" s="682"/>
      <c r="CK29" s="682"/>
      <c r="CL29" s="682"/>
      <c r="CM29" s="682"/>
      <c r="CN29" s="682"/>
      <c r="CO29" s="682"/>
      <c r="CP29" s="682"/>
      <c r="CQ29" s="683"/>
      <c r="CR29" s="641">
        <v>10989623</v>
      </c>
      <c r="CS29" s="642"/>
      <c r="CT29" s="642"/>
      <c r="CU29" s="642"/>
      <c r="CV29" s="642"/>
      <c r="CW29" s="642"/>
      <c r="CX29" s="642"/>
      <c r="CY29" s="643"/>
      <c r="CZ29" s="646">
        <v>7.6</v>
      </c>
      <c r="DA29" s="675"/>
      <c r="DB29" s="675"/>
      <c r="DC29" s="676"/>
      <c r="DD29" s="649">
        <v>10789142</v>
      </c>
      <c r="DE29" s="642"/>
      <c r="DF29" s="642"/>
      <c r="DG29" s="642"/>
      <c r="DH29" s="642"/>
      <c r="DI29" s="642"/>
      <c r="DJ29" s="642"/>
      <c r="DK29" s="643"/>
      <c r="DL29" s="649">
        <v>10706770</v>
      </c>
      <c r="DM29" s="642"/>
      <c r="DN29" s="642"/>
      <c r="DO29" s="642"/>
      <c r="DP29" s="642"/>
      <c r="DQ29" s="642"/>
      <c r="DR29" s="642"/>
      <c r="DS29" s="642"/>
      <c r="DT29" s="642"/>
      <c r="DU29" s="642"/>
      <c r="DV29" s="643"/>
      <c r="DW29" s="646">
        <v>12.7</v>
      </c>
      <c r="DX29" s="675"/>
      <c r="DY29" s="675"/>
      <c r="DZ29" s="675"/>
      <c r="EA29" s="675"/>
      <c r="EB29" s="675"/>
      <c r="EC29" s="677"/>
    </row>
    <row r="30" spans="2:133" ht="11.25" customHeight="1" x14ac:dyDescent="0.15">
      <c r="B30" s="638" t="s">
        <v>299</v>
      </c>
      <c r="C30" s="639"/>
      <c r="D30" s="639"/>
      <c r="E30" s="639"/>
      <c r="F30" s="639"/>
      <c r="G30" s="639"/>
      <c r="H30" s="639"/>
      <c r="I30" s="639"/>
      <c r="J30" s="639"/>
      <c r="K30" s="639"/>
      <c r="L30" s="639"/>
      <c r="M30" s="639"/>
      <c r="N30" s="639"/>
      <c r="O30" s="639"/>
      <c r="P30" s="639"/>
      <c r="Q30" s="640"/>
      <c r="R30" s="641">
        <v>1225033</v>
      </c>
      <c r="S30" s="644"/>
      <c r="T30" s="644"/>
      <c r="U30" s="644"/>
      <c r="V30" s="644"/>
      <c r="W30" s="644"/>
      <c r="X30" s="644"/>
      <c r="Y30" s="645"/>
      <c r="Z30" s="703">
        <v>0.8</v>
      </c>
      <c r="AA30" s="703"/>
      <c r="AB30" s="703"/>
      <c r="AC30" s="703"/>
      <c r="AD30" s="704">
        <v>91601</v>
      </c>
      <c r="AE30" s="704"/>
      <c r="AF30" s="704"/>
      <c r="AG30" s="704"/>
      <c r="AH30" s="704"/>
      <c r="AI30" s="704"/>
      <c r="AJ30" s="704"/>
      <c r="AK30" s="704"/>
      <c r="AL30" s="646">
        <v>0.1</v>
      </c>
      <c r="AM30" s="647"/>
      <c r="AN30" s="647"/>
      <c r="AO30" s="705"/>
      <c r="AP30" s="731" t="s">
        <v>300</v>
      </c>
      <c r="AQ30" s="732"/>
      <c r="AR30" s="732"/>
      <c r="AS30" s="732"/>
      <c r="AT30" s="737" t="s">
        <v>301</v>
      </c>
      <c r="AU30" s="210"/>
      <c r="AV30" s="210"/>
      <c r="AW30" s="210"/>
      <c r="AX30" s="740" t="s">
        <v>178</v>
      </c>
      <c r="AY30" s="741"/>
      <c r="AZ30" s="741"/>
      <c r="BA30" s="741"/>
      <c r="BB30" s="741"/>
      <c r="BC30" s="741"/>
      <c r="BD30" s="741"/>
      <c r="BE30" s="741"/>
      <c r="BF30" s="742"/>
      <c r="BG30" s="721">
        <v>99.1</v>
      </c>
      <c r="BH30" s="722"/>
      <c r="BI30" s="722"/>
      <c r="BJ30" s="722"/>
      <c r="BK30" s="722"/>
      <c r="BL30" s="722"/>
      <c r="BM30" s="723">
        <v>96.6</v>
      </c>
      <c r="BN30" s="722"/>
      <c r="BO30" s="722"/>
      <c r="BP30" s="722"/>
      <c r="BQ30" s="724"/>
      <c r="BR30" s="721">
        <v>98.9</v>
      </c>
      <c r="BS30" s="722"/>
      <c r="BT30" s="722"/>
      <c r="BU30" s="722"/>
      <c r="BV30" s="722"/>
      <c r="BW30" s="722"/>
      <c r="BX30" s="723">
        <v>96</v>
      </c>
      <c r="BY30" s="722"/>
      <c r="BZ30" s="722"/>
      <c r="CA30" s="722"/>
      <c r="CB30" s="724"/>
      <c r="CD30" s="727"/>
      <c r="CE30" s="728"/>
      <c r="CF30" s="685" t="s">
        <v>302</v>
      </c>
      <c r="CG30" s="682"/>
      <c r="CH30" s="682"/>
      <c r="CI30" s="682"/>
      <c r="CJ30" s="682"/>
      <c r="CK30" s="682"/>
      <c r="CL30" s="682"/>
      <c r="CM30" s="682"/>
      <c r="CN30" s="682"/>
      <c r="CO30" s="682"/>
      <c r="CP30" s="682"/>
      <c r="CQ30" s="683"/>
      <c r="CR30" s="641">
        <v>10342835</v>
      </c>
      <c r="CS30" s="644"/>
      <c r="CT30" s="644"/>
      <c r="CU30" s="644"/>
      <c r="CV30" s="644"/>
      <c r="CW30" s="644"/>
      <c r="CX30" s="644"/>
      <c r="CY30" s="645"/>
      <c r="CZ30" s="646">
        <v>7.2</v>
      </c>
      <c r="DA30" s="675"/>
      <c r="DB30" s="675"/>
      <c r="DC30" s="676"/>
      <c r="DD30" s="649">
        <v>10142435</v>
      </c>
      <c r="DE30" s="644"/>
      <c r="DF30" s="644"/>
      <c r="DG30" s="644"/>
      <c r="DH30" s="644"/>
      <c r="DI30" s="644"/>
      <c r="DJ30" s="644"/>
      <c r="DK30" s="645"/>
      <c r="DL30" s="649">
        <v>10060063</v>
      </c>
      <c r="DM30" s="644"/>
      <c r="DN30" s="644"/>
      <c r="DO30" s="644"/>
      <c r="DP30" s="644"/>
      <c r="DQ30" s="644"/>
      <c r="DR30" s="644"/>
      <c r="DS30" s="644"/>
      <c r="DT30" s="644"/>
      <c r="DU30" s="644"/>
      <c r="DV30" s="645"/>
      <c r="DW30" s="646">
        <v>11.9</v>
      </c>
      <c r="DX30" s="675"/>
      <c r="DY30" s="675"/>
      <c r="DZ30" s="675"/>
      <c r="EA30" s="675"/>
      <c r="EB30" s="675"/>
      <c r="EC30" s="677"/>
    </row>
    <row r="31" spans="2:133" ht="11.25" customHeight="1" x14ac:dyDescent="0.15">
      <c r="B31" s="638" t="s">
        <v>303</v>
      </c>
      <c r="C31" s="639"/>
      <c r="D31" s="639"/>
      <c r="E31" s="639"/>
      <c r="F31" s="639"/>
      <c r="G31" s="639"/>
      <c r="H31" s="639"/>
      <c r="I31" s="639"/>
      <c r="J31" s="639"/>
      <c r="K31" s="639"/>
      <c r="L31" s="639"/>
      <c r="M31" s="639"/>
      <c r="N31" s="639"/>
      <c r="O31" s="639"/>
      <c r="P31" s="639"/>
      <c r="Q31" s="640"/>
      <c r="R31" s="641">
        <v>165975</v>
      </c>
      <c r="S31" s="644"/>
      <c r="T31" s="644"/>
      <c r="U31" s="644"/>
      <c r="V31" s="644"/>
      <c r="W31" s="644"/>
      <c r="X31" s="644"/>
      <c r="Y31" s="645"/>
      <c r="Z31" s="703">
        <v>0.1</v>
      </c>
      <c r="AA31" s="703"/>
      <c r="AB31" s="703"/>
      <c r="AC31" s="703"/>
      <c r="AD31" s="704" t="s">
        <v>175</v>
      </c>
      <c r="AE31" s="704"/>
      <c r="AF31" s="704"/>
      <c r="AG31" s="704"/>
      <c r="AH31" s="704"/>
      <c r="AI31" s="704"/>
      <c r="AJ31" s="704"/>
      <c r="AK31" s="704"/>
      <c r="AL31" s="646" t="s">
        <v>236</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99</v>
      </c>
      <c r="BH31" s="642"/>
      <c r="BI31" s="642"/>
      <c r="BJ31" s="642"/>
      <c r="BK31" s="642"/>
      <c r="BL31" s="642"/>
      <c r="BM31" s="647">
        <v>96.1</v>
      </c>
      <c r="BN31" s="720"/>
      <c r="BO31" s="720"/>
      <c r="BP31" s="720"/>
      <c r="BQ31" s="681"/>
      <c r="BR31" s="719">
        <v>98.8</v>
      </c>
      <c r="BS31" s="642"/>
      <c r="BT31" s="642"/>
      <c r="BU31" s="642"/>
      <c r="BV31" s="642"/>
      <c r="BW31" s="642"/>
      <c r="BX31" s="647">
        <v>95.4</v>
      </c>
      <c r="BY31" s="720"/>
      <c r="BZ31" s="720"/>
      <c r="CA31" s="720"/>
      <c r="CB31" s="681"/>
      <c r="CD31" s="727"/>
      <c r="CE31" s="728"/>
      <c r="CF31" s="685" t="s">
        <v>306</v>
      </c>
      <c r="CG31" s="682"/>
      <c r="CH31" s="682"/>
      <c r="CI31" s="682"/>
      <c r="CJ31" s="682"/>
      <c r="CK31" s="682"/>
      <c r="CL31" s="682"/>
      <c r="CM31" s="682"/>
      <c r="CN31" s="682"/>
      <c r="CO31" s="682"/>
      <c r="CP31" s="682"/>
      <c r="CQ31" s="683"/>
      <c r="CR31" s="641">
        <v>646788</v>
      </c>
      <c r="CS31" s="642"/>
      <c r="CT31" s="642"/>
      <c r="CU31" s="642"/>
      <c r="CV31" s="642"/>
      <c r="CW31" s="642"/>
      <c r="CX31" s="642"/>
      <c r="CY31" s="643"/>
      <c r="CZ31" s="646">
        <v>0.5</v>
      </c>
      <c r="DA31" s="675"/>
      <c r="DB31" s="675"/>
      <c r="DC31" s="676"/>
      <c r="DD31" s="649">
        <v>646707</v>
      </c>
      <c r="DE31" s="642"/>
      <c r="DF31" s="642"/>
      <c r="DG31" s="642"/>
      <c r="DH31" s="642"/>
      <c r="DI31" s="642"/>
      <c r="DJ31" s="642"/>
      <c r="DK31" s="643"/>
      <c r="DL31" s="649">
        <v>646707</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15">
      <c r="B32" s="638" t="s">
        <v>307</v>
      </c>
      <c r="C32" s="639"/>
      <c r="D32" s="639"/>
      <c r="E32" s="639"/>
      <c r="F32" s="639"/>
      <c r="G32" s="639"/>
      <c r="H32" s="639"/>
      <c r="I32" s="639"/>
      <c r="J32" s="639"/>
      <c r="K32" s="639"/>
      <c r="L32" s="639"/>
      <c r="M32" s="639"/>
      <c r="N32" s="639"/>
      <c r="O32" s="639"/>
      <c r="P32" s="639"/>
      <c r="Q32" s="640"/>
      <c r="R32" s="641">
        <v>1665995</v>
      </c>
      <c r="S32" s="644"/>
      <c r="T32" s="644"/>
      <c r="U32" s="644"/>
      <c r="V32" s="644"/>
      <c r="W32" s="644"/>
      <c r="X32" s="644"/>
      <c r="Y32" s="645"/>
      <c r="Z32" s="703">
        <v>1.1000000000000001</v>
      </c>
      <c r="AA32" s="703"/>
      <c r="AB32" s="703"/>
      <c r="AC32" s="703"/>
      <c r="AD32" s="704" t="s">
        <v>236</v>
      </c>
      <c r="AE32" s="704"/>
      <c r="AF32" s="704"/>
      <c r="AG32" s="704"/>
      <c r="AH32" s="704"/>
      <c r="AI32" s="704"/>
      <c r="AJ32" s="704"/>
      <c r="AK32" s="704"/>
      <c r="AL32" s="646" t="s">
        <v>175</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99.1</v>
      </c>
      <c r="BH32" s="657"/>
      <c r="BI32" s="657"/>
      <c r="BJ32" s="657"/>
      <c r="BK32" s="657"/>
      <c r="BL32" s="657"/>
      <c r="BM32" s="701">
        <v>96.9</v>
      </c>
      <c r="BN32" s="657"/>
      <c r="BO32" s="657"/>
      <c r="BP32" s="657"/>
      <c r="BQ32" s="694"/>
      <c r="BR32" s="718">
        <v>99</v>
      </c>
      <c r="BS32" s="657"/>
      <c r="BT32" s="657"/>
      <c r="BU32" s="657"/>
      <c r="BV32" s="657"/>
      <c r="BW32" s="657"/>
      <c r="BX32" s="701">
        <v>96.3</v>
      </c>
      <c r="BY32" s="657"/>
      <c r="BZ32" s="657"/>
      <c r="CA32" s="657"/>
      <c r="CB32" s="694"/>
      <c r="CD32" s="729"/>
      <c r="CE32" s="730"/>
      <c r="CF32" s="685" t="s">
        <v>309</v>
      </c>
      <c r="CG32" s="682"/>
      <c r="CH32" s="682"/>
      <c r="CI32" s="682"/>
      <c r="CJ32" s="682"/>
      <c r="CK32" s="682"/>
      <c r="CL32" s="682"/>
      <c r="CM32" s="682"/>
      <c r="CN32" s="682"/>
      <c r="CO32" s="682"/>
      <c r="CP32" s="682"/>
      <c r="CQ32" s="683"/>
      <c r="CR32" s="641">
        <v>550</v>
      </c>
      <c r="CS32" s="644"/>
      <c r="CT32" s="644"/>
      <c r="CU32" s="644"/>
      <c r="CV32" s="644"/>
      <c r="CW32" s="644"/>
      <c r="CX32" s="644"/>
      <c r="CY32" s="645"/>
      <c r="CZ32" s="646">
        <v>0</v>
      </c>
      <c r="DA32" s="675"/>
      <c r="DB32" s="675"/>
      <c r="DC32" s="676"/>
      <c r="DD32" s="649">
        <v>550</v>
      </c>
      <c r="DE32" s="644"/>
      <c r="DF32" s="644"/>
      <c r="DG32" s="644"/>
      <c r="DH32" s="644"/>
      <c r="DI32" s="644"/>
      <c r="DJ32" s="644"/>
      <c r="DK32" s="645"/>
      <c r="DL32" s="649">
        <v>550</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310</v>
      </c>
      <c r="C33" s="639"/>
      <c r="D33" s="639"/>
      <c r="E33" s="639"/>
      <c r="F33" s="639"/>
      <c r="G33" s="639"/>
      <c r="H33" s="639"/>
      <c r="I33" s="639"/>
      <c r="J33" s="639"/>
      <c r="K33" s="639"/>
      <c r="L33" s="639"/>
      <c r="M33" s="639"/>
      <c r="N33" s="639"/>
      <c r="O33" s="639"/>
      <c r="P33" s="639"/>
      <c r="Q33" s="640"/>
      <c r="R33" s="641">
        <v>1297948</v>
      </c>
      <c r="S33" s="644"/>
      <c r="T33" s="644"/>
      <c r="U33" s="644"/>
      <c r="V33" s="644"/>
      <c r="W33" s="644"/>
      <c r="X33" s="644"/>
      <c r="Y33" s="645"/>
      <c r="Z33" s="703">
        <v>0.9</v>
      </c>
      <c r="AA33" s="703"/>
      <c r="AB33" s="703"/>
      <c r="AC33" s="703"/>
      <c r="AD33" s="704" t="s">
        <v>121</v>
      </c>
      <c r="AE33" s="704"/>
      <c r="AF33" s="704"/>
      <c r="AG33" s="704"/>
      <c r="AH33" s="704"/>
      <c r="AI33" s="704"/>
      <c r="AJ33" s="704"/>
      <c r="AK33" s="704"/>
      <c r="AL33" s="646" t="s">
        <v>236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46442774</v>
      </c>
      <c r="CS33" s="642"/>
      <c r="CT33" s="642"/>
      <c r="CU33" s="642"/>
      <c r="CV33" s="642"/>
      <c r="CW33" s="642"/>
      <c r="CX33" s="642"/>
      <c r="CY33" s="643"/>
      <c r="CZ33" s="646">
        <v>32.299999999999997</v>
      </c>
      <c r="DA33" s="675"/>
      <c r="DB33" s="675"/>
      <c r="DC33" s="676"/>
      <c r="DD33" s="649">
        <v>38293150</v>
      </c>
      <c r="DE33" s="642"/>
      <c r="DF33" s="642"/>
      <c r="DG33" s="642"/>
      <c r="DH33" s="642"/>
      <c r="DI33" s="642"/>
      <c r="DJ33" s="642"/>
      <c r="DK33" s="643"/>
      <c r="DL33" s="649">
        <v>29785475</v>
      </c>
      <c r="DM33" s="642"/>
      <c r="DN33" s="642"/>
      <c r="DO33" s="642"/>
      <c r="DP33" s="642"/>
      <c r="DQ33" s="642"/>
      <c r="DR33" s="642"/>
      <c r="DS33" s="642"/>
      <c r="DT33" s="642"/>
      <c r="DU33" s="642"/>
      <c r="DV33" s="643"/>
      <c r="DW33" s="646">
        <v>35.200000000000003</v>
      </c>
      <c r="DX33" s="675"/>
      <c r="DY33" s="675"/>
      <c r="DZ33" s="675"/>
      <c r="EA33" s="675"/>
      <c r="EB33" s="675"/>
      <c r="EC33" s="677"/>
    </row>
    <row r="34" spans="2:133" ht="11.25" customHeight="1" x14ac:dyDescent="0.15">
      <c r="B34" s="638" t="s">
        <v>312</v>
      </c>
      <c r="C34" s="639"/>
      <c r="D34" s="639"/>
      <c r="E34" s="639"/>
      <c r="F34" s="639"/>
      <c r="G34" s="639"/>
      <c r="H34" s="639"/>
      <c r="I34" s="639"/>
      <c r="J34" s="639"/>
      <c r="K34" s="639"/>
      <c r="L34" s="639"/>
      <c r="M34" s="639"/>
      <c r="N34" s="639"/>
      <c r="O34" s="639"/>
      <c r="P34" s="639"/>
      <c r="Q34" s="640"/>
      <c r="R34" s="641">
        <v>2641107</v>
      </c>
      <c r="S34" s="644"/>
      <c r="T34" s="644"/>
      <c r="U34" s="644"/>
      <c r="V34" s="644"/>
      <c r="W34" s="644"/>
      <c r="X34" s="644"/>
      <c r="Y34" s="645"/>
      <c r="Z34" s="703">
        <v>1.8</v>
      </c>
      <c r="AA34" s="703"/>
      <c r="AB34" s="703"/>
      <c r="AC34" s="703"/>
      <c r="AD34" s="704">
        <v>56723</v>
      </c>
      <c r="AE34" s="704"/>
      <c r="AF34" s="704"/>
      <c r="AG34" s="704"/>
      <c r="AH34" s="704"/>
      <c r="AI34" s="704"/>
      <c r="AJ34" s="704"/>
      <c r="AK34" s="704"/>
      <c r="AL34" s="646">
        <v>0.1</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16055306</v>
      </c>
      <c r="CS34" s="644"/>
      <c r="CT34" s="644"/>
      <c r="CU34" s="644"/>
      <c r="CV34" s="644"/>
      <c r="CW34" s="644"/>
      <c r="CX34" s="644"/>
      <c r="CY34" s="645"/>
      <c r="CZ34" s="646">
        <v>11.2</v>
      </c>
      <c r="DA34" s="675"/>
      <c r="DB34" s="675"/>
      <c r="DC34" s="676"/>
      <c r="DD34" s="649">
        <v>12205501</v>
      </c>
      <c r="DE34" s="644"/>
      <c r="DF34" s="644"/>
      <c r="DG34" s="644"/>
      <c r="DH34" s="644"/>
      <c r="DI34" s="644"/>
      <c r="DJ34" s="644"/>
      <c r="DK34" s="645"/>
      <c r="DL34" s="649">
        <v>10971754</v>
      </c>
      <c r="DM34" s="644"/>
      <c r="DN34" s="644"/>
      <c r="DO34" s="644"/>
      <c r="DP34" s="644"/>
      <c r="DQ34" s="644"/>
      <c r="DR34" s="644"/>
      <c r="DS34" s="644"/>
      <c r="DT34" s="644"/>
      <c r="DU34" s="644"/>
      <c r="DV34" s="645"/>
      <c r="DW34" s="646">
        <v>13</v>
      </c>
      <c r="DX34" s="675"/>
      <c r="DY34" s="675"/>
      <c r="DZ34" s="675"/>
      <c r="EA34" s="675"/>
      <c r="EB34" s="675"/>
      <c r="EC34" s="677"/>
    </row>
    <row r="35" spans="2:133" ht="11.25" customHeight="1" x14ac:dyDescent="0.15">
      <c r="B35" s="638" t="s">
        <v>316</v>
      </c>
      <c r="C35" s="639"/>
      <c r="D35" s="639"/>
      <c r="E35" s="639"/>
      <c r="F35" s="639"/>
      <c r="G35" s="639"/>
      <c r="H35" s="639"/>
      <c r="I35" s="639"/>
      <c r="J35" s="639"/>
      <c r="K35" s="639"/>
      <c r="L35" s="639"/>
      <c r="M35" s="639"/>
      <c r="N35" s="639"/>
      <c r="O35" s="639"/>
      <c r="P35" s="639"/>
      <c r="Q35" s="640"/>
      <c r="R35" s="641">
        <v>9851650</v>
      </c>
      <c r="S35" s="644"/>
      <c r="T35" s="644"/>
      <c r="U35" s="644"/>
      <c r="V35" s="644"/>
      <c r="W35" s="644"/>
      <c r="X35" s="644"/>
      <c r="Y35" s="645"/>
      <c r="Z35" s="703">
        <v>6.8</v>
      </c>
      <c r="AA35" s="703"/>
      <c r="AB35" s="703"/>
      <c r="AC35" s="703"/>
      <c r="AD35" s="704" t="s">
        <v>121</v>
      </c>
      <c r="AE35" s="704"/>
      <c r="AF35" s="704"/>
      <c r="AG35" s="704"/>
      <c r="AH35" s="704"/>
      <c r="AI35" s="704"/>
      <c r="AJ35" s="704"/>
      <c r="AK35" s="704"/>
      <c r="AL35" s="646" t="s">
        <v>236</v>
      </c>
      <c r="AM35" s="647"/>
      <c r="AN35" s="647"/>
      <c r="AO35" s="705"/>
      <c r="AP35" s="214"/>
      <c r="AQ35" s="709" t="s">
        <v>317</v>
      </c>
      <c r="AR35" s="710"/>
      <c r="AS35" s="710"/>
      <c r="AT35" s="710"/>
      <c r="AU35" s="710"/>
      <c r="AV35" s="710"/>
      <c r="AW35" s="710"/>
      <c r="AX35" s="710"/>
      <c r="AY35" s="711"/>
      <c r="AZ35" s="706">
        <v>20100597</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1306793</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1188304</v>
      </c>
      <c r="CS35" s="642"/>
      <c r="CT35" s="642"/>
      <c r="CU35" s="642"/>
      <c r="CV35" s="642"/>
      <c r="CW35" s="642"/>
      <c r="CX35" s="642"/>
      <c r="CY35" s="643"/>
      <c r="CZ35" s="646">
        <v>0.8</v>
      </c>
      <c r="DA35" s="675"/>
      <c r="DB35" s="675"/>
      <c r="DC35" s="676"/>
      <c r="DD35" s="649">
        <v>1027944</v>
      </c>
      <c r="DE35" s="642"/>
      <c r="DF35" s="642"/>
      <c r="DG35" s="642"/>
      <c r="DH35" s="642"/>
      <c r="DI35" s="642"/>
      <c r="DJ35" s="642"/>
      <c r="DK35" s="643"/>
      <c r="DL35" s="649">
        <v>1020949</v>
      </c>
      <c r="DM35" s="642"/>
      <c r="DN35" s="642"/>
      <c r="DO35" s="642"/>
      <c r="DP35" s="642"/>
      <c r="DQ35" s="642"/>
      <c r="DR35" s="642"/>
      <c r="DS35" s="642"/>
      <c r="DT35" s="642"/>
      <c r="DU35" s="642"/>
      <c r="DV35" s="643"/>
      <c r="DW35" s="646">
        <v>1.2</v>
      </c>
      <c r="DX35" s="675"/>
      <c r="DY35" s="675"/>
      <c r="DZ35" s="675"/>
      <c r="EA35" s="675"/>
      <c r="EB35" s="675"/>
      <c r="EC35" s="677"/>
    </row>
    <row r="36" spans="2:133" ht="11.25" customHeight="1" x14ac:dyDescent="0.15">
      <c r="B36" s="638" t="s">
        <v>320</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236</v>
      </c>
      <c r="AA36" s="703"/>
      <c r="AB36" s="703"/>
      <c r="AC36" s="703"/>
      <c r="AD36" s="704" t="s">
        <v>121</v>
      </c>
      <c r="AE36" s="704"/>
      <c r="AF36" s="704"/>
      <c r="AG36" s="704"/>
      <c r="AH36" s="704"/>
      <c r="AI36" s="704"/>
      <c r="AJ36" s="704"/>
      <c r="AK36" s="704"/>
      <c r="AL36" s="646" t="s">
        <v>121</v>
      </c>
      <c r="AM36" s="647"/>
      <c r="AN36" s="647"/>
      <c r="AO36" s="705"/>
      <c r="AQ36" s="678" t="s">
        <v>321</v>
      </c>
      <c r="AR36" s="679"/>
      <c r="AS36" s="679"/>
      <c r="AT36" s="679"/>
      <c r="AU36" s="679"/>
      <c r="AV36" s="679"/>
      <c r="AW36" s="679"/>
      <c r="AX36" s="679"/>
      <c r="AY36" s="680"/>
      <c r="AZ36" s="641">
        <v>2777949</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417451</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12088912</v>
      </c>
      <c r="CS36" s="644"/>
      <c r="CT36" s="644"/>
      <c r="CU36" s="644"/>
      <c r="CV36" s="644"/>
      <c r="CW36" s="644"/>
      <c r="CX36" s="644"/>
      <c r="CY36" s="645"/>
      <c r="CZ36" s="646">
        <v>8.4</v>
      </c>
      <c r="DA36" s="675"/>
      <c r="DB36" s="675"/>
      <c r="DC36" s="676"/>
      <c r="DD36" s="649">
        <v>10650329</v>
      </c>
      <c r="DE36" s="644"/>
      <c r="DF36" s="644"/>
      <c r="DG36" s="644"/>
      <c r="DH36" s="644"/>
      <c r="DI36" s="644"/>
      <c r="DJ36" s="644"/>
      <c r="DK36" s="645"/>
      <c r="DL36" s="649">
        <v>7950303</v>
      </c>
      <c r="DM36" s="644"/>
      <c r="DN36" s="644"/>
      <c r="DO36" s="644"/>
      <c r="DP36" s="644"/>
      <c r="DQ36" s="644"/>
      <c r="DR36" s="644"/>
      <c r="DS36" s="644"/>
      <c r="DT36" s="644"/>
      <c r="DU36" s="644"/>
      <c r="DV36" s="645"/>
      <c r="DW36" s="646">
        <v>9.4</v>
      </c>
      <c r="DX36" s="675"/>
      <c r="DY36" s="675"/>
      <c r="DZ36" s="675"/>
      <c r="EA36" s="675"/>
      <c r="EB36" s="675"/>
      <c r="EC36" s="677"/>
    </row>
    <row r="37" spans="2:133" ht="11.25" customHeight="1" x14ac:dyDescent="0.15">
      <c r="B37" s="638" t="s">
        <v>324</v>
      </c>
      <c r="C37" s="639"/>
      <c r="D37" s="639"/>
      <c r="E37" s="639"/>
      <c r="F37" s="639"/>
      <c r="G37" s="639"/>
      <c r="H37" s="639"/>
      <c r="I37" s="639"/>
      <c r="J37" s="639"/>
      <c r="K37" s="639"/>
      <c r="L37" s="639"/>
      <c r="M37" s="639"/>
      <c r="N37" s="639"/>
      <c r="O37" s="639"/>
      <c r="P37" s="639"/>
      <c r="Q37" s="640"/>
      <c r="R37" s="641">
        <v>5836871</v>
      </c>
      <c r="S37" s="644"/>
      <c r="T37" s="644"/>
      <c r="U37" s="644"/>
      <c r="V37" s="644"/>
      <c r="W37" s="644"/>
      <c r="X37" s="644"/>
      <c r="Y37" s="645"/>
      <c r="Z37" s="703">
        <v>4</v>
      </c>
      <c r="AA37" s="703"/>
      <c r="AB37" s="703"/>
      <c r="AC37" s="703"/>
      <c r="AD37" s="704" t="s">
        <v>236</v>
      </c>
      <c r="AE37" s="704"/>
      <c r="AF37" s="704"/>
      <c r="AG37" s="704"/>
      <c r="AH37" s="704"/>
      <c r="AI37" s="704"/>
      <c r="AJ37" s="704"/>
      <c r="AK37" s="704"/>
      <c r="AL37" s="646" t="s">
        <v>236</v>
      </c>
      <c r="AM37" s="647"/>
      <c r="AN37" s="647"/>
      <c r="AO37" s="705"/>
      <c r="AQ37" s="678" t="s">
        <v>325</v>
      </c>
      <c r="AR37" s="679"/>
      <c r="AS37" s="679"/>
      <c r="AT37" s="679"/>
      <c r="AU37" s="679"/>
      <c r="AV37" s="679"/>
      <c r="AW37" s="679"/>
      <c r="AX37" s="679"/>
      <c r="AY37" s="680"/>
      <c r="AZ37" s="641">
        <v>2359908</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54459</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1374638</v>
      </c>
      <c r="CS37" s="642"/>
      <c r="CT37" s="642"/>
      <c r="CU37" s="642"/>
      <c r="CV37" s="642"/>
      <c r="CW37" s="642"/>
      <c r="CX37" s="642"/>
      <c r="CY37" s="643"/>
      <c r="CZ37" s="646">
        <v>1</v>
      </c>
      <c r="DA37" s="675"/>
      <c r="DB37" s="675"/>
      <c r="DC37" s="676"/>
      <c r="DD37" s="649">
        <v>1374638</v>
      </c>
      <c r="DE37" s="642"/>
      <c r="DF37" s="642"/>
      <c r="DG37" s="642"/>
      <c r="DH37" s="642"/>
      <c r="DI37" s="642"/>
      <c r="DJ37" s="642"/>
      <c r="DK37" s="643"/>
      <c r="DL37" s="649">
        <v>1067525</v>
      </c>
      <c r="DM37" s="642"/>
      <c r="DN37" s="642"/>
      <c r="DO37" s="642"/>
      <c r="DP37" s="642"/>
      <c r="DQ37" s="642"/>
      <c r="DR37" s="642"/>
      <c r="DS37" s="642"/>
      <c r="DT37" s="642"/>
      <c r="DU37" s="642"/>
      <c r="DV37" s="643"/>
      <c r="DW37" s="646">
        <v>1.3</v>
      </c>
      <c r="DX37" s="675"/>
      <c r="DY37" s="675"/>
      <c r="DZ37" s="675"/>
      <c r="EA37" s="675"/>
      <c r="EB37" s="675"/>
      <c r="EC37" s="677"/>
    </row>
    <row r="38" spans="2:133" ht="11.25" customHeight="1" x14ac:dyDescent="0.15">
      <c r="B38" s="653" t="s">
        <v>328</v>
      </c>
      <c r="C38" s="654"/>
      <c r="D38" s="654"/>
      <c r="E38" s="654"/>
      <c r="F38" s="654"/>
      <c r="G38" s="654"/>
      <c r="H38" s="654"/>
      <c r="I38" s="654"/>
      <c r="J38" s="654"/>
      <c r="K38" s="654"/>
      <c r="L38" s="654"/>
      <c r="M38" s="654"/>
      <c r="N38" s="654"/>
      <c r="O38" s="654"/>
      <c r="P38" s="654"/>
      <c r="Q38" s="655"/>
      <c r="R38" s="656">
        <v>145523448</v>
      </c>
      <c r="S38" s="693"/>
      <c r="T38" s="693"/>
      <c r="U38" s="693"/>
      <c r="V38" s="693"/>
      <c r="W38" s="693"/>
      <c r="X38" s="693"/>
      <c r="Y38" s="698"/>
      <c r="Z38" s="699">
        <v>100</v>
      </c>
      <c r="AA38" s="699"/>
      <c r="AB38" s="699"/>
      <c r="AC38" s="699"/>
      <c r="AD38" s="700">
        <v>78751288</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v>290862</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84491</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14671878</v>
      </c>
      <c r="CS38" s="644"/>
      <c r="CT38" s="644"/>
      <c r="CU38" s="644"/>
      <c r="CV38" s="644"/>
      <c r="CW38" s="644"/>
      <c r="CX38" s="644"/>
      <c r="CY38" s="645"/>
      <c r="CZ38" s="646">
        <v>10.199999999999999</v>
      </c>
      <c r="DA38" s="675"/>
      <c r="DB38" s="675"/>
      <c r="DC38" s="676"/>
      <c r="DD38" s="649">
        <v>12205280</v>
      </c>
      <c r="DE38" s="644"/>
      <c r="DF38" s="644"/>
      <c r="DG38" s="644"/>
      <c r="DH38" s="644"/>
      <c r="DI38" s="644"/>
      <c r="DJ38" s="644"/>
      <c r="DK38" s="645"/>
      <c r="DL38" s="649">
        <v>9842469</v>
      </c>
      <c r="DM38" s="644"/>
      <c r="DN38" s="644"/>
      <c r="DO38" s="644"/>
      <c r="DP38" s="644"/>
      <c r="DQ38" s="644"/>
      <c r="DR38" s="644"/>
      <c r="DS38" s="644"/>
      <c r="DT38" s="644"/>
      <c r="DU38" s="644"/>
      <c r="DV38" s="645"/>
      <c r="DW38" s="646">
        <v>11.6</v>
      </c>
      <c r="DX38" s="675"/>
      <c r="DY38" s="675"/>
      <c r="DZ38" s="675"/>
      <c r="EA38" s="675"/>
      <c r="EB38" s="675"/>
      <c r="EC38" s="677"/>
    </row>
    <row r="39" spans="2:133" ht="11.25" customHeight="1" x14ac:dyDescent="0.15">
      <c r="AQ39" s="678" t="s">
        <v>332</v>
      </c>
      <c r="AR39" s="679"/>
      <c r="AS39" s="679"/>
      <c r="AT39" s="679"/>
      <c r="AU39" s="679"/>
      <c r="AV39" s="679"/>
      <c r="AW39" s="679"/>
      <c r="AX39" s="679"/>
      <c r="AY39" s="680"/>
      <c r="AZ39" s="641">
        <v>44511</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91</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2253957</v>
      </c>
      <c r="CS39" s="642"/>
      <c r="CT39" s="642"/>
      <c r="CU39" s="642"/>
      <c r="CV39" s="642"/>
      <c r="CW39" s="642"/>
      <c r="CX39" s="642"/>
      <c r="CY39" s="643"/>
      <c r="CZ39" s="646">
        <v>1.6</v>
      </c>
      <c r="DA39" s="675"/>
      <c r="DB39" s="675"/>
      <c r="DC39" s="676"/>
      <c r="DD39" s="649">
        <v>2204096</v>
      </c>
      <c r="DE39" s="642"/>
      <c r="DF39" s="642"/>
      <c r="DG39" s="642"/>
      <c r="DH39" s="642"/>
      <c r="DI39" s="642"/>
      <c r="DJ39" s="642"/>
      <c r="DK39" s="643"/>
      <c r="DL39" s="649" t="s">
        <v>236</v>
      </c>
      <c r="DM39" s="642"/>
      <c r="DN39" s="642"/>
      <c r="DO39" s="642"/>
      <c r="DP39" s="642"/>
      <c r="DQ39" s="642"/>
      <c r="DR39" s="642"/>
      <c r="DS39" s="642"/>
      <c r="DT39" s="642"/>
      <c r="DU39" s="642"/>
      <c r="DV39" s="643"/>
      <c r="DW39" s="646" t="s">
        <v>121</v>
      </c>
      <c r="DX39" s="675"/>
      <c r="DY39" s="675"/>
      <c r="DZ39" s="675"/>
      <c r="EA39" s="675"/>
      <c r="EB39" s="675"/>
      <c r="EC39" s="677"/>
    </row>
    <row r="40" spans="2:133" ht="11.25" customHeight="1" x14ac:dyDescent="0.15">
      <c r="AQ40" s="678" t="s">
        <v>336</v>
      </c>
      <c r="AR40" s="679"/>
      <c r="AS40" s="679"/>
      <c r="AT40" s="679"/>
      <c r="AU40" s="679"/>
      <c r="AV40" s="679"/>
      <c r="AW40" s="679"/>
      <c r="AX40" s="679"/>
      <c r="AY40" s="680"/>
      <c r="AZ40" s="641">
        <v>4717676</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118</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184417</v>
      </c>
      <c r="CS40" s="644"/>
      <c r="CT40" s="644"/>
      <c r="CU40" s="644"/>
      <c r="CV40" s="644"/>
      <c r="CW40" s="644"/>
      <c r="CX40" s="644"/>
      <c r="CY40" s="645"/>
      <c r="CZ40" s="646">
        <v>0.1</v>
      </c>
      <c r="DA40" s="675"/>
      <c r="DB40" s="675"/>
      <c r="DC40" s="676"/>
      <c r="DD40" s="649" t="s">
        <v>121</v>
      </c>
      <c r="DE40" s="644"/>
      <c r="DF40" s="644"/>
      <c r="DG40" s="644"/>
      <c r="DH40" s="644"/>
      <c r="DI40" s="644"/>
      <c r="DJ40" s="644"/>
      <c r="DK40" s="645"/>
      <c r="DL40" s="649" t="s">
        <v>121</v>
      </c>
      <c r="DM40" s="644"/>
      <c r="DN40" s="644"/>
      <c r="DO40" s="644"/>
      <c r="DP40" s="644"/>
      <c r="DQ40" s="644"/>
      <c r="DR40" s="644"/>
      <c r="DS40" s="644"/>
      <c r="DT40" s="644"/>
      <c r="DU40" s="644"/>
      <c r="DV40" s="645"/>
      <c r="DW40" s="646" t="s">
        <v>121</v>
      </c>
      <c r="DX40" s="675"/>
      <c r="DY40" s="675"/>
      <c r="DZ40" s="675"/>
      <c r="EA40" s="675"/>
      <c r="EB40" s="675"/>
      <c r="EC40" s="677"/>
    </row>
    <row r="41" spans="2:133" ht="11.25" customHeight="1" x14ac:dyDescent="0.15">
      <c r="AQ41" s="690" t="s">
        <v>339</v>
      </c>
      <c r="AR41" s="691"/>
      <c r="AS41" s="691"/>
      <c r="AT41" s="691"/>
      <c r="AU41" s="691"/>
      <c r="AV41" s="691"/>
      <c r="AW41" s="691"/>
      <c r="AX41" s="691"/>
      <c r="AY41" s="692"/>
      <c r="AZ41" s="656">
        <v>9909691</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340</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236</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11426518</v>
      </c>
      <c r="CS42" s="644"/>
      <c r="CT42" s="644"/>
      <c r="CU42" s="644"/>
      <c r="CV42" s="644"/>
      <c r="CW42" s="644"/>
      <c r="CX42" s="644"/>
      <c r="CY42" s="645"/>
      <c r="CZ42" s="646">
        <v>8</v>
      </c>
      <c r="DA42" s="647"/>
      <c r="DB42" s="647"/>
      <c r="DC42" s="648"/>
      <c r="DD42" s="649">
        <v>4390068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378127</v>
      </c>
      <c r="CS43" s="642"/>
      <c r="CT43" s="642"/>
      <c r="CU43" s="642"/>
      <c r="CV43" s="642"/>
      <c r="CW43" s="642"/>
      <c r="CX43" s="642"/>
      <c r="CY43" s="643"/>
      <c r="CZ43" s="646">
        <v>0.3</v>
      </c>
      <c r="DA43" s="675"/>
      <c r="DB43" s="675"/>
      <c r="DC43" s="676"/>
      <c r="DD43" s="649">
        <v>378127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346</v>
      </c>
      <c r="CD44" s="669" t="s">
        <v>298</v>
      </c>
      <c r="CE44" s="670"/>
      <c r="CF44" s="638" t="s">
        <v>347</v>
      </c>
      <c r="CG44" s="639"/>
      <c r="CH44" s="639"/>
      <c r="CI44" s="639"/>
      <c r="CJ44" s="639"/>
      <c r="CK44" s="639"/>
      <c r="CL44" s="639"/>
      <c r="CM44" s="639"/>
      <c r="CN44" s="639"/>
      <c r="CO44" s="639"/>
      <c r="CP44" s="639"/>
      <c r="CQ44" s="640"/>
      <c r="CR44" s="641">
        <v>11426518</v>
      </c>
      <c r="CS44" s="644"/>
      <c r="CT44" s="644"/>
      <c r="CU44" s="644"/>
      <c r="CV44" s="644"/>
      <c r="CW44" s="644"/>
      <c r="CX44" s="644"/>
      <c r="CY44" s="645"/>
      <c r="CZ44" s="646">
        <v>8</v>
      </c>
      <c r="DA44" s="647"/>
      <c r="DB44" s="647"/>
      <c r="DC44" s="648"/>
      <c r="DD44" s="649">
        <v>4390068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348</v>
      </c>
      <c r="CG45" s="639"/>
      <c r="CH45" s="639"/>
      <c r="CI45" s="639"/>
      <c r="CJ45" s="639"/>
      <c r="CK45" s="639"/>
      <c r="CL45" s="639"/>
      <c r="CM45" s="639"/>
      <c r="CN45" s="639"/>
      <c r="CO45" s="639"/>
      <c r="CP45" s="639"/>
      <c r="CQ45" s="640"/>
      <c r="CR45" s="641">
        <v>2094488</v>
      </c>
      <c r="CS45" s="642"/>
      <c r="CT45" s="642"/>
      <c r="CU45" s="642"/>
      <c r="CV45" s="642"/>
      <c r="CW45" s="642"/>
      <c r="CX45" s="642"/>
      <c r="CY45" s="643"/>
      <c r="CZ45" s="646">
        <v>1.5</v>
      </c>
      <c r="DA45" s="675"/>
      <c r="DB45" s="675"/>
      <c r="DC45" s="676"/>
      <c r="DD45" s="649">
        <v>122233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349</v>
      </c>
      <c r="CG46" s="639"/>
      <c r="CH46" s="639"/>
      <c r="CI46" s="639"/>
      <c r="CJ46" s="639"/>
      <c r="CK46" s="639"/>
      <c r="CL46" s="639"/>
      <c r="CM46" s="639"/>
      <c r="CN46" s="639"/>
      <c r="CO46" s="639"/>
      <c r="CP46" s="639"/>
      <c r="CQ46" s="640"/>
      <c r="CR46" s="641">
        <v>9332030</v>
      </c>
      <c r="CS46" s="644"/>
      <c r="CT46" s="644"/>
      <c r="CU46" s="644"/>
      <c r="CV46" s="644"/>
      <c r="CW46" s="644"/>
      <c r="CX46" s="644"/>
      <c r="CY46" s="645"/>
      <c r="CZ46" s="646">
        <v>6.5</v>
      </c>
      <c r="DA46" s="647"/>
      <c r="DB46" s="647"/>
      <c r="DC46" s="648"/>
      <c r="DD46" s="649">
        <v>4267835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350</v>
      </c>
      <c r="CG47" s="639"/>
      <c r="CH47" s="639"/>
      <c r="CI47" s="639"/>
      <c r="CJ47" s="639"/>
      <c r="CK47" s="639"/>
      <c r="CL47" s="639"/>
      <c r="CM47" s="639"/>
      <c r="CN47" s="639"/>
      <c r="CO47" s="639"/>
      <c r="CP47" s="639"/>
      <c r="CQ47" s="640"/>
      <c r="CR47" s="641" t="s">
        <v>236</v>
      </c>
      <c r="CS47" s="642"/>
      <c r="CT47" s="642"/>
      <c r="CU47" s="642"/>
      <c r="CV47" s="642"/>
      <c r="CW47" s="642"/>
      <c r="CX47" s="642"/>
      <c r="CY47" s="643"/>
      <c r="CZ47" s="646" t="s">
        <v>236</v>
      </c>
      <c r="DA47" s="675"/>
      <c r="DB47" s="675"/>
      <c r="DC47" s="676"/>
      <c r="DD47" s="649" t="s">
        <v>121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351</v>
      </c>
      <c r="CG48" s="639"/>
      <c r="CH48" s="639"/>
      <c r="CI48" s="639"/>
      <c r="CJ48" s="639"/>
      <c r="CK48" s="639"/>
      <c r="CL48" s="639"/>
      <c r="CM48" s="639"/>
      <c r="CN48" s="639"/>
      <c r="CO48" s="639"/>
      <c r="CP48" s="639"/>
      <c r="CQ48" s="640"/>
      <c r="CR48" s="641" t="s">
        <v>236</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352</v>
      </c>
      <c r="CE49" s="654"/>
      <c r="CF49" s="654"/>
      <c r="CG49" s="654"/>
      <c r="CH49" s="654"/>
      <c r="CI49" s="654"/>
      <c r="CJ49" s="654"/>
      <c r="CK49" s="654"/>
      <c r="CL49" s="654"/>
      <c r="CM49" s="654"/>
      <c r="CN49" s="654"/>
      <c r="CO49" s="654"/>
      <c r="CP49" s="654"/>
      <c r="CQ49" s="655"/>
      <c r="CR49" s="656">
        <v>143710633</v>
      </c>
      <c r="CS49" s="657"/>
      <c r="CT49" s="657"/>
      <c r="CU49" s="657"/>
      <c r="CV49" s="657"/>
      <c r="CW49" s="657"/>
      <c r="CX49" s="657"/>
      <c r="CY49" s="658"/>
      <c r="CZ49" s="659">
        <v>100</v>
      </c>
      <c r="DA49" s="660"/>
      <c r="DB49" s="660"/>
      <c r="DC49" s="661"/>
      <c r="DD49" s="662">
        <v>92517301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h8bJUdGZ5ncH5FtTbuExTZppf25/a/N0nYiSqTPO86uwytOz+agAuhGzb0Ta3lNCMASknbTIyX7xkXTmseeLsQ==" saltValue="XtgYjRyjAlS3nkvkzzyxI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375</v>
      </c>
      <c r="C7" s="1120"/>
      <c r="D7" s="1120"/>
      <c r="E7" s="1120"/>
      <c r="F7" s="1120"/>
      <c r="G7" s="1120"/>
      <c r="H7" s="1120"/>
      <c r="I7" s="1120"/>
      <c r="J7" s="1120"/>
      <c r="K7" s="1120"/>
      <c r="L7" s="1120"/>
      <c r="M7" s="1120"/>
      <c r="N7" s="1120"/>
      <c r="O7" s="1120"/>
      <c r="P7" s="1121"/>
      <c r="Q7" s="1173">
        <v>144989</v>
      </c>
      <c r="R7" s="1174"/>
      <c r="S7" s="1174"/>
      <c r="T7" s="1174"/>
      <c r="U7" s="1174"/>
      <c r="V7" s="1174">
        <v>143200</v>
      </c>
      <c r="W7" s="1174"/>
      <c r="X7" s="1174"/>
      <c r="Y7" s="1174"/>
      <c r="Z7" s="1174"/>
      <c r="AA7" s="1174">
        <v>1788</v>
      </c>
      <c r="AB7" s="1174"/>
      <c r="AC7" s="1174"/>
      <c r="AD7" s="1174"/>
      <c r="AE7" s="1175"/>
      <c r="AF7" s="1176">
        <v>1283</v>
      </c>
      <c r="AG7" s="1177"/>
      <c r="AH7" s="1177"/>
      <c r="AI7" s="1177"/>
      <c r="AJ7" s="1178"/>
      <c r="AK7" s="1160">
        <v>1139</v>
      </c>
      <c r="AL7" s="1161"/>
      <c r="AM7" s="1161"/>
      <c r="AN7" s="1161"/>
      <c r="AO7" s="1161"/>
      <c r="AP7" s="1161">
        <v>85553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555</v>
      </c>
      <c r="BT7" s="1165"/>
      <c r="BU7" s="1165"/>
      <c r="BV7" s="1165"/>
      <c r="BW7" s="1165"/>
      <c r="BX7" s="1165"/>
      <c r="BY7" s="1165"/>
      <c r="BZ7" s="1165"/>
      <c r="CA7" s="1165"/>
      <c r="CB7" s="1165"/>
      <c r="CC7" s="1165"/>
      <c r="CD7" s="1165"/>
      <c r="CE7" s="1165"/>
      <c r="CF7" s="1165"/>
      <c r="CG7" s="1166"/>
      <c r="CH7" s="1157">
        <v>-46</v>
      </c>
      <c r="CI7" s="1158"/>
      <c r="CJ7" s="1158"/>
      <c r="CK7" s="1158"/>
      <c r="CL7" s="1159"/>
      <c r="CM7" s="1157">
        <v>1622</v>
      </c>
      <c r="CN7" s="1158"/>
      <c r="CO7" s="1158"/>
      <c r="CP7" s="1158"/>
      <c r="CQ7" s="1159"/>
      <c r="CR7" s="1157">
        <v>3</v>
      </c>
      <c r="CS7" s="1158"/>
      <c r="CT7" s="1158"/>
      <c r="CU7" s="1158"/>
      <c r="CV7" s="1159"/>
      <c r="CW7" s="1157">
        <v>51</v>
      </c>
      <c r="CX7" s="1158"/>
      <c r="CY7" s="1158"/>
      <c r="CZ7" s="1158"/>
      <c r="DA7" s="1159"/>
      <c r="DB7" s="1157" t="s">
        <v>493</v>
      </c>
      <c r="DC7" s="1158"/>
      <c r="DD7" s="1158"/>
      <c r="DE7" s="1158"/>
      <c r="DF7" s="1159"/>
      <c r="DG7" s="1157" t="s">
        <v>493</v>
      </c>
      <c r="DH7" s="1158"/>
      <c r="DI7" s="1158"/>
      <c r="DJ7" s="1158"/>
      <c r="DK7" s="1159"/>
      <c r="DL7" s="1157" t="s">
        <v>493</v>
      </c>
      <c r="DM7" s="1158"/>
      <c r="DN7" s="1158"/>
      <c r="DO7" s="1158"/>
      <c r="DP7" s="1159"/>
      <c r="DQ7" s="1157" t="s">
        <v>493</v>
      </c>
      <c r="DR7" s="1158"/>
      <c r="DS7" s="1158"/>
      <c r="DT7" s="1158"/>
      <c r="DU7" s="1159"/>
      <c r="DV7" s="1184"/>
      <c r="DW7" s="1185"/>
      <c r="DX7" s="1185"/>
      <c r="DY7" s="1185"/>
      <c r="DZ7" s="1186"/>
      <c r="EA7" s="234"/>
    </row>
    <row r="8" spans="1:131" s="235" customFormat="1" ht="26.25" customHeight="1" x14ac:dyDescent="0.15">
      <c r="A8" s="241">
        <v>2</v>
      </c>
      <c r="B8" s="1106" t="s">
        <v>376</v>
      </c>
      <c r="C8" s="1107"/>
      <c r="D8" s="1107"/>
      <c r="E8" s="1107"/>
      <c r="F8" s="1107"/>
      <c r="G8" s="1107"/>
      <c r="H8" s="1107"/>
      <c r="I8" s="1107"/>
      <c r="J8" s="1107"/>
      <c r="K8" s="1107"/>
      <c r="L8" s="1107"/>
      <c r="M8" s="1107"/>
      <c r="N8" s="1107"/>
      <c r="O8" s="1107"/>
      <c r="P8" s="1108"/>
      <c r="Q8" s="1112">
        <v>206</v>
      </c>
      <c r="R8" s="1113"/>
      <c r="S8" s="1113"/>
      <c r="T8" s="1113"/>
      <c r="U8" s="1113"/>
      <c r="V8" s="1113">
        <v>181</v>
      </c>
      <c r="W8" s="1113"/>
      <c r="X8" s="1113"/>
      <c r="Y8" s="1113"/>
      <c r="Z8" s="1113"/>
      <c r="AA8" s="1113">
        <v>24</v>
      </c>
      <c r="AB8" s="1113"/>
      <c r="AC8" s="1113"/>
      <c r="AD8" s="1113"/>
      <c r="AE8" s="1114"/>
      <c r="AF8" s="1088">
        <v>0</v>
      </c>
      <c r="AG8" s="1089"/>
      <c r="AH8" s="1089"/>
      <c r="AI8" s="1089"/>
      <c r="AJ8" s="1090"/>
      <c r="AK8" s="1155">
        <v>7</v>
      </c>
      <c r="AL8" s="1156"/>
      <c r="AM8" s="1156"/>
      <c r="AN8" s="1156"/>
      <c r="AO8" s="1156"/>
      <c r="AP8" s="1156">
        <v>253</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556</v>
      </c>
      <c r="BT8" s="1084"/>
      <c r="BU8" s="1084"/>
      <c r="BV8" s="1084"/>
      <c r="BW8" s="1084"/>
      <c r="BX8" s="1084"/>
      <c r="BY8" s="1084"/>
      <c r="BZ8" s="1084"/>
      <c r="CA8" s="1084"/>
      <c r="CB8" s="1084"/>
      <c r="CC8" s="1084"/>
      <c r="CD8" s="1084"/>
      <c r="CE8" s="1084"/>
      <c r="CF8" s="1084"/>
      <c r="CG8" s="1085"/>
      <c r="CH8" s="1058">
        <v>-74</v>
      </c>
      <c r="CI8" s="1059"/>
      <c r="CJ8" s="1059"/>
      <c r="CK8" s="1059"/>
      <c r="CL8" s="1060"/>
      <c r="CM8" s="1058">
        <v>284</v>
      </c>
      <c r="CN8" s="1059"/>
      <c r="CO8" s="1059"/>
      <c r="CP8" s="1059"/>
      <c r="CQ8" s="1060"/>
      <c r="CR8" s="1058">
        <v>5</v>
      </c>
      <c r="CS8" s="1059"/>
      <c r="CT8" s="1059"/>
      <c r="CU8" s="1059"/>
      <c r="CV8" s="1060"/>
      <c r="CW8" s="1058">
        <v>184</v>
      </c>
      <c r="CX8" s="1059"/>
      <c r="CY8" s="1059"/>
      <c r="CZ8" s="1059"/>
      <c r="DA8" s="1060"/>
      <c r="DB8" s="1058" t="s">
        <v>493</v>
      </c>
      <c r="DC8" s="1059"/>
      <c r="DD8" s="1059"/>
      <c r="DE8" s="1059"/>
      <c r="DF8" s="1060"/>
      <c r="DG8" s="1058" t="s">
        <v>493</v>
      </c>
      <c r="DH8" s="1059"/>
      <c r="DI8" s="1059"/>
      <c r="DJ8" s="1059"/>
      <c r="DK8" s="1060"/>
      <c r="DL8" s="1058" t="s">
        <v>493</v>
      </c>
      <c r="DM8" s="1059"/>
      <c r="DN8" s="1059"/>
      <c r="DO8" s="1059"/>
      <c r="DP8" s="1060"/>
      <c r="DQ8" s="1058" t="s">
        <v>493</v>
      </c>
      <c r="DR8" s="1059"/>
      <c r="DS8" s="1059"/>
      <c r="DT8" s="1059"/>
      <c r="DU8" s="1060"/>
      <c r="DV8" s="1061"/>
      <c r="DW8" s="1062"/>
      <c r="DX8" s="1062"/>
      <c r="DY8" s="1062"/>
      <c r="DZ8" s="1063"/>
      <c r="EA8" s="234"/>
    </row>
    <row r="9" spans="1:131" s="235" customFormat="1" ht="26.25" customHeight="1" x14ac:dyDescent="0.15">
      <c r="A9" s="241">
        <v>3</v>
      </c>
      <c r="B9" s="1106" t="s">
        <v>377</v>
      </c>
      <c r="C9" s="1107"/>
      <c r="D9" s="1107"/>
      <c r="E9" s="1107"/>
      <c r="F9" s="1107"/>
      <c r="G9" s="1107"/>
      <c r="H9" s="1107"/>
      <c r="I9" s="1107"/>
      <c r="J9" s="1107"/>
      <c r="K9" s="1107"/>
      <c r="L9" s="1107"/>
      <c r="M9" s="1107"/>
      <c r="N9" s="1107"/>
      <c r="O9" s="1107"/>
      <c r="P9" s="1108"/>
      <c r="Q9" s="1112">
        <v>1756</v>
      </c>
      <c r="R9" s="1113"/>
      <c r="S9" s="1113"/>
      <c r="T9" s="1113"/>
      <c r="U9" s="1113"/>
      <c r="V9" s="1113">
        <v>1756</v>
      </c>
      <c r="W9" s="1113"/>
      <c r="X9" s="1113"/>
      <c r="Y9" s="1113"/>
      <c r="Z9" s="1113"/>
      <c r="AA9" s="1113">
        <v>0</v>
      </c>
      <c r="AB9" s="1113"/>
      <c r="AC9" s="1113"/>
      <c r="AD9" s="1113"/>
      <c r="AE9" s="1114"/>
      <c r="AF9" s="1088">
        <v>0</v>
      </c>
      <c r="AG9" s="1089"/>
      <c r="AH9" s="1089"/>
      <c r="AI9" s="1089"/>
      <c r="AJ9" s="1090"/>
      <c r="AK9" s="1155">
        <v>78</v>
      </c>
      <c r="AL9" s="1156"/>
      <c r="AM9" s="1156"/>
      <c r="AN9" s="1156"/>
      <c r="AO9" s="1156"/>
      <c r="AP9" s="1156">
        <v>1552</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557</v>
      </c>
      <c r="BT9" s="1084"/>
      <c r="BU9" s="1084"/>
      <c r="BV9" s="1084"/>
      <c r="BW9" s="1084"/>
      <c r="BX9" s="1084"/>
      <c r="BY9" s="1084"/>
      <c r="BZ9" s="1084"/>
      <c r="CA9" s="1084"/>
      <c r="CB9" s="1084"/>
      <c r="CC9" s="1084"/>
      <c r="CD9" s="1084"/>
      <c r="CE9" s="1084"/>
      <c r="CF9" s="1084"/>
      <c r="CG9" s="1085"/>
      <c r="CH9" s="1058">
        <v>13</v>
      </c>
      <c r="CI9" s="1059"/>
      <c r="CJ9" s="1059"/>
      <c r="CK9" s="1059"/>
      <c r="CL9" s="1060"/>
      <c r="CM9" s="1058">
        <v>226</v>
      </c>
      <c r="CN9" s="1059"/>
      <c r="CO9" s="1059"/>
      <c r="CP9" s="1059"/>
      <c r="CQ9" s="1060"/>
      <c r="CR9" s="1058">
        <v>100</v>
      </c>
      <c r="CS9" s="1059"/>
      <c r="CT9" s="1059"/>
      <c r="CU9" s="1059"/>
      <c r="CV9" s="1060"/>
      <c r="CW9" s="1058">
        <v>5</v>
      </c>
      <c r="CX9" s="1059"/>
      <c r="CY9" s="1059"/>
      <c r="CZ9" s="1059"/>
      <c r="DA9" s="1060"/>
      <c r="DB9" s="1058" t="s">
        <v>493</v>
      </c>
      <c r="DC9" s="1059"/>
      <c r="DD9" s="1059"/>
      <c r="DE9" s="1059"/>
      <c r="DF9" s="1060"/>
      <c r="DG9" s="1058" t="s">
        <v>493</v>
      </c>
      <c r="DH9" s="1059"/>
      <c r="DI9" s="1059"/>
      <c r="DJ9" s="1059"/>
      <c r="DK9" s="1060"/>
      <c r="DL9" s="1058" t="s">
        <v>493</v>
      </c>
      <c r="DM9" s="1059"/>
      <c r="DN9" s="1059"/>
      <c r="DO9" s="1059"/>
      <c r="DP9" s="1060"/>
      <c r="DQ9" s="1058" t="s">
        <v>493</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558</v>
      </c>
      <c r="BT10" s="1084"/>
      <c r="BU10" s="1084"/>
      <c r="BV10" s="1084"/>
      <c r="BW10" s="1084"/>
      <c r="BX10" s="1084"/>
      <c r="BY10" s="1084"/>
      <c r="BZ10" s="1084"/>
      <c r="CA10" s="1084"/>
      <c r="CB10" s="1084"/>
      <c r="CC10" s="1084"/>
      <c r="CD10" s="1084"/>
      <c r="CE10" s="1084"/>
      <c r="CF10" s="1084"/>
      <c r="CG10" s="1085"/>
      <c r="CH10" s="1058">
        <v>3</v>
      </c>
      <c r="CI10" s="1059"/>
      <c r="CJ10" s="1059"/>
      <c r="CK10" s="1059"/>
      <c r="CL10" s="1060"/>
      <c r="CM10" s="1058">
        <v>216</v>
      </c>
      <c r="CN10" s="1059"/>
      <c r="CO10" s="1059"/>
      <c r="CP10" s="1059"/>
      <c r="CQ10" s="1060"/>
      <c r="CR10" s="1058">
        <v>200</v>
      </c>
      <c r="CS10" s="1059"/>
      <c r="CT10" s="1059"/>
      <c r="CU10" s="1059"/>
      <c r="CV10" s="1060"/>
      <c r="CW10" s="1058" t="s">
        <v>552</v>
      </c>
      <c r="CX10" s="1059"/>
      <c r="CY10" s="1059"/>
      <c r="CZ10" s="1059"/>
      <c r="DA10" s="1060"/>
      <c r="DB10" s="1058" t="s">
        <v>493</v>
      </c>
      <c r="DC10" s="1059"/>
      <c r="DD10" s="1059"/>
      <c r="DE10" s="1059"/>
      <c r="DF10" s="1060"/>
      <c r="DG10" s="1058" t="s">
        <v>493</v>
      </c>
      <c r="DH10" s="1059"/>
      <c r="DI10" s="1059"/>
      <c r="DJ10" s="1059"/>
      <c r="DK10" s="1060"/>
      <c r="DL10" s="1058" t="s">
        <v>493</v>
      </c>
      <c r="DM10" s="1059"/>
      <c r="DN10" s="1059"/>
      <c r="DO10" s="1059"/>
      <c r="DP10" s="1060"/>
      <c r="DQ10" s="1058" t="s">
        <v>493</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559</v>
      </c>
      <c r="BT11" s="1084"/>
      <c r="BU11" s="1084"/>
      <c r="BV11" s="1084"/>
      <c r="BW11" s="1084"/>
      <c r="BX11" s="1084"/>
      <c r="BY11" s="1084"/>
      <c r="BZ11" s="1084"/>
      <c r="CA11" s="1084"/>
      <c r="CB11" s="1084"/>
      <c r="CC11" s="1084"/>
      <c r="CD11" s="1084"/>
      <c r="CE11" s="1084"/>
      <c r="CF11" s="1084"/>
      <c r="CG11" s="1085"/>
      <c r="CH11" s="1058">
        <v>0</v>
      </c>
      <c r="CI11" s="1059"/>
      <c r="CJ11" s="1059"/>
      <c r="CK11" s="1059"/>
      <c r="CL11" s="1060"/>
      <c r="CM11" s="1058">
        <v>160</v>
      </c>
      <c r="CN11" s="1059"/>
      <c r="CO11" s="1059"/>
      <c r="CP11" s="1059"/>
      <c r="CQ11" s="1060"/>
      <c r="CR11" s="1058">
        <v>150</v>
      </c>
      <c r="CS11" s="1059"/>
      <c r="CT11" s="1059"/>
      <c r="CU11" s="1059"/>
      <c r="CV11" s="1060"/>
      <c r="CW11" s="1058" t="s">
        <v>568</v>
      </c>
      <c r="CX11" s="1059"/>
      <c r="CY11" s="1059"/>
      <c r="CZ11" s="1059"/>
      <c r="DA11" s="1060"/>
      <c r="DB11" s="1058" t="s">
        <v>493</v>
      </c>
      <c r="DC11" s="1059"/>
      <c r="DD11" s="1059"/>
      <c r="DE11" s="1059"/>
      <c r="DF11" s="1060"/>
      <c r="DG11" s="1058" t="s">
        <v>493</v>
      </c>
      <c r="DH11" s="1059"/>
      <c r="DI11" s="1059"/>
      <c r="DJ11" s="1059"/>
      <c r="DK11" s="1060"/>
      <c r="DL11" s="1058" t="s">
        <v>493</v>
      </c>
      <c r="DM11" s="1059"/>
      <c r="DN11" s="1059"/>
      <c r="DO11" s="1059"/>
      <c r="DP11" s="1060"/>
      <c r="DQ11" s="1058" t="s">
        <v>493</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t="s">
        <v>569</v>
      </c>
      <c r="BS12" s="1083" t="s">
        <v>560</v>
      </c>
      <c r="BT12" s="1084"/>
      <c r="BU12" s="1084"/>
      <c r="BV12" s="1084"/>
      <c r="BW12" s="1084"/>
      <c r="BX12" s="1084"/>
      <c r="BY12" s="1084"/>
      <c r="BZ12" s="1084"/>
      <c r="CA12" s="1084"/>
      <c r="CB12" s="1084"/>
      <c r="CC12" s="1084"/>
      <c r="CD12" s="1084"/>
      <c r="CE12" s="1084"/>
      <c r="CF12" s="1084"/>
      <c r="CG12" s="1085"/>
      <c r="CH12" s="1058">
        <v>-25</v>
      </c>
      <c r="CI12" s="1059"/>
      <c r="CJ12" s="1059"/>
      <c r="CK12" s="1059"/>
      <c r="CL12" s="1060"/>
      <c r="CM12" s="1058">
        <v>219</v>
      </c>
      <c r="CN12" s="1059"/>
      <c r="CO12" s="1059"/>
      <c r="CP12" s="1059"/>
      <c r="CQ12" s="1060"/>
      <c r="CR12" s="1058">
        <v>90</v>
      </c>
      <c r="CS12" s="1059"/>
      <c r="CT12" s="1059"/>
      <c r="CU12" s="1059"/>
      <c r="CV12" s="1060"/>
      <c r="CW12" s="1058" t="s">
        <v>552</v>
      </c>
      <c r="CX12" s="1059"/>
      <c r="CY12" s="1059"/>
      <c r="CZ12" s="1059"/>
      <c r="DA12" s="1060"/>
      <c r="DB12" s="1058" t="s">
        <v>493</v>
      </c>
      <c r="DC12" s="1059"/>
      <c r="DD12" s="1059"/>
      <c r="DE12" s="1059"/>
      <c r="DF12" s="1060"/>
      <c r="DG12" s="1058" t="s">
        <v>493</v>
      </c>
      <c r="DH12" s="1059"/>
      <c r="DI12" s="1059"/>
      <c r="DJ12" s="1059"/>
      <c r="DK12" s="1060"/>
      <c r="DL12" s="1058">
        <v>446</v>
      </c>
      <c r="DM12" s="1059"/>
      <c r="DN12" s="1059"/>
      <c r="DO12" s="1059"/>
      <c r="DP12" s="1060"/>
      <c r="DQ12" s="1058">
        <v>134</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379</v>
      </c>
      <c r="B23" s="1013" t="s">
        <v>380</v>
      </c>
      <c r="C23" s="1014"/>
      <c r="D23" s="1014"/>
      <c r="E23" s="1014"/>
      <c r="F23" s="1014"/>
      <c r="G23" s="1014"/>
      <c r="H23" s="1014"/>
      <c r="I23" s="1014"/>
      <c r="J23" s="1014"/>
      <c r="K23" s="1014"/>
      <c r="L23" s="1014"/>
      <c r="M23" s="1014"/>
      <c r="N23" s="1014"/>
      <c r="O23" s="1014"/>
      <c r="P23" s="1015"/>
      <c r="Q23" s="1137">
        <v>146440</v>
      </c>
      <c r="R23" s="1138"/>
      <c r="S23" s="1138"/>
      <c r="T23" s="1138"/>
      <c r="U23" s="1138"/>
      <c r="V23" s="1138">
        <v>144627</v>
      </c>
      <c r="W23" s="1138"/>
      <c r="X23" s="1138"/>
      <c r="Y23" s="1138"/>
      <c r="Z23" s="1138"/>
      <c r="AA23" s="1138">
        <v>1813</v>
      </c>
      <c r="AB23" s="1138"/>
      <c r="AC23" s="1138"/>
      <c r="AD23" s="1138"/>
      <c r="AE23" s="1139"/>
      <c r="AF23" s="1140">
        <v>1283</v>
      </c>
      <c r="AG23" s="1138"/>
      <c r="AH23" s="1138"/>
      <c r="AI23" s="1138"/>
      <c r="AJ23" s="1141"/>
      <c r="AK23" s="1142"/>
      <c r="AL23" s="1143"/>
      <c r="AM23" s="1143"/>
      <c r="AN23" s="1143"/>
      <c r="AO23" s="1143"/>
      <c r="AP23" s="1138">
        <v>87358</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358</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391</v>
      </c>
      <c r="C28" s="1120"/>
      <c r="D28" s="1120"/>
      <c r="E28" s="1120"/>
      <c r="F28" s="1120"/>
      <c r="G28" s="1120"/>
      <c r="H28" s="1120"/>
      <c r="I28" s="1120"/>
      <c r="J28" s="1120"/>
      <c r="K28" s="1120"/>
      <c r="L28" s="1120"/>
      <c r="M28" s="1120"/>
      <c r="N28" s="1120"/>
      <c r="O28" s="1120"/>
      <c r="P28" s="1121"/>
      <c r="Q28" s="1122">
        <v>49740</v>
      </c>
      <c r="R28" s="1123"/>
      <c r="S28" s="1123"/>
      <c r="T28" s="1123"/>
      <c r="U28" s="1123"/>
      <c r="V28" s="1123">
        <v>48433</v>
      </c>
      <c r="W28" s="1123"/>
      <c r="X28" s="1123"/>
      <c r="Y28" s="1123"/>
      <c r="Z28" s="1123"/>
      <c r="AA28" s="1123">
        <v>1307</v>
      </c>
      <c r="AB28" s="1123"/>
      <c r="AC28" s="1123"/>
      <c r="AD28" s="1123"/>
      <c r="AE28" s="1124"/>
      <c r="AF28" s="1125">
        <v>1307</v>
      </c>
      <c r="AG28" s="1123"/>
      <c r="AH28" s="1123"/>
      <c r="AI28" s="1123"/>
      <c r="AJ28" s="1126"/>
      <c r="AK28" s="1127">
        <v>4718</v>
      </c>
      <c r="AL28" s="1115"/>
      <c r="AM28" s="1115"/>
      <c r="AN28" s="1115"/>
      <c r="AO28" s="1115"/>
      <c r="AP28" s="1115" t="s">
        <v>554</v>
      </c>
      <c r="AQ28" s="1115"/>
      <c r="AR28" s="1115"/>
      <c r="AS28" s="1115"/>
      <c r="AT28" s="1115"/>
      <c r="AU28" s="1115" t="s">
        <v>552</v>
      </c>
      <c r="AV28" s="1115"/>
      <c r="AW28" s="1115"/>
      <c r="AX28" s="1115"/>
      <c r="AY28" s="1115"/>
      <c r="AZ28" s="1116" t="s">
        <v>552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392</v>
      </c>
      <c r="C29" s="1107"/>
      <c r="D29" s="1107"/>
      <c r="E29" s="1107"/>
      <c r="F29" s="1107"/>
      <c r="G29" s="1107"/>
      <c r="H29" s="1107"/>
      <c r="I29" s="1107"/>
      <c r="J29" s="1107"/>
      <c r="K29" s="1107"/>
      <c r="L29" s="1107"/>
      <c r="M29" s="1107"/>
      <c r="N29" s="1107"/>
      <c r="O29" s="1107"/>
      <c r="P29" s="1108"/>
      <c r="Q29" s="1112">
        <v>6017</v>
      </c>
      <c r="R29" s="1113"/>
      <c r="S29" s="1113"/>
      <c r="T29" s="1113"/>
      <c r="U29" s="1113"/>
      <c r="V29" s="1113">
        <v>5815</v>
      </c>
      <c r="W29" s="1113"/>
      <c r="X29" s="1113"/>
      <c r="Y29" s="1113"/>
      <c r="Z29" s="1113"/>
      <c r="AA29" s="1113">
        <v>202</v>
      </c>
      <c r="AB29" s="1113"/>
      <c r="AC29" s="1113"/>
      <c r="AD29" s="1113"/>
      <c r="AE29" s="1114"/>
      <c r="AF29" s="1088">
        <v>202</v>
      </c>
      <c r="AG29" s="1089"/>
      <c r="AH29" s="1089"/>
      <c r="AI29" s="1089"/>
      <c r="AJ29" s="1090"/>
      <c r="AK29" s="1049">
        <v>1011</v>
      </c>
      <c r="AL29" s="1040"/>
      <c r="AM29" s="1040"/>
      <c r="AN29" s="1040"/>
      <c r="AO29" s="1040"/>
      <c r="AP29" s="1040" t="s">
        <v>552</v>
      </c>
      <c r="AQ29" s="1040"/>
      <c r="AR29" s="1040"/>
      <c r="AS29" s="1040"/>
      <c r="AT29" s="1040"/>
      <c r="AU29" s="1040" t="s">
        <v>552</v>
      </c>
      <c r="AV29" s="1040"/>
      <c r="AW29" s="1040"/>
      <c r="AX29" s="1040"/>
      <c r="AY29" s="1040"/>
      <c r="AZ29" s="1111" t="s">
        <v>552</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393</v>
      </c>
      <c r="C30" s="1107"/>
      <c r="D30" s="1107"/>
      <c r="E30" s="1107"/>
      <c r="F30" s="1107"/>
      <c r="G30" s="1107"/>
      <c r="H30" s="1107"/>
      <c r="I30" s="1107"/>
      <c r="J30" s="1107"/>
      <c r="K30" s="1107"/>
      <c r="L30" s="1107"/>
      <c r="M30" s="1107"/>
      <c r="N30" s="1107"/>
      <c r="O30" s="1107"/>
      <c r="P30" s="1108"/>
      <c r="Q30" s="1112">
        <v>32850</v>
      </c>
      <c r="R30" s="1113"/>
      <c r="S30" s="1113"/>
      <c r="T30" s="1113"/>
      <c r="U30" s="1113"/>
      <c r="V30" s="1113">
        <v>32401</v>
      </c>
      <c r="W30" s="1113"/>
      <c r="X30" s="1113"/>
      <c r="Y30" s="1113"/>
      <c r="Z30" s="1113"/>
      <c r="AA30" s="1113">
        <v>449</v>
      </c>
      <c r="AB30" s="1113"/>
      <c r="AC30" s="1113"/>
      <c r="AD30" s="1113"/>
      <c r="AE30" s="1114"/>
      <c r="AF30" s="1088">
        <v>449</v>
      </c>
      <c r="AG30" s="1089"/>
      <c r="AH30" s="1089"/>
      <c r="AI30" s="1089"/>
      <c r="AJ30" s="1090"/>
      <c r="AK30" s="1049">
        <v>4843</v>
      </c>
      <c r="AL30" s="1040"/>
      <c r="AM30" s="1040"/>
      <c r="AN30" s="1040"/>
      <c r="AO30" s="1040"/>
      <c r="AP30" s="1040" t="s">
        <v>552</v>
      </c>
      <c r="AQ30" s="1040"/>
      <c r="AR30" s="1040"/>
      <c r="AS30" s="1040"/>
      <c r="AT30" s="1040"/>
      <c r="AU30" s="1040" t="s">
        <v>552</v>
      </c>
      <c r="AV30" s="1040"/>
      <c r="AW30" s="1040"/>
      <c r="AX30" s="1040"/>
      <c r="AY30" s="1040"/>
      <c r="AZ30" s="1111" t="s">
        <v>552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394</v>
      </c>
      <c r="C31" s="1107"/>
      <c r="D31" s="1107"/>
      <c r="E31" s="1107"/>
      <c r="F31" s="1107"/>
      <c r="G31" s="1107"/>
      <c r="H31" s="1107"/>
      <c r="I31" s="1107"/>
      <c r="J31" s="1107"/>
      <c r="K31" s="1107"/>
      <c r="L31" s="1107"/>
      <c r="M31" s="1107"/>
      <c r="N31" s="1107"/>
      <c r="O31" s="1107"/>
      <c r="P31" s="1108"/>
      <c r="Q31" s="1112">
        <v>85</v>
      </c>
      <c r="R31" s="1113"/>
      <c r="S31" s="1113"/>
      <c r="T31" s="1113"/>
      <c r="U31" s="1113"/>
      <c r="V31" s="1113">
        <v>85</v>
      </c>
      <c r="W31" s="1113"/>
      <c r="X31" s="1113"/>
      <c r="Y31" s="1113"/>
      <c r="Z31" s="1113"/>
      <c r="AA31" s="1113">
        <v>0</v>
      </c>
      <c r="AB31" s="1113"/>
      <c r="AC31" s="1113"/>
      <c r="AD31" s="1113"/>
      <c r="AE31" s="1114"/>
      <c r="AF31" s="1088" t="s">
        <v>121</v>
      </c>
      <c r="AG31" s="1089"/>
      <c r="AH31" s="1089"/>
      <c r="AI31" s="1089"/>
      <c r="AJ31" s="1090"/>
      <c r="AK31" s="1049">
        <v>45</v>
      </c>
      <c r="AL31" s="1040"/>
      <c r="AM31" s="1040"/>
      <c r="AN31" s="1040"/>
      <c r="AO31" s="1040"/>
      <c r="AP31" s="1040" t="s">
        <v>552</v>
      </c>
      <c r="AQ31" s="1040"/>
      <c r="AR31" s="1040"/>
      <c r="AS31" s="1040"/>
      <c r="AT31" s="1040"/>
      <c r="AU31" s="1040" t="s">
        <v>552</v>
      </c>
      <c r="AV31" s="1040"/>
      <c r="AW31" s="1040"/>
      <c r="AX31" s="1040"/>
      <c r="AY31" s="1040"/>
      <c r="AZ31" s="1111" t="s">
        <v>552</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395</v>
      </c>
      <c r="C32" s="1107"/>
      <c r="D32" s="1107"/>
      <c r="E32" s="1107"/>
      <c r="F32" s="1107"/>
      <c r="G32" s="1107"/>
      <c r="H32" s="1107"/>
      <c r="I32" s="1107"/>
      <c r="J32" s="1107"/>
      <c r="K32" s="1107"/>
      <c r="L32" s="1107"/>
      <c r="M32" s="1107"/>
      <c r="N32" s="1107"/>
      <c r="O32" s="1107"/>
      <c r="P32" s="1108"/>
      <c r="Q32" s="1112">
        <v>18791</v>
      </c>
      <c r="R32" s="1113"/>
      <c r="S32" s="1113"/>
      <c r="T32" s="1113"/>
      <c r="U32" s="1113"/>
      <c r="V32" s="1113">
        <v>19017</v>
      </c>
      <c r="W32" s="1113"/>
      <c r="X32" s="1113"/>
      <c r="Y32" s="1113"/>
      <c r="Z32" s="1113"/>
      <c r="AA32" s="1113">
        <v>-226</v>
      </c>
      <c r="AB32" s="1113"/>
      <c r="AC32" s="1113"/>
      <c r="AD32" s="1113"/>
      <c r="AE32" s="1114"/>
      <c r="AF32" s="1088">
        <v>6338</v>
      </c>
      <c r="AG32" s="1089"/>
      <c r="AH32" s="1089"/>
      <c r="AI32" s="1089"/>
      <c r="AJ32" s="1090"/>
      <c r="AK32" s="1049">
        <v>2386</v>
      </c>
      <c r="AL32" s="1040"/>
      <c r="AM32" s="1040"/>
      <c r="AN32" s="1040"/>
      <c r="AO32" s="1040"/>
      <c r="AP32" s="1040">
        <v>10792</v>
      </c>
      <c r="AQ32" s="1040"/>
      <c r="AR32" s="1040"/>
      <c r="AS32" s="1040"/>
      <c r="AT32" s="1040"/>
      <c r="AU32" s="1040">
        <v>6875</v>
      </c>
      <c r="AV32" s="1040"/>
      <c r="AW32" s="1040"/>
      <c r="AX32" s="1040"/>
      <c r="AY32" s="1040"/>
      <c r="AZ32" s="1111" t="s">
        <v>553</v>
      </c>
      <c r="BA32" s="1111"/>
      <c r="BB32" s="1111"/>
      <c r="BC32" s="1111"/>
      <c r="BD32" s="1111"/>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397</v>
      </c>
      <c r="C33" s="1107"/>
      <c r="D33" s="1107"/>
      <c r="E33" s="1107"/>
      <c r="F33" s="1107"/>
      <c r="G33" s="1107"/>
      <c r="H33" s="1107"/>
      <c r="I33" s="1107"/>
      <c r="J33" s="1107"/>
      <c r="K33" s="1107"/>
      <c r="L33" s="1107"/>
      <c r="M33" s="1107"/>
      <c r="N33" s="1107"/>
      <c r="O33" s="1107"/>
      <c r="P33" s="1108"/>
      <c r="Q33" s="1112">
        <v>7758</v>
      </c>
      <c r="R33" s="1113"/>
      <c r="S33" s="1113"/>
      <c r="T33" s="1113"/>
      <c r="U33" s="1113"/>
      <c r="V33" s="1113">
        <v>7080</v>
      </c>
      <c r="W33" s="1113"/>
      <c r="X33" s="1113"/>
      <c r="Y33" s="1113"/>
      <c r="Z33" s="1113"/>
      <c r="AA33" s="1113">
        <v>678</v>
      </c>
      <c r="AB33" s="1113"/>
      <c r="AC33" s="1113"/>
      <c r="AD33" s="1113"/>
      <c r="AE33" s="1114"/>
      <c r="AF33" s="1088">
        <v>2922</v>
      </c>
      <c r="AG33" s="1089"/>
      <c r="AH33" s="1089"/>
      <c r="AI33" s="1089"/>
      <c r="AJ33" s="1090"/>
      <c r="AK33" s="1049">
        <v>367</v>
      </c>
      <c r="AL33" s="1040"/>
      <c r="AM33" s="1040"/>
      <c r="AN33" s="1040"/>
      <c r="AO33" s="1040"/>
      <c r="AP33" s="1040">
        <v>23154</v>
      </c>
      <c r="AQ33" s="1040"/>
      <c r="AR33" s="1040"/>
      <c r="AS33" s="1040"/>
      <c r="AT33" s="1040"/>
      <c r="AU33" s="1040">
        <v>1065</v>
      </c>
      <c r="AV33" s="1040"/>
      <c r="AW33" s="1040"/>
      <c r="AX33" s="1040"/>
      <c r="AY33" s="1040"/>
      <c r="AZ33" s="1111" t="s">
        <v>552</v>
      </c>
      <c r="BA33" s="1111"/>
      <c r="BB33" s="1111"/>
      <c r="BC33" s="1111"/>
      <c r="BD33" s="1111"/>
      <c r="BE33" s="1101" t="s">
        <v>396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398</v>
      </c>
      <c r="C34" s="1107"/>
      <c r="D34" s="1107"/>
      <c r="E34" s="1107"/>
      <c r="F34" s="1107"/>
      <c r="G34" s="1107"/>
      <c r="H34" s="1107"/>
      <c r="I34" s="1107"/>
      <c r="J34" s="1107"/>
      <c r="K34" s="1107"/>
      <c r="L34" s="1107"/>
      <c r="M34" s="1107"/>
      <c r="N34" s="1107"/>
      <c r="O34" s="1107"/>
      <c r="P34" s="1108"/>
      <c r="Q34" s="1112">
        <v>10553</v>
      </c>
      <c r="R34" s="1113"/>
      <c r="S34" s="1113"/>
      <c r="T34" s="1113"/>
      <c r="U34" s="1113"/>
      <c r="V34" s="1113">
        <v>9763</v>
      </c>
      <c r="W34" s="1113"/>
      <c r="X34" s="1113"/>
      <c r="Y34" s="1113"/>
      <c r="Z34" s="1113"/>
      <c r="AA34" s="1113">
        <v>790</v>
      </c>
      <c r="AB34" s="1113"/>
      <c r="AC34" s="1113"/>
      <c r="AD34" s="1113"/>
      <c r="AE34" s="1114"/>
      <c r="AF34" s="1088">
        <v>3107</v>
      </c>
      <c r="AG34" s="1089"/>
      <c r="AH34" s="1089"/>
      <c r="AI34" s="1089"/>
      <c r="AJ34" s="1090"/>
      <c r="AK34" s="1049">
        <v>2956</v>
      </c>
      <c r="AL34" s="1040"/>
      <c r="AM34" s="1040"/>
      <c r="AN34" s="1040"/>
      <c r="AO34" s="1040"/>
      <c r="AP34" s="1040">
        <v>26652</v>
      </c>
      <c r="AQ34" s="1040"/>
      <c r="AR34" s="1040"/>
      <c r="AS34" s="1040"/>
      <c r="AT34" s="1040"/>
      <c r="AU34" s="1040">
        <v>20708</v>
      </c>
      <c r="AV34" s="1040"/>
      <c r="AW34" s="1040"/>
      <c r="AX34" s="1040"/>
      <c r="AY34" s="1040"/>
      <c r="AZ34" s="1111" t="s">
        <v>552</v>
      </c>
      <c r="BA34" s="1111"/>
      <c r="BB34" s="1111"/>
      <c r="BC34" s="1111"/>
      <c r="BD34" s="1111"/>
      <c r="BE34" s="1101" t="s">
        <v>396</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379</v>
      </c>
      <c r="B63" s="1013" t="s">
        <v>400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14325</v>
      </c>
      <c r="AG63" s="1028"/>
      <c r="AH63" s="1028"/>
      <c r="AI63" s="1028"/>
      <c r="AJ63" s="1099"/>
      <c r="AK63" s="1100"/>
      <c r="AL63" s="1032"/>
      <c r="AM63" s="1032"/>
      <c r="AN63" s="1032"/>
      <c r="AO63" s="1032"/>
      <c r="AP63" s="1028">
        <v>60598</v>
      </c>
      <c r="AQ63" s="1028"/>
      <c r="AR63" s="1028"/>
      <c r="AS63" s="1028"/>
      <c r="AT63" s="1028"/>
      <c r="AU63" s="1028">
        <v>28648</v>
      </c>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402</v>
      </c>
      <c r="B66" s="1065"/>
      <c r="C66" s="1065"/>
      <c r="D66" s="1065"/>
      <c r="E66" s="1065"/>
      <c r="F66" s="1065"/>
      <c r="G66" s="1065"/>
      <c r="H66" s="1065"/>
      <c r="I66" s="1065"/>
      <c r="J66" s="1065"/>
      <c r="K66" s="1065"/>
      <c r="L66" s="1065"/>
      <c r="M66" s="1065"/>
      <c r="N66" s="1065"/>
      <c r="O66" s="1065"/>
      <c r="P66" s="1066"/>
      <c r="Q66" s="1070" t="s">
        <v>383</v>
      </c>
      <c r="R66" s="1071"/>
      <c r="S66" s="1071"/>
      <c r="T66" s="1071"/>
      <c r="U66" s="1072"/>
      <c r="V66" s="1070" t="s">
        <v>384</v>
      </c>
      <c r="W66" s="1071"/>
      <c r="X66" s="1071"/>
      <c r="Y66" s="1071"/>
      <c r="Z66" s="1072"/>
      <c r="AA66" s="1070" t="s">
        <v>385</v>
      </c>
      <c r="AB66" s="1071"/>
      <c r="AC66" s="1071"/>
      <c r="AD66" s="1071"/>
      <c r="AE66" s="1072"/>
      <c r="AF66" s="1076" t="s">
        <v>386</v>
      </c>
      <c r="AG66" s="1077"/>
      <c r="AH66" s="1077"/>
      <c r="AI66" s="1077"/>
      <c r="AJ66" s="1078"/>
      <c r="AK66" s="1070" t="s">
        <v>387</v>
      </c>
      <c r="AL66" s="1065"/>
      <c r="AM66" s="1065"/>
      <c r="AN66" s="1065"/>
      <c r="AO66" s="1066"/>
      <c r="AP66" s="1070" t="s">
        <v>388</v>
      </c>
      <c r="AQ66" s="1071"/>
      <c r="AR66" s="1071"/>
      <c r="AS66" s="1071"/>
      <c r="AT66" s="1072"/>
      <c r="AU66" s="1070" t="s">
        <v>403</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561</v>
      </c>
      <c r="C68" s="1055"/>
      <c r="D68" s="1055"/>
      <c r="E68" s="1055"/>
      <c r="F68" s="1055"/>
      <c r="G68" s="1055"/>
      <c r="H68" s="1055"/>
      <c r="I68" s="1055"/>
      <c r="J68" s="1055"/>
      <c r="K68" s="1055"/>
      <c r="L68" s="1055"/>
      <c r="M68" s="1055"/>
      <c r="N68" s="1055"/>
      <c r="O68" s="1055"/>
      <c r="P68" s="1056"/>
      <c r="Q68" s="1057">
        <v>4663</v>
      </c>
      <c r="R68" s="1051"/>
      <c r="S68" s="1051"/>
      <c r="T68" s="1051"/>
      <c r="U68" s="1051"/>
      <c r="V68" s="1051">
        <v>3913</v>
      </c>
      <c r="W68" s="1051"/>
      <c r="X68" s="1051"/>
      <c r="Y68" s="1051"/>
      <c r="Z68" s="1051"/>
      <c r="AA68" s="1051">
        <v>749</v>
      </c>
      <c r="AB68" s="1051"/>
      <c r="AC68" s="1051"/>
      <c r="AD68" s="1051"/>
      <c r="AE68" s="1051"/>
      <c r="AF68" s="1051">
        <v>749</v>
      </c>
      <c r="AG68" s="1051"/>
      <c r="AH68" s="1051"/>
      <c r="AI68" s="1051"/>
      <c r="AJ68" s="1051"/>
      <c r="AK68" s="1051" t="s">
        <v>571</v>
      </c>
      <c r="AL68" s="1051"/>
      <c r="AM68" s="1051"/>
      <c r="AN68" s="1051"/>
      <c r="AO68" s="1051"/>
      <c r="AP68" s="1051">
        <v>11897</v>
      </c>
      <c r="AQ68" s="1051"/>
      <c r="AR68" s="1051"/>
      <c r="AS68" s="1051"/>
      <c r="AT68" s="1051"/>
      <c r="AU68" s="1051">
        <v>8096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562</v>
      </c>
      <c r="C69" s="1044"/>
      <c r="D69" s="1044"/>
      <c r="E69" s="1044"/>
      <c r="F69" s="1044"/>
      <c r="G69" s="1044"/>
      <c r="H69" s="1044"/>
      <c r="I69" s="1044"/>
      <c r="J69" s="1044"/>
      <c r="K69" s="1044"/>
      <c r="L69" s="1044"/>
      <c r="M69" s="1044"/>
      <c r="N69" s="1044"/>
      <c r="O69" s="1044"/>
      <c r="P69" s="1045"/>
      <c r="Q69" s="1046">
        <v>197</v>
      </c>
      <c r="R69" s="1040"/>
      <c r="S69" s="1040"/>
      <c r="T69" s="1040"/>
      <c r="U69" s="1040"/>
      <c r="V69" s="1040">
        <v>168</v>
      </c>
      <c r="W69" s="1040"/>
      <c r="X69" s="1040"/>
      <c r="Y69" s="1040"/>
      <c r="Z69" s="1040"/>
      <c r="AA69" s="1040">
        <v>29</v>
      </c>
      <c r="AB69" s="1040"/>
      <c r="AC69" s="1040"/>
      <c r="AD69" s="1040"/>
      <c r="AE69" s="1040"/>
      <c r="AF69" s="1040">
        <v>29</v>
      </c>
      <c r="AG69" s="1040"/>
      <c r="AH69" s="1040"/>
      <c r="AI69" s="1040"/>
      <c r="AJ69" s="1040"/>
      <c r="AK69" s="1040" t="s">
        <v>552</v>
      </c>
      <c r="AL69" s="1040"/>
      <c r="AM69" s="1040"/>
      <c r="AN69" s="1040"/>
      <c r="AO69" s="1040"/>
      <c r="AP69" s="1040" t="s">
        <v>552</v>
      </c>
      <c r="AQ69" s="1040"/>
      <c r="AR69" s="1040"/>
      <c r="AS69" s="1040"/>
      <c r="AT69" s="1040"/>
      <c r="AU69" s="1040" t="s">
        <v>552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563</v>
      </c>
      <c r="C70" s="1044"/>
      <c r="D70" s="1044"/>
      <c r="E70" s="1044"/>
      <c r="F70" s="1044"/>
      <c r="G70" s="1044"/>
      <c r="H70" s="1044"/>
      <c r="I70" s="1044"/>
      <c r="J70" s="1044"/>
      <c r="K70" s="1044"/>
      <c r="L70" s="1044"/>
      <c r="M70" s="1044"/>
      <c r="N70" s="1044"/>
      <c r="O70" s="1044"/>
      <c r="P70" s="1045"/>
      <c r="Q70" s="1046">
        <v>1132716</v>
      </c>
      <c r="R70" s="1040"/>
      <c r="S70" s="1040"/>
      <c r="T70" s="1040"/>
      <c r="U70" s="1040"/>
      <c r="V70" s="1040">
        <v>1106468</v>
      </c>
      <c r="W70" s="1040"/>
      <c r="X70" s="1040"/>
      <c r="Y70" s="1040"/>
      <c r="Z70" s="1040"/>
      <c r="AA70" s="1040">
        <v>26248</v>
      </c>
      <c r="AB70" s="1040"/>
      <c r="AC70" s="1040"/>
      <c r="AD70" s="1040"/>
      <c r="AE70" s="1040"/>
      <c r="AF70" s="1040">
        <v>26248</v>
      </c>
      <c r="AG70" s="1040"/>
      <c r="AH70" s="1040"/>
      <c r="AI70" s="1040"/>
      <c r="AJ70" s="1040"/>
      <c r="AK70" s="1040">
        <v>8638</v>
      </c>
      <c r="AL70" s="1040"/>
      <c r="AM70" s="1040"/>
      <c r="AN70" s="1040"/>
      <c r="AO70" s="1040"/>
      <c r="AP70" s="1040" t="s">
        <v>552</v>
      </c>
      <c r="AQ70" s="1040"/>
      <c r="AR70" s="1040"/>
      <c r="AS70" s="1040"/>
      <c r="AT70" s="1040"/>
      <c r="AU70" s="1040" t="s">
        <v>552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564</v>
      </c>
      <c r="C71" s="1044"/>
      <c r="D71" s="1044"/>
      <c r="E71" s="1044"/>
      <c r="F71" s="1044"/>
      <c r="G71" s="1044"/>
      <c r="H71" s="1044"/>
      <c r="I71" s="1044"/>
      <c r="J71" s="1044"/>
      <c r="K71" s="1044"/>
      <c r="L71" s="1044"/>
      <c r="M71" s="1044"/>
      <c r="N71" s="1044"/>
      <c r="O71" s="1044"/>
      <c r="P71" s="1045"/>
      <c r="Q71" s="1046">
        <v>121</v>
      </c>
      <c r="R71" s="1040"/>
      <c r="S71" s="1040"/>
      <c r="T71" s="1040"/>
      <c r="U71" s="1040"/>
      <c r="V71" s="1040">
        <v>119</v>
      </c>
      <c r="W71" s="1040"/>
      <c r="X71" s="1040"/>
      <c r="Y71" s="1040"/>
      <c r="Z71" s="1040"/>
      <c r="AA71" s="1040">
        <v>2</v>
      </c>
      <c r="AB71" s="1040"/>
      <c r="AC71" s="1040"/>
      <c r="AD71" s="1040"/>
      <c r="AE71" s="1040"/>
      <c r="AF71" s="1040">
        <v>2</v>
      </c>
      <c r="AG71" s="1040"/>
      <c r="AH71" s="1040"/>
      <c r="AI71" s="1040"/>
      <c r="AJ71" s="1040"/>
      <c r="AK71" s="1050" t="s">
        <v>571</v>
      </c>
      <c r="AL71" s="1048"/>
      <c r="AM71" s="1048"/>
      <c r="AN71" s="1048"/>
      <c r="AO71" s="1049"/>
      <c r="AP71" s="1050" t="s">
        <v>571</v>
      </c>
      <c r="AQ71" s="1048"/>
      <c r="AR71" s="1048"/>
      <c r="AS71" s="1048"/>
      <c r="AT71" s="1049"/>
      <c r="AU71" s="1050" t="s">
        <v>571</v>
      </c>
      <c r="AV71" s="1048"/>
      <c r="AW71" s="1048"/>
      <c r="AX71" s="1048"/>
      <c r="AY71" s="1049"/>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565</v>
      </c>
      <c r="C72" s="1044"/>
      <c r="D72" s="1044"/>
      <c r="E72" s="1044"/>
      <c r="F72" s="1044"/>
      <c r="G72" s="1044"/>
      <c r="H72" s="1044"/>
      <c r="I72" s="1044"/>
      <c r="J72" s="1044"/>
      <c r="K72" s="1044"/>
      <c r="L72" s="1044"/>
      <c r="M72" s="1044"/>
      <c r="N72" s="1044"/>
      <c r="O72" s="1044"/>
      <c r="P72" s="1045"/>
      <c r="Q72" s="1046">
        <v>52276</v>
      </c>
      <c r="R72" s="1040"/>
      <c r="S72" s="1040"/>
      <c r="T72" s="1040"/>
      <c r="U72" s="1040"/>
      <c r="V72" s="1040">
        <v>50097</v>
      </c>
      <c r="W72" s="1040"/>
      <c r="X72" s="1040"/>
      <c r="Y72" s="1040"/>
      <c r="Z72" s="1040"/>
      <c r="AA72" s="1040">
        <v>2179</v>
      </c>
      <c r="AB72" s="1040"/>
      <c r="AC72" s="1040"/>
      <c r="AD72" s="1040"/>
      <c r="AE72" s="1040"/>
      <c r="AF72" s="1040">
        <v>8835</v>
      </c>
      <c r="AG72" s="1040"/>
      <c r="AH72" s="1040"/>
      <c r="AI72" s="1040"/>
      <c r="AJ72" s="1040"/>
      <c r="AK72" s="1050" t="s">
        <v>571</v>
      </c>
      <c r="AL72" s="1048"/>
      <c r="AM72" s="1048"/>
      <c r="AN72" s="1048"/>
      <c r="AO72" s="1049"/>
      <c r="AP72" s="1050" t="s">
        <v>571</v>
      </c>
      <c r="AQ72" s="1048"/>
      <c r="AR72" s="1048"/>
      <c r="AS72" s="1048"/>
      <c r="AT72" s="1049"/>
      <c r="AU72" s="1050" t="s">
        <v>571</v>
      </c>
      <c r="AV72" s="1048"/>
      <c r="AW72" s="1048"/>
      <c r="AX72" s="1048"/>
      <c r="AY72" s="1049"/>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566</v>
      </c>
      <c r="C73" s="1044"/>
      <c r="D73" s="1044"/>
      <c r="E73" s="1044"/>
      <c r="F73" s="1044"/>
      <c r="G73" s="1044"/>
      <c r="H73" s="1044"/>
      <c r="I73" s="1044"/>
      <c r="J73" s="1044"/>
      <c r="K73" s="1044"/>
      <c r="L73" s="1044"/>
      <c r="M73" s="1044"/>
      <c r="N73" s="1044"/>
      <c r="O73" s="1044"/>
      <c r="P73" s="1045"/>
      <c r="Q73" s="1046">
        <v>41771</v>
      </c>
      <c r="R73" s="1040"/>
      <c r="S73" s="1040"/>
      <c r="T73" s="1040"/>
      <c r="U73" s="1040"/>
      <c r="V73" s="1040">
        <v>34833</v>
      </c>
      <c r="W73" s="1040"/>
      <c r="X73" s="1040"/>
      <c r="Y73" s="1040"/>
      <c r="Z73" s="1040"/>
      <c r="AA73" s="1040">
        <v>6938</v>
      </c>
      <c r="AB73" s="1040"/>
      <c r="AC73" s="1040"/>
      <c r="AD73" s="1040"/>
      <c r="AE73" s="1040"/>
      <c r="AF73" s="1040">
        <v>18441</v>
      </c>
      <c r="AG73" s="1040"/>
      <c r="AH73" s="1040"/>
      <c r="AI73" s="1040"/>
      <c r="AJ73" s="1040"/>
      <c r="AK73" s="1040" t="s">
        <v>570</v>
      </c>
      <c r="AL73" s="1040"/>
      <c r="AM73" s="1040"/>
      <c r="AN73" s="1040"/>
      <c r="AO73" s="1040"/>
      <c r="AP73" s="1040">
        <v>130769</v>
      </c>
      <c r="AQ73" s="1040"/>
      <c r="AR73" s="1040"/>
      <c r="AS73" s="1040"/>
      <c r="AT73" s="1040"/>
      <c r="AU73" s="1040" t="s">
        <v>552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567</v>
      </c>
      <c r="C74" s="1044"/>
      <c r="D74" s="1044"/>
      <c r="E74" s="1044"/>
      <c r="F74" s="1044"/>
      <c r="G74" s="1044"/>
      <c r="H74" s="1044"/>
      <c r="I74" s="1044"/>
      <c r="J74" s="1044"/>
      <c r="K74" s="1044"/>
      <c r="L74" s="1044"/>
      <c r="M74" s="1044"/>
      <c r="N74" s="1044"/>
      <c r="O74" s="1044"/>
      <c r="P74" s="1045"/>
      <c r="Q74" s="1046">
        <v>7819</v>
      </c>
      <c r="R74" s="1040"/>
      <c r="S74" s="1040"/>
      <c r="T74" s="1040"/>
      <c r="U74" s="1040"/>
      <c r="V74" s="1040">
        <v>5819</v>
      </c>
      <c r="W74" s="1040"/>
      <c r="X74" s="1040"/>
      <c r="Y74" s="1040"/>
      <c r="Z74" s="1040"/>
      <c r="AA74" s="1040">
        <v>1999</v>
      </c>
      <c r="AB74" s="1040"/>
      <c r="AC74" s="1040"/>
      <c r="AD74" s="1040"/>
      <c r="AE74" s="1040"/>
      <c r="AF74" s="1040">
        <v>18181</v>
      </c>
      <c r="AG74" s="1040"/>
      <c r="AH74" s="1040"/>
      <c r="AI74" s="1040"/>
      <c r="AJ74" s="1040"/>
      <c r="AK74" s="1040" t="s">
        <v>552</v>
      </c>
      <c r="AL74" s="1040"/>
      <c r="AM74" s="1040"/>
      <c r="AN74" s="1040"/>
      <c r="AO74" s="1040"/>
      <c r="AP74" s="1040">
        <v>16138</v>
      </c>
      <c r="AQ74" s="1040"/>
      <c r="AR74" s="1040"/>
      <c r="AS74" s="1040"/>
      <c r="AT74" s="1040"/>
      <c r="AU74" s="1040" t="s">
        <v>570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379</v>
      </c>
      <c r="B88" s="1013" t="s">
        <v>404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72485</v>
      </c>
      <c r="AG88" s="1028"/>
      <c r="AH88" s="1028"/>
      <c r="AI88" s="1028"/>
      <c r="AJ88" s="1028"/>
      <c r="AK88" s="1032"/>
      <c r="AL88" s="1032"/>
      <c r="AM88" s="1032"/>
      <c r="AN88" s="1032"/>
      <c r="AO88" s="1032"/>
      <c r="AP88" s="1028">
        <v>158804</v>
      </c>
      <c r="AQ88" s="1028"/>
      <c r="AR88" s="1028"/>
      <c r="AS88" s="1028"/>
      <c r="AT88" s="1028"/>
      <c r="AU88" s="1028">
        <v>8096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405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548</v>
      </c>
      <c r="CS102" s="1020"/>
      <c r="CT102" s="1020"/>
      <c r="CU102" s="1020"/>
      <c r="CV102" s="1021"/>
      <c r="CW102" s="1019">
        <v>240</v>
      </c>
      <c r="CX102" s="1020"/>
      <c r="CY102" s="1020"/>
      <c r="CZ102" s="1020"/>
      <c r="DA102" s="1021"/>
      <c r="DB102" s="1019" t="s">
        <v>571</v>
      </c>
      <c r="DC102" s="1020"/>
      <c r="DD102" s="1020"/>
      <c r="DE102" s="1020"/>
      <c r="DF102" s="1021"/>
      <c r="DG102" s="1019" t="s">
        <v>571</v>
      </c>
      <c r="DH102" s="1020"/>
      <c r="DI102" s="1020"/>
      <c r="DJ102" s="1020"/>
      <c r="DK102" s="1021"/>
      <c r="DL102" s="1019">
        <v>446</v>
      </c>
      <c r="DM102" s="1020"/>
      <c r="DN102" s="1020"/>
      <c r="DO102" s="1020"/>
      <c r="DP102" s="1021"/>
      <c r="DQ102" s="1019">
        <v>134</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413</v>
      </c>
      <c r="AB109" s="963"/>
      <c r="AC109" s="963"/>
      <c r="AD109" s="963"/>
      <c r="AE109" s="964"/>
      <c r="AF109" s="965" t="s">
        <v>297</v>
      </c>
      <c r="AG109" s="963"/>
      <c r="AH109" s="963"/>
      <c r="AI109" s="963"/>
      <c r="AJ109" s="964"/>
      <c r="AK109" s="965" t="s">
        <v>296</v>
      </c>
      <c r="AL109" s="963"/>
      <c r="AM109" s="963"/>
      <c r="AN109" s="963"/>
      <c r="AO109" s="964"/>
      <c r="AP109" s="965" t="s">
        <v>414</v>
      </c>
      <c r="AQ109" s="963"/>
      <c r="AR109" s="963"/>
      <c r="AS109" s="963"/>
      <c r="AT109" s="994"/>
      <c r="AU109" s="962" t="s">
        <v>412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413</v>
      </c>
      <c r="BR109" s="963"/>
      <c r="BS109" s="963"/>
      <c r="BT109" s="963"/>
      <c r="BU109" s="964"/>
      <c r="BV109" s="965" t="s">
        <v>297</v>
      </c>
      <c r="BW109" s="963"/>
      <c r="BX109" s="963"/>
      <c r="BY109" s="963"/>
      <c r="BZ109" s="964"/>
      <c r="CA109" s="965" t="s">
        <v>296</v>
      </c>
      <c r="CB109" s="963"/>
      <c r="CC109" s="963"/>
      <c r="CD109" s="963"/>
      <c r="CE109" s="964"/>
      <c r="CF109" s="1001" t="s">
        <v>414</v>
      </c>
      <c r="CG109" s="1001"/>
      <c r="CH109" s="1001"/>
      <c r="CI109" s="1001"/>
      <c r="CJ109" s="1001"/>
      <c r="CK109" s="965" t="s">
        <v>415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413</v>
      </c>
      <c r="DH109" s="963"/>
      <c r="DI109" s="963"/>
      <c r="DJ109" s="963"/>
      <c r="DK109" s="964"/>
      <c r="DL109" s="965" t="s">
        <v>297</v>
      </c>
      <c r="DM109" s="963"/>
      <c r="DN109" s="963"/>
      <c r="DO109" s="963"/>
      <c r="DP109" s="964"/>
      <c r="DQ109" s="965" t="s">
        <v>296</v>
      </c>
      <c r="DR109" s="963"/>
      <c r="DS109" s="963"/>
      <c r="DT109" s="963"/>
      <c r="DU109" s="964"/>
      <c r="DV109" s="965" t="s">
        <v>414</v>
      </c>
      <c r="DW109" s="963"/>
      <c r="DX109" s="963"/>
      <c r="DY109" s="963"/>
      <c r="DZ109" s="994"/>
    </row>
    <row r="110" spans="1:131" s="226" customFormat="1" ht="26.25" customHeight="1" x14ac:dyDescent="0.15">
      <c r="A110" s="865" t="s">
        <v>416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12221828</v>
      </c>
      <c r="AB110" s="956"/>
      <c r="AC110" s="956"/>
      <c r="AD110" s="956"/>
      <c r="AE110" s="957"/>
      <c r="AF110" s="958">
        <v>11381394</v>
      </c>
      <c r="AG110" s="956"/>
      <c r="AH110" s="956"/>
      <c r="AI110" s="956"/>
      <c r="AJ110" s="957"/>
      <c r="AK110" s="958">
        <v>11008423</v>
      </c>
      <c r="AL110" s="956"/>
      <c r="AM110" s="956"/>
      <c r="AN110" s="956"/>
      <c r="AO110" s="957"/>
      <c r="AP110" s="959">
        <v>14.6</v>
      </c>
      <c r="AQ110" s="960"/>
      <c r="AR110" s="960"/>
      <c r="AS110" s="960"/>
      <c r="AT110" s="961"/>
      <c r="AU110" s="995" t="s">
        <v>66</v>
      </c>
      <c r="AV110" s="996"/>
      <c r="AW110" s="996"/>
      <c r="AX110" s="996"/>
      <c r="AY110" s="996"/>
      <c r="AZ110" s="921" t="s">
        <v>417</v>
      </c>
      <c r="BA110" s="866"/>
      <c r="BB110" s="866"/>
      <c r="BC110" s="866"/>
      <c r="BD110" s="866"/>
      <c r="BE110" s="866"/>
      <c r="BF110" s="866"/>
      <c r="BG110" s="866"/>
      <c r="BH110" s="866"/>
      <c r="BI110" s="866"/>
      <c r="BJ110" s="866"/>
      <c r="BK110" s="866"/>
      <c r="BL110" s="866"/>
      <c r="BM110" s="866"/>
      <c r="BN110" s="866"/>
      <c r="BO110" s="866"/>
      <c r="BP110" s="867"/>
      <c r="BQ110" s="922">
        <v>91351399</v>
      </c>
      <c r="BR110" s="903"/>
      <c r="BS110" s="903"/>
      <c r="BT110" s="903"/>
      <c r="BU110" s="903"/>
      <c r="BV110" s="903">
        <v>88923518</v>
      </c>
      <c r="BW110" s="903"/>
      <c r="BX110" s="903"/>
      <c r="BY110" s="903"/>
      <c r="BZ110" s="903"/>
      <c r="CA110" s="903">
        <v>87358146</v>
      </c>
      <c r="CB110" s="903"/>
      <c r="CC110" s="903"/>
      <c r="CD110" s="903"/>
      <c r="CE110" s="903"/>
      <c r="CF110" s="927">
        <v>116.2</v>
      </c>
      <c r="CG110" s="928"/>
      <c r="CH110" s="928"/>
      <c r="CI110" s="928"/>
      <c r="CJ110" s="928"/>
      <c r="CK110" s="991" t="s">
        <v>418</v>
      </c>
      <c r="CL110" s="877"/>
      <c r="CM110" s="952" t="s">
        <v>419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121</v>
      </c>
      <c r="DH110" s="903"/>
      <c r="DI110" s="903"/>
      <c r="DJ110" s="903"/>
      <c r="DK110" s="903"/>
      <c r="DL110" s="903" t="s">
        <v>121</v>
      </c>
      <c r="DM110" s="903"/>
      <c r="DN110" s="903"/>
      <c r="DO110" s="903"/>
      <c r="DP110" s="903"/>
      <c r="DQ110" s="903" t="s">
        <v>121</v>
      </c>
      <c r="DR110" s="903"/>
      <c r="DS110" s="903"/>
      <c r="DT110" s="903"/>
      <c r="DU110" s="903"/>
      <c r="DV110" s="904" t="s">
        <v>420</v>
      </c>
      <c r="DW110" s="904"/>
      <c r="DX110" s="904"/>
      <c r="DY110" s="904"/>
      <c r="DZ110" s="905"/>
    </row>
    <row r="111" spans="1:131" s="226" customFormat="1" ht="26.25" customHeight="1" x14ac:dyDescent="0.15">
      <c r="A111" s="832" t="s">
        <v>421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420</v>
      </c>
      <c r="AB111" s="984"/>
      <c r="AC111" s="984"/>
      <c r="AD111" s="984"/>
      <c r="AE111" s="985"/>
      <c r="AF111" s="986" t="s">
        <v>420</v>
      </c>
      <c r="AG111" s="984"/>
      <c r="AH111" s="984"/>
      <c r="AI111" s="984"/>
      <c r="AJ111" s="985"/>
      <c r="AK111" s="986" t="s">
        <v>121</v>
      </c>
      <c r="AL111" s="984"/>
      <c r="AM111" s="984"/>
      <c r="AN111" s="984"/>
      <c r="AO111" s="985"/>
      <c r="AP111" s="987" t="s">
        <v>121</v>
      </c>
      <c r="AQ111" s="988"/>
      <c r="AR111" s="988"/>
      <c r="AS111" s="988"/>
      <c r="AT111" s="989"/>
      <c r="AU111" s="997"/>
      <c r="AV111" s="998"/>
      <c r="AW111" s="998"/>
      <c r="AX111" s="998"/>
      <c r="AY111" s="998"/>
      <c r="AZ111" s="873" t="s">
        <v>422</v>
      </c>
      <c r="BA111" s="808"/>
      <c r="BB111" s="808"/>
      <c r="BC111" s="808"/>
      <c r="BD111" s="808"/>
      <c r="BE111" s="808"/>
      <c r="BF111" s="808"/>
      <c r="BG111" s="808"/>
      <c r="BH111" s="808"/>
      <c r="BI111" s="808"/>
      <c r="BJ111" s="808"/>
      <c r="BK111" s="808"/>
      <c r="BL111" s="808"/>
      <c r="BM111" s="808"/>
      <c r="BN111" s="808"/>
      <c r="BO111" s="808"/>
      <c r="BP111" s="809"/>
      <c r="BQ111" s="874">
        <v>1044869</v>
      </c>
      <c r="BR111" s="875"/>
      <c r="BS111" s="875"/>
      <c r="BT111" s="875"/>
      <c r="BU111" s="875"/>
      <c r="BV111" s="875">
        <v>615827</v>
      </c>
      <c r="BW111" s="875"/>
      <c r="BX111" s="875"/>
      <c r="BY111" s="875"/>
      <c r="BZ111" s="875"/>
      <c r="CA111" s="875">
        <v>458166</v>
      </c>
      <c r="CB111" s="875"/>
      <c r="CC111" s="875"/>
      <c r="CD111" s="875"/>
      <c r="CE111" s="875"/>
      <c r="CF111" s="936">
        <v>0.6</v>
      </c>
      <c r="CG111" s="937"/>
      <c r="CH111" s="937"/>
      <c r="CI111" s="937"/>
      <c r="CJ111" s="937"/>
      <c r="CK111" s="992"/>
      <c r="CL111" s="879"/>
      <c r="CM111" s="882" t="s">
        <v>423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271944</v>
      </c>
      <c r="DH111" s="875"/>
      <c r="DI111" s="875"/>
      <c r="DJ111" s="875"/>
      <c r="DK111" s="875"/>
      <c r="DL111" s="875" t="s">
        <v>121</v>
      </c>
      <c r="DM111" s="875"/>
      <c r="DN111" s="875"/>
      <c r="DO111" s="875"/>
      <c r="DP111" s="875"/>
      <c r="DQ111" s="875" t="s">
        <v>121</v>
      </c>
      <c r="DR111" s="875"/>
      <c r="DS111" s="875"/>
      <c r="DT111" s="875"/>
      <c r="DU111" s="875"/>
      <c r="DV111" s="852" t="s">
        <v>121</v>
      </c>
      <c r="DW111" s="852"/>
      <c r="DX111" s="852"/>
      <c r="DY111" s="852"/>
      <c r="DZ111" s="853"/>
    </row>
    <row r="112" spans="1:131" s="226" customFormat="1" ht="26.25" customHeight="1" x14ac:dyDescent="0.15">
      <c r="A112" s="977" t="s">
        <v>424</v>
      </c>
      <c r="B112" s="978"/>
      <c r="C112" s="808" t="s">
        <v>425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121</v>
      </c>
      <c r="AB112" s="838"/>
      <c r="AC112" s="838"/>
      <c r="AD112" s="838"/>
      <c r="AE112" s="839"/>
      <c r="AF112" s="840" t="s">
        <v>420</v>
      </c>
      <c r="AG112" s="838"/>
      <c r="AH112" s="838"/>
      <c r="AI112" s="838"/>
      <c r="AJ112" s="839"/>
      <c r="AK112" s="840" t="s">
        <v>420</v>
      </c>
      <c r="AL112" s="838"/>
      <c r="AM112" s="838"/>
      <c r="AN112" s="838"/>
      <c r="AO112" s="839"/>
      <c r="AP112" s="885" t="s">
        <v>420</v>
      </c>
      <c r="AQ112" s="886"/>
      <c r="AR112" s="886"/>
      <c r="AS112" s="886"/>
      <c r="AT112" s="887"/>
      <c r="AU112" s="997"/>
      <c r="AV112" s="998"/>
      <c r="AW112" s="998"/>
      <c r="AX112" s="998"/>
      <c r="AY112" s="998"/>
      <c r="AZ112" s="873" t="s">
        <v>426</v>
      </c>
      <c r="BA112" s="808"/>
      <c r="BB112" s="808"/>
      <c r="BC112" s="808"/>
      <c r="BD112" s="808"/>
      <c r="BE112" s="808"/>
      <c r="BF112" s="808"/>
      <c r="BG112" s="808"/>
      <c r="BH112" s="808"/>
      <c r="BI112" s="808"/>
      <c r="BJ112" s="808"/>
      <c r="BK112" s="808"/>
      <c r="BL112" s="808"/>
      <c r="BM112" s="808"/>
      <c r="BN112" s="808"/>
      <c r="BO112" s="808"/>
      <c r="BP112" s="809"/>
      <c r="BQ112" s="874">
        <v>28175823</v>
      </c>
      <c r="BR112" s="875"/>
      <c r="BS112" s="875"/>
      <c r="BT112" s="875"/>
      <c r="BU112" s="875"/>
      <c r="BV112" s="875">
        <v>28955644</v>
      </c>
      <c r="BW112" s="875"/>
      <c r="BX112" s="875"/>
      <c r="BY112" s="875"/>
      <c r="BZ112" s="875"/>
      <c r="CA112" s="875">
        <v>28648271</v>
      </c>
      <c r="CB112" s="875"/>
      <c r="CC112" s="875"/>
      <c r="CD112" s="875"/>
      <c r="CE112" s="875"/>
      <c r="CF112" s="936">
        <v>38.1</v>
      </c>
      <c r="CG112" s="937"/>
      <c r="CH112" s="937"/>
      <c r="CI112" s="937"/>
      <c r="CJ112" s="937"/>
      <c r="CK112" s="992"/>
      <c r="CL112" s="879"/>
      <c r="CM112" s="882" t="s">
        <v>427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121</v>
      </c>
      <c r="DM112" s="875"/>
      <c r="DN112" s="875"/>
      <c r="DO112" s="875"/>
      <c r="DP112" s="875"/>
      <c r="DQ112" s="875" t="s">
        <v>121</v>
      </c>
      <c r="DR112" s="875"/>
      <c r="DS112" s="875"/>
      <c r="DT112" s="875"/>
      <c r="DU112" s="875"/>
      <c r="DV112" s="852" t="s">
        <v>428</v>
      </c>
      <c r="DW112" s="852"/>
      <c r="DX112" s="852"/>
      <c r="DY112" s="852"/>
      <c r="DZ112" s="853"/>
    </row>
    <row r="113" spans="1:130" s="226" customFormat="1" ht="26.25" customHeight="1" x14ac:dyDescent="0.15">
      <c r="A113" s="979"/>
      <c r="B113" s="980"/>
      <c r="C113" s="808" t="s">
        <v>429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3222306</v>
      </c>
      <c r="AB113" s="984"/>
      <c r="AC113" s="984"/>
      <c r="AD113" s="984"/>
      <c r="AE113" s="985"/>
      <c r="AF113" s="986">
        <v>3207114</v>
      </c>
      <c r="AG113" s="984"/>
      <c r="AH113" s="984"/>
      <c r="AI113" s="984"/>
      <c r="AJ113" s="985"/>
      <c r="AK113" s="986">
        <v>3274681</v>
      </c>
      <c r="AL113" s="984"/>
      <c r="AM113" s="984"/>
      <c r="AN113" s="984"/>
      <c r="AO113" s="985"/>
      <c r="AP113" s="987">
        <v>4.4000000000000004</v>
      </c>
      <c r="AQ113" s="988"/>
      <c r="AR113" s="988"/>
      <c r="AS113" s="988"/>
      <c r="AT113" s="989"/>
      <c r="AU113" s="997"/>
      <c r="AV113" s="998"/>
      <c r="AW113" s="998"/>
      <c r="AX113" s="998"/>
      <c r="AY113" s="998"/>
      <c r="AZ113" s="873" t="s">
        <v>430</v>
      </c>
      <c r="BA113" s="808"/>
      <c r="BB113" s="808"/>
      <c r="BC113" s="808"/>
      <c r="BD113" s="808"/>
      <c r="BE113" s="808"/>
      <c r="BF113" s="808"/>
      <c r="BG113" s="808"/>
      <c r="BH113" s="808"/>
      <c r="BI113" s="808"/>
      <c r="BJ113" s="808"/>
      <c r="BK113" s="808"/>
      <c r="BL113" s="808"/>
      <c r="BM113" s="808"/>
      <c r="BN113" s="808"/>
      <c r="BO113" s="808"/>
      <c r="BP113" s="809"/>
      <c r="BQ113" s="874">
        <v>9548113</v>
      </c>
      <c r="BR113" s="875"/>
      <c r="BS113" s="875"/>
      <c r="BT113" s="875"/>
      <c r="BU113" s="875"/>
      <c r="BV113" s="875">
        <v>8818335</v>
      </c>
      <c r="BW113" s="875"/>
      <c r="BX113" s="875"/>
      <c r="BY113" s="875"/>
      <c r="BZ113" s="875"/>
      <c r="CA113" s="875">
        <v>8096232</v>
      </c>
      <c r="CB113" s="875"/>
      <c r="CC113" s="875"/>
      <c r="CD113" s="875"/>
      <c r="CE113" s="875"/>
      <c r="CF113" s="936">
        <v>10.8</v>
      </c>
      <c r="CG113" s="937"/>
      <c r="CH113" s="937"/>
      <c r="CI113" s="937"/>
      <c r="CJ113" s="937"/>
      <c r="CK113" s="992"/>
      <c r="CL113" s="879"/>
      <c r="CM113" s="882" t="s">
        <v>431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428</v>
      </c>
      <c r="DH113" s="838"/>
      <c r="DI113" s="838"/>
      <c r="DJ113" s="838"/>
      <c r="DK113" s="839"/>
      <c r="DL113" s="840" t="s">
        <v>420</v>
      </c>
      <c r="DM113" s="838"/>
      <c r="DN113" s="838"/>
      <c r="DO113" s="838"/>
      <c r="DP113" s="839"/>
      <c r="DQ113" s="840" t="s">
        <v>428</v>
      </c>
      <c r="DR113" s="838"/>
      <c r="DS113" s="838"/>
      <c r="DT113" s="838"/>
      <c r="DU113" s="839"/>
      <c r="DV113" s="885" t="s">
        <v>121</v>
      </c>
      <c r="DW113" s="886"/>
      <c r="DX113" s="886"/>
      <c r="DY113" s="886"/>
      <c r="DZ113" s="887"/>
    </row>
    <row r="114" spans="1:130" s="226" customFormat="1" ht="26.25" customHeight="1" x14ac:dyDescent="0.15">
      <c r="A114" s="979"/>
      <c r="B114" s="980"/>
      <c r="C114" s="808" t="s">
        <v>432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177921</v>
      </c>
      <c r="AB114" s="838"/>
      <c r="AC114" s="838"/>
      <c r="AD114" s="838"/>
      <c r="AE114" s="839"/>
      <c r="AF114" s="840">
        <v>442762</v>
      </c>
      <c r="AG114" s="838"/>
      <c r="AH114" s="838"/>
      <c r="AI114" s="838"/>
      <c r="AJ114" s="839"/>
      <c r="AK114" s="840">
        <v>397200</v>
      </c>
      <c r="AL114" s="838"/>
      <c r="AM114" s="838"/>
      <c r="AN114" s="838"/>
      <c r="AO114" s="839"/>
      <c r="AP114" s="885">
        <v>0.5</v>
      </c>
      <c r="AQ114" s="886"/>
      <c r="AR114" s="886"/>
      <c r="AS114" s="886"/>
      <c r="AT114" s="887"/>
      <c r="AU114" s="997"/>
      <c r="AV114" s="998"/>
      <c r="AW114" s="998"/>
      <c r="AX114" s="998"/>
      <c r="AY114" s="998"/>
      <c r="AZ114" s="873" t="s">
        <v>433</v>
      </c>
      <c r="BA114" s="808"/>
      <c r="BB114" s="808"/>
      <c r="BC114" s="808"/>
      <c r="BD114" s="808"/>
      <c r="BE114" s="808"/>
      <c r="BF114" s="808"/>
      <c r="BG114" s="808"/>
      <c r="BH114" s="808"/>
      <c r="BI114" s="808"/>
      <c r="BJ114" s="808"/>
      <c r="BK114" s="808"/>
      <c r="BL114" s="808"/>
      <c r="BM114" s="808"/>
      <c r="BN114" s="808"/>
      <c r="BO114" s="808"/>
      <c r="BP114" s="809"/>
      <c r="BQ114" s="874">
        <v>19346932</v>
      </c>
      <c r="BR114" s="875"/>
      <c r="BS114" s="875"/>
      <c r="BT114" s="875"/>
      <c r="BU114" s="875"/>
      <c r="BV114" s="875">
        <v>19068717</v>
      </c>
      <c r="BW114" s="875"/>
      <c r="BX114" s="875"/>
      <c r="BY114" s="875"/>
      <c r="BZ114" s="875"/>
      <c r="CA114" s="875">
        <v>19051898</v>
      </c>
      <c r="CB114" s="875"/>
      <c r="CC114" s="875"/>
      <c r="CD114" s="875"/>
      <c r="CE114" s="875"/>
      <c r="CF114" s="936">
        <v>25.4</v>
      </c>
      <c r="CG114" s="937"/>
      <c r="CH114" s="937"/>
      <c r="CI114" s="937"/>
      <c r="CJ114" s="937"/>
      <c r="CK114" s="992"/>
      <c r="CL114" s="879"/>
      <c r="CM114" s="882" t="s">
        <v>434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121</v>
      </c>
      <c r="DM114" s="838"/>
      <c r="DN114" s="838"/>
      <c r="DO114" s="838"/>
      <c r="DP114" s="839"/>
      <c r="DQ114" s="840" t="s">
        <v>121</v>
      </c>
      <c r="DR114" s="838"/>
      <c r="DS114" s="838"/>
      <c r="DT114" s="838"/>
      <c r="DU114" s="839"/>
      <c r="DV114" s="885" t="s">
        <v>121</v>
      </c>
      <c r="DW114" s="886"/>
      <c r="DX114" s="886"/>
      <c r="DY114" s="886"/>
      <c r="DZ114" s="887"/>
    </row>
    <row r="115" spans="1:130" s="226" customFormat="1" ht="26.25" customHeight="1" x14ac:dyDescent="0.15">
      <c r="A115" s="979"/>
      <c r="B115" s="980"/>
      <c r="C115" s="808" t="s">
        <v>435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181757</v>
      </c>
      <c r="AB115" s="984"/>
      <c r="AC115" s="984"/>
      <c r="AD115" s="984"/>
      <c r="AE115" s="985"/>
      <c r="AF115" s="986">
        <v>160373</v>
      </c>
      <c r="AG115" s="984"/>
      <c r="AH115" s="984"/>
      <c r="AI115" s="984"/>
      <c r="AJ115" s="985"/>
      <c r="AK115" s="986">
        <v>156850</v>
      </c>
      <c r="AL115" s="984"/>
      <c r="AM115" s="984"/>
      <c r="AN115" s="984"/>
      <c r="AO115" s="985"/>
      <c r="AP115" s="987">
        <v>0.2</v>
      </c>
      <c r="AQ115" s="988"/>
      <c r="AR115" s="988"/>
      <c r="AS115" s="988"/>
      <c r="AT115" s="989"/>
      <c r="AU115" s="997"/>
      <c r="AV115" s="998"/>
      <c r="AW115" s="998"/>
      <c r="AX115" s="998"/>
      <c r="AY115" s="998"/>
      <c r="AZ115" s="873" t="s">
        <v>436</v>
      </c>
      <c r="BA115" s="808"/>
      <c r="BB115" s="808"/>
      <c r="BC115" s="808"/>
      <c r="BD115" s="808"/>
      <c r="BE115" s="808"/>
      <c r="BF115" s="808"/>
      <c r="BG115" s="808"/>
      <c r="BH115" s="808"/>
      <c r="BI115" s="808"/>
      <c r="BJ115" s="808"/>
      <c r="BK115" s="808"/>
      <c r="BL115" s="808"/>
      <c r="BM115" s="808"/>
      <c r="BN115" s="808"/>
      <c r="BO115" s="808"/>
      <c r="BP115" s="809"/>
      <c r="BQ115" s="874">
        <v>79699</v>
      </c>
      <c r="BR115" s="875"/>
      <c r="BS115" s="875"/>
      <c r="BT115" s="875"/>
      <c r="BU115" s="875"/>
      <c r="BV115" s="875">
        <v>64058</v>
      </c>
      <c r="BW115" s="875"/>
      <c r="BX115" s="875"/>
      <c r="BY115" s="875"/>
      <c r="BZ115" s="875"/>
      <c r="CA115" s="875">
        <v>135604</v>
      </c>
      <c r="CB115" s="875"/>
      <c r="CC115" s="875"/>
      <c r="CD115" s="875"/>
      <c r="CE115" s="875"/>
      <c r="CF115" s="936">
        <v>0.2</v>
      </c>
      <c r="CG115" s="937"/>
      <c r="CH115" s="937"/>
      <c r="CI115" s="937"/>
      <c r="CJ115" s="937"/>
      <c r="CK115" s="992"/>
      <c r="CL115" s="879"/>
      <c r="CM115" s="873" t="s">
        <v>437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428</v>
      </c>
      <c r="DH115" s="838"/>
      <c r="DI115" s="838"/>
      <c r="DJ115" s="838"/>
      <c r="DK115" s="839"/>
      <c r="DL115" s="840" t="s">
        <v>121</v>
      </c>
      <c r="DM115" s="838"/>
      <c r="DN115" s="838"/>
      <c r="DO115" s="838"/>
      <c r="DP115" s="839"/>
      <c r="DQ115" s="840" t="s">
        <v>121</v>
      </c>
      <c r="DR115" s="838"/>
      <c r="DS115" s="838"/>
      <c r="DT115" s="838"/>
      <c r="DU115" s="839"/>
      <c r="DV115" s="885" t="s">
        <v>428</v>
      </c>
      <c r="DW115" s="886"/>
      <c r="DX115" s="886"/>
      <c r="DY115" s="886"/>
      <c r="DZ115" s="887"/>
    </row>
    <row r="116" spans="1:130" s="226" customFormat="1" ht="26.25" customHeight="1" x14ac:dyDescent="0.15">
      <c r="A116" s="981"/>
      <c r="B116" s="982"/>
      <c r="C116" s="941" t="s">
        <v>438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428</v>
      </c>
      <c r="AB116" s="838"/>
      <c r="AC116" s="838"/>
      <c r="AD116" s="838"/>
      <c r="AE116" s="839"/>
      <c r="AF116" s="840" t="s">
        <v>121</v>
      </c>
      <c r="AG116" s="838"/>
      <c r="AH116" s="838"/>
      <c r="AI116" s="838"/>
      <c r="AJ116" s="839"/>
      <c r="AK116" s="840" t="s">
        <v>420</v>
      </c>
      <c r="AL116" s="838"/>
      <c r="AM116" s="838"/>
      <c r="AN116" s="838"/>
      <c r="AO116" s="839"/>
      <c r="AP116" s="885" t="s">
        <v>121</v>
      </c>
      <c r="AQ116" s="886"/>
      <c r="AR116" s="886"/>
      <c r="AS116" s="886"/>
      <c r="AT116" s="887"/>
      <c r="AU116" s="997"/>
      <c r="AV116" s="998"/>
      <c r="AW116" s="998"/>
      <c r="AX116" s="998"/>
      <c r="AY116" s="998"/>
      <c r="AZ116" s="924" t="s">
        <v>439</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420</v>
      </c>
      <c r="BW116" s="875"/>
      <c r="BX116" s="875"/>
      <c r="BY116" s="875"/>
      <c r="BZ116" s="875"/>
      <c r="CA116" s="875" t="s">
        <v>121</v>
      </c>
      <c r="CB116" s="875"/>
      <c r="CC116" s="875"/>
      <c r="CD116" s="875"/>
      <c r="CE116" s="875"/>
      <c r="CF116" s="936" t="s">
        <v>121</v>
      </c>
      <c r="CG116" s="937"/>
      <c r="CH116" s="937"/>
      <c r="CI116" s="937"/>
      <c r="CJ116" s="937"/>
      <c r="CK116" s="992"/>
      <c r="CL116" s="879"/>
      <c r="CM116" s="882" t="s">
        <v>440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121</v>
      </c>
      <c r="DH116" s="838"/>
      <c r="DI116" s="838"/>
      <c r="DJ116" s="838"/>
      <c r="DK116" s="839"/>
      <c r="DL116" s="840" t="s">
        <v>420</v>
      </c>
      <c r="DM116" s="838"/>
      <c r="DN116" s="838"/>
      <c r="DO116" s="838"/>
      <c r="DP116" s="839"/>
      <c r="DQ116" s="840" t="s">
        <v>420</v>
      </c>
      <c r="DR116" s="838"/>
      <c r="DS116" s="838"/>
      <c r="DT116" s="838"/>
      <c r="DU116" s="839"/>
      <c r="DV116" s="885" t="s">
        <v>121</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441</v>
      </c>
      <c r="Z117" s="964"/>
      <c r="AA117" s="969">
        <v>15803812</v>
      </c>
      <c r="AB117" s="970"/>
      <c r="AC117" s="970"/>
      <c r="AD117" s="970"/>
      <c r="AE117" s="971"/>
      <c r="AF117" s="972">
        <v>15191643</v>
      </c>
      <c r="AG117" s="970"/>
      <c r="AH117" s="970"/>
      <c r="AI117" s="970"/>
      <c r="AJ117" s="971"/>
      <c r="AK117" s="972">
        <v>14837154</v>
      </c>
      <c r="AL117" s="970"/>
      <c r="AM117" s="970"/>
      <c r="AN117" s="970"/>
      <c r="AO117" s="971"/>
      <c r="AP117" s="973"/>
      <c r="AQ117" s="974"/>
      <c r="AR117" s="974"/>
      <c r="AS117" s="974"/>
      <c r="AT117" s="975"/>
      <c r="AU117" s="997"/>
      <c r="AV117" s="998"/>
      <c r="AW117" s="998"/>
      <c r="AX117" s="998"/>
      <c r="AY117" s="998"/>
      <c r="AZ117" s="924" t="s">
        <v>442</v>
      </c>
      <c r="BA117" s="925"/>
      <c r="BB117" s="925"/>
      <c r="BC117" s="925"/>
      <c r="BD117" s="925"/>
      <c r="BE117" s="925"/>
      <c r="BF117" s="925"/>
      <c r="BG117" s="925"/>
      <c r="BH117" s="925"/>
      <c r="BI117" s="925"/>
      <c r="BJ117" s="925"/>
      <c r="BK117" s="925"/>
      <c r="BL117" s="925"/>
      <c r="BM117" s="925"/>
      <c r="BN117" s="925"/>
      <c r="BO117" s="925"/>
      <c r="BP117" s="926"/>
      <c r="BQ117" s="874" t="s">
        <v>420</v>
      </c>
      <c r="BR117" s="875"/>
      <c r="BS117" s="875"/>
      <c r="BT117" s="875"/>
      <c r="BU117" s="875"/>
      <c r="BV117" s="875" t="s">
        <v>420</v>
      </c>
      <c r="BW117" s="875"/>
      <c r="BX117" s="875"/>
      <c r="BY117" s="875"/>
      <c r="BZ117" s="875"/>
      <c r="CA117" s="875" t="s">
        <v>121</v>
      </c>
      <c r="CB117" s="875"/>
      <c r="CC117" s="875"/>
      <c r="CD117" s="875"/>
      <c r="CE117" s="875"/>
      <c r="CF117" s="936" t="s">
        <v>420</v>
      </c>
      <c r="CG117" s="937"/>
      <c r="CH117" s="937"/>
      <c r="CI117" s="937"/>
      <c r="CJ117" s="937"/>
      <c r="CK117" s="992"/>
      <c r="CL117" s="879"/>
      <c r="CM117" s="882" t="s">
        <v>443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121</v>
      </c>
      <c r="DM117" s="838"/>
      <c r="DN117" s="838"/>
      <c r="DO117" s="838"/>
      <c r="DP117" s="839"/>
      <c r="DQ117" s="840" t="s">
        <v>121</v>
      </c>
      <c r="DR117" s="838"/>
      <c r="DS117" s="838"/>
      <c r="DT117" s="838"/>
      <c r="DU117" s="839"/>
      <c r="DV117" s="885" t="s">
        <v>121</v>
      </c>
      <c r="DW117" s="886"/>
      <c r="DX117" s="886"/>
      <c r="DY117" s="886"/>
      <c r="DZ117" s="887"/>
    </row>
    <row r="118" spans="1:130" s="226" customFormat="1" ht="26.25" customHeight="1" x14ac:dyDescent="0.15">
      <c r="A118" s="962" t="s">
        <v>415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413</v>
      </c>
      <c r="AB118" s="963"/>
      <c r="AC118" s="963"/>
      <c r="AD118" s="963"/>
      <c r="AE118" s="964"/>
      <c r="AF118" s="965" t="s">
        <v>297</v>
      </c>
      <c r="AG118" s="963"/>
      <c r="AH118" s="963"/>
      <c r="AI118" s="963"/>
      <c r="AJ118" s="964"/>
      <c r="AK118" s="965" t="s">
        <v>296</v>
      </c>
      <c r="AL118" s="963"/>
      <c r="AM118" s="963"/>
      <c r="AN118" s="963"/>
      <c r="AO118" s="964"/>
      <c r="AP118" s="966" t="s">
        <v>414</v>
      </c>
      <c r="AQ118" s="967"/>
      <c r="AR118" s="967"/>
      <c r="AS118" s="967"/>
      <c r="AT118" s="968"/>
      <c r="AU118" s="997"/>
      <c r="AV118" s="998"/>
      <c r="AW118" s="998"/>
      <c r="AX118" s="998"/>
      <c r="AY118" s="998"/>
      <c r="AZ118" s="940" t="s">
        <v>444</v>
      </c>
      <c r="BA118" s="941"/>
      <c r="BB118" s="941"/>
      <c r="BC118" s="941"/>
      <c r="BD118" s="941"/>
      <c r="BE118" s="941"/>
      <c r="BF118" s="941"/>
      <c r="BG118" s="941"/>
      <c r="BH118" s="941"/>
      <c r="BI118" s="941"/>
      <c r="BJ118" s="941"/>
      <c r="BK118" s="941"/>
      <c r="BL118" s="941"/>
      <c r="BM118" s="941"/>
      <c r="BN118" s="941"/>
      <c r="BO118" s="941"/>
      <c r="BP118" s="942"/>
      <c r="BQ118" s="943" t="s">
        <v>420</v>
      </c>
      <c r="BR118" s="906"/>
      <c r="BS118" s="906"/>
      <c r="BT118" s="906"/>
      <c r="BU118" s="906"/>
      <c r="BV118" s="906" t="s">
        <v>420</v>
      </c>
      <c r="BW118" s="906"/>
      <c r="BX118" s="906"/>
      <c r="BY118" s="906"/>
      <c r="BZ118" s="906"/>
      <c r="CA118" s="906" t="s">
        <v>121</v>
      </c>
      <c r="CB118" s="906"/>
      <c r="CC118" s="906"/>
      <c r="CD118" s="906"/>
      <c r="CE118" s="906"/>
      <c r="CF118" s="936" t="s">
        <v>121</v>
      </c>
      <c r="CG118" s="937"/>
      <c r="CH118" s="937"/>
      <c r="CI118" s="937"/>
      <c r="CJ118" s="937"/>
      <c r="CK118" s="992"/>
      <c r="CL118" s="879"/>
      <c r="CM118" s="882" t="s">
        <v>445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420</v>
      </c>
      <c r="DH118" s="838"/>
      <c r="DI118" s="838"/>
      <c r="DJ118" s="838"/>
      <c r="DK118" s="839"/>
      <c r="DL118" s="840" t="s">
        <v>420</v>
      </c>
      <c r="DM118" s="838"/>
      <c r="DN118" s="838"/>
      <c r="DO118" s="838"/>
      <c r="DP118" s="839"/>
      <c r="DQ118" s="840" t="s">
        <v>420</v>
      </c>
      <c r="DR118" s="838"/>
      <c r="DS118" s="838"/>
      <c r="DT118" s="838"/>
      <c r="DU118" s="839"/>
      <c r="DV118" s="885" t="s">
        <v>121</v>
      </c>
      <c r="DW118" s="886"/>
      <c r="DX118" s="886"/>
      <c r="DY118" s="886"/>
      <c r="DZ118" s="887"/>
    </row>
    <row r="119" spans="1:130" s="226" customFormat="1" ht="26.25" customHeight="1" x14ac:dyDescent="0.15">
      <c r="A119" s="876" t="s">
        <v>418</v>
      </c>
      <c r="B119" s="877"/>
      <c r="C119" s="952" t="s">
        <v>419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420</v>
      </c>
      <c r="AB119" s="956"/>
      <c r="AC119" s="956"/>
      <c r="AD119" s="956"/>
      <c r="AE119" s="957"/>
      <c r="AF119" s="958" t="s">
        <v>420</v>
      </c>
      <c r="AG119" s="956"/>
      <c r="AH119" s="956"/>
      <c r="AI119" s="956"/>
      <c r="AJ119" s="957"/>
      <c r="AK119" s="958" t="s">
        <v>420</v>
      </c>
      <c r="AL119" s="956"/>
      <c r="AM119" s="956"/>
      <c r="AN119" s="956"/>
      <c r="AO119" s="957"/>
      <c r="AP119" s="959" t="s">
        <v>121</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446</v>
      </c>
      <c r="BP119" s="939"/>
      <c r="BQ119" s="943">
        <v>149546835</v>
      </c>
      <c r="BR119" s="906"/>
      <c r="BS119" s="906"/>
      <c r="BT119" s="906"/>
      <c r="BU119" s="906"/>
      <c r="BV119" s="906">
        <v>146446099</v>
      </c>
      <c r="BW119" s="906"/>
      <c r="BX119" s="906"/>
      <c r="BY119" s="906"/>
      <c r="BZ119" s="906"/>
      <c r="CA119" s="906">
        <v>143748317</v>
      </c>
      <c r="CB119" s="906"/>
      <c r="CC119" s="906"/>
      <c r="CD119" s="906"/>
      <c r="CE119" s="906"/>
      <c r="CF119" s="804"/>
      <c r="CG119" s="805"/>
      <c r="CH119" s="805"/>
      <c r="CI119" s="805"/>
      <c r="CJ119" s="895"/>
      <c r="CK119" s="993"/>
      <c r="CL119" s="881"/>
      <c r="CM119" s="899" t="s">
        <v>447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772925</v>
      </c>
      <c r="DH119" s="821"/>
      <c r="DI119" s="821"/>
      <c r="DJ119" s="821"/>
      <c r="DK119" s="822"/>
      <c r="DL119" s="823">
        <v>615827</v>
      </c>
      <c r="DM119" s="821"/>
      <c r="DN119" s="821"/>
      <c r="DO119" s="821"/>
      <c r="DP119" s="822"/>
      <c r="DQ119" s="823">
        <v>458166</v>
      </c>
      <c r="DR119" s="821"/>
      <c r="DS119" s="821"/>
      <c r="DT119" s="821"/>
      <c r="DU119" s="822"/>
      <c r="DV119" s="909">
        <v>0.6</v>
      </c>
      <c r="DW119" s="910"/>
      <c r="DX119" s="910"/>
      <c r="DY119" s="910"/>
      <c r="DZ119" s="911"/>
    </row>
    <row r="120" spans="1:130" s="226" customFormat="1" ht="26.25" customHeight="1" x14ac:dyDescent="0.15">
      <c r="A120" s="878"/>
      <c r="B120" s="879"/>
      <c r="C120" s="882" t="s">
        <v>423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17939</v>
      </c>
      <c r="AB120" s="838"/>
      <c r="AC120" s="838"/>
      <c r="AD120" s="838"/>
      <c r="AE120" s="839"/>
      <c r="AF120" s="840" t="s">
        <v>121</v>
      </c>
      <c r="AG120" s="838"/>
      <c r="AH120" s="838"/>
      <c r="AI120" s="838"/>
      <c r="AJ120" s="839"/>
      <c r="AK120" s="840" t="s">
        <v>121</v>
      </c>
      <c r="AL120" s="838"/>
      <c r="AM120" s="838"/>
      <c r="AN120" s="838"/>
      <c r="AO120" s="839"/>
      <c r="AP120" s="885" t="s">
        <v>121</v>
      </c>
      <c r="AQ120" s="886"/>
      <c r="AR120" s="886"/>
      <c r="AS120" s="886"/>
      <c r="AT120" s="887"/>
      <c r="AU120" s="944" t="s">
        <v>448</v>
      </c>
      <c r="AV120" s="945"/>
      <c r="AW120" s="945"/>
      <c r="AX120" s="945"/>
      <c r="AY120" s="946"/>
      <c r="AZ120" s="921" t="s">
        <v>449</v>
      </c>
      <c r="BA120" s="866"/>
      <c r="BB120" s="866"/>
      <c r="BC120" s="866"/>
      <c r="BD120" s="866"/>
      <c r="BE120" s="866"/>
      <c r="BF120" s="866"/>
      <c r="BG120" s="866"/>
      <c r="BH120" s="866"/>
      <c r="BI120" s="866"/>
      <c r="BJ120" s="866"/>
      <c r="BK120" s="866"/>
      <c r="BL120" s="866"/>
      <c r="BM120" s="866"/>
      <c r="BN120" s="866"/>
      <c r="BO120" s="866"/>
      <c r="BP120" s="867"/>
      <c r="BQ120" s="922">
        <v>14745057</v>
      </c>
      <c r="BR120" s="903"/>
      <c r="BS120" s="903"/>
      <c r="BT120" s="903"/>
      <c r="BU120" s="903"/>
      <c r="BV120" s="903">
        <v>11731623</v>
      </c>
      <c r="BW120" s="903"/>
      <c r="BX120" s="903"/>
      <c r="BY120" s="903"/>
      <c r="BZ120" s="903"/>
      <c r="CA120" s="903">
        <v>12684862</v>
      </c>
      <c r="CB120" s="903"/>
      <c r="CC120" s="903"/>
      <c r="CD120" s="903"/>
      <c r="CE120" s="903"/>
      <c r="CF120" s="927">
        <v>16.899999999999999</v>
      </c>
      <c r="CG120" s="928"/>
      <c r="CH120" s="928"/>
      <c r="CI120" s="928"/>
      <c r="CJ120" s="928"/>
      <c r="CK120" s="929" t="s">
        <v>450</v>
      </c>
      <c r="CL120" s="913"/>
      <c r="CM120" s="913"/>
      <c r="CN120" s="913"/>
      <c r="CO120" s="914"/>
      <c r="CP120" s="933" t="s">
        <v>398</v>
      </c>
      <c r="CQ120" s="934"/>
      <c r="CR120" s="934"/>
      <c r="CS120" s="934"/>
      <c r="CT120" s="934"/>
      <c r="CU120" s="934"/>
      <c r="CV120" s="934"/>
      <c r="CW120" s="934"/>
      <c r="CX120" s="934"/>
      <c r="CY120" s="934"/>
      <c r="CZ120" s="934"/>
      <c r="DA120" s="934"/>
      <c r="DB120" s="934"/>
      <c r="DC120" s="934"/>
      <c r="DD120" s="934"/>
      <c r="DE120" s="934"/>
      <c r="DF120" s="935"/>
      <c r="DG120" s="922">
        <v>19260492</v>
      </c>
      <c r="DH120" s="903"/>
      <c r="DI120" s="903"/>
      <c r="DJ120" s="903"/>
      <c r="DK120" s="903"/>
      <c r="DL120" s="903">
        <v>20386184</v>
      </c>
      <c r="DM120" s="903"/>
      <c r="DN120" s="903"/>
      <c r="DO120" s="903"/>
      <c r="DP120" s="903"/>
      <c r="DQ120" s="903">
        <v>20708386</v>
      </c>
      <c r="DR120" s="903"/>
      <c r="DS120" s="903"/>
      <c r="DT120" s="903"/>
      <c r="DU120" s="903"/>
      <c r="DV120" s="904">
        <v>27.6</v>
      </c>
      <c r="DW120" s="904"/>
      <c r="DX120" s="904"/>
      <c r="DY120" s="904"/>
      <c r="DZ120" s="905"/>
    </row>
    <row r="121" spans="1:130" s="226" customFormat="1" ht="26.25" customHeight="1" x14ac:dyDescent="0.15">
      <c r="A121" s="878"/>
      <c r="B121" s="879"/>
      <c r="C121" s="924" t="s">
        <v>451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121</v>
      </c>
      <c r="AB121" s="838"/>
      <c r="AC121" s="838"/>
      <c r="AD121" s="838"/>
      <c r="AE121" s="839"/>
      <c r="AF121" s="840" t="s">
        <v>121</v>
      </c>
      <c r="AG121" s="838"/>
      <c r="AH121" s="838"/>
      <c r="AI121" s="838"/>
      <c r="AJ121" s="839"/>
      <c r="AK121" s="840" t="s">
        <v>121</v>
      </c>
      <c r="AL121" s="838"/>
      <c r="AM121" s="838"/>
      <c r="AN121" s="838"/>
      <c r="AO121" s="839"/>
      <c r="AP121" s="885" t="s">
        <v>121</v>
      </c>
      <c r="AQ121" s="886"/>
      <c r="AR121" s="886"/>
      <c r="AS121" s="886"/>
      <c r="AT121" s="887"/>
      <c r="AU121" s="947"/>
      <c r="AV121" s="948"/>
      <c r="AW121" s="948"/>
      <c r="AX121" s="948"/>
      <c r="AY121" s="949"/>
      <c r="AZ121" s="873" t="s">
        <v>452</v>
      </c>
      <c r="BA121" s="808"/>
      <c r="BB121" s="808"/>
      <c r="BC121" s="808"/>
      <c r="BD121" s="808"/>
      <c r="BE121" s="808"/>
      <c r="BF121" s="808"/>
      <c r="BG121" s="808"/>
      <c r="BH121" s="808"/>
      <c r="BI121" s="808"/>
      <c r="BJ121" s="808"/>
      <c r="BK121" s="808"/>
      <c r="BL121" s="808"/>
      <c r="BM121" s="808"/>
      <c r="BN121" s="808"/>
      <c r="BO121" s="808"/>
      <c r="BP121" s="809"/>
      <c r="BQ121" s="874">
        <v>32601598</v>
      </c>
      <c r="BR121" s="875"/>
      <c r="BS121" s="875"/>
      <c r="BT121" s="875"/>
      <c r="BU121" s="875"/>
      <c r="BV121" s="875">
        <v>33501391</v>
      </c>
      <c r="BW121" s="875"/>
      <c r="BX121" s="875"/>
      <c r="BY121" s="875"/>
      <c r="BZ121" s="875"/>
      <c r="CA121" s="875">
        <v>33865043</v>
      </c>
      <c r="CB121" s="875"/>
      <c r="CC121" s="875"/>
      <c r="CD121" s="875"/>
      <c r="CE121" s="875"/>
      <c r="CF121" s="936">
        <v>45.1</v>
      </c>
      <c r="CG121" s="937"/>
      <c r="CH121" s="937"/>
      <c r="CI121" s="937"/>
      <c r="CJ121" s="937"/>
      <c r="CK121" s="930"/>
      <c r="CL121" s="916"/>
      <c r="CM121" s="916"/>
      <c r="CN121" s="916"/>
      <c r="CO121" s="917"/>
      <c r="CP121" s="896" t="s">
        <v>395</v>
      </c>
      <c r="CQ121" s="897"/>
      <c r="CR121" s="897"/>
      <c r="CS121" s="897"/>
      <c r="CT121" s="897"/>
      <c r="CU121" s="897"/>
      <c r="CV121" s="897"/>
      <c r="CW121" s="897"/>
      <c r="CX121" s="897"/>
      <c r="CY121" s="897"/>
      <c r="CZ121" s="897"/>
      <c r="DA121" s="897"/>
      <c r="DB121" s="897"/>
      <c r="DC121" s="897"/>
      <c r="DD121" s="897"/>
      <c r="DE121" s="897"/>
      <c r="DF121" s="898"/>
      <c r="DG121" s="874">
        <v>7797396</v>
      </c>
      <c r="DH121" s="875"/>
      <c r="DI121" s="875"/>
      <c r="DJ121" s="875"/>
      <c r="DK121" s="875"/>
      <c r="DL121" s="875">
        <v>7501015</v>
      </c>
      <c r="DM121" s="875"/>
      <c r="DN121" s="875"/>
      <c r="DO121" s="875"/>
      <c r="DP121" s="875"/>
      <c r="DQ121" s="875">
        <v>6874804</v>
      </c>
      <c r="DR121" s="875"/>
      <c r="DS121" s="875"/>
      <c r="DT121" s="875"/>
      <c r="DU121" s="875"/>
      <c r="DV121" s="852">
        <v>9.1</v>
      </c>
      <c r="DW121" s="852"/>
      <c r="DX121" s="852"/>
      <c r="DY121" s="852"/>
      <c r="DZ121" s="853"/>
    </row>
    <row r="122" spans="1:130" s="226" customFormat="1" ht="26.25" customHeight="1" x14ac:dyDescent="0.15">
      <c r="A122" s="878"/>
      <c r="B122" s="879"/>
      <c r="C122" s="882" t="s">
        <v>434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121</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453</v>
      </c>
      <c r="BA122" s="941"/>
      <c r="BB122" s="941"/>
      <c r="BC122" s="941"/>
      <c r="BD122" s="941"/>
      <c r="BE122" s="941"/>
      <c r="BF122" s="941"/>
      <c r="BG122" s="941"/>
      <c r="BH122" s="941"/>
      <c r="BI122" s="941"/>
      <c r="BJ122" s="941"/>
      <c r="BK122" s="941"/>
      <c r="BL122" s="941"/>
      <c r="BM122" s="941"/>
      <c r="BN122" s="941"/>
      <c r="BO122" s="941"/>
      <c r="BP122" s="942"/>
      <c r="BQ122" s="943">
        <v>94246815</v>
      </c>
      <c r="BR122" s="906"/>
      <c r="BS122" s="906"/>
      <c r="BT122" s="906"/>
      <c r="BU122" s="906"/>
      <c r="BV122" s="906">
        <v>94637783</v>
      </c>
      <c r="BW122" s="906"/>
      <c r="BX122" s="906"/>
      <c r="BY122" s="906"/>
      <c r="BZ122" s="906"/>
      <c r="CA122" s="906">
        <v>95222373</v>
      </c>
      <c r="CB122" s="906"/>
      <c r="CC122" s="906"/>
      <c r="CD122" s="906"/>
      <c r="CE122" s="906"/>
      <c r="CF122" s="907">
        <v>126.7</v>
      </c>
      <c r="CG122" s="908"/>
      <c r="CH122" s="908"/>
      <c r="CI122" s="908"/>
      <c r="CJ122" s="908"/>
      <c r="CK122" s="930"/>
      <c r="CL122" s="916"/>
      <c r="CM122" s="916"/>
      <c r="CN122" s="916"/>
      <c r="CO122" s="917"/>
      <c r="CP122" s="896" t="s">
        <v>397</v>
      </c>
      <c r="CQ122" s="897"/>
      <c r="CR122" s="897"/>
      <c r="CS122" s="897"/>
      <c r="CT122" s="897"/>
      <c r="CU122" s="897"/>
      <c r="CV122" s="897"/>
      <c r="CW122" s="897"/>
      <c r="CX122" s="897"/>
      <c r="CY122" s="897"/>
      <c r="CZ122" s="897"/>
      <c r="DA122" s="897"/>
      <c r="DB122" s="897"/>
      <c r="DC122" s="897"/>
      <c r="DD122" s="897"/>
      <c r="DE122" s="897"/>
      <c r="DF122" s="898"/>
      <c r="DG122" s="874">
        <v>1117935</v>
      </c>
      <c r="DH122" s="875"/>
      <c r="DI122" s="875"/>
      <c r="DJ122" s="875"/>
      <c r="DK122" s="875"/>
      <c r="DL122" s="875">
        <v>1068445</v>
      </c>
      <c r="DM122" s="875"/>
      <c r="DN122" s="875"/>
      <c r="DO122" s="875"/>
      <c r="DP122" s="875"/>
      <c r="DQ122" s="875">
        <v>1065081</v>
      </c>
      <c r="DR122" s="875"/>
      <c r="DS122" s="875"/>
      <c r="DT122" s="875"/>
      <c r="DU122" s="875"/>
      <c r="DV122" s="852">
        <v>1.4</v>
      </c>
      <c r="DW122" s="852"/>
      <c r="DX122" s="852"/>
      <c r="DY122" s="852"/>
      <c r="DZ122" s="853"/>
    </row>
    <row r="123" spans="1:130" s="226" customFormat="1" ht="26.25" customHeight="1" x14ac:dyDescent="0.15">
      <c r="A123" s="878"/>
      <c r="B123" s="879"/>
      <c r="C123" s="882" t="s">
        <v>440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121</v>
      </c>
      <c r="AG123" s="838"/>
      <c r="AH123" s="838"/>
      <c r="AI123" s="838"/>
      <c r="AJ123" s="839"/>
      <c r="AK123" s="840" t="s">
        <v>121</v>
      </c>
      <c r="AL123" s="838"/>
      <c r="AM123" s="838"/>
      <c r="AN123" s="838"/>
      <c r="AO123" s="839"/>
      <c r="AP123" s="885" t="s">
        <v>121</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454</v>
      </c>
      <c r="BP123" s="939"/>
      <c r="BQ123" s="893">
        <v>141593470</v>
      </c>
      <c r="BR123" s="894"/>
      <c r="BS123" s="894"/>
      <c r="BT123" s="894"/>
      <c r="BU123" s="894"/>
      <c r="BV123" s="894">
        <v>139870797</v>
      </c>
      <c r="BW123" s="894"/>
      <c r="BX123" s="894"/>
      <c r="BY123" s="894"/>
      <c r="BZ123" s="894"/>
      <c r="CA123" s="894">
        <v>141772278</v>
      </c>
      <c r="CB123" s="894"/>
      <c r="CC123" s="894"/>
      <c r="CD123" s="894"/>
      <c r="CE123" s="894"/>
      <c r="CF123" s="804"/>
      <c r="CG123" s="805"/>
      <c r="CH123" s="805"/>
      <c r="CI123" s="805"/>
      <c r="CJ123" s="895"/>
      <c r="CK123" s="930"/>
      <c r="CL123" s="916"/>
      <c r="CM123" s="916"/>
      <c r="CN123" s="916"/>
      <c r="CO123" s="917"/>
      <c r="CP123" s="896" t="s">
        <v>393</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121</v>
      </c>
      <c r="DM123" s="838"/>
      <c r="DN123" s="838"/>
      <c r="DO123" s="838"/>
      <c r="DP123" s="839"/>
      <c r="DQ123" s="840" t="s">
        <v>121</v>
      </c>
      <c r="DR123" s="838"/>
      <c r="DS123" s="838"/>
      <c r="DT123" s="838"/>
      <c r="DU123" s="839"/>
      <c r="DV123" s="885" t="s">
        <v>121</v>
      </c>
      <c r="DW123" s="886"/>
      <c r="DX123" s="886"/>
      <c r="DY123" s="886"/>
      <c r="DZ123" s="887"/>
    </row>
    <row r="124" spans="1:130" s="226" customFormat="1" ht="26.25" customHeight="1" thickBot="1" x14ac:dyDescent="0.2">
      <c r="A124" s="878"/>
      <c r="B124" s="879"/>
      <c r="C124" s="882" t="s">
        <v>443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121</v>
      </c>
      <c r="AL124" s="838"/>
      <c r="AM124" s="838"/>
      <c r="AN124" s="838"/>
      <c r="AO124" s="839"/>
      <c r="AP124" s="885" t="s">
        <v>121</v>
      </c>
      <c r="AQ124" s="886"/>
      <c r="AR124" s="886"/>
      <c r="AS124" s="886"/>
      <c r="AT124" s="887"/>
      <c r="AU124" s="888" t="s">
        <v>455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10.7</v>
      </c>
      <c r="BR124" s="892"/>
      <c r="BS124" s="892"/>
      <c r="BT124" s="892"/>
      <c r="BU124" s="892"/>
      <c r="BV124" s="892">
        <v>8.8000000000000007</v>
      </c>
      <c r="BW124" s="892"/>
      <c r="BX124" s="892"/>
      <c r="BY124" s="892"/>
      <c r="BZ124" s="892"/>
      <c r="CA124" s="892">
        <v>2.6</v>
      </c>
      <c r="CB124" s="892"/>
      <c r="CC124" s="892"/>
      <c r="CD124" s="892"/>
      <c r="CE124" s="892"/>
      <c r="CF124" s="782"/>
      <c r="CG124" s="783"/>
      <c r="CH124" s="783"/>
      <c r="CI124" s="783"/>
      <c r="CJ124" s="923"/>
      <c r="CK124" s="931"/>
      <c r="CL124" s="931"/>
      <c r="CM124" s="931"/>
      <c r="CN124" s="931"/>
      <c r="CO124" s="932"/>
      <c r="CP124" s="896" t="s">
        <v>456</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x14ac:dyDescent="0.15">
      <c r="A125" s="878"/>
      <c r="B125" s="879"/>
      <c r="C125" s="882" t="s">
        <v>445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457</v>
      </c>
      <c r="CL125" s="913"/>
      <c r="CM125" s="913"/>
      <c r="CN125" s="913"/>
      <c r="CO125" s="914"/>
      <c r="CP125" s="921" t="s">
        <v>458</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x14ac:dyDescent="0.2">
      <c r="A126" s="878"/>
      <c r="B126" s="879"/>
      <c r="C126" s="882" t="s">
        <v>447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163818</v>
      </c>
      <c r="AB126" s="838"/>
      <c r="AC126" s="838"/>
      <c r="AD126" s="838"/>
      <c r="AE126" s="839"/>
      <c r="AF126" s="840">
        <v>160373</v>
      </c>
      <c r="AG126" s="838"/>
      <c r="AH126" s="838"/>
      <c r="AI126" s="838"/>
      <c r="AJ126" s="839"/>
      <c r="AK126" s="840">
        <v>156850</v>
      </c>
      <c r="AL126" s="838"/>
      <c r="AM126" s="838"/>
      <c r="AN126" s="838"/>
      <c r="AO126" s="839"/>
      <c r="AP126" s="885">
        <v>0.2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459</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121</v>
      </c>
      <c r="DW126" s="852"/>
      <c r="DX126" s="852"/>
      <c r="DY126" s="852"/>
      <c r="DZ126" s="853"/>
    </row>
    <row r="127" spans="1:130" s="226" customFormat="1" ht="26.25" customHeight="1" x14ac:dyDescent="0.15">
      <c r="A127" s="880"/>
      <c r="B127" s="881"/>
      <c r="C127" s="899" t="s">
        <v>460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121</v>
      </c>
      <c r="AB127" s="838"/>
      <c r="AC127" s="838"/>
      <c r="AD127" s="838"/>
      <c r="AE127" s="839"/>
      <c r="AF127" s="840" t="s">
        <v>121</v>
      </c>
      <c r="AG127" s="838"/>
      <c r="AH127" s="838"/>
      <c r="AI127" s="838"/>
      <c r="AJ127" s="839"/>
      <c r="AK127" s="840" t="s">
        <v>121</v>
      </c>
      <c r="AL127" s="838"/>
      <c r="AM127" s="838"/>
      <c r="AN127" s="838"/>
      <c r="AO127" s="839"/>
      <c r="AP127" s="885" t="s">
        <v>121</v>
      </c>
      <c r="AQ127" s="886"/>
      <c r="AR127" s="886"/>
      <c r="AS127" s="886"/>
      <c r="AT127" s="887"/>
      <c r="AU127" s="262"/>
      <c r="AV127" s="262"/>
      <c r="AW127" s="262"/>
      <c r="AX127" s="902" t="s">
        <v>461</v>
      </c>
      <c r="AY127" s="870"/>
      <c r="AZ127" s="870"/>
      <c r="BA127" s="870"/>
      <c r="BB127" s="870"/>
      <c r="BC127" s="870"/>
      <c r="BD127" s="870"/>
      <c r="BE127" s="871"/>
      <c r="BF127" s="869" t="s">
        <v>462</v>
      </c>
      <c r="BG127" s="870"/>
      <c r="BH127" s="870"/>
      <c r="BI127" s="870"/>
      <c r="BJ127" s="870"/>
      <c r="BK127" s="870"/>
      <c r="BL127" s="871"/>
      <c r="BM127" s="869" t="s">
        <v>463</v>
      </c>
      <c r="BN127" s="870"/>
      <c r="BO127" s="870"/>
      <c r="BP127" s="870"/>
      <c r="BQ127" s="870"/>
      <c r="BR127" s="870"/>
      <c r="BS127" s="871"/>
      <c r="BT127" s="869" t="s">
        <v>464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465</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121</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x14ac:dyDescent="0.2">
      <c r="A128" s="854" t="s">
        <v>466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467</v>
      </c>
      <c r="X128" s="856"/>
      <c r="Y128" s="856"/>
      <c r="Z128" s="857"/>
      <c r="AA128" s="858">
        <v>4132222</v>
      </c>
      <c r="AB128" s="859"/>
      <c r="AC128" s="859"/>
      <c r="AD128" s="859"/>
      <c r="AE128" s="860"/>
      <c r="AF128" s="861">
        <v>4117264</v>
      </c>
      <c r="AG128" s="859"/>
      <c r="AH128" s="859"/>
      <c r="AI128" s="859"/>
      <c r="AJ128" s="860"/>
      <c r="AK128" s="861">
        <v>4009576</v>
      </c>
      <c r="AL128" s="859"/>
      <c r="AM128" s="859"/>
      <c r="AN128" s="859"/>
      <c r="AO128" s="860"/>
      <c r="AP128" s="862"/>
      <c r="AQ128" s="863"/>
      <c r="AR128" s="863"/>
      <c r="AS128" s="863"/>
      <c r="AT128" s="864"/>
      <c r="AU128" s="262"/>
      <c r="AV128" s="262"/>
      <c r="AW128" s="262"/>
      <c r="AX128" s="865" t="s">
        <v>468</v>
      </c>
      <c r="AY128" s="866"/>
      <c r="AZ128" s="866"/>
      <c r="BA128" s="866"/>
      <c r="BB128" s="866"/>
      <c r="BC128" s="866"/>
      <c r="BD128" s="866"/>
      <c r="BE128" s="867"/>
      <c r="BF128" s="844" t="s">
        <v>121</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469</v>
      </c>
      <c r="CQ128" s="786"/>
      <c r="CR128" s="786"/>
      <c r="CS128" s="786"/>
      <c r="CT128" s="786"/>
      <c r="CU128" s="786"/>
      <c r="CV128" s="786"/>
      <c r="CW128" s="786"/>
      <c r="CX128" s="786"/>
      <c r="CY128" s="786"/>
      <c r="CZ128" s="786"/>
      <c r="DA128" s="786"/>
      <c r="DB128" s="786"/>
      <c r="DC128" s="786"/>
      <c r="DD128" s="786"/>
      <c r="DE128" s="786"/>
      <c r="DF128" s="787"/>
      <c r="DG128" s="848">
        <v>79699</v>
      </c>
      <c r="DH128" s="849"/>
      <c r="DI128" s="849"/>
      <c r="DJ128" s="849"/>
      <c r="DK128" s="849"/>
      <c r="DL128" s="849">
        <v>64058</v>
      </c>
      <c r="DM128" s="849"/>
      <c r="DN128" s="849"/>
      <c r="DO128" s="849"/>
      <c r="DP128" s="849"/>
      <c r="DQ128" s="849">
        <v>135604</v>
      </c>
      <c r="DR128" s="849"/>
      <c r="DS128" s="849"/>
      <c r="DT128" s="849"/>
      <c r="DU128" s="849"/>
      <c r="DV128" s="850">
        <v>0.2</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470</v>
      </c>
      <c r="X129" s="835"/>
      <c r="Y129" s="835"/>
      <c r="Z129" s="836"/>
      <c r="AA129" s="837">
        <v>81227672</v>
      </c>
      <c r="AB129" s="838"/>
      <c r="AC129" s="838"/>
      <c r="AD129" s="838"/>
      <c r="AE129" s="839"/>
      <c r="AF129" s="840">
        <v>81810921</v>
      </c>
      <c r="AG129" s="838"/>
      <c r="AH129" s="838"/>
      <c r="AI129" s="838"/>
      <c r="AJ129" s="839"/>
      <c r="AK129" s="840">
        <v>82687443</v>
      </c>
      <c r="AL129" s="838"/>
      <c r="AM129" s="838"/>
      <c r="AN129" s="838"/>
      <c r="AO129" s="839"/>
      <c r="AP129" s="841"/>
      <c r="AQ129" s="842"/>
      <c r="AR129" s="842"/>
      <c r="AS129" s="842"/>
      <c r="AT129" s="843"/>
      <c r="AU129" s="264"/>
      <c r="AV129" s="264"/>
      <c r="AW129" s="264"/>
      <c r="AX129" s="807" t="s">
        <v>471</v>
      </c>
      <c r="AY129" s="808"/>
      <c r="AZ129" s="808"/>
      <c r="BA129" s="808"/>
      <c r="BB129" s="808"/>
      <c r="BC129" s="808"/>
      <c r="BD129" s="808"/>
      <c r="BE129" s="809"/>
      <c r="BF129" s="827" t="s">
        <v>121</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473</v>
      </c>
      <c r="X130" s="835"/>
      <c r="Y130" s="835"/>
      <c r="Z130" s="836"/>
      <c r="AA130" s="837">
        <v>7203087</v>
      </c>
      <c r="AB130" s="838"/>
      <c r="AC130" s="838"/>
      <c r="AD130" s="838"/>
      <c r="AE130" s="839"/>
      <c r="AF130" s="840">
        <v>7216247</v>
      </c>
      <c r="AG130" s="838"/>
      <c r="AH130" s="838"/>
      <c r="AI130" s="838"/>
      <c r="AJ130" s="839"/>
      <c r="AK130" s="840">
        <v>7540543</v>
      </c>
      <c r="AL130" s="838"/>
      <c r="AM130" s="838"/>
      <c r="AN130" s="838"/>
      <c r="AO130" s="839"/>
      <c r="AP130" s="841"/>
      <c r="AQ130" s="842"/>
      <c r="AR130" s="842"/>
      <c r="AS130" s="842"/>
      <c r="AT130" s="843"/>
      <c r="AU130" s="264"/>
      <c r="AV130" s="264"/>
      <c r="AW130" s="264"/>
      <c r="AX130" s="807" t="s">
        <v>474</v>
      </c>
      <c r="AY130" s="808"/>
      <c r="AZ130" s="808"/>
      <c r="BA130" s="808"/>
      <c r="BB130" s="808"/>
      <c r="BC130" s="808"/>
      <c r="BD130" s="808"/>
      <c r="BE130" s="809"/>
      <c r="BF130" s="810">
        <v>5.0999999999999996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475</v>
      </c>
      <c r="X131" s="818"/>
      <c r="Y131" s="818"/>
      <c r="Z131" s="819"/>
      <c r="AA131" s="820">
        <v>74024585</v>
      </c>
      <c r="AB131" s="821"/>
      <c r="AC131" s="821"/>
      <c r="AD131" s="821"/>
      <c r="AE131" s="822"/>
      <c r="AF131" s="823">
        <v>74594674</v>
      </c>
      <c r="AG131" s="821"/>
      <c r="AH131" s="821"/>
      <c r="AI131" s="821"/>
      <c r="AJ131" s="822"/>
      <c r="AK131" s="823">
        <v>75146900</v>
      </c>
      <c r="AL131" s="821"/>
      <c r="AM131" s="821"/>
      <c r="AN131" s="821"/>
      <c r="AO131" s="822"/>
      <c r="AP131" s="824"/>
      <c r="AQ131" s="825"/>
      <c r="AR131" s="825"/>
      <c r="AS131" s="825"/>
      <c r="AT131" s="826"/>
      <c r="AU131" s="264"/>
      <c r="AV131" s="264"/>
      <c r="AW131" s="264"/>
      <c r="AX131" s="785" t="s">
        <v>476</v>
      </c>
      <c r="AY131" s="786"/>
      <c r="AZ131" s="786"/>
      <c r="BA131" s="786"/>
      <c r="BB131" s="786"/>
      <c r="BC131" s="786"/>
      <c r="BD131" s="786"/>
      <c r="BE131" s="787"/>
      <c r="BF131" s="788">
        <v>2.6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477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478</v>
      </c>
      <c r="W132" s="798"/>
      <c r="X132" s="798"/>
      <c r="Y132" s="798"/>
      <c r="Z132" s="799"/>
      <c r="AA132" s="800">
        <v>6.0365120589999997</v>
      </c>
      <c r="AB132" s="801"/>
      <c r="AC132" s="801"/>
      <c r="AD132" s="801"/>
      <c r="AE132" s="802"/>
      <c r="AF132" s="803">
        <v>5.1721279730000003</v>
      </c>
      <c r="AG132" s="801"/>
      <c r="AH132" s="801"/>
      <c r="AI132" s="801"/>
      <c r="AJ132" s="802"/>
      <c r="AK132" s="803">
        <v>4.3741458399999997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479</v>
      </c>
      <c r="W133" s="777"/>
      <c r="X133" s="777"/>
      <c r="Y133" s="777"/>
      <c r="Z133" s="778"/>
      <c r="AA133" s="779">
        <v>7.4</v>
      </c>
      <c r="AB133" s="780"/>
      <c r="AC133" s="780"/>
      <c r="AD133" s="780"/>
      <c r="AE133" s="781"/>
      <c r="AF133" s="779">
        <v>6.4</v>
      </c>
      <c r="AG133" s="780"/>
      <c r="AH133" s="780"/>
      <c r="AI133" s="780"/>
      <c r="AJ133" s="781"/>
      <c r="AK133" s="779">
        <v>5.0999999999999996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cGPYaDSq0EIDa8YWjfXiJ8wcGZKUKRyuM2iKZ1I5QlIoJRP2Pz2Z9iVQS3a4XIu7OLwu6u15aXktGiSf9Q0EKg==" saltValue="kYgMzIRiTaGzxQ5tTBYy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z1EXL+CFIBG7lSgL4C664J1i9D20v9N59Mzpp27jWw5Lx0pZWnsKADgAAYuK+lN1bMHkX+NHLh+zhjmjEUzVA==" saltValue="DPx2FlLQUJlhtX4SRQZ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C4Qx1+M+6ceIOts9ziNpYovXS2SC7k4IKtgnvutHnebgqraQjoWrYb0PM0+gW6E0v4QBxIEJ8WgFY8JMrbFAQ==" saltValue="KEW/o9e7c+BKjyuYe0KCt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483</v>
      </c>
      <c r="AP7" s="283"/>
      <c r="AQ7" s="284" t="s">
        <v>484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485</v>
      </c>
      <c r="AQ8" s="290" t="s">
        <v>486</v>
      </c>
      <c r="AR8" s="291" t="s">
        <v>487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488</v>
      </c>
      <c r="AL9" s="1207"/>
      <c r="AM9" s="1207"/>
      <c r="AN9" s="1208"/>
      <c r="AO9" s="292">
        <v>26536375</v>
      </c>
      <c r="AP9" s="292">
        <v>65365</v>
      </c>
      <c r="AQ9" s="293">
        <v>57800</v>
      </c>
      <c r="AR9" s="294">
        <v>13.1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489</v>
      </c>
      <c r="AL10" s="1207"/>
      <c r="AM10" s="1207"/>
      <c r="AN10" s="1208"/>
      <c r="AO10" s="295">
        <v>668958</v>
      </c>
      <c r="AP10" s="295">
        <v>1648</v>
      </c>
      <c r="AQ10" s="296">
        <v>2573</v>
      </c>
      <c r="AR10" s="297">
        <v>-36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490</v>
      </c>
      <c r="AL11" s="1207"/>
      <c r="AM11" s="1207"/>
      <c r="AN11" s="1208"/>
      <c r="AO11" s="295">
        <v>256542</v>
      </c>
      <c r="AP11" s="295">
        <v>632</v>
      </c>
      <c r="AQ11" s="296">
        <v>1586</v>
      </c>
      <c r="AR11" s="297">
        <v>-60.2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491</v>
      </c>
      <c r="AL12" s="1207"/>
      <c r="AM12" s="1207"/>
      <c r="AN12" s="1208"/>
      <c r="AO12" s="295">
        <v>254668</v>
      </c>
      <c r="AP12" s="295">
        <v>627</v>
      </c>
      <c r="AQ12" s="296">
        <v>532</v>
      </c>
      <c r="AR12" s="297">
        <v>17.899999999999999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492</v>
      </c>
      <c r="AL13" s="1207"/>
      <c r="AM13" s="1207"/>
      <c r="AN13" s="1208"/>
      <c r="AO13" s="295" t="s">
        <v>493</v>
      </c>
      <c r="AP13" s="295" t="s">
        <v>493</v>
      </c>
      <c r="AQ13" s="296">
        <v>18</v>
      </c>
      <c r="AR13" s="297" t="s">
        <v>493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494</v>
      </c>
      <c r="AL14" s="1207"/>
      <c r="AM14" s="1207"/>
      <c r="AN14" s="1208"/>
      <c r="AO14" s="295">
        <v>936753</v>
      </c>
      <c r="AP14" s="295">
        <v>2307</v>
      </c>
      <c r="AQ14" s="296">
        <v>1833</v>
      </c>
      <c r="AR14" s="297">
        <v>25.9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495</v>
      </c>
      <c r="AL15" s="1207"/>
      <c r="AM15" s="1207"/>
      <c r="AN15" s="1208"/>
      <c r="AO15" s="295">
        <v>378127</v>
      </c>
      <c r="AP15" s="295">
        <v>931</v>
      </c>
      <c r="AQ15" s="296">
        <v>1281</v>
      </c>
      <c r="AR15" s="297">
        <v>-27.3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496</v>
      </c>
      <c r="AL16" s="1210"/>
      <c r="AM16" s="1210"/>
      <c r="AN16" s="1211"/>
      <c r="AO16" s="295">
        <v>-1517328</v>
      </c>
      <c r="AP16" s="295">
        <v>-3738</v>
      </c>
      <c r="AQ16" s="296">
        <v>-4437</v>
      </c>
      <c r="AR16" s="297">
        <v>-15.8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27514095</v>
      </c>
      <c r="AP17" s="295">
        <v>67773</v>
      </c>
      <c r="AQ17" s="296">
        <v>61185</v>
      </c>
      <c r="AR17" s="297">
        <v>10.8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498</v>
      </c>
      <c r="AP20" s="303" t="s">
        <v>499</v>
      </c>
      <c r="AQ20" s="304" t="s">
        <v>500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501</v>
      </c>
      <c r="AL21" s="1204"/>
      <c r="AM21" s="1204"/>
      <c r="AN21" s="1205"/>
      <c r="AO21" s="307">
        <v>6.02</v>
      </c>
      <c r="AP21" s="308">
        <v>6.2</v>
      </c>
      <c r="AQ21" s="309">
        <v>-0.18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502</v>
      </c>
      <c r="AL22" s="1204"/>
      <c r="AM22" s="1204"/>
      <c r="AN22" s="1205"/>
      <c r="AO22" s="312">
        <v>100.5</v>
      </c>
      <c r="AP22" s="313">
        <v>100.2</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504</v>
      </c>
      <c r="AO27" s="273"/>
      <c r="AP27" s="273"/>
      <c r="AQ27" s="273"/>
      <c r="AR27" s="273"/>
      <c r="AS27" s="273"/>
      <c r="AT27" s="273"/>
    </row>
    <row r="28" spans="1:46" ht="17.25" x14ac:dyDescent="0.15">
      <c r="A28" s="274" t="s">
        <v>505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483</v>
      </c>
      <c r="AP30" s="283"/>
      <c r="AQ30" s="284" t="s">
        <v>484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485</v>
      </c>
      <c r="AQ31" s="290" t="s">
        <v>486</v>
      </c>
      <c r="AR31" s="291" t="s">
        <v>487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507</v>
      </c>
      <c r="AL32" s="1195"/>
      <c r="AM32" s="1195"/>
      <c r="AN32" s="1196"/>
      <c r="AO32" s="322">
        <v>11008423</v>
      </c>
      <c r="AP32" s="322">
        <v>27116</v>
      </c>
      <c r="AQ32" s="323">
        <v>37891</v>
      </c>
      <c r="AR32" s="324">
        <v>-28.4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508</v>
      </c>
      <c r="AL33" s="1195"/>
      <c r="AM33" s="1195"/>
      <c r="AN33" s="1196"/>
      <c r="AO33" s="322" t="s">
        <v>493</v>
      </c>
      <c r="AP33" s="322" t="s">
        <v>493</v>
      </c>
      <c r="AQ33" s="323">
        <v>3</v>
      </c>
      <c r="AR33" s="324" t="s">
        <v>493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509</v>
      </c>
      <c r="AL34" s="1195"/>
      <c r="AM34" s="1195"/>
      <c r="AN34" s="1196"/>
      <c r="AO34" s="322" t="s">
        <v>493</v>
      </c>
      <c r="AP34" s="322" t="s">
        <v>493</v>
      </c>
      <c r="AQ34" s="323">
        <v>103</v>
      </c>
      <c r="AR34" s="324" t="s">
        <v>493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510</v>
      </c>
      <c r="AL35" s="1195"/>
      <c r="AM35" s="1195"/>
      <c r="AN35" s="1196"/>
      <c r="AO35" s="322">
        <v>3274681</v>
      </c>
      <c r="AP35" s="322">
        <v>8066</v>
      </c>
      <c r="AQ35" s="323">
        <v>9138</v>
      </c>
      <c r="AR35" s="324">
        <v>-11.7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511</v>
      </c>
      <c r="AL36" s="1195"/>
      <c r="AM36" s="1195"/>
      <c r="AN36" s="1196"/>
      <c r="AO36" s="322">
        <v>397200</v>
      </c>
      <c r="AP36" s="322">
        <v>978</v>
      </c>
      <c r="AQ36" s="323">
        <v>348</v>
      </c>
      <c r="AR36" s="324">
        <v>181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512</v>
      </c>
      <c r="AL37" s="1195"/>
      <c r="AM37" s="1195"/>
      <c r="AN37" s="1196"/>
      <c r="AO37" s="322">
        <v>156850</v>
      </c>
      <c r="AP37" s="322">
        <v>386</v>
      </c>
      <c r="AQ37" s="323">
        <v>851</v>
      </c>
      <c r="AR37" s="324">
        <v>-54.6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513</v>
      </c>
      <c r="AL38" s="1198"/>
      <c r="AM38" s="1198"/>
      <c r="AN38" s="1199"/>
      <c r="AO38" s="325" t="s">
        <v>493</v>
      </c>
      <c r="AP38" s="325" t="s">
        <v>493</v>
      </c>
      <c r="AQ38" s="326">
        <v>1</v>
      </c>
      <c r="AR38" s="314" t="s">
        <v>493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514</v>
      </c>
      <c r="AL39" s="1198"/>
      <c r="AM39" s="1198"/>
      <c r="AN39" s="1199"/>
      <c r="AO39" s="322">
        <v>-4009576</v>
      </c>
      <c r="AP39" s="322">
        <v>-9876</v>
      </c>
      <c r="AQ39" s="323">
        <v>-8418</v>
      </c>
      <c r="AR39" s="324">
        <v>17.3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515</v>
      </c>
      <c r="AL40" s="1195"/>
      <c r="AM40" s="1195"/>
      <c r="AN40" s="1196"/>
      <c r="AO40" s="322">
        <v>-7540543</v>
      </c>
      <c r="AP40" s="322">
        <v>-18574</v>
      </c>
      <c r="AQ40" s="323">
        <v>-29250</v>
      </c>
      <c r="AR40" s="324">
        <v>-36.5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3287035</v>
      </c>
      <c r="AP41" s="322">
        <v>8097</v>
      </c>
      <c r="AQ41" s="323">
        <v>10666</v>
      </c>
      <c r="AR41" s="324">
        <v>-24.1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483</v>
      </c>
      <c r="AN49" s="1189" t="s">
        <v>519</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520</v>
      </c>
      <c r="AO50" s="339" t="s">
        <v>521</v>
      </c>
      <c r="AP50" s="340" t="s">
        <v>522</v>
      </c>
      <c r="AQ50" s="341" t="s">
        <v>523</v>
      </c>
      <c r="AR50" s="342" t="s">
        <v>524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525</v>
      </c>
      <c r="AL51" s="335"/>
      <c r="AM51" s="343">
        <v>8950004</v>
      </c>
      <c r="AN51" s="344">
        <v>22370</v>
      </c>
      <c r="AO51" s="345">
        <v>-30.8</v>
      </c>
      <c r="AP51" s="346">
        <v>47677</v>
      </c>
      <c r="AQ51" s="347">
        <v>14.3</v>
      </c>
      <c r="AR51" s="348">
        <v>-45.1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526</v>
      </c>
      <c r="AM52" s="351">
        <v>4670970</v>
      </c>
      <c r="AN52" s="352">
        <v>11675</v>
      </c>
      <c r="AO52" s="353">
        <v>-47.6</v>
      </c>
      <c r="AP52" s="354">
        <v>23360</v>
      </c>
      <c r="AQ52" s="355">
        <v>2.7</v>
      </c>
      <c r="AR52" s="356">
        <v>-50.3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527</v>
      </c>
      <c r="AL53" s="335"/>
      <c r="AM53" s="343">
        <v>14309224</v>
      </c>
      <c r="AN53" s="344">
        <v>35683</v>
      </c>
      <c r="AO53" s="345">
        <v>59.5</v>
      </c>
      <c r="AP53" s="346">
        <v>51613</v>
      </c>
      <c r="AQ53" s="347">
        <v>8.3000000000000007</v>
      </c>
      <c r="AR53" s="348">
        <v>51.2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526</v>
      </c>
      <c r="AM54" s="351">
        <v>7541723</v>
      </c>
      <c r="AN54" s="352">
        <v>18807</v>
      </c>
      <c r="AO54" s="353">
        <v>61.1</v>
      </c>
      <c r="AP54" s="354">
        <v>25872</v>
      </c>
      <c r="AQ54" s="355">
        <v>10.8</v>
      </c>
      <c r="AR54" s="356">
        <v>50.3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528</v>
      </c>
      <c r="AL55" s="335"/>
      <c r="AM55" s="343">
        <v>15349882</v>
      </c>
      <c r="AN55" s="344">
        <v>38086</v>
      </c>
      <c r="AO55" s="345">
        <v>6.7</v>
      </c>
      <c r="AP55" s="346">
        <v>50880</v>
      </c>
      <c r="AQ55" s="347">
        <v>-1.4</v>
      </c>
      <c r="AR55" s="348">
        <v>8.1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526</v>
      </c>
      <c r="AM56" s="351">
        <v>11546507</v>
      </c>
      <c r="AN56" s="352">
        <v>28649</v>
      </c>
      <c r="AO56" s="353">
        <v>52.3</v>
      </c>
      <c r="AP56" s="354">
        <v>27819</v>
      </c>
      <c r="AQ56" s="355">
        <v>7.5</v>
      </c>
      <c r="AR56" s="356">
        <v>44.8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529</v>
      </c>
      <c r="AL57" s="335"/>
      <c r="AM57" s="343">
        <v>13368333</v>
      </c>
      <c r="AN57" s="344">
        <v>33091</v>
      </c>
      <c r="AO57" s="345">
        <v>-13.1</v>
      </c>
      <c r="AP57" s="346">
        <v>46395</v>
      </c>
      <c r="AQ57" s="347">
        <v>-8.8000000000000007</v>
      </c>
      <c r="AR57" s="348">
        <v>-4.3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526</v>
      </c>
      <c r="AM58" s="351">
        <v>10054689</v>
      </c>
      <c r="AN58" s="352">
        <v>24888</v>
      </c>
      <c r="AO58" s="353">
        <v>-13.1</v>
      </c>
      <c r="AP58" s="354">
        <v>26304</v>
      </c>
      <c r="AQ58" s="355">
        <v>-5.4</v>
      </c>
      <c r="AR58" s="356">
        <v>-7.7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530</v>
      </c>
      <c r="AL59" s="335"/>
      <c r="AM59" s="343">
        <v>11426518</v>
      </c>
      <c r="AN59" s="344">
        <v>28146</v>
      </c>
      <c r="AO59" s="345">
        <v>-14.9</v>
      </c>
      <c r="AP59" s="346">
        <v>48088</v>
      </c>
      <c r="AQ59" s="347">
        <v>3.6</v>
      </c>
      <c r="AR59" s="348">
        <v>-18.5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526</v>
      </c>
      <c r="AM60" s="351">
        <v>9332030</v>
      </c>
      <c r="AN60" s="352">
        <v>22987</v>
      </c>
      <c r="AO60" s="353">
        <v>-7.6</v>
      </c>
      <c r="AP60" s="354">
        <v>25183</v>
      </c>
      <c r="AQ60" s="355">
        <v>-4.3</v>
      </c>
      <c r="AR60" s="356">
        <v>-3.3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531</v>
      </c>
      <c r="AL61" s="357"/>
      <c r="AM61" s="358">
        <v>12680792</v>
      </c>
      <c r="AN61" s="359">
        <v>31475</v>
      </c>
      <c r="AO61" s="360">
        <v>1.5</v>
      </c>
      <c r="AP61" s="361">
        <v>48931</v>
      </c>
      <c r="AQ61" s="362">
        <v>3.2</v>
      </c>
      <c r="AR61" s="348">
        <v>-1.7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526</v>
      </c>
      <c r="AM62" s="351">
        <v>8629184</v>
      </c>
      <c r="AN62" s="352">
        <v>21401</v>
      </c>
      <c r="AO62" s="353">
        <v>9</v>
      </c>
      <c r="AP62" s="354">
        <v>25708</v>
      </c>
      <c r="AQ62" s="355">
        <v>2.2999999999999998</v>
      </c>
      <c r="AR62" s="356">
        <v>6.7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zldEx4qIUeO0SV49UTphW9SpDqsWKTIq7TNg1C18JRLibN50yBtG7umBUI007lxtJBIw9HYkhB8Gi1AsY7F7Q==" saltValue="PgkI6kZDEH/m05iGJZsER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nV5jyFzgyYdNcmR1zPCloFSmmJzpc0GMa50dlzPRfv1hkExs6LiEfvcaYie9JVMI2gaCgjiOpk8jbbKyeQ46g==" saltValue="uPboHZ6A56W0Lf6gxxWn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wzT5jZhLjhN6q+7+3z6HufXXHvUS0pJcme5wu8kBC5oePTbqQ+cA2Xs2hSAnOeWZE5YrWQzbhQX7LLE8bzTg==" saltValue="x4giX/NTD9bIlCmw6wU/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535</v>
      </c>
      <c r="G46" s="8" t="s">
        <v>536</v>
      </c>
      <c r="H46" s="8" t="s">
        <v>537</v>
      </c>
      <c r="I46" s="8" t="s">
        <v>538</v>
      </c>
      <c r="J46" s="9" t="s">
        <v>539</v>
      </c>
    </row>
    <row r="47" spans="2:10" ht="57.75" customHeight="1" x14ac:dyDescent="0.15">
      <c r="B47" s="10"/>
      <c r="C47" s="1212" t="s">
        <v>3</v>
      </c>
      <c r="D47" s="1212"/>
      <c r="E47" s="1213"/>
      <c r="F47" s="11">
        <v>1.94</v>
      </c>
      <c r="G47" s="12">
        <v>3.77</v>
      </c>
      <c r="H47" s="12">
        <v>5.26</v>
      </c>
      <c r="I47" s="12">
        <v>4.92</v>
      </c>
      <c r="J47" s="13">
        <v>4.76</v>
      </c>
    </row>
    <row r="48" spans="2:10" ht="57.75" customHeight="1" x14ac:dyDescent="0.15">
      <c r="B48" s="14"/>
      <c r="C48" s="1214" t="s">
        <v>4</v>
      </c>
      <c r="D48" s="1214"/>
      <c r="E48" s="1215"/>
      <c r="F48" s="15">
        <v>5.24</v>
      </c>
      <c r="G48" s="16">
        <v>1.72</v>
      </c>
      <c r="H48" s="16">
        <v>2.46</v>
      </c>
      <c r="I48" s="16">
        <v>0.02</v>
      </c>
      <c r="J48" s="17">
        <v>1.55</v>
      </c>
    </row>
    <row r="49" spans="2:10" ht="57.75" customHeight="1" thickBot="1" x14ac:dyDescent="0.2">
      <c r="B49" s="18"/>
      <c r="C49" s="1216" t="s">
        <v>5</v>
      </c>
      <c r="D49" s="1216"/>
      <c r="E49" s="1217"/>
      <c r="F49" s="19">
        <v>3.67</v>
      </c>
      <c r="G49" s="20" t="s">
        <v>540</v>
      </c>
      <c r="H49" s="20">
        <v>2.2400000000000002</v>
      </c>
      <c r="I49" s="20" t="s">
        <v>541</v>
      </c>
      <c r="J49" s="21">
        <v>1.52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V74v3Iyw3YqLkcj8A0f8jfBf6ghUeP9DlnrkWPct7zehEXbxqnCsRu8sX2M/40oAUCi8TIWrZ7zJGM/1Y3Bmw==" saltValue="+387qtQAIpmFkoI5+JMK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2019-10-28T09:50:14Z</cp:lastPrinted>
  <dcterms:created xsi:type="dcterms:W3CDTF">2019-02-14T03:39:14Z</dcterms:created>
  <dcterms:modified xsi:type="dcterms:W3CDTF">2019-10-28T09:51:15Z</dcterms:modified>
  <cp:category/>
</cp:coreProperties>
</file>