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15" windowWidth="15360" windowHeight="7620" tabRatio="5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<sst xmlns="http://schemas.openxmlformats.org/spreadsheetml/2006/main" count="1069" uniqueCount="609">
  <si>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</si>
  <si>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</si>
  <si>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</si>
  <si>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</si>
  <si>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</si>
  <si>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</si>
  <si>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</si>
  <si>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</si>
  <si>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</si>
  <si>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</si>
  <si>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</si>
  <si>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</si>
  <si>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</si>
  <si>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</si>
  <si>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</si>
  <si>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</si>
  <si>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</si>
  <si>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</si>
  <si>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</si>
  <si>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</si>
  <si>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</si>
  <si>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</si>
  <si>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</si>
  <si>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</si>
  <si>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</si>
  <si>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</si>
  <si>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</si>
  <si>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</si>
  <si>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</si>
  <si>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</si>
  <si>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</si>
  <si>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</si>
  <si>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</si>
  <si>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</si>
  <si>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</si>
  <si>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</si>
  <si>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</si>
  <si>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</si>
  <si>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</si>
  <si>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</si>
  <si>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</si>
  <si>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</si>
  <si>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</si>
  <si>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</si>
  <si>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</si>
  <si>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</si>
  <si>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</si>
  <si>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</si>
  <si>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</si>
  <si>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</si>
  <si>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</si>
  <si>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</si>
  <si>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</si>
  <si>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</si>
  <si>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</si>
  <si>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</si>
  <si>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</si>
  <si>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</si>
  <si>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</si>
  <si>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</si>
  <si>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</si>
  <si>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</si>
  <si>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</si>
  <si>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</si>
  <si>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</si>
  <si>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</si>
  <si>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</si>
  <si>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</si>
  <si>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</si>
  <si>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</si>
  <si>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</si>
  <si>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</si>
  <si>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</si>
  <si>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</si>
  <si>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</si>
  <si>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</si>
  <si>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</si>
  <si>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</si>
  <si>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</si>
  <si>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</si>
  <si>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</si>
  <si>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</si>
  <si>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</si>
  <si>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</si>
  <si>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</si>
  <si>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</si>
  <si>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</si>
  <si>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</si>
  <si>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</si>
  <si>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</si>
  <si>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</si>
  <si>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</si>
  <si>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</si>
  <si>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</si>
  <si>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</si>
  <si>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</si>
  <si>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</si>
  <si>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</si>
  <si>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</si>
  <si>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</si>
  <si>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</si>
  <si>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</si>
  <si>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</si>
  <si>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</si>
  <si>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</si>
  <si>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</si>
  <si>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</si>
  <si>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</si>
  <si>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</si>
  <si>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</si>
  <si>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</si>
  <si>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</si>
  <si>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</si>
  <si>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</si>
  <si>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</si>
  <si>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</si>
  <si>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</si>
  <si>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</si>
  <si>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</si>
  <si>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</si>
  <si>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</si>
  <si>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</si>
  <si>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</si>
  <si>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</si>
  <si>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</si>
  <si>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</si>
  <si>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</si>
  <si>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</si>
  <si>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</si>
  <si>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</si>
  <si>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</si>
  <si>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</si>
  <si>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</si>
  <si>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</si>
  <si>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</si>
  <si>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</si>
  <si>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</si>
  <si>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</si>
  <si>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</si>
  <si>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</si>
  <si>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</si>
  <si>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</si>
  <si>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</si>
  <si>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</si>
  <si>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</si>
  <si>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</si>
  <si>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</si>
  <si>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</si>
  <si>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</si>
  <si>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</si>
  <si>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</si>
  <si>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</si>
  <si>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</si>
  <si>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</si>
  <si>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</si>
  <si>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</si>
  <si>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</si>
  <si>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</si>
  <si>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</si>
  <si>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</si>
  <si>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</si>
  <si>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</si>
  <si>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</si>
  <si>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</si>
  <si>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</si>
  <si>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</si>
  <si>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</si>
  <si>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</si>
  <si>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</si>
  <si>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</si>
  <si>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</si>
  <si>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</si>
  <si>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</si>
  <si>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</si>
  <si>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</si>
  <si>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</si>
  <si>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</si>
  <si>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</si>
  <si>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</si>
  <si>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</si>
  <si>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</si>
  <si>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</si>
  <si>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</si>
  <si>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</si>
  <si>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</si>
  <si>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</si>
  <si>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</si>
  <si>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</si>
  <si>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</si>
  <si>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</si>
  <si>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</si>
  <si>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</si>
  <si>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</si>
  <si>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</si>
  <si>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</si>
  <si>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</si>
  <si>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</si>
  <si>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</si>
  <si>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</si>
  <si>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</si>
  <si>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</si>
  <si>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</si>
  <si>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</si>
  <si>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</si>
  <si>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</si>
  <si>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大阪府岸和田市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</si>
  <si>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</si>
  <si>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</si>
  <si>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</si>
  <si>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</si>
  <si>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</si>
  <si>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</si>
  <si>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</si>
  <si>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</si>
  <si>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</si>
  <si>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</si>
  <si>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</si>
  <si>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</si>
  <si>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</si>
  <si>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</si>
  <si>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</si>
  <si>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</si>
  <si>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</si>
  <si>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</si>
  <si>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</si>
  <si>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</si>
  <si>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</si>
  <si>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</si>
  <si>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</si>
  <si>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</si>
  <si>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</si>
  <si>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</si>
  <si>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</si>
  <si>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</si>
  <si>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</si>
  <si>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</si>
  <si>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</si>
  <si>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</si>
  <si>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</si>
  <si>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</si>
  <si>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</si>
  <si>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</si>
  <si>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</si>
  <si>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</si>
  <si>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</si>
  <si>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</si>
  <si>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</si>
  <si>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</si>
  <si>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</si>
  <si>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</si>
  <si>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</si>
  <si>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</si>
  <si>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</si>
  <si>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</si>
  <si>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</si>
  <si>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</si>
  <si>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</si>
  <si>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</si>
  <si>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</si>
  <si>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</si>
  <si>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</si>
  <si>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</si>
  <si>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</si>
  <si>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</si>
  <si>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</si>
  <si>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</si>
  <si>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</si>
  <si>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</si>
  <si>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</si>
  <si>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</si>
  <si>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</si>
  <si>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</si>
  <si>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</si>
  <si>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</si>
  <si>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</si>
  <si>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</si>
  <si>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</si>
  <si>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</si>
  <si>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</si>
  <si>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</si>
  <si>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</si>
  <si>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</si>
  <si>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</si>
  <si>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</si>
  <si>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</si>
  <si>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</si>
  <si>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</si>
  <si>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</si>
  <si>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</si>
  <si>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</si>
  <si>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</si>
  <si>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</si>
  <si>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</si>
  <si>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</si>
  <si>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</si>
  <si>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</si>
  <si>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</si>
  <si>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</si>
  <si>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</si>
  <si>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</si>
  <si>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</si>
  <si>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</si>
  <si>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</si>
  <si>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</si>
  <si>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</si>
  <si>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</si>
  <si>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</si>
  <si>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</si>
  <si>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</si>
  <si>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</si>
  <si>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</si>
  <si>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</si>
  <si>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</si>
  <si>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</si>
  <si>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</si>
  <si>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</si>
  <si>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</si>
  <si>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</si>
  <si>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</si>
  <si>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</si>
  <si>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</si>
  <si>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</si>
  <si>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</si>
  <si>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</si>
  <si>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</si>
  <si>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</si>
  <si>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</si>
  <si>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</si>
  <si>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</si>
  <si>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</si>
  <si>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</si>
  <si>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</si>
  <si>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</si>
  <si>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</si>
  <si>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</si>
  <si>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</si>
  <si>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</si>
  <si>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</si>
  <si>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</si>
  <si>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</si>
  <si>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</si>
  <si>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</si>
  <si>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</si>
  <si>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</si>
  <si>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</si>
  <si>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</si>
  <si>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</si>
  <si>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</si>
  <si>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</si>
  <si>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</si>
  <si>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</si>
  <si>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</si>
  <si>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</si>
  <si>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</si>
  <si>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</si>
  <si>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</si>
  <si>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</si>
  <si>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大阪府岸和田市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</si>
  <si>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</si>
  <si>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</si>
  <si>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</si>
  <si>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</si>
  <si>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</si>
  <si>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</si>
  <si>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</si>
  <si>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</si>
  <si>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</si>
  <si>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</si>
  <si>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</si>
  <si>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</si>
  <si>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</si>
  <si>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</si>
  <si>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</si>
  <si>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</si>
  <si>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</si>
  <si>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</si>
  <si>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</si>
  <si>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</si>
  <si>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</si>
  <si>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</si>
  <si>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</si>
  <si>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</si>
  <si>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</si>
  <si>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</si>
  <si>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</si>
  <si>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</si>
  <si>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</si>
  <si>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</si>
  <si>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</si>
  <si>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</si>
  <si>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</si>
  <si>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</si>
  <si>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</si>
  <si>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</si>
  <si>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</si>
  <si>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</si>
  <si>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</si>
  <si>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</si>
  <si>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</si>
  <si>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</si>
  <si>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</si>
  <si>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</si>
  <si>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</si>
  <si>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</si>
  <si>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</si>
  <si>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</si>
  <si>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</si>
  <si>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</si>
  <si>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</si>
  <si>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</si>
  <si>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</si>
  <si>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</si>
  <si>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</si>
  <si>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</si>
  <si>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</si>
  <si>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</si>
  <si>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</si>
  <si>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</si>
  <si>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</si>
  <si>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</si>
  <si>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</si>
  <si>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</si>
  <si>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</si>
  <si>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</si>
  <si>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</si>
  <si>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</si>
  <si>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</si>
  <si>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</si>
  <si>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</si>
  <si>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</si>
  <si>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</si>
  <si>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</si>
  <si>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</si>
  <si>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</si>
  <si>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</si>
  <si>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</si>
  <si>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</si>
  <si>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</si>
  <si>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</si>
  <si>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</si>
  <si>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</si>
  <si>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</si>
  <si>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</si>
  <si>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</si>
  <si>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</si>
  <si>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</si>
  <si>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</si>
  <si>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</si>
  <si>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</si>
  <si>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</si>
  <si>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</si>
  <si>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</si>
  <si>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</si>
  <si>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</si>
  <si>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</si>
  <si>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</si>
  <si>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</si>
  <si>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</si>
  <si>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</si>
  <si>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</si>
  <si>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</si>
  <si>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</si>
  <si>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</si>
  <si>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</si>
  <si>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</si>
  <si>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</si>
  <si>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</si>
  <si>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</si>
  <si>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</si>
  <si>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</si>
  <si>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</si>
  <si>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</si>
  <si>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</si>
  <si>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</si>
  <si>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</si>
  <si>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</si>
  <si>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</si>
  <si>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</si>
  <si>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</si>
  <si>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</si>
  <si>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</si>
  <si>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</si>
  <si>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</si>
  <si>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</si>
  <si>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</si>
  <si>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</si>
  <si>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</si>
  <si>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</si>
  <si>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</si>
  <si>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</si>
  <si>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</si>
  <si>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</si>
  <si>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</si>
  <si>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</si>
  <si>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</si>
  <si>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</si>
  <si>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</si>
  <si>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</si>
  <si>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</si>
  <si>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</si>
  <si>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</si>
  <si>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</si>
  <si>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</si>
  <si>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</si>
  <si>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</si>
  <si>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</si>
  <si>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</si>
  <si>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</si>
  <si>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</si>
  <si>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</si>
  <si>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</si>
  <si>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</si>
  <si>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</si>
  <si>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</si>
  <si>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</si>
  <si>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</si>
  <si>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</si>
  <si>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</si>
  <si>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</si>
  <si>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</si>
  <si>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</si>
  <si>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</si>
  <si>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</si>
  <si>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</si>
  <si>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</si>
  <si>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</si>
  <si>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</si>
  <si>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</si>
  <si>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</si>
  <si>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</si>
  <si>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</si>
  <si>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</si>
  <si>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</si>
  <si>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</si>
  <si>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</si>
  <si>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</si>
  <si>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</si>
  <si>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</si>
  <si>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</si>
  <si>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</si>
  <si>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</si>
  <si>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</si>
  <si>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</si>
  <si>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</si>
  <si>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</si>
  <si>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</si>
  <si>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</si>
  <si>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</si>
  <si>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</si>
  <si>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</si>
  <si>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</si>
  <si>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</si>
  <si>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</si>
  <si>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</si>
  <si>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</si>
  <si>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</si>
  <si>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</si>
  <si>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</si>
  <si>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1.87</t>
  </si>
  <si>
    <t>▲ 0.04</t>
  </si>
  <si>
    <t>▲ 1.12</t>
  </si>
  <si>
    <t>▲ 1.39</t>
  </si>
  <si>
    <t>国民健康保険事業特別会計</t>
  </si>
  <si>
    <t>▲ 3.28</t>
  </si>
  <si>
    <t>▲ 3.44</t>
  </si>
  <si>
    <t>▲ 4.29</t>
  </si>
  <si>
    <t>▲ 2.59</t>
  </si>
  <si>
    <t>▲ 1.20</t>
  </si>
  <si>
    <t>病院事業会計</t>
  </si>
  <si>
    <t>▲ 0.47</t>
  </si>
  <si>
    <t>上水道事業会計</t>
  </si>
  <si>
    <t>介護保険事業特別会計</t>
  </si>
  <si>
    <t>一般会計</t>
  </si>
  <si>
    <t>後期高齢者医療特別会計</t>
  </si>
  <si>
    <t>自転車競技事業特別会計</t>
  </si>
  <si>
    <t>土地取得事業特別会計</t>
  </si>
  <si>
    <t>その他会計（赤字）</t>
  </si>
  <si>
    <t>その他会計（黒字）</t>
  </si>
  <si>
    <t>-</t>
    <phoneticPr fontId="2"/>
  </si>
  <si>
    <t>-</t>
    <phoneticPr fontId="2"/>
  </si>
  <si>
    <t>-</t>
    <phoneticPr fontId="2"/>
  </si>
  <si>
    <t>岸和田市貝塚市清掃施設組合（一般会計）</t>
    <rPh sb="0" eb="4">
      <t>キシワダシ</t>
    </rPh>
    <rPh sb="4" eb="7">
      <t>カイヅカシ</t>
    </rPh>
    <rPh sb="7" eb="9">
      <t>セイソウ</t>
    </rPh>
    <rPh sb="9" eb="11">
      <t>シセツ</t>
    </rPh>
    <rPh sb="11" eb="13">
      <t>クミアイ</t>
    </rPh>
    <phoneticPr fontId="22"/>
  </si>
  <si>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</si>
  <si>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</si>
  <si>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</si>
  <si>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0" eb="12">
      <t>スイドウ</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</si>
  <si>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</si>
  <si>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t>
    <phoneticPr fontId="2"/>
  </si>
  <si>
    <t>岸和田市公園緑化協会</t>
    <rPh sb="0" eb="4">
      <t>キシワダシ</t>
    </rPh>
    <rPh sb="4" eb="6">
      <t>コウエン</t>
    </rPh>
    <rPh sb="6" eb="8">
      <t>リョッカ</t>
    </rPh>
    <rPh sb="8" eb="10">
      <t>キョウカイ</t>
    </rPh>
    <phoneticPr fontId="2"/>
  </si>
  <si>
    <t>公共公益施設整備基金</t>
    <rPh sb="0" eb="2">
      <t>コウキョウ</t>
    </rPh>
    <rPh sb="2" eb="4">
      <t>コウエキ</t>
    </rPh>
    <rPh sb="4" eb="6">
      <t>シセツ</t>
    </rPh>
    <rPh sb="6" eb="8">
      <t>セイビ</t>
    </rPh>
    <rPh sb="8" eb="10">
      <t>キキン</t>
    </rPh>
    <phoneticPr fontId="11"/>
  </si>
  <si>
    <t>公園墓地整備事業基金</t>
    <rPh sb="0" eb="2">
      <t>コウエン</t>
    </rPh>
    <rPh sb="2" eb="4">
      <t>ボチ</t>
    </rPh>
    <rPh sb="4" eb="6">
      <t>セイビ</t>
    </rPh>
    <rPh sb="6" eb="8">
      <t>ジギョウ</t>
    </rPh>
    <rPh sb="8" eb="10">
      <t>キキン</t>
    </rPh>
    <phoneticPr fontId="11"/>
  </si>
  <si>
    <t>岸和田市地域福祉基金</t>
    <rPh sb="0" eb="4">
      <t>キシワダシ</t>
    </rPh>
    <rPh sb="4" eb="6">
      <t>チイキ</t>
    </rPh>
    <rPh sb="6" eb="8">
      <t>フクシ</t>
    </rPh>
    <rPh sb="8" eb="10">
      <t>キキン</t>
    </rPh>
    <phoneticPr fontId="11"/>
  </si>
  <si>
    <t>中小企業融資準備基金</t>
    <rPh sb="0" eb="2">
      <t>チュウショウ</t>
    </rPh>
    <rPh sb="2" eb="4">
      <t>キギョウ</t>
    </rPh>
    <rPh sb="4" eb="6">
      <t>ユウシ</t>
    </rPh>
    <rPh sb="6" eb="8">
      <t>ジュンビ</t>
    </rPh>
    <rPh sb="8" eb="10">
      <t>キキン</t>
    </rPh>
    <phoneticPr fontId="11"/>
  </si>
  <si>
    <t>岸和田城周辺整備基金</t>
    <rPh sb="0" eb="3">
      <t>キシワダ</t>
    </rPh>
    <rPh sb="3" eb="4">
      <t>シロ</t>
    </rPh>
    <rPh sb="4" eb="6">
      <t>シュウヘン</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</si>
  <si>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</si>
  <si>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</si>
  <si>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</si>
  <si>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平成初頭に集中的に実施した大規模な建設投資に係る地方債の発行が、将来負担比率を押し上げていたが、近年においては事業及び建設債発行を抑制したことにより、将来負担額の減少につながっている。
　有形固定資産減価償却率は上昇傾向にあり、かつ、類似団体内平均値より高い水準にあるものの、同平均値と比較するとその伸びは緩やかな状況である。
　今後、公共施設等総合管理計画に基づき、公共施設等の適切な整備と維持管理に取り組んでいく。</t>
    <rPh sb="82" eb="84">
      <t>ゲンショウ</t>
    </rPh>
    <rPh sb="122" eb="123">
      <t>ナイ</t>
    </rPh>
    <rPh sb="123" eb="126">
      <t>ヘイキンチ</t>
    </rPh>
    <rPh sb="139" eb="140">
      <t>ドウ</t>
    </rPh>
    <rPh sb="142" eb="143">
      <t>アタイ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</si>
  <si>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</si>
  <si>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</si>
  <si>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</si>
  <si>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</si>
  <si>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</si>
  <si>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</si>
  <si>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</si>
  <si>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て高くなっているものの、両比率とも年々減少傾向にある。類似団体内平均値と比較して高くなっている要因としては、平成4年度から平成13年度にかけて大規模な建設投資を集中的に実施したことによる地方債負担と、一部事務組合にて運営している清掃処理施設の新設移転に伴う負担が依然として大きいことが挙げられる。
　一般会計、公営企業および組合等に係る公債費については、それぞれ元利償還のピークを迎えており、将来負担額は減少に転じている。今後も、新発債の発行の抑制を続け、実質公債費比率の改善を図っ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</si>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</sst>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05D6-4F4E-B455-319CD84671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24634</c:v>
                </c:pt>
                <c:pt idx="1">
                  <c:v>19217</c:v>
                </c:pt>
                <c:pt idx="2">
                  <c:v>27452</c:v>
                </c:pt>
                <c:pt idx="3">
                  <c:v>17463</c:v>
                </c:pt>
                <c:pt idx="4">
                  <c:v>25951</c:v>
                </c:pt>
              </c:numCache>
            </c:numRef>
          </c:val>
          <c:smooth val="0"/>
          <c:extLst>
            <c:ext xmlns:c16="http://schemas.microsoft.com/office/drawing/2014/chart" uri="{C3380CC4-5D6E-409C-BE32-E72D297353CC}">
              <c16:uniqueId val="{00000001-05D6-4F4E-B455-319CD846711B}"/>
            </c:ext>
          </c:extLst>
        </c:ser>
        <c:dLbls>
          <c:showLegendKey val="0"/>
          <c:showVal val="0"/>
          <c:showCatName val="0"/>
          <c:showSerName val="0"/>
          <c:showPercent val="0"/>
          <c:showBubbleSize val="0"/>
        </c:dLbls>
        <c:marker val="1"/>
        <c:smooth val="0"/>
        <c:axId val="100968320"/>
        <c:axId val="100974592"/>
      </c:lineChart>
      <c:catAx>
        <c:axId val="10096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74592"/>
        <c:crosses val="autoZero"/>
        <c:auto val="1"/>
        <c:lblAlgn val="ctr"/>
        <c:lblOffset val="100"/>
        <c:tickLblSkip val="1"/>
        <c:tickMarkSkip val="1"/>
        <c:noMultiLvlLbl val="0"/>
      </c:catAx>
      <c:valAx>
        <c:axId val="1009745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6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0.23</c:v>
                </c:pt>
                <c:pt idx="1">
                  <c:v>0.17</c:v>
                </c:pt>
                <c:pt idx="2">
                  <c:v>0.76</c:v>
                </c:pt>
                <c:pt idx="3">
                  <c:v>0.24</c:v>
                </c:pt>
                <c:pt idx="4">
                  <c:v>0.21</c:v>
                </c:pt>
              </c:numCache>
            </c:numRef>
          </c:val>
          <c:extLst>
            <c:ext xmlns:c16="http://schemas.microsoft.com/office/drawing/2014/chart" uri="{C3380CC4-5D6E-409C-BE32-E72D297353CC}">
              <c16:uniqueId val="{00000000-08F5-478E-919E-B7E08EAA80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6.71</c:v>
                </c:pt>
                <c:pt idx="1">
                  <c:v>6.65</c:v>
                </c:pt>
                <c:pt idx="2">
                  <c:v>7.3</c:v>
                </c:pt>
                <c:pt idx="3">
                  <c:v>7.2</c:v>
                </c:pt>
                <c:pt idx="4">
                  <c:v>6.12</c:v>
                </c:pt>
              </c:numCache>
            </c:numRef>
          </c:val>
          <c:extLst>
            <c:ext xmlns:c16="http://schemas.microsoft.com/office/drawing/2014/chart" uri="{C3380CC4-5D6E-409C-BE32-E72D297353CC}">
              <c16:uniqueId val="{00000001-08F5-478E-919E-B7E08EAA807D}"/>
            </c:ext>
          </c:extLst>
        </c:ser>
        <c:dLbls>
          <c:showLegendKey val="0"/>
          <c:showVal val="0"/>
          <c:showCatName val="0"/>
          <c:showSerName val="0"/>
          <c:showPercent val="0"/>
          <c:showBubbleSize val="0"/>
        </c:dLbls>
        <c:gapWidth val="250"/>
        <c:overlap val="100"/>
        <c:axId val="20097280"/>
        <c:axId val="2010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-1.87</c:v>
                </c:pt>
                <c:pt idx="1">
                  <c:v>-0.04</c:v>
                </c:pt>
                <c:pt idx="2">
                  <c:v>1.31</c:v>
                </c:pt>
                <c:pt idx="3">
                  <c:v>-1.1200000000000001</c:v>
                </c:pt>
                <c:pt idx="4">
                  <c:v>-1.39</c:v>
                </c:pt>
              </c:numCache>
            </c:numRef>
          </c:val>
          <c:smooth val="0"/>
          <c:extLst>
            <c:ext xmlns:c16="http://schemas.microsoft.com/office/drawing/2014/chart" uri="{C3380CC4-5D6E-409C-BE32-E72D297353CC}">
              <c16:uniqueId val="{00000002-08F5-478E-919E-B7E08EAA807D}"/>
            </c:ext>
          </c:extLst>
        </c:ser>
        <c:dLbls>
          <c:showLegendKey val="0"/>
          <c:showVal val="0"/>
          <c:showCatName val="0"/>
          <c:showSerName val="0"/>
          <c:showPercent val="0"/>
          <c:showBubbleSize val="0"/>
        </c:dLbls>
        <c:marker val="1"/>
        <c:smooth val="0"/>
        <c:axId val="20097280"/>
        <c:axId val="20103552"/>
      </c:lineChart>
      <c:catAx>
        <c:axId val="200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03552"/>
        <c:crosses val="autoZero"/>
        <c:auto val="1"/>
        <c:lblAlgn val="ctr"/>
        <c:lblOffset val="100"/>
        <c:tickLblSkip val="1"/>
        <c:tickMarkSkip val="1"/>
        <c:noMultiLvlLbl val="0"/>
      </c:catAx>
      <c:valAx>
        <c:axId val="2010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9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04-4BA6-A8F7-DE63D25862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4-4BA6-A8F7-DE63D2586286}"/>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04-4BA6-A8F7-DE63D2586286}"/>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0.04</c:v>
                </c:pt>
                <c:pt idx="4">
                  <c:v>#N/A</c:v>
                </c:pt>
                <c:pt idx="5">
                  <c:v>0.05</c:v>
                </c:pt>
                <c:pt idx="6">
                  <c:v>#N/A</c:v>
                </c:pt>
                <c:pt idx="7">
                  <c:v>0.06</c:v>
                </c:pt>
                <c:pt idx="8">
                  <c:v>#N/A</c:v>
                </c:pt>
                <c:pt idx="9">
                  <c:v>0.02</c:v>
                </c:pt>
              </c:numCache>
            </c:numRef>
          </c:val>
          <c:extLst>
            <c:ext xmlns:c16="http://schemas.microsoft.com/office/drawing/2014/chart" uri="{C3380CC4-5D6E-409C-BE32-E72D297353CC}">
              <c16:uniqueId val="{00000003-AD04-4BA6-A8F7-DE63D25862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4-AD04-4BA6-A8F7-DE63D258628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0.17</c:v>
                </c:pt>
                <c:pt idx="4">
                  <c:v>#N/A</c:v>
                </c:pt>
                <c:pt idx="5">
                  <c:v>0.76</c:v>
                </c:pt>
                <c:pt idx="6">
                  <c:v>#N/A</c:v>
                </c:pt>
                <c:pt idx="7">
                  <c:v>0.23</c:v>
                </c:pt>
                <c:pt idx="8">
                  <c:v>#N/A</c:v>
                </c:pt>
                <c:pt idx="9">
                  <c:v>0.21</c:v>
                </c:pt>
              </c:numCache>
            </c:numRef>
          </c:val>
          <c:extLst>
            <c:ext xmlns:c16="http://schemas.microsoft.com/office/drawing/2014/chart" uri="{C3380CC4-5D6E-409C-BE32-E72D297353CC}">
              <c16:uniqueId val="{00000005-AD04-4BA6-A8F7-DE63D258628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0.75</c:v>
                </c:pt>
                <c:pt idx="4">
                  <c:v>#N/A</c:v>
                </c:pt>
                <c:pt idx="5">
                  <c:v>0.31</c:v>
                </c:pt>
                <c:pt idx="6">
                  <c:v>#N/A</c:v>
                </c:pt>
                <c:pt idx="7">
                  <c:v>0.64</c:v>
                </c:pt>
                <c:pt idx="8">
                  <c:v>#N/A</c:v>
                </c:pt>
                <c:pt idx="9">
                  <c:v>0.8</c:v>
                </c:pt>
              </c:numCache>
            </c:numRef>
          </c:val>
          <c:extLst>
            <c:ext xmlns:c16="http://schemas.microsoft.com/office/drawing/2014/chart" uri="{C3380CC4-5D6E-409C-BE32-E72D297353CC}">
              <c16:uniqueId val="{00000006-AD04-4BA6-A8F7-DE63D258628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3.95</c:v>
                </c:pt>
                <c:pt idx="2">
                  <c:v>#N/A</c:v>
                </c:pt>
                <c:pt idx="3">
                  <c:v>4.1100000000000003</c:v>
                </c:pt>
                <c:pt idx="4">
                  <c:v>#N/A</c:v>
                </c:pt>
                <c:pt idx="5">
                  <c:v>4.88</c:v>
                </c:pt>
                <c:pt idx="6">
                  <c:v>#N/A</c:v>
                </c:pt>
                <c:pt idx="7">
                  <c:v>5.79</c:v>
                </c:pt>
                <c:pt idx="8">
                  <c:v>#N/A</c:v>
                </c:pt>
                <c:pt idx="9">
                  <c:v>6.58</c:v>
                </c:pt>
              </c:numCache>
            </c:numRef>
          </c:val>
          <c:extLst>
            <c:ext xmlns:c16="http://schemas.microsoft.com/office/drawing/2014/chart" uri="{C3380CC4-5D6E-409C-BE32-E72D297353CC}">
              <c16:uniqueId val="{00000007-AD04-4BA6-A8F7-DE63D258628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2.34</c:v>
                </c:pt>
                <c:pt idx="2">
                  <c:v>#N/A</c:v>
                </c:pt>
                <c:pt idx="3">
                  <c:v>1.8</c:v>
                </c:pt>
                <c:pt idx="4">
                  <c:v>#N/A</c:v>
                </c:pt>
                <c:pt idx="5">
                  <c:v>1.1200000000000001</c:v>
                </c:pt>
                <c:pt idx="6">
                  <c:v>#N/A</c:v>
                </c:pt>
                <c:pt idx="7">
                  <c:v>0.44</c:v>
                </c:pt>
                <c:pt idx="8">
                  <c:v>0.47</c:v>
                </c:pt>
                <c:pt idx="9">
                  <c:v>#N/A</c:v>
                </c:pt>
              </c:numCache>
            </c:numRef>
          </c:val>
          <c:extLst>
            <c:ext xmlns:c16="http://schemas.microsoft.com/office/drawing/2014/chart" uri="{C3380CC4-5D6E-409C-BE32-E72D297353CC}">
              <c16:uniqueId val="{00000008-AD04-4BA6-A8F7-DE63D2586286}"/>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3.28</c:v>
                </c:pt>
                <c:pt idx="1">
                  <c:v>#N/A</c:v>
                </c:pt>
                <c:pt idx="2">
                  <c:v>3.44</c:v>
                </c:pt>
                <c:pt idx="3">
                  <c:v>#N/A</c:v>
                </c:pt>
                <c:pt idx="4">
                  <c:v>4.29</c:v>
                </c:pt>
                <c:pt idx="5">
                  <c:v>#N/A</c:v>
                </c:pt>
                <c:pt idx="6">
                  <c:v>2.59</c:v>
                </c:pt>
                <c:pt idx="7">
                  <c:v>#N/A</c:v>
                </c:pt>
                <c:pt idx="8">
                  <c:v>1.2</c:v>
                </c:pt>
                <c:pt idx="9">
                  <c:v>#N/A</c:v>
                </c:pt>
              </c:numCache>
            </c:numRef>
          </c:val>
          <c:extLst>
            <c:ext xmlns:c16="http://schemas.microsoft.com/office/drawing/2014/chart" uri="{C3380CC4-5D6E-409C-BE32-E72D297353CC}">
              <c16:uniqueId val="{00000009-AD04-4BA6-A8F7-DE63D2586286}"/>
            </c:ext>
          </c:extLst>
        </c:ser>
        <c:dLbls>
          <c:showLegendKey val="0"/>
          <c:showVal val="0"/>
          <c:showCatName val="0"/>
          <c:showSerName val="0"/>
          <c:showPercent val="0"/>
          <c:showBubbleSize val="0"/>
        </c:dLbls>
        <c:gapWidth val="150"/>
        <c:overlap val="100"/>
        <c:axId val="123175680"/>
        <c:axId val="123177216"/>
      </c:barChart>
      <c:catAx>
        <c:axId val="12317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77216"/>
        <c:crosses val="autoZero"/>
        <c:auto val="1"/>
        <c:lblAlgn val="ctr"/>
        <c:lblOffset val="100"/>
        <c:tickLblSkip val="1"/>
        <c:tickMarkSkip val="1"/>
        <c:noMultiLvlLbl val="0"/>
      </c:catAx>
      <c:valAx>
        <c:axId val="12317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7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9529</c:v>
                </c:pt>
                <c:pt idx="5">
                  <c:v>9765</c:v>
                </c:pt>
                <c:pt idx="8">
                  <c:v>9292</c:v>
                </c:pt>
                <c:pt idx="11">
                  <c:v>8816</c:v>
                </c:pt>
                <c:pt idx="14">
                  <c:v>8557</c:v>
                </c:pt>
              </c:numCache>
            </c:numRef>
          </c:val>
          <c:extLst>
            <c:ext xmlns:c16="http://schemas.microsoft.com/office/drawing/2014/chart" uri="{C3380CC4-5D6E-409C-BE32-E72D297353CC}">
              <c16:uniqueId val="{00000000-6914-4ADE-AC75-B5FF504B88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914-4ADE-AC75-B5FF504B88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6914-4ADE-AC75-B5FF504B88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1560</c:v>
                </c:pt>
                <c:pt idx="3">
                  <c:v>1548</c:v>
                </c:pt>
                <c:pt idx="6">
                  <c:v>1125</c:v>
                </c:pt>
                <c:pt idx="9">
                  <c:v>1345</c:v>
                </c:pt>
                <c:pt idx="12">
                  <c:v>1165</c:v>
                </c:pt>
              </c:numCache>
            </c:numRef>
          </c:val>
          <c:extLst>
            <c:ext xmlns:c16="http://schemas.microsoft.com/office/drawing/2014/chart" uri="{C3380CC4-5D6E-409C-BE32-E72D297353CC}">
              <c16:uniqueId val="{00000003-6914-4ADE-AC75-B5FF504B88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3249</c:v>
                </c:pt>
                <c:pt idx="3">
                  <c:v>2564</c:v>
                </c:pt>
                <c:pt idx="6">
                  <c:v>2529</c:v>
                </c:pt>
                <c:pt idx="9">
                  <c:v>2485</c:v>
                </c:pt>
                <c:pt idx="12">
                  <c:v>2711</c:v>
                </c:pt>
              </c:numCache>
            </c:numRef>
          </c:val>
          <c:extLst>
            <c:ext xmlns:c16="http://schemas.microsoft.com/office/drawing/2014/chart" uri="{C3380CC4-5D6E-409C-BE32-E72D297353CC}">
              <c16:uniqueId val="{00000004-6914-4ADE-AC75-B5FF504B88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4-4ADE-AC75-B5FF504B88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4-4ADE-AC75-B5FF504B88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9879</c:v>
                </c:pt>
                <c:pt idx="3">
                  <c:v>9723</c:v>
                </c:pt>
                <c:pt idx="6">
                  <c:v>9248</c:v>
                </c:pt>
                <c:pt idx="9">
                  <c:v>8632</c:v>
                </c:pt>
                <c:pt idx="12">
                  <c:v>8487</c:v>
                </c:pt>
              </c:numCache>
            </c:numRef>
          </c:val>
          <c:extLst>
            <c:ext xmlns:c16="http://schemas.microsoft.com/office/drawing/2014/chart" uri="{C3380CC4-5D6E-409C-BE32-E72D297353CC}">
              <c16:uniqueId val="{00000007-6914-4ADE-AC75-B5FF504B8813}"/>
            </c:ext>
          </c:extLst>
        </c:ser>
        <c:dLbls>
          <c:showLegendKey val="0"/>
          <c:showVal val="0"/>
          <c:showCatName val="0"/>
          <c:showSerName val="0"/>
          <c:showPercent val="0"/>
          <c:showBubbleSize val="0"/>
        </c:dLbls>
        <c:gapWidth val="100"/>
        <c:overlap val="100"/>
        <c:axId val="100614144"/>
        <c:axId val="10061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5210</c:v>
                </c:pt>
                <c:pt idx="2">
                  <c:v>#N/A</c:v>
                </c:pt>
                <c:pt idx="3">
                  <c:v>#N/A</c:v>
                </c:pt>
                <c:pt idx="4">
                  <c:v>4121</c:v>
                </c:pt>
                <c:pt idx="5">
                  <c:v>#N/A</c:v>
                </c:pt>
                <c:pt idx="6">
                  <c:v>#N/A</c:v>
                </c:pt>
                <c:pt idx="7">
                  <c:v>3661</c:v>
                </c:pt>
                <c:pt idx="8">
                  <c:v>#N/A</c:v>
                </c:pt>
                <c:pt idx="9">
                  <c:v>#N/A</c:v>
                </c:pt>
                <c:pt idx="10">
                  <c:v>3697</c:v>
                </c:pt>
                <c:pt idx="11">
                  <c:v>#N/A</c:v>
                </c:pt>
                <c:pt idx="12">
                  <c:v>#N/A</c:v>
                </c:pt>
                <c:pt idx="13">
                  <c:v>3858</c:v>
                </c:pt>
                <c:pt idx="14">
                  <c:v>#N/A</c:v>
                </c:pt>
              </c:numCache>
            </c:numRef>
          </c:val>
          <c:smooth val="0"/>
          <c:extLst>
            <c:ext xmlns:c16="http://schemas.microsoft.com/office/drawing/2014/chart" uri="{C3380CC4-5D6E-409C-BE32-E72D297353CC}">
              <c16:uniqueId val="{00000008-6914-4ADE-AC75-B5FF504B8813}"/>
            </c:ext>
          </c:extLst>
        </c:ser>
        <c:dLbls>
          <c:showLegendKey val="0"/>
          <c:showVal val="0"/>
          <c:showCatName val="0"/>
          <c:showSerName val="0"/>
          <c:showPercent val="0"/>
          <c:showBubbleSize val="0"/>
        </c:dLbls>
        <c:marker val="1"/>
        <c:smooth val="0"/>
        <c:axId val="100614144"/>
        <c:axId val="100616064"/>
      </c:lineChart>
      <c:catAx>
        <c:axId val="1006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16064"/>
        <c:crosses val="autoZero"/>
        <c:auto val="1"/>
        <c:lblAlgn val="ctr"/>
        <c:lblOffset val="100"/>
        <c:tickLblSkip val="1"/>
        <c:tickMarkSkip val="1"/>
        <c:noMultiLvlLbl val="0"/>
      </c:catAx>
      <c:valAx>
        <c:axId val="10061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84068</c:v>
                </c:pt>
                <c:pt idx="5">
                  <c:v>81872</c:v>
                </c:pt>
                <c:pt idx="8">
                  <c:v>80034</c:v>
                </c:pt>
                <c:pt idx="11">
                  <c:v>78787</c:v>
                </c:pt>
                <c:pt idx="14">
                  <c:v>77177</c:v>
                </c:pt>
              </c:numCache>
            </c:numRef>
          </c:val>
          <c:extLst>
            <c:ext xmlns:c16="http://schemas.microsoft.com/office/drawing/2014/chart" uri="{C3380CC4-5D6E-409C-BE32-E72D297353CC}">
              <c16:uniqueId val="{00000000-8645-4154-A375-DC3D0421DE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14866</c:v>
                </c:pt>
                <c:pt idx="5">
                  <c:v>14543</c:v>
                </c:pt>
                <c:pt idx="8">
                  <c:v>12684</c:v>
                </c:pt>
                <c:pt idx="11">
                  <c:v>11519</c:v>
                </c:pt>
                <c:pt idx="14">
                  <c:v>11254</c:v>
                </c:pt>
              </c:numCache>
            </c:numRef>
          </c:val>
          <c:extLst>
            <c:ext xmlns:c16="http://schemas.microsoft.com/office/drawing/2014/chart" uri="{C3380CC4-5D6E-409C-BE32-E72D297353CC}">
              <c16:uniqueId val="{00000001-8645-4154-A375-DC3D0421DE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8426</c:v>
                </c:pt>
                <c:pt idx="5">
                  <c:v>8006</c:v>
                </c:pt>
                <c:pt idx="8">
                  <c:v>8836</c:v>
                </c:pt>
                <c:pt idx="11">
                  <c:v>8071</c:v>
                </c:pt>
                <c:pt idx="14">
                  <c:v>7749</c:v>
                </c:pt>
              </c:numCache>
            </c:numRef>
          </c:val>
          <c:extLst>
            <c:ext xmlns:c16="http://schemas.microsoft.com/office/drawing/2014/chart" uri="{C3380CC4-5D6E-409C-BE32-E72D297353CC}">
              <c16:uniqueId val="{00000002-8645-4154-A375-DC3D0421DE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45-4154-A375-DC3D0421DE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45-4154-A375-DC3D0421DE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2</c:v>
                </c:pt>
                <c:pt idx="6">
                  <c:v>0</c:v>
                </c:pt>
                <c:pt idx="9">
                  <c:v>0</c:v>
                </c:pt>
                <c:pt idx="12">
                  <c:v>0</c:v>
                </c:pt>
              </c:numCache>
            </c:numRef>
          </c:val>
          <c:extLst>
            <c:ext xmlns:c16="http://schemas.microsoft.com/office/drawing/2014/chart" uri="{C3380CC4-5D6E-409C-BE32-E72D297353CC}">
              <c16:uniqueId val="{00000005-8645-4154-A375-DC3D0421DE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11164</c:v>
                </c:pt>
                <c:pt idx="3">
                  <c:v>10216</c:v>
                </c:pt>
                <c:pt idx="6">
                  <c:v>9611</c:v>
                </c:pt>
                <c:pt idx="9">
                  <c:v>9522</c:v>
                </c:pt>
                <c:pt idx="12">
                  <c:v>9739</c:v>
                </c:pt>
              </c:numCache>
            </c:numRef>
          </c:val>
          <c:extLst>
            <c:ext xmlns:c16="http://schemas.microsoft.com/office/drawing/2014/chart" uri="{C3380CC4-5D6E-409C-BE32-E72D297353CC}">
              <c16:uniqueId val="{00000006-8645-4154-A375-DC3D0421DE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8359</c:v>
                </c:pt>
                <c:pt idx="3">
                  <c:v>6971</c:v>
                </c:pt>
                <c:pt idx="6">
                  <c:v>5656</c:v>
                </c:pt>
                <c:pt idx="9">
                  <c:v>4354</c:v>
                </c:pt>
                <c:pt idx="12">
                  <c:v>3207</c:v>
                </c:pt>
              </c:numCache>
            </c:numRef>
          </c:val>
          <c:extLst>
            <c:ext xmlns:c16="http://schemas.microsoft.com/office/drawing/2014/chart" uri="{C3380CC4-5D6E-409C-BE32-E72D297353CC}">
              <c16:uniqueId val="{00000007-8645-4154-A375-DC3D0421DE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40669</c:v>
                </c:pt>
                <c:pt idx="3">
                  <c:v>36150</c:v>
                </c:pt>
                <c:pt idx="6">
                  <c:v>32622</c:v>
                </c:pt>
                <c:pt idx="9">
                  <c:v>29137</c:v>
                </c:pt>
                <c:pt idx="12">
                  <c:v>27961</c:v>
                </c:pt>
              </c:numCache>
            </c:numRef>
          </c:val>
          <c:extLst>
            <c:ext xmlns:c16="http://schemas.microsoft.com/office/drawing/2014/chart" uri="{C3380CC4-5D6E-409C-BE32-E72D297353CC}">
              <c16:uniqueId val="{00000008-8645-4154-A375-DC3D0421DE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424</c:v>
                </c:pt>
                <c:pt idx="3">
                  <c:v>380</c:v>
                </c:pt>
                <c:pt idx="6">
                  <c:v>335</c:v>
                </c:pt>
                <c:pt idx="9">
                  <c:v>289</c:v>
                </c:pt>
                <c:pt idx="12">
                  <c:v>243</c:v>
                </c:pt>
              </c:numCache>
            </c:numRef>
          </c:val>
          <c:extLst>
            <c:ext xmlns:c16="http://schemas.microsoft.com/office/drawing/2014/chart" uri="{C3380CC4-5D6E-409C-BE32-E72D297353CC}">
              <c16:uniqueId val="{00000009-8645-4154-A375-DC3D0421DE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80198</c:v>
                </c:pt>
                <c:pt idx="3">
                  <c:v>77187</c:v>
                </c:pt>
                <c:pt idx="6">
                  <c:v>74856</c:v>
                </c:pt>
                <c:pt idx="9">
                  <c:v>71978</c:v>
                </c:pt>
                <c:pt idx="12">
                  <c:v>70324</c:v>
                </c:pt>
              </c:numCache>
            </c:numRef>
          </c:val>
          <c:extLst>
            <c:ext xmlns:c16="http://schemas.microsoft.com/office/drawing/2014/chart" uri="{C3380CC4-5D6E-409C-BE32-E72D297353CC}">
              <c16:uniqueId val="{0000000A-8645-4154-A375-DC3D0421DE7F}"/>
            </c:ext>
          </c:extLst>
        </c:ser>
        <c:dLbls>
          <c:showLegendKey val="0"/>
          <c:showVal val="0"/>
          <c:showCatName val="0"/>
          <c:showSerName val="0"/>
          <c:showPercent val="0"/>
          <c:showBubbleSize val="0"/>
        </c:dLbls>
        <c:gapWidth val="100"/>
        <c:overlap val="100"/>
        <c:axId val="123220352"/>
        <c:axId val="12322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33459</c:v>
                </c:pt>
                <c:pt idx="2">
                  <c:v>#N/A</c:v>
                </c:pt>
                <c:pt idx="3">
                  <c:v>#N/A</c:v>
                </c:pt>
                <c:pt idx="4">
                  <c:v>26484</c:v>
                </c:pt>
                <c:pt idx="5">
                  <c:v>#N/A</c:v>
                </c:pt>
                <c:pt idx="6">
                  <c:v>#N/A</c:v>
                </c:pt>
                <c:pt idx="7">
                  <c:v>21525</c:v>
                </c:pt>
                <c:pt idx="8">
                  <c:v>#N/A</c:v>
                </c:pt>
                <c:pt idx="9">
                  <c:v>#N/A</c:v>
                </c:pt>
                <c:pt idx="10">
                  <c:v>16905</c:v>
                </c:pt>
                <c:pt idx="11">
                  <c:v>#N/A</c:v>
                </c:pt>
                <c:pt idx="12">
                  <c:v>#N/A</c:v>
                </c:pt>
                <c:pt idx="13">
                  <c:v>15293</c:v>
                </c:pt>
                <c:pt idx="14">
                  <c:v>#N/A</c:v>
                </c:pt>
              </c:numCache>
            </c:numRef>
          </c:val>
          <c:smooth val="0"/>
          <c:extLst>
            <c:ext xmlns:c16="http://schemas.microsoft.com/office/drawing/2014/chart" uri="{C3380CC4-5D6E-409C-BE32-E72D297353CC}">
              <c16:uniqueId val="{0000000B-8645-4154-A375-DC3D0421DE7F}"/>
            </c:ext>
          </c:extLst>
        </c:ser>
        <c:dLbls>
          <c:showLegendKey val="0"/>
          <c:showVal val="0"/>
          <c:showCatName val="0"/>
          <c:showSerName val="0"/>
          <c:showPercent val="0"/>
          <c:showBubbleSize val="0"/>
        </c:dLbls>
        <c:marker val="1"/>
        <c:smooth val="0"/>
        <c:axId val="123220352"/>
        <c:axId val="123222272"/>
      </c:lineChart>
      <c:catAx>
        <c:axId val="12322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22272"/>
        <c:crosses val="autoZero"/>
        <c:auto val="1"/>
        <c:lblAlgn val="ctr"/>
        <c:lblOffset val="100"/>
        <c:tickLblSkip val="1"/>
        <c:tickMarkSkip val="1"/>
        <c:noMultiLvlLbl val="0"/>
      </c:catAx>
      <c:valAx>
        <c:axId val="12322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2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3148</c:v>
                </c:pt>
                <c:pt idx="1">
                  <c:v>3065</c:v>
                </c:pt>
                <c:pt idx="2">
                  <c:v>2547</c:v>
                </c:pt>
              </c:numCache>
            </c:numRef>
          </c:val>
          <c:extLst>
            <c:ext xmlns:c16="http://schemas.microsoft.com/office/drawing/2014/chart" uri="{C3380CC4-5D6E-409C-BE32-E72D297353CC}">
              <c16:uniqueId val="{00000000-4BA3-49AF-AB68-7A35CB528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740</c:v>
                </c:pt>
                <c:pt idx="1">
                  <c:v>40</c:v>
                </c:pt>
                <c:pt idx="2">
                  <c:v>40</c:v>
                </c:pt>
              </c:numCache>
            </c:numRef>
          </c:val>
          <c:extLst>
            <c:ext xmlns:c16="http://schemas.microsoft.com/office/drawing/2014/chart" uri="{C3380CC4-5D6E-409C-BE32-E72D297353CC}">
              <c16:uniqueId val="{00000001-4BA3-49AF-AB68-7A35CB528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3034</c:v>
                </c:pt>
                <c:pt idx="1">
                  <c:v>2899</c:v>
                </c:pt>
                <c:pt idx="2">
                  <c:v>2912</c:v>
                </c:pt>
              </c:numCache>
            </c:numRef>
          </c:val>
          <c:extLst>
            <c:ext xmlns:c16="http://schemas.microsoft.com/office/drawing/2014/chart" uri="{C3380CC4-5D6E-409C-BE32-E72D297353CC}">
              <c16:uniqueId val="{00000002-4BA3-49AF-AB68-7A35CB528BF3}"/>
            </c:ext>
          </c:extLst>
        </c:ser>
        <c:dLbls>
          <c:showLegendKey val="0"/>
          <c:showVal val="0"/>
          <c:showCatName val="0"/>
          <c:showSerName val="0"/>
          <c:showPercent val="0"/>
          <c:showBubbleSize val="0"/>
        </c:dLbls>
        <c:gapWidth val="120"/>
        <c:overlap val="100"/>
        <c:axId val="123496320"/>
        <c:axId val="123497856"/>
      </c:barChart>
      <c:catAx>
        <c:axId val="12349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497856"/>
        <c:crosses val="autoZero"/>
        <c:auto val="1"/>
        <c:lblAlgn val="ctr"/>
        <c:lblOffset val="100"/>
        <c:tickLblSkip val="1"/>
        <c:tickMarkSkip val="1"/>
        <c:noMultiLvlLbl val="0"/>
      </c:catAx>
      <c:valAx>
        <c:axId val="12349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49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{1C769558-3A1D-404F-AC33-C9A4068A678D}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D81-44CF-B561-E4CB62768B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{CA236205-4829-4E58-B121-3605162EE384}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81-44CF-B561-E4CB62768B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{CDB6C884-6E09-4679-BBD5-8893072E35C9}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81-44CF-B561-E4CB62768B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{C879F183-BC71-42C3-BD7C-8EDBDFFFD213}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81-44CF-B561-E4CB62768B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{6A0AC650-D71F-4D23-8A4E-F9964BC865A9}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81-44CF-B561-E4CB62768B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{CB838F97-EEDE-4497-ADCA-6F40B079406E}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D81-44CF-B561-E4CB62768B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{493E6EEF-FB58-4CE7-A4F5-EDC8E8AFC1F0}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D81-44CF-B561-E4CB62768B8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{D07303FD-2FF5-4603-8168-EEFB40CC236F}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D81-44CF-B561-E4CB62768B8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{3BED0074-019B-4641-B0F3-03B7F360845F}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D81-44CF-B561-E4CB62768B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c:v>
                </c:pt>
                <c:pt idx="32">
                  <c:v>66.599999999999994</c:v>
                </c:pt>
              </c:numCache>
            </c:numRef>
          </c:xVal>
          <c:yVal>
            <c:numRef>
              <c:f>公会計指標分析・財政指標組合せ分析表!$BP$51:$DC$51</c:f>
              <c:numCache>
                <c:formatCode>#,##0.0;"▲ "#,##0.0</c:formatCode>
                <c:ptCount val="40"/>
                <c:pt idx="24">
                  <c:v>47.6</c:v>
                </c:pt>
                <c:pt idx="32">
                  <c:v>43.9</c:v>
                </c:pt>
              </c:numCache>
            </c:numRef>
          </c:yVal>
          <c:smooth val="0"/>
          <c:extLst>
            <c:ext xmlns:c16="http://schemas.microsoft.com/office/drawing/2014/chart" uri="{C3380CC4-5D6E-409C-BE32-E72D297353CC}">
              <c16:uniqueId val="{00000009-7D81-44CF-B561-E4CB62768B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{E87E2FB8-42F3-4D36-8054-50DB28756900}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D81-44CF-B561-E4CB62768B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{BEA04B71-486D-4053-8971-B7C20F284415}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81-44CF-B561-E4CB62768B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{F379ED1D-8436-4A70-BCB8-C10ECC9E6813}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81-44CF-B561-E4CB62768B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{97AAF424-BC93-46DF-8D71-E4B5FE3996C9}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81-44CF-B561-E4CB62768B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{66973B6C-F020-4AFF-B0F0-6DA874AC7E30}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81-44CF-B561-E4CB62768B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{2573487A-8441-4A5E-971D-4403209A3FBF}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D81-44CF-B561-E4CB62768B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{B1995B2F-CA06-4DDA-873E-A311EB48B402}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D81-44CF-B561-E4CB62768B8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{8F14707A-07A4-4243-881C-980978FBA674}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D81-44CF-B561-E4CB62768B8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{1E4F1EB8-4708-4084-925B-B58C22FE73F2}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D81-44CF-B561-E4CB62768B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c:ext xmlns:c16="http://schemas.microsoft.com/office/drawing/2014/chart" uri="{C3380CC4-5D6E-409C-BE32-E72D297353CC}">
              <c16:uniqueId val="{00000013-7D81-44CF-B561-E4CB62768B89}"/>
            </c:ext>
          </c:extLst>
        </c:ser>
        <c:dLbls>
          <c:showLegendKey val="0"/>
          <c:showVal val="1"/>
          <c:showCatName val="0"/>
          <c:showSerName val="0"/>
          <c:showPercent val="0"/>
          <c:showBubbleSize val="0"/>
        </c:dLbls>
        <c:axId val="168384768"/>
        <c:axId val="168423808"/>
      </c:scatterChart>
      <c:valAx>
        <c:axId val="168384768"/>
        <c:scaling>
          <c:orientation val="minMax"/>
          <c:max val="67.39999999999999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423808"/>
        <c:crosses val="autoZero"/>
        <c:crossBetween val="midCat"/>
      </c:valAx>
      <c:valAx>
        <c:axId val="168423808"/>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38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{B1C10417-7AC4-43ED-8BA2-EB379CCA9F47}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C9-4790-9976-4D34C5254D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{AFA15B95-36C2-4809-9660-3C095639AFDB}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C9-4790-9976-4D34C5254D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{9AAA5102-C7F4-452A-BD08-4183368EAA51}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C9-4790-9976-4D34C5254D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{D14C7FCE-E2E7-484F-BAD6-25D381A55C28}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C9-4790-9976-4D34C5254D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{DDCEC6C2-F841-4F51-87F0-16C053B020FF}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C9-4790-9976-4D34C5254D7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{7921F27C-B261-432F-A7AB-8D17080261A8}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C9-4790-9976-4D34C5254D7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{ED975C7F-D182-43C4-AA7B-A9D38A605E1A}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C9-4790-9976-4D34C5254D7E}"/>
                </c:ext>
              </c:extLst>
            </c:dLbl>
            <c:dLbl>
              <c:idx val="24"/>
              <c:layout>
                <c:manualLayout>
                  <c:x val="-2.9486104793280652E-2"/>
                  <c:y val="-6.476936544588114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{B60089FC-8D55-46A0-9FFE-D225131FF38E}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C9-4790-9976-4D34C5254D7E}"/>
                </c:ext>
              </c:extLst>
            </c:dLbl>
            <c:dLbl>
              <c:idx val="32"/>
              <c:layout>
                <c:manualLayout>
                  <c:x val="-3.3909878444940748E-2"/>
                  <c:y val="-6.006392872970683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{1C99C5A1-C951-4553-AAD8-4244025B1E5C}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C9-4790-9976-4D34C5254D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13.9</c:v>
                </c:pt>
                <c:pt idx="16">
                  <c:v>12.4</c:v>
                </c:pt>
                <c:pt idx="24">
                  <c:v>10.8</c:v>
                </c:pt>
                <c:pt idx="32">
                  <c:v>10.5</c:v>
                </c:pt>
              </c:numCache>
            </c:numRef>
          </c:xVal>
          <c:yVal>
            <c:numRef>
              <c:f>公会計指標分析・財政指標組合せ分析表!$BP$73:$DC$73</c:f>
              <c:numCache>
                <c:formatCode>#,##0.0;"▲ "#,##0.0</c:formatCode>
                <c:ptCount val="40"/>
                <c:pt idx="0">
                  <c:v>97</c:v>
                </c:pt>
                <c:pt idx="8">
                  <c:v>76.2</c:v>
                </c:pt>
                <c:pt idx="16">
                  <c:v>60.5</c:v>
                </c:pt>
                <c:pt idx="24">
                  <c:v>47.6</c:v>
                </c:pt>
                <c:pt idx="32">
                  <c:v>43.9</c:v>
                </c:pt>
              </c:numCache>
            </c:numRef>
          </c:yVal>
          <c:smooth val="0"/>
          <c:extLst>
            <c:ext xmlns:c16="http://schemas.microsoft.com/office/drawing/2014/chart" uri="{C3380CC4-5D6E-409C-BE32-E72D297353CC}">
              <c16:uniqueId val="{00000009-26C9-4790-9976-4D34C5254D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{FA3CAEC3-BB16-46BE-8F36-98B1969B7274}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C9-4790-9976-4D34C5254D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{204A4273-E3FD-4789-8E09-6E691FE2A1CD}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C9-4790-9976-4D34C5254D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{15F53D99-B6FE-4B4B-BA9D-0C418BD5637D}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C9-4790-9976-4D34C5254D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{D83D9585-35C9-4F9F-9BC6-960F1A65CF31}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C9-4790-9976-4D34C5254D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{E4617686-F9EF-412F-9CB5-4EA13C757F4D}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C9-4790-9976-4D34C5254D7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{3431EFC4-716F-47C1-A887-469A1363A206}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C9-4790-9976-4D34C5254D7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{4F9FED02-43D9-408F-B89C-7C27DB74D753}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C9-4790-9976-4D34C5254D7E}"/>
                </c:ext>
              </c:extLst>
            </c:dLbl>
            <c:dLbl>
              <c:idx val="24"/>
              <c:layout>
                <c:manualLayout>
                  <c:x val="-2.573596982144662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{A8068EB3-BFE5-4773-B137-432799F07FD6}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C9-4790-9976-4D34C5254D7E}"/>
                </c:ext>
              </c:extLst>
            </c:dLbl>
            <c:dLbl>
              <c:idx val="32"/>
              <c:layout>
                <c:manualLayout>
                  <c:x val="-3.766001341677464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{08154018-84BB-46B5-9335-CAD43DDD732D}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C9-4790-9976-4D34C5254D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26C9-4790-9976-4D34C5254D7E}"/>
            </c:ext>
          </c:extLst>
        </c:ser>
        <c:dLbls>
          <c:showLegendKey val="0"/>
          <c:showVal val="1"/>
          <c:showCatName val="0"/>
          <c:showSerName val="0"/>
          <c:showPercent val="0"/>
          <c:showBubbleSize val="0"/>
        </c:dLbls>
        <c:axId val="171132800"/>
        <c:axId val="171151360"/>
      </c:scatterChart>
      <c:valAx>
        <c:axId val="171132800"/>
        <c:scaling>
          <c:orientation val="minMax"/>
          <c:max val="15.7"/>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151360"/>
        <c:crosses val="autoZero"/>
        <c:crossBetween val="midCat"/>
      </c:valAx>
      <c:valAx>
        <c:axId val="171151360"/>
        <c:scaling>
          <c:orientation val="minMax"/>
          <c:max val="10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132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平成初頭に集中的に実施した大規模な建設投資に係る起債の償還負担が大きいが、平成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ja-JP" altLang="en-US" sz="1400">
              <a:solidFill>
                <a:sysClr val="windowText" lastClr="000000"/>
              </a:solidFill>
              <a:latin typeface="ＭＳ ゴシック" pitchFamily="49" charset="-128"/>
              <a:ea typeface="ＭＳ ゴシック" pitchFamily="49" charset="-128"/>
            </a:rPr>
            <a:t>以降より徐々に償還が終了しており、減少傾向にある。</a:t>
          </a:r>
        </a:p>
        <a:p>
          <a:r>
            <a:rPr kumimoji="1" lang="ja-JP" altLang="en-US" sz="1400">
              <a:solidFill>
                <a:sysClr val="windowText" lastClr="000000"/>
              </a:solidFill>
              <a:latin typeface="ＭＳ ゴシック" pitchFamily="49" charset="-128"/>
              <a:ea typeface="ＭＳ ゴシック" pitchFamily="49" charset="-128"/>
            </a:rPr>
            <a:t>　一方、公営企業債の元利償還金に対する繰入金（大部分は、下水道事業会計）について、</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年度は病院の建設改良に要する経費が増加したため増加した。</a:t>
          </a:r>
        </a:p>
        <a:p>
          <a:r>
            <a:rPr kumimoji="1" lang="ja-JP" altLang="en-US" sz="1400">
              <a:solidFill>
                <a:sysClr val="windowText" lastClr="000000"/>
              </a:solidFill>
              <a:latin typeface="ＭＳ ゴシック" pitchFamily="49" charset="-128"/>
              <a:ea typeface="ＭＳ ゴシック" pitchFamily="49" charset="-128"/>
            </a:rPr>
            <a:t>　また、一部事務組合にて</a:t>
          </a:r>
          <a:r>
            <a:rPr kumimoji="1" lang="ja-JP" altLang="en-US" sz="1400">
              <a:latin typeface="ＭＳ ゴシック" pitchFamily="49" charset="-128"/>
              <a:ea typeface="ＭＳ ゴシック" pitchFamily="49" charset="-128"/>
            </a:rPr>
            <a:t>運営している清掃処理施設の新設移転に伴う公債費負担により増減している。</a:t>
          </a:r>
        </a:p>
        <a:p>
          <a:r>
            <a:rPr kumimoji="1" lang="ja-JP" altLang="en-US" sz="1400">
              <a:latin typeface="ＭＳ ゴシック" pitchFamily="49" charset="-128"/>
              <a:ea typeface="ＭＳ ゴシック" pitchFamily="49" charset="-128"/>
            </a:rPr>
            <a:t>　今後も、新発債の発行の抑制を続け、実質公債費比率の改善を図っていく。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近年、一般会計、公営企業および組合等に係る起債については、それぞれ元利償還のピークを迎えている。</a:t>
          </a:r>
          <a:r>
            <a:rPr kumimoji="1" lang="ja-JP" altLang="en-US" sz="1400">
              <a:solidFill>
                <a:sysClr val="windowText" lastClr="000000"/>
              </a:solidFill>
              <a:latin typeface="ＭＳ ゴシック" pitchFamily="49" charset="-128"/>
              <a:ea typeface="ＭＳ ゴシック" pitchFamily="49" charset="-128"/>
            </a:rPr>
            <a:t>事業の選択と集中により新発債の発行を抑制していることにより、ストックベースでは着実に改善している。</a:t>
          </a:r>
        </a:p>
        <a:p>
          <a:r>
            <a:rPr kumimoji="1" lang="ja-JP" altLang="en-US" sz="1400">
              <a:solidFill>
                <a:sysClr val="windowText" lastClr="000000"/>
              </a:solidFill>
              <a:latin typeface="ＭＳ ゴシック" pitchFamily="49" charset="-128"/>
              <a:ea typeface="ＭＳ ゴシック" pitchFamily="49" charset="-128"/>
            </a:rPr>
            <a:t>　退職手当負担見込額については、平成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年度以降「行財政新改革プラン」（</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月策定。計画期間：平成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年度）に基づき、特別職（市長・副市長・教育長）の退職金</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％カットを実施する等の行財政改革を進め、将来負担比率の改善に努めている。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ふるさと寄附の増収により岸和田市ふるさと応援基金が平成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年度の収支調整のために岸和田市減債基金を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年度決算の収支調整のために岸和田市財政調整基金を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1,423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短期的には収支調整のための財政調整基金や減債基金の取り崩しにより減少の予定だが、行財政再建プラン（案）の取組により財政調整基金を積み立てていくことを予定している。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・公共公益施設整備基金：公共公益施設の整備資金に充てるため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・公園墓地整備事業基金：公園墓地整備事業の資金に充てるため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・岸和田市地域福祉基金：高齢者等の保健福祉の増進を図るため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・中小企業融資準備基金：中小企業者又はその関係団体に必要な資金が円滑かつ効率的に融資されるため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・岸和田城周辺整備基金：岸和田城周辺整備の資金に充てるため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年度に取り崩して、岸和田市庁舎建設基金へ積み立てたため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百万円取り崩して、市営住宅の修繕や工事を行ったため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・公園墓地整備事業基金：平成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百万円取り崩して、沈下墳墓の移設や墓苑施設の整備を行ったため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・中小企業融資準備基金：平成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年度に全額を取り崩して、産業振興基金として再編予定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行財政再建プラン（案）に基づく行財政改革の取組の継続と強化により、財政調整基金を積み立てて行くことを予定している。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減債基金の利息分を毎年度積み立てて行くことを予定している。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有形固定資産減価償却率は上昇傾向にあり、かつ、類似団体内平均値より高い水準にあるものの、同平均値と比較するとその伸びは緩やかな状況である。当市では、平成</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月に公共施設等総合管理計画を策定しており、今後は本計画に基づき、公共施設等の適切な整備と維持管理に取り組み、有形固定資産減価償却率の改善を図っていく。</a:t>
          </a:r>
        </a:p>
        <a:p>
          <a:endParaRPr lang="ja-JP" altLang="en-US" sz="1100" baseline="0">
            <a:solidFill>
              <a:schemeClr val="dk1"/>
            </a:solidFill>
            <a:effectLst/>
            <a:latin typeface="+mn-lt"/>
            <a:ea typeface="+mn-ea"/>
            <a:cs typeface="+mn-cs"/>
          </a:endParaRPr>
        </a:p>
        <a:p>
          <a:endParaRPr lang="ja-JP" altLang="en-US" sz="1100" baseline="0">
            <a:solidFill>
              <a:schemeClr val="dk1"/>
            </a:solidFill>
            <a:effectLst/>
            <a:latin typeface="+mn-lt"/>
            <a:ea typeface="+mn-ea"/>
            <a:cs typeface="+mn-cs"/>
          </a:endParaRPr>
        </a:p>
        <a:p>
          <a:endPar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76" name="楕円 75"/>
        <xdr:cNvSpPr/>
      </xdr:nvSpPr>
      <xdr:spPr>
        <a:xfrm>
          <a:off x="4711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77" name="有形固定資産減価償却率該当値テキスト"/>
        <xdr:cNvSpPr txBox="1"/>
      </xdr:nvSpPr>
      <xdr:spPr>
        <a:xfrm>
          <a:off x="4813300" y="533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106045</xdr:rowOff>
    </xdr:from>
    <xdr:to>
      <xdr:col>19</xdr:col>
      <xdr:colOff>187325</xdr:colOff>
      <xdr:row>28</xdr:row>
      <xdr:rowOff>36195</xdr:rowOff>
    </xdr:to>
    <xdr:sp macro="" textlink="">
      <xdr:nvSpPr>
        <xdr:cNvPr id="78" name="楕円 77"/>
        <xdr:cNvSpPr/>
      </xdr:nvSpPr>
      <xdr:spPr>
        <a:xfrm>
          <a:off x="4000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130937</xdr:rowOff>
    </xdr:from>
    <xdr:to>
      <xdr:col>23</xdr:col>
      <xdr:colOff>85725</xdr:colOff>
      <xdr:row>27</xdr:row>
      <xdr:rowOff>156845</xdr:rowOff>
    </xdr:to>
    <xdr:cxnSp macro="">
      <xdr:nvCxnSpPr>
        <xdr:cNvPr id="79" name="直線コネクタ 78"/>
        <xdr:cNvCxnSpPr/>
      </xdr:nvCxnSpPr>
      <xdr:spPr>
        <a:xfrm flipV="1">
          <a:off x="4051300" y="553161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0"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1"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52722</xdr:rowOff>
    </xdr:from>
    <xdr:ext cx="405111" cy="259045"/>
    <xdr:sp macro="" textlink="">
      <xdr:nvSpPr>
        <xdr:cNvPr id="82" name="n_1mainValue有形固定資産減価償却率"/>
        <xdr:cNvSpPr txBox="1"/>
      </xdr:nvSpPr>
      <xdr:spPr>
        <a:xfrm>
          <a:off x="38360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年度にかけて大規模な建設投資を集中的に実施したことによる地方債負担と、一部事務組合にて運営している清掃処理施設の新設移転に伴う負担が依然として大きいことから、債務償還可能年数は類似団体</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と比べると長くなっている。</a:t>
          </a: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一般会計、公営企業および組合等に係る公債費については、それぞれ元利償還のピークを迎えており、将来負担額は減少に転じている。</a:t>
          </a:r>
          <a:endPar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今後も、新発債の発行抑制を続け、債務償還可能年数の改善を図っていく。</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7"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95250</xdr:rowOff>
    </xdr:from>
    <xdr:to>
      <xdr:col>76</xdr:col>
      <xdr:colOff>73025</xdr:colOff>
      <xdr:row>28</xdr:row>
      <xdr:rowOff>25400</xdr:rowOff>
    </xdr:to>
    <xdr:sp macro="" textlink="">
      <xdr:nvSpPr>
        <xdr:cNvPr id="124" name="楕円 123"/>
        <xdr:cNvSpPr/>
      </xdr:nvSpPr>
      <xdr:spPr>
        <a:xfrm>
          <a:off x="14744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118127</xdr:rowOff>
    </xdr:from>
    <xdr:ext cx="340478" cy="259045"/>
    <xdr:sp macro="" textlink="">
      <xdr:nvSpPr>
        <xdr:cNvPr id="125" name="債務償還可能年数該当値テキスト"/>
        <xdr:cNvSpPr txBox="1"/>
      </xdr:nvSpPr>
      <xdr:spPr>
        <a:xfrm>
          <a:off x="14846300" y="5347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0" name="楕円 69"/>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1"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2" name="楕円 7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19050</xdr:rowOff>
    </xdr:to>
    <xdr:cxnSp macro="">
      <xdr:nvCxnSpPr>
        <xdr:cNvPr id="73" name="直線コネクタ 72"/>
        <xdr:cNvCxnSpPr/>
      </xdr:nvCxnSpPr>
      <xdr:spPr>
        <a:xfrm flipV="1">
          <a:off x="3797300" y="6511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4"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76"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3"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86482</xdr:rowOff>
    </xdr:from>
    <xdr:to>
      <xdr:col>55</xdr:col>
      <xdr:colOff>50800</xdr:colOff>
      <xdr:row>41</xdr:row>
      <xdr:rowOff>16632</xdr:rowOff>
    </xdr:to>
    <xdr:sp macro="" textlink="">
      <xdr:nvSpPr>
        <xdr:cNvPr id="112" name="楕円 111"/>
        <xdr:cNvSpPr/>
      </xdr:nvSpPr>
      <xdr:spPr>
        <a:xfrm>
          <a:off x="104267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xdr:rowOff>
    </xdr:from>
    <xdr:ext cx="469744" cy="259045"/>
    <xdr:sp macro="" textlink="">
      <xdr:nvSpPr>
        <xdr:cNvPr id="113" name="【道路】&#10;一人当たり延長該当値テキスト"/>
        <xdr:cNvSpPr txBox="1"/>
      </xdr:nvSpPr>
      <xdr:spPr>
        <a:xfrm>
          <a:off x="10515600" y="685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89316</xdr:rowOff>
    </xdr:from>
    <xdr:to>
      <xdr:col>50</xdr:col>
      <xdr:colOff>165100</xdr:colOff>
      <xdr:row>41</xdr:row>
      <xdr:rowOff>19466</xdr:rowOff>
    </xdr:to>
    <xdr:sp macro="" textlink="">
      <xdr:nvSpPr>
        <xdr:cNvPr id="114" name="楕円 113"/>
        <xdr:cNvSpPr/>
      </xdr:nvSpPr>
      <xdr:spPr>
        <a:xfrm>
          <a:off x="9588500" y="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137282</xdr:rowOff>
    </xdr:from>
    <xdr:to>
      <xdr:col>55</xdr:col>
      <xdr:colOff>0</xdr:colOff>
      <xdr:row>40</xdr:row>
      <xdr:rowOff>140116</xdr:rowOff>
    </xdr:to>
    <xdr:cxnSp macro="">
      <xdr:nvCxnSpPr>
        <xdr:cNvPr id="115" name="直線コネクタ 114"/>
        <xdr:cNvCxnSpPr/>
      </xdr:nvCxnSpPr>
      <xdr:spPr>
        <a:xfrm flipV="1">
          <a:off x="9639300" y="6995282"/>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6"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10593</xdr:rowOff>
    </xdr:from>
    <xdr:ext cx="469744" cy="259045"/>
    <xdr:sp macro="" textlink="">
      <xdr:nvSpPr>
        <xdr:cNvPr id="118" name="n_1mainValue【道路】&#10;一人当たり延長"/>
        <xdr:cNvSpPr txBox="1"/>
      </xdr:nvSpPr>
      <xdr:spPr>
        <a:xfrm>
          <a:off x="9391727" y="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0"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159" name="楕円 158"/>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160" name="【橋りょう・トンネル】&#10;有形固定資産減価償却率該当値テキスト"/>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1" name="楕円 16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160020</xdr:rowOff>
    </xdr:to>
    <xdr:cxnSp macro="">
      <xdr:nvCxnSpPr>
        <xdr:cNvPr id="162" name="直線コネクタ 161"/>
        <xdr:cNvCxnSpPr/>
      </xdr:nvCxnSpPr>
      <xdr:spPr>
        <a:xfrm flipV="1">
          <a:off x="3797300" y="1005513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63"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65"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192"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143126</xdr:rowOff>
    </xdr:from>
    <xdr:to>
      <xdr:col>55</xdr:col>
      <xdr:colOff>50800</xdr:colOff>
      <xdr:row>63</xdr:row>
      <xdr:rowOff>73276</xdr:rowOff>
    </xdr:to>
    <xdr:sp macro="" textlink="">
      <xdr:nvSpPr>
        <xdr:cNvPr id="201" name="楕円 200"/>
        <xdr:cNvSpPr/>
      </xdr:nvSpPr>
      <xdr:spPr>
        <a:xfrm>
          <a:off x="10426700" y="107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121553</xdr:rowOff>
    </xdr:from>
    <xdr:ext cx="534377" cy="259045"/>
    <xdr:sp macro="" textlink="">
      <xdr:nvSpPr>
        <xdr:cNvPr id="202" name="【橋りょう・トンネル】&#10;一人当たり有形固定資産（償却資産）額該当値テキスト"/>
        <xdr:cNvSpPr txBox="1"/>
      </xdr:nvSpPr>
      <xdr:spPr>
        <a:xfrm>
          <a:off x="10515600" y="107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143990</xdr:rowOff>
    </xdr:from>
    <xdr:to>
      <xdr:col>50</xdr:col>
      <xdr:colOff>165100</xdr:colOff>
      <xdr:row>63</xdr:row>
      <xdr:rowOff>74140</xdr:rowOff>
    </xdr:to>
    <xdr:sp macro="" textlink="">
      <xdr:nvSpPr>
        <xdr:cNvPr id="203" name="楕円 202"/>
        <xdr:cNvSpPr/>
      </xdr:nvSpPr>
      <xdr:spPr>
        <a:xfrm>
          <a:off x="9588500" y="10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22476</xdr:rowOff>
    </xdr:from>
    <xdr:to>
      <xdr:col>55</xdr:col>
      <xdr:colOff>0</xdr:colOff>
      <xdr:row>63</xdr:row>
      <xdr:rowOff>23340</xdr:rowOff>
    </xdr:to>
    <xdr:cxnSp macro="">
      <xdr:nvCxnSpPr>
        <xdr:cNvPr id="204" name="直線コネクタ 203"/>
        <xdr:cNvCxnSpPr/>
      </xdr:nvCxnSpPr>
      <xdr:spPr>
        <a:xfrm flipV="1">
          <a:off x="9639300" y="10823826"/>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05"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65267</xdr:rowOff>
    </xdr:from>
    <xdr:ext cx="534377" cy="259045"/>
    <xdr:sp macro="" textlink="">
      <xdr:nvSpPr>
        <xdr:cNvPr id="207" name="n_1mainValue【橋りょう・トンネル】&#10;一人当たり有形固定資産（償却資産）額"/>
        <xdr:cNvSpPr txBox="1"/>
      </xdr:nvSpPr>
      <xdr:spPr>
        <a:xfrm>
          <a:off x="9359411" y="108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35"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19304</xdr:rowOff>
    </xdr:from>
    <xdr:to>
      <xdr:col>24</xdr:col>
      <xdr:colOff>114300</xdr:colOff>
      <xdr:row>82</xdr:row>
      <xdr:rowOff>120904</xdr:rowOff>
    </xdr:to>
    <xdr:sp macro="" textlink="">
      <xdr:nvSpPr>
        <xdr:cNvPr id="244" name="楕円 243"/>
        <xdr:cNvSpPr/>
      </xdr:nvSpPr>
      <xdr:spPr>
        <a:xfrm>
          <a:off x="4584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42181</xdr:rowOff>
    </xdr:from>
    <xdr:ext cx="405111" cy="259045"/>
    <xdr:sp macro="" textlink="">
      <xdr:nvSpPr>
        <xdr:cNvPr id="245" name="【公営住宅】&#10;有形固定資産減価償却率該当値テキスト"/>
        <xdr:cNvSpPr txBox="1"/>
      </xdr:nvSpPr>
      <xdr:spPr>
        <a:xfrm>
          <a:off x="4673600" y="1392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60452</xdr:rowOff>
    </xdr:from>
    <xdr:to>
      <xdr:col>20</xdr:col>
      <xdr:colOff>38100</xdr:colOff>
      <xdr:row>82</xdr:row>
      <xdr:rowOff>162052</xdr:rowOff>
    </xdr:to>
    <xdr:sp macro="" textlink="">
      <xdr:nvSpPr>
        <xdr:cNvPr id="246" name="楕円 245"/>
        <xdr:cNvSpPr/>
      </xdr:nvSpPr>
      <xdr:spPr>
        <a:xfrm>
          <a:off x="3746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70104</xdr:rowOff>
    </xdr:from>
    <xdr:to>
      <xdr:col>24</xdr:col>
      <xdr:colOff>63500</xdr:colOff>
      <xdr:row>82</xdr:row>
      <xdr:rowOff>111252</xdr:rowOff>
    </xdr:to>
    <xdr:cxnSp macro="">
      <xdr:nvCxnSpPr>
        <xdr:cNvPr id="247" name="直線コネクタ 246"/>
        <xdr:cNvCxnSpPr/>
      </xdr:nvCxnSpPr>
      <xdr:spPr>
        <a:xfrm flipV="1">
          <a:off x="3797300" y="141290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48"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7129</xdr:rowOff>
    </xdr:from>
    <xdr:ext cx="405111" cy="259045"/>
    <xdr:sp macro="" textlink="">
      <xdr:nvSpPr>
        <xdr:cNvPr id="250" name="n_1mainValue【公営住宅】&#10;有形固定資産減価償却率"/>
        <xdr:cNvSpPr txBox="1"/>
      </xdr:nvSpPr>
      <xdr:spPr>
        <a:xfrm>
          <a:off x="35820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81"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90" name="楕円 289"/>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291" name="【公営住宅】&#10;一人当たり面積該当値テキスト"/>
        <xdr:cNvSpPr txBox="1"/>
      </xdr:nvSpPr>
      <xdr:spPr>
        <a:xfrm>
          <a:off x="10515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137523</xdr:rowOff>
    </xdr:from>
    <xdr:to>
      <xdr:col>50</xdr:col>
      <xdr:colOff>165100</xdr:colOff>
      <xdr:row>85</xdr:row>
      <xdr:rowOff>67673</xdr:rowOff>
    </xdr:to>
    <xdr:sp macro="" textlink="">
      <xdr:nvSpPr>
        <xdr:cNvPr id="292" name="楕円 291"/>
        <xdr:cNvSpPr/>
      </xdr:nvSpPr>
      <xdr:spPr>
        <a:xfrm>
          <a:off x="958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16873</xdr:rowOff>
    </xdr:to>
    <xdr:cxnSp macro="">
      <xdr:nvCxnSpPr>
        <xdr:cNvPr id="293" name="直線コネクタ 292"/>
        <xdr:cNvCxnSpPr/>
      </xdr:nvCxnSpPr>
      <xdr:spPr>
        <a:xfrm flipV="1">
          <a:off x="9639300" y="145884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294"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58800</xdr:rowOff>
    </xdr:from>
    <xdr:ext cx="469744" cy="259045"/>
    <xdr:sp macro="" textlink="">
      <xdr:nvSpPr>
        <xdr:cNvPr id="296" name="n_1mainValue【公営住宅】&#10;一人当たり面積"/>
        <xdr:cNvSpPr txBox="1"/>
      </xdr:nvSpPr>
      <xdr:spPr>
        <a:xfrm>
          <a:off x="93917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46"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73978</xdr:rowOff>
    </xdr:from>
    <xdr:to>
      <xdr:col>85</xdr:col>
      <xdr:colOff>177800</xdr:colOff>
      <xdr:row>36</xdr:row>
      <xdr:rowOff>4128</xdr:rowOff>
    </xdr:to>
    <xdr:sp macro="" textlink="">
      <xdr:nvSpPr>
        <xdr:cNvPr id="355" name="楕円 354"/>
        <xdr:cNvSpPr/>
      </xdr:nvSpPr>
      <xdr:spPr>
        <a:xfrm>
          <a:off x="16268700" y="6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96855</xdr:rowOff>
    </xdr:from>
    <xdr:ext cx="405111" cy="259045"/>
    <xdr:sp macro="" textlink="">
      <xdr:nvSpPr>
        <xdr:cNvPr id="356" name="【認定こども園・幼稚園・保育所】&#10;有形固定資産減価償却率該当値テキスト"/>
        <xdr:cNvSpPr txBox="1"/>
      </xdr:nvSpPr>
      <xdr:spPr>
        <a:xfrm>
          <a:off x="16357600" y="592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357" name="楕円 356"/>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124778</xdr:rowOff>
    </xdr:from>
    <xdr:to>
      <xdr:col>85</xdr:col>
      <xdr:colOff>127000</xdr:colOff>
      <xdr:row>36</xdr:row>
      <xdr:rowOff>7620</xdr:rowOff>
    </xdr:to>
    <xdr:cxnSp macro="">
      <xdr:nvCxnSpPr>
        <xdr:cNvPr id="358" name="直線コネクタ 357"/>
        <xdr:cNvCxnSpPr/>
      </xdr:nvCxnSpPr>
      <xdr:spPr>
        <a:xfrm flipV="1">
          <a:off x="15481300" y="61255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5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361" name="n_1mainValue【認定こども園・幼稚園・保育所】&#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90"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166370</xdr:rowOff>
    </xdr:from>
    <xdr:to>
      <xdr:col>116</xdr:col>
      <xdr:colOff>114300</xdr:colOff>
      <xdr:row>36</xdr:row>
      <xdr:rowOff>96520</xdr:rowOff>
    </xdr:to>
    <xdr:sp macro="" textlink="">
      <xdr:nvSpPr>
        <xdr:cNvPr id="399" name="楕円 398"/>
        <xdr:cNvSpPr/>
      </xdr:nvSpPr>
      <xdr:spPr>
        <a:xfrm>
          <a:off x="22110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17797</xdr:rowOff>
    </xdr:from>
    <xdr:ext cx="469744" cy="259045"/>
    <xdr:sp macro="" textlink="">
      <xdr:nvSpPr>
        <xdr:cNvPr id="400" name="【認定こども園・幼稚園・保育所】&#10;一人当たり面積該当値テキスト"/>
        <xdr:cNvSpPr txBox="1"/>
      </xdr:nvSpPr>
      <xdr:spPr>
        <a:xfrm>
          <a:off x="22199600"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xdr:rowOff>
    </xdr:from>
    <xdr:to>
      <xdr:col>112</xdr:col>
      <xdr:colOff>38100</xdr:colOff>
      <xdr:row>36</xdr:row>
      <xdr:rowOff>104140</xdr:rowOff>
    </xdr:to>
    <xdr:sp macro="" textlink="">
      <xdr:nvSpPr>
        <xdr:cNvPr id="401" name="楕円 400"/>
        <xdr:cNvSpPr/>
      </xdr:nvSpPr>
      <xdr:spPr>
        <a:xfrm>
          <a:off x="2127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45720</xdr:rowOff>
    </xdr:from>
    <xdr:to>
      <xdr:col>116</xdr:col>
      <xdr:colOff>63500</xdr:colOff>
      <xdr:row>36</xdr:row>
      <xdr:rowOff>53340</xdr:rowOff>
    </xdr:to>
    <xdr:cxnSp macro="">
      <xdr:nvCxnSpPr>
        <xdr:cNvPr id="402" name="直線コネクタ 401"/>
        <xdr:cNvCxnSpPr/>
      </xdr:nvCxnSpPr>
      <xdr:spPr>
        <a:xfrm flipV="1">
          <a:off x="21323300" y="6217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120667</xdr:rowOff>
    </xdr:from>
    <xdr:ext cx="469744" cy="259045"/>
    <xdr:sp macro="" textlink="">
      <xdr:nvSpPr>
        <xdr:cNvPr id="405" name="n_1mainValue【認定こども園・幼稚園・保育所】&#10;一人当たり面積"/>
        <xdr:cNvSpPr txBox="1"/>
      </xdr:nvSpPr>
      <xdr:spPr>
        <a:xfrm>
          <a:off x="21075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35"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4" name="楕円 443"/>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45" name="【学校施設】&#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46" name="楕円 445"/>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121920</xdr:rowOff>
    </xdr:to>
    <xdr:cxnSp macro="">
      <xdr:nvCxnSpPr>
        <xdr:cNvPr id="447" name="直線コネクタ 446"/>
        <xdr:cNvCxnSpPr/>
      </xdr:nvCxnSpPr>
      <xdr:spPr>
        <a:xfrm flipV="1">
          <a:off x="15481300" y="103212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48"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450"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82"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151674</xdr:rowOff>
    </xdr:from>
    <xdr:to>
      <xdr:col>116</xdr:col>
      <xdr:colOff>114300</xdr:colOff>
      <xdr:row>62</xdr:row>
      <xdr:rowOff>81824</xdr:rowOff>
    </xdr:to>
    <xdr:sp macro="" textlink="">
      <xdr:nvSpPr>
        <xdr:cNvPr id="491" name="楕円 490"/>
        <xdr:cNvSpPr/>
      </xdr:nvSpPr>
      <xdr:spPr>
        <a:xfrm>
          <a:off x="22110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3101</xdr:rowOff>
    </xdr:from>
    <xdr:ext cx="469744" cy="259045"/>
    <xdr:sp macro="" textlink="">
      <xdr:nvSpPr>
        <xdr:cNvPr id="492" name="【学校施設】&#10;一人当たり面積該当値テキスト"/>
        <xdr:cNvSpPr txBox="1"/>
      </xdr:nvSpPr>
      <xdr:spPr>
        <a:xfrm>
          <a:off x="22199600" y="1046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163104</xdr:rowOff>
    </xdr:from>
    <xdr:to>
      <xdr:col>112</xdr:col>
      <xdr:colOff>38100</xdr:colOff>
      <xdr:row>62</xdr:row>
      <xdr:rowOff>93254</xdr:rowOff>
    </xdr:to>
    <xdr:sp macro="" textlink="">
      <xdr:nvSpPr>
        <xdr:cNvPr id="493" name="楕円 492"/>
        <xdr:cNvSpPr/>
      </xdr:nvSpPr>
      <xdr:spPr>
        <a:xfrm>
          <a:off x="21272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31024</xdr:rowOff>
    </xdr:from>
    <xdr:to>
      <xdr:col>116</xdr:col>
      <xdr:colOff>63500</xdr:colOff>
      <xdr:row>62</xdr:row>
      <xdr:rowOff>42454</xdr:rowOff>
    </xdr:to>
    <xdr:cxnSp macro="">
      <xdr:nvCxnSpPr>
        <xdr:cNvPr id="494" name="直線コネクタ 493"/>
        <xdr:cNvCxnSpPr/>
      </xdr:nvCxnSpPr>
      <xdr:spPr>
        <a:xfrm flipV="1">
          <a:off x="21323300" y="106609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495"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84381</xdr:rowOff>
    </xdr:from>
    <xdr:ext cx="469744" cy="259045"/>
    <xdr:sp macro="" textlink="">
      <xdr:nvSpPr>
        <xdr:cNvPr id="497" name="n_1mainValue【学校施設】&#10;一人当たり面積"/>
        <xdr:cNvSpPr txBox="1"/>
      </xdr:nvSpPr>
      <xdr:spPr>
        <a:xfrm>
          <a:off x="21075727"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4" name="テキスト ボックス 5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26" name="テキスト ボックス 52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36" name="テキスト ボックス 53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8" name="テキスト ボックス 5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540" name="直線コネクタ 539"/>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541"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542" name="直線コネクタ 541"/>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543"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44" name="直線コネクタ 54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545"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46" name="フローチャート: 判断 545"/>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547" name="フローチャート: 判断 546"/>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48" name="フローチャート: 判断 547"/>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554" name="楕円 553"/>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126654</xdr:rowOff>
    </xdr:from>
    <xdr:ext cx="405111" cy="259045"/>
    <xdr:sp macro="" textlink="">
      <xdr:nvSpPr>
        <xdr:cNvPr id="555" name="【公民館】&#10;有形固定資産減価償却率該当値テキスト"/>
        <xdr:cNvSpPr txBox="1"/>
      </xdr:nvSpPr>
      <xdr:spPr>
        <a:xfrm>
          <a:off x="16357600" y="177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556" name="楕円 555"/>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45176</xdr:rowOff>
    </xdr:to>
    <xdr:cxnSp macro="">
      <xdr:nvCxnSpPr>
        <xdr:cNvPr id="557" name="直線コネクタ 556"/>
        <xdr:cNvCxnSpPr/>
      </xdr:nvCxnSpPr>
      <xdr:spPr>
        <a:xfrm flipV="1">
          <a:off x="15481300" y="179853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558"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559"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112503</xdr:rowOff>
    </xdr:from>
    <xdr:ext cx="405111" cy="259045"/>
    <xdr:sp macro="" textlink="">
      <xdr:nvSpPr>
        <xdr:cNvPr id="560" name="n_1mainValue【公民館】&#10;有形固定資産減価償却率"/>
        <xdr:cNvSpPr txBox="1"/>
      </xdr:nvSpPr>
      <xdr:spPr>
        <a:xfrm>
          <a:off x="152660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584" name="直線コネクタ 583"/>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58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586" name="直線コネクタ 58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587"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588" name="直線コネクタ 58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589"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90" name="フローチャート: 判断 589"/>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591" name="フローチャート: 判断 59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592" name="フローチャート: 判断 591"/>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598" name="楕円 597"/>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599"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600" name="楕円 599"/>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22861</xdr:rowOff>
    </xdr:to>
    <xdr:cxnSp macro="">
      <xdr:nvCxnSpPr>
        <xdr:cNvPr id="601" name="直線コネクタ 600"/>
        <xdr:cNvCxnSpPr/>
      </xdr:nvCxnSpPr>
      <xdr:spPr>
        <a:xfrm>
          <a:off x="21323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02"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03"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604"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mn-lt"/>
              <a:ea typeface="+mn-ea"/>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類似団体内平均値を大きく上回っている</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施設は、認定こども園・幼稚園・保育所</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であり、一方で</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大きく下回</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っている施設は</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p>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特に、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認定こども園・幼稚園・保育所に分類される施設</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、幼稚園は</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施設が、保育所は</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施設中</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築</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年以上経過しており、これにより</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率が</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内平均値より高い水準</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幼稚園については</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建替えや改修等の判断を早期に行う必要があ</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lang="ja-JP" altLang="ja-JP" sz="120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施設の整理統合や複合化による施設規模の適正化</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も含めて</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検討を行</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ysClr val="windowText" lastClr="000000"/>
              </a:solidFill>
              <a:effectLst/>
              <a:latin typeface="+mn-lt"/>
              <a:ea typeface="+mn-ea"/>
              <a:cs typeface="+mn-cs"/>
            </a:rPr>
            <a:t>　</a:t>
          </a:r>
          <a:endParaRPr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40096</xdr:rowOff>
    </xdr:from>
    <xdr:to>
      <xdr:col>24</xdr:col>
      <xdr:colOff>114300</xdr:colOff>
      <xdr:row>33</xdr:row>
      <xdr:rowOff>141696</xdr:rowOff>
    </xdr:to>
    <xdr:sp macro="" textlink="">
      <xdr:nvSpPr>
        <xdr:cNvPr id="73" name="楕円 72"/>
        <xdr:cNvSpPr/>
      </xdr:nvSpPr>
      <xdr:spPr>
        <a:xfrm>
          <a:off x="4584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164573</xdr:rowOff>
    </xdr:from>
    <xdr:ext cx="405111" cy="259045"/>
    <xdr:sp macro="" textlink="">
      <xdr:nvSpPr>
        <xdr:cNvPr id="74" name="【図書館】&#10;有形固定資産減価償却率該当値テキスト"/>
        <xdr:cNvSpPr txBox="1"/>
      </xdr:nvSpPr>
      <xdr:spPr>
        <a:xfrm>
          <a:off x="4673600" y="5650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76019</xdr:rowOff>
    </xdr:from>
    <xdr:to>
      <xdr:col>20</xdr:col>
      <xdr:colOff>38100</xdr:colOff>
      <xdr:row>34</xdr:row>
      <xdr:rowOff>6169</xdr:rowOff>
    </xdr:to>
    <xdr:sp macro="" textlink="">
      <xdr:nvSpPr>
        <xdr:cNvPr id="75" name="楕円 74"/>
        <xdr:cNvSpPr/>
      </xdr:nvSpPr>
      <xdr:spPr>
        <a:xfrm>
          <a:off x="3746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126819</xdr:rowOff>
    </xdr:to>
    <xdr:cxnSp macro="">
      <xdr:nvCxnSpPr>
        <xdr:cNvPr id="76" name="直線コネクタ 75"/>
        <xdr:cNvCxnSpPr/>
      </xdr:nvCxnSpPr>
      <xdr:spPr>
        <a:xfrm flipV="1">
          <a:off x="3797300" y="57487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22696</xdr:rowOff>
    </xdr:from>
    <xdr:ext cx="405111" cy="259045"/>
    <xdr:sp macro="" textlink="">
      <xdr:nvSpPr>
        <xdr:cNvPr id="77" name="n_1mainValue【図書館】&#10;有形固定資産減価償却率"/>
        <xdr:cNvSpPr txBox="1"/>
      </xdr:nvSpPr>
      <xdr:spPr>
        <a:xfrm>
          <a:off x="35820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4"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97807</xdr:rowOff>
    </xdr:from>
    <xdr:ext cx="469744" cy="259045"/>
    <xdr:sp macro="" textlink="">
      <xdr:nvSpPr>
        <xdr:cNvPr id="107"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8" name="フローチャート: 判断 107"/>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5" name="楕円 114"/>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6"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7" name="楕円 116"/>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18" name="直線コネクタ 117"/>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19"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7"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9923</xdr:rowOff>
    </xdr:from>
    <xdr:ext cx="405111" cy="259045"/>
    <xdr:sp macro="" textlink="">
      <xdr:nvSpPr>
        <xdr:cNvPr id="150"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51" name="フローチャート: 判断 150"/>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52"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58" name="楕円 157"/>
        <xdr:cNvSpPr/>
      </xdr:nvSpPr>
      <xdr:spPr>
        <a:xfrm>
          <a:off x="4584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127525</xdr:rowOff>
    </xdr:from>
    <xdr:ext cx="405111" cy="259045"/>
    <xdr:sp macro="" textlink="">
      <xdr:nvSpPr>
        <xdr:cNvPr id="159" name="【体育館・プール】&#10;有形固定資産減価償却率該当値テキスト"/>
        <xdr:cNvSpPr txBox="1"/>
      </xdr:nvSpPr>
      <xdr:spPr>
        <a:xfrm>
          <a:off x="4673600" y="990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152654</xdr:rowOff>
    </xdr:from>
    <xdr:to>
      <xdr:col>20</xdr:col>
      <xdr:colOff>38100</xdr:colOff>
      <xdr:row>59</xdr:row>
      <xdr:rowOff>82804</xdr:rowOff>
    </xdr:to>
    <xdr:sp macro="" textlink="">
      <xdr:nvSpPr>
        <xdr:cNvPr id="160" name="楕円 159"/>
        <xdr:cNvSpPr/>
      </xdr:nvSpPr>
      <xdr:spPr>
        <a:xfrm>
          <a:off x="3746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155448</xdr:rowOff>
    </xdr:from>
    <xdr:to>
      <xdr:col>24</xdr:col>
      <xdr:colOff>63500</xdr:colOff>
      <xdr:row>59</xdr:row>
      <xdr:rowOff>32004</xdr:rowOff>
    </xdr:to>
    <xdr:cxnSp macro="">
      <xdr:nvCxnSpPr>
        <xdr:cNvPr id="161" name="直線コネクタ 160"/>
        <xdr:cNvCxnSpPr/>
      </xdr:nvCxnSpPr>
      <xdr:spPr>
        <a:xfrm flipV="1">
          <a:off x="3797300" y="100995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2" name="n_1mainValue【体育館・プー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94"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95" name="フローチャート: 判断 19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9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02" name="楕円 201"/>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156227</xdr:rowOff>
    </xdr:from>
    <xdr:ext cx="469744" cy="259045"/>
    <xdr:sp macro="" textlink="">
      <xdr:nvSpPr>
        <xdr:cNvPr id="203" name="【体育館・プール】&#10;一人当たり面積該当値テキスト"/>
        <xdr:cNvSpPr txBox="1"/>
      </xdr:nvSpPr>
      <xdr:spPr>
        <a:xfrm>
          <a:off x="10515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04" name="楕円 203"/>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57150</xdr:rowOff>
    </xdr:to>
    <xdr:cxnSp macro="">
      <xdr:nvCxnSpPr>
        <xdr:cNvPr id="205" name="直線コネクタ 204"/>
        <xdr:cNvCxnSpPr/>
      </xdr:nvCxnSpPr>
      <xdr:spPr>
        <a:xfrm>
          <a:off x="9639300" y="1068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99077</xdr:rowOff>
    </xdr:from>
    <xdr:ext cx="469744" cy="259045"/>
    <xdr:sp macro="" textlink="">
      <xdr:nvSpPr>
        <xdr:cNvPr id="206" name="n_1mainValue【体育館・プール】&#10;一人当たり面積"/>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36"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164482</xdr:rowOff>
    </xdr:from>
    <xdr:ext cx="405111" cy="259045"/>
    <xdr:sp macro="" textlink="">
      <xdr:nvSpPr>
        <xdr:cNvPr id="239"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40" name="フローチャート: 判断 239"/>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41"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47" name="楕円 246"/>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48"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249" name="楕円 248"/>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114300</xdr:rowOff>
    </xdr:to>
    <xdr:cxnSp macro="">
      <xdr:nvCxnSpPr>
        <xdr:cNvPr id="250" name="直線コネクタ 249"/>
        <xdr:cNvCxnSpPr/>
      </xdr:nvCxnSpPr>
      <xdr:spPr>
        <a:xfrm flipV="1">
          <a:off x="3797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156227</xdr:rowOff>
    </xdr:from>
    <xdr:ext cx="405111" cy="259045"/>
    <xdr:sp macro="" textlink="">
      <xdr:nvSpPr>
        <xdr:cNvPr id="251" name="n_1mainValue【福祉施設】&#10;有形固定資産減価償却率"/>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8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168927</xdr:rowOff>
    </xdr:from>
    <xdr:ext cx="469744" cy="259045"/>
    <xdr:sp macro="" textlink="">
      <xdr:nvSpPr>
        <xdr:cNvPr id="283"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84" name="フローチャート: 判断 283"/>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85"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291" name="楕円 290"/>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292"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293" name="楕円 292"/>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294" name="直線コネクタ 293"/>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143527</xdr:rowOff>
    </xdr:from>
    <xdr:ext cx="469744" cy="259045"/>
    <xdr:sp macro="" textlink="">
      <xdr:nvSpPr>
        <xdr:cNvPr id="295"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25"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111141</xdr:rowOff>
    </xdr:from>
    <xdr:ext cx="405111" cy="259045"/>
    <xdr:sp macro="" textlink="">
      <xdr:nvSpPr>
        <xdr:cNvPr id="32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29" name="フローチャート: 判断 328"/>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30"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63500</xdr:rowOff>
    </xdr:from>
    <xdr:to>
      <xdr:col>24</xdr:col>
      <xdr:colOff>114300</xdr:colOff>
      <xdr:row>105</xdr:row>
      <xdr:rowOff>165100</xdr:rowOff>
    </xdr:to>
    <xdr:sp macro="" textlink="">
      <xdr:nvSpPr>
        <xdr:cNvPr id="336" name="楕円 335"/>
        <xdr:cNvSpPr/>
      </xdr:nvSpPr>
      <xdr:spPr>
        <a:xfrm>
          <a:off x="4584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41927</xdr:rowOff>
    </xdr:from>
    <xdr:ext cx="405111" cy="259045"/>
    <xdr:sp macro="" textlink="">
      <xdr:nvSpPr>
        <xdr:cNvPr id="337" name="【市民会館】&#10;有形固定資産減価償却率該当値テキスト"/>
        <xdr:cNvSpPr txBox="1"/>
      </xdr:nvSpPr>
      <xdr:spPr>
        <a:xfrm>
          <a:off x="4673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38" name="楕円 337"/>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156211</xdr:rowOff>
    </xdr:to>
    <xdr:cxnSp macro="">
      <xdr:nvCxnSpPr>
        <xdr:cNvPr id="339" name="直線コネクタ 338"/>
        <xdr:cNvCxnSpPr/>
      </xdr:nvCxnSpPr>
      <xdr:spPr>
        <a:xfrm flipV="1">
          <a:off x="3797300" y="18116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340"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69"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137177</xdr:rowOff>
    </xdr:from>
    <xdr:ext cx="469744" cy="259045"/>
    <xdr:sp macro="" textlink="">
      <xdr:nvSpPr>
        <xdr:cNvPr id="372"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73" name="フローチャート: 判断 37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74"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162561</xdr:rowOff>
    </xdr:from>
    <xdr:to>
      <xdr:col>55</xdr:col>
      <xdr:colOff>50800</xdr:colOff>
      <xdr:row>101</xdr:row>
      <xdr:rowOff>92711</xdr:rowOff>
    </xdr:to>
    <xdr:sp macro="" textlink="">
      <xdr:nvSpPr>
        <xdr:cNvPr id="380" name="楕円 379"/>
        <xdr:cNvSpPr/>
      </xdr:nvSpPr>
      <xdr:spPr>
        <a:xfrm>
          <a:off x="10426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77488</xdr:rowOff>
    </xdr:from>
    <xdr:ext cx="469744" cy="259045"/>
    <xdr:sp macro="" textlink="">
      <xdr:nvSpPr>
        <xdr:cNvPr id="381" name="【市民会館】&#10;一人当たり面積該当値テキスト"/>
        <xdr:cNvSpPr txBox="1"/>
      </xdr:nvSpPr>
      <xdr:spPr>
        <a:xfrm>
          <a:off x="10515600"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170180</xdr:rowOff>
    </xdr:from>
    <xdr:to>
      <xdr:col>50</xdr:col>
      <xdr:colOff>165100</xdr:colOff>
      <xdr:row>101</xdr:row>
      <xdr:rowOff>100330</xdr:rowOff>
    </xdr:to>
    <xdr:sp macro="" textlink="">
      <xdr:nvSpPr>
        <xdr:cNvPr id="382" name="楕円 381"/>
        <xdr:cNvSpPr/>
      </xdr:nvSpPr>
      <xdr:spPr>
        <a:xfrm>
          <a:off x="9588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41911</xdr:rowOff>
    </xdr:from>
    <xdr:to>
      <xdr:col>55</xdr:col>
      <xdr:colOff>0</xdr:colOff>
      <xdr:row>101</xdr:row>
      <xdr:rowOff>49530</xdr:rowOff>
    </xdr:to>
    <xdr:cxnSp macro="">
      <xdr:nvCxnSpPr>
        <xdr:cNvPr id="383" name="直線コネクタ 382"/>
        <xdr:cNvCxnSpPr/>
      </xdr:nvCxnSpPr>
      <xdr:spPr>
        <a:xfrm flipV="1">
          <a:off x="9639300" y="17358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116857</xdr:rowOff>
    </xdr:from>
    <xdr:ext cx="469744" cy="259045"/>
    <xdr:sp macro="" textlink="">
      <xdr:nvSpPr>
        <xdr:cNvPr id="384" name="n_1mainValue【市民会館】&#10;一人当たり面積"/>
        <xdr:cNvSpPr txBox="1"/>
      </xdr:nvSpPr>
      <xdr:spPr>
        <a:xfrm>
          <a:off x="9391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2"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52087</xdr:rowOff>
    </xdr:from>
    <xdr:ext cx="405111" cy="259045"/>
    <xdr:sp macro="" textlink="">
      <xdr:nvSpPr>
        <xdr:cNvPr id="415"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16" name="フローチャート: 判断 415"/>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417"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50546</xdr:rowOff>
    </xdr:from>
    <xdr:to>
      <xdr:col>85</xdr:col>
      <xdr:colOff>177800</xdr:colOff>
      <xdr:row>39</xdr:row>
      <xdr:rowOff>152146</xdr:rowOff>
    </xdr:to>
    <xdr:sp macro="" textlink="">
      <xdr:nvSpPr>
        <xdr:cNvPr id="423" name="楕円 422"/>
        <xdr:cNvSpPr/>
      </xdr:nvSpPr>
      <xdr:spPr>
        <a:xfrm>
          <a:off x="16268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28973</xdr:rowOff>
    </xdr:from>
    <xdr:ext cx="405111" cy="259045"/>
    <xdr:sp macro="" textlink="">
      <xdr:nvSpPr>
        <xdr:cNvPr id="424" name="【一般廃棄物処理施設】&#10;有形固定資産減価償却率該当値テキスト"/>
        <xdr:cNvSpPr txBox="1"/>
      </xdr:nvSpPr>
      <xdr:spPr>
        <a:xfrm>
          <a:off x="16357600"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25" name="楕円 424"/>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101346</xdr:rowOff>
    </xdr:from>
    <xdr:to>
      <xdr:col>85</xdr:col>
      <xdr:colOff>127000</xdr:colOff>
      <xdr:row>39</xdr:row>
      <xdr:rowOff>156210</xdr:rowOff>
    </xdr:to>
    <xdr:cxnSp macro="">
      <xdr:nvCxnSpPr>
        <xdr:cNvPr id="426" name="直線コネクタ 425"/>
        <xdr:cNvCxnSpPr/>
      </xdr:nvCxnSpPr>
      <xdr:spPr>
        <a:xfrm flipV="1">
          <a:off x="15481300" y="6787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427" name="n_1mainValue【一般廃棄物処理施設】&#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56"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143730</xdr:rowOff>
    </xdr:from>
    <xdr:ext cx="534377" cy="259045"/>
    <xdr:sp macro="" textlink="">
      <xdr:nvSpPr>
        <xdr:cNvPr id="459"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60" name="フローチャート: 判断 459"/>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61"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125717</xdr:rowOff>
    </xdr:from>
    <xdr:to>
      <xdr:col>116</xdr:col>
      <xdr:colOff>114300</xdr:colOff>
      <xdr:row>40</xdr:row>
      <xdr:rowOff>55867</xdr:rowOff>
    </xdr:to>
    <xdr:sp macro="" textlink="">
      <xdr:nvSpPr>
        <xdr:cNvPr id="467" name="楕円 466"/>
        <xdr:cNvSpPr/>
      </xdr:nvSpPr>
      <xdr:spPr>
        <a:xfrm>
          <a:off x="221107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104144</xdr:rowOff>
    </xdr:from>
    <xdr:ext cx="534377" cy="259045"/>
    <xdr:sp macro="" textlink="">
      <xdr:nvSpPr>
        <xdr:cNvPr id="468" name="【一般廃棄物処理施設】&#10;一人当たり有形固定資産（償却資産）額該当値テキスト"/>
        <xdr:cNvSpPr txBox="1"/>
      </xdr:nvSpPr>
      <xdr:spPr>
        <a:xfrm>
          <a:off x="22199600" y="67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129070</xdr:rowOff>
    </xdr:from>
    <xdr:to>
      <xdr:col>112</xdr:col>
      <xdr:colOff>38100</xdr:colOff>
      <xdr:row>40</xdr:row>
      <xdr:rowOff>59220</xdr:rowOff>
    </xdr:to>
    <xdr:sp macro="" textlink="">
      <xdr:nvSpPr>
        <xdr:cNvPr id="469" name="楕円 468"/>
        <xdr:cNvSpPr/>
      </xdr:nvSpPr>
      <xdr:spPr>
        <a:xfrm>
          <a:off x="21272500" y="6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5067</xdr:rowOff>
    </xdr:from>
    <xdr:to>
      <xdr:col>116</xdr:col>
      <xdr:colOff>63500</xdr:colOff>
      <xdr:row>40</xdr:row>
      <xdr:rowOff>8420</xdr:rowOff>
    </xdr:to>
    <xdr:cxnSp macro="">
      <xdr:nvCxnSpPr>
        <xdr:cNvPr id="470" name="直線コネクタ 469"/>
        <xdr:cNvCxnSpPr/>
      </xdr:nvCxnSpPr>
      <xdr:spPr>
        <a:xfrm flipV="1">
          <a:off x="21323300" y="686306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50347</xdr:rowOff>
    </xdr:from>
    <xdr:ext cx="534377" cy="259045"/>
    <xdr:sp macro="" textlink="">
      <xdr:nvSpPr>
        <xdr:cNvPr id="471" name="n_1mainValue【一般廃棄物処理施設】&#10;一人当たり有形固定資産（償却資産）額"/>
        <xdr:cNvSpPr txBox="1"/>
      </xdr:nvSpPr>
      <xdr:spPr>
        <a:xfrm>
          <a:off x="21043411" y="69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17797</xdr:rowOff>
    </xdr:from>
    <xdr:ext cx="405111" cy="259045"/>
    <xdr:sp macro="" textlink="">
      <xdr:nvSpPr>
        <xdr:cNvPr id="503"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504" name="フローチャート: 判断 50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505"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11" name="楕円 510"/>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12"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13" name="楕円 512"/>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137160</xdr:rowOff>
    </xdr:to>
    <xdr:cxnSp macro="">
      <xdr:nvCxnSpPr>
        <xdr:cNvPr id="514" name="直線コネクタ 513"/>
        <xdr:cNvCxnSpPr/>
      </xdr:nvCxnSpPr>
      <xdr:spPr>
        <a:xfrm flipV="1">
          <a:off x="15481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15"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2"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4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46" name="フローチャート: 判断 545"/>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47"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553" name="楕円 552"/>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554"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555" name="楕円 554"/>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68580</xdr:rowOff>
    </xdr:to>
    <xdr:cxnSp macro="">
      <xdr:nvCxnSpPr>
        <xdr:cNvPr id="556" name="直線コネクタ 555"/>
        <xdr:cNvCxnSpPr/>
      </xdr:nvCxnSpPr>
      <xdr:spPr>
        <a:xfrm flipV="1">
          <a:off x="21323300" y="1033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57" name="n_1main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585"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88"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89" name="フローチャート: 判断 588"/>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90"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1" name="テキスト ボックス 5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99313</xdr:rowOff>
    </xdr:from>
    <xdr:to>
      <xdr:col>85</xdr:col>
      <xdr:colOff>177800</xdr:colOff>
      <xdr:row>82</xdr:row>
      <xdr:rowOff>29463</xdr:rowOff>
    </xdr:to>
    <xdr:sp macro="" textlink="">
      <xdr:nvSpPr>
        <xdr:cNvPr id="596" name="楕円 595"/>
        <xdr:cNvSpPr/>
      </xdr:nvSpPr>
      <xdr:spPr>
        <a:xfrm>
          <a:off x="162687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77740</xdr:rowOff>
    </xdr:from>
    <xdr:ext cx="405111" cy="259045"/>
    <xdr:sp macro="" textlink="">
      <xdr:nvSpPr>
        <xdr:cNvPr id="597" name="【消防施設】&#10;有形固定資産減価償却率該当値テキスト"/>
        <xdr:cNvSpPr txBox="1"/>
      </xdr:nvSpPr>
      <xdr:spPr>
        <a:xfrm>
          <a:off x="16357600"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145035</xdr:rowOff>
    </xdr:from>
    <xdr:to>
      <xdr:col>81</xdr:col>
      <xdr:colOff>101600</xdr:colOff>
      <xdr:row>82</xdr:row>
      <xdr:rowOff>75185</xdr:rowOff>
    </xdr:to>
    <xdr:sp macro="" textlink="">
      <xdr:nvSpPr>
        <xdr:cNvPr id="598" name="楕円 597"/>
        <xdr:cNvSpPr/>
      </xdr:nvSpPr>
      <xdr:spPr>
        <a:xfrm>
          <a:off x="15430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150113</xdr:rowOff>
    </xdr:from>
    <xdr:to>
      <xdr:col>85</xdr:col>
      <xdr:colOff>127000</xdr:colOff>
      <xdr:row>82</xdr:row>
      <xdr:rowOff>24385</xdr:rowOff>
    </xdr:to>
    <xdr:cxnSp macro="">
      <xdr:nvCxnSpPr>
        <xdr:cNvPr id="599" name="直線コネクタ 598"/>
        <xdr:cNvCxnSpPr/>
      </xdr:nvCxnSpPr>
      <xdr:spPr>
        <a:xfrm flipV="1">
          <a:off x="15481300" y="140375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600" name="n_1mainValue【消防施設】&#10;有形固定資産減価償却率"/>
        <xdr:cNvSpPr txBox="1"/>
      </xdr:nvSpPr>
      <xdr:spPr>
        <a:xfrm>
          <a:off x="15266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3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48277</xdr:rowOff>
    </xdr:from>
    <xdr:ext cx="469744" cy="259045"/>
    <xdr:sp macro="" textlink="">
      <xdr:nvSpPr>
        <xdr:cNvPr id="633"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634" name="フローチャート: 判断 63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63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1" name="楕円 64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2" name="【消防施設】&#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3" name="楕円 6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4" name="直線コネクタ 64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45"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75"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78"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79" name="フローチャート: 判断 678"/>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80"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686" name="楕円 685"/>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156863</xdr:rowOff>
    </xdr:from>
    <xdr:ext cx="405111" cy="259045"/>
    <xdr:sp macro="" textlink="">
      <xdr:nvSpPr>
        <xdr:cNvPr id="687" name="【庁舎】&#10;有形固定資産減価償却率該当値テキスト"/>
        <xdr:cNvSpPr txBox="1"/>
      </xdr:nvSpPr>
      <xdr:spPr>
        <a:xfrm>
          <a:off x="16357600"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688" name="楕円 687"/>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13336</xdr:rowOff>
    </xdr:from>
    <xdr:to>
      <xdr:col>85</xdr:col>
      <xdr:colOff>127000</xdr:colOff>
      <xdr:row>105</xdr:row>
      <xdr:rowOff>49530</xdr:rowOff>
    </xdr:to>
    <xdr:cxnSp macro="">
      <xdr:nvCxnSpPr>
        <xdr:cNvPr id="689" name="直線コネクタ 688"/>
        <xdr:cNvCxnSpPr/>
      </xdr:nvCxnSpPr>
      <xdr:spPr>
        <a:xfrm flipV="1">
          <a:off x="15481300" y="180155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116857</xdr:rowOff>
    </xdr:from>
    <xdr:ext cx="405111" cy="259045"/>
    <xdr:sp macro="" textlink="">
      <xdr:nvSpPr>
        <xdr:cNvPr id="690" name="n_1mainValue【庁舎】&#10;有形固定資産減価償却率"/>
        <xdr:cNvSpPr txBox="1"/>
      </xdr:nvSpPr>
      <xdr:spPr>
        <a:xfrm>
          <a:off x="15266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9"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55897</xdr:rowOff>
    </xdr:from>
    <xdr:ext cx="469744" cy="259045"/>
    <xdr:sp macro="" textlink="">
      <xdr:nvSpPr>
        <xdr:cNvPr id="722"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723" name="フローチャート: 判断 722"/>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72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30" name="楕円 72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31"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732" name="楕円 731"/>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102870</xdr:rowOff>
    </xdr:to>
    <xdr:cxnSp macro="">
      <xdr:nvCxnSpPr>
        <xdr:cNvPr id="733" name="直線コネクタ 732"/>
        <xdr:cNvCxnSpPr/>
      </xdr:nvCxnSpPr>
      <xdr:spPr>
        <a:xfrm flipV="1">
          <a:off x="21323300" y="18272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4"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を大きく上回</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ている施設は、図書館</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であり、一方で</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大きく下回</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っている施設は一般廃棄物処理施設である。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図書館に分類される施設は６施設あるが、うち図書館本館は昭和</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月に建設、築</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年以上経過しており、有形固定資産減価償却率は類似団体の中で最も高い数値となっている。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今後、建替えや改修等の判断を早期に行う必要があ</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lang="ja-JP" altLang="ja-JP" sz="120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効果的な管理運営方法</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と併せて</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検討を行</a:t>
          </a:r>
          <a:r>
            <a:rPr lang="ja-JP" altLang="en-US" sz="12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ysClr val="windowText" lastClr="000000"/>
              </a:solidFill>
              <a:effectLst/>
              <a:latin typeface="+mn-lt"/>
              <a:ea typeface="+mn-ea"/>
              <a:cs typeface="+mn-cs"/>
            </a:rPr>
            <a:t>　</a:t>
          </a:r>
          <a:endParaRPr lang="ja-JP" altLang="en-US" sz="1600">
            <a:solidFill>
              <a:sysClr val="windowText" lastClr="000000"/>
            </a:solidFill>
            <a:effectLst/>
            <a:latin typeface="+mn-lt"/>
            <a:ea typeface="+mn-ea"/>
            <a:cs typeface="+mn-cs"/>
          </a:endParaRPr>
        </a:p>
        <a:p>
          <a:endParaRPr lang="en-US" altLang="ja-JP" sz="1200">
            <a:solidFill>
              <a:sysClr val="windowText" lastClr="000000"/>
            </a:solidFill>
            <a:effectLst/>
            <a:latin typeface="+mn-lt"/>
            <a:ea typeface="+mn-ea"/>
            <a:cs typeface="+mn-cs"/>
          </a:endParaRPr>
        </a:p>
        <a:p>
          <a:endParaRPr lang="ja-JP" altLang="ja-JP" sz="16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基盤が弱いことに加え、平成初頭に集中的に実施した下水道等の都市基盤整備及び公共施設整備の財源として発行した起債償還並びに市立幼稚園、市立高等学校に係る基準財政需要額が大きいため、類似団体内平均値、大阪府平均と比較して極め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上記の状況を改善するために、まちの魅力を向上させる施策展開やシティセールス、企業誘致に向けた積極的な取組の継続により、人口減少の抑制や税収基盤の強化を図りながら、将来に向け安定した行財政運営が維持できるように財政構造を強化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基盤が弱いという構造的問題に加え、地方交付税の減といった要因が重なったこと、過去の集中的な建設投資に伴う公債費負担が依然として重く、社会保障関係費が増加し続けているため、経常収支が圧迫されたことから、類似団体内で最も高い水準となっている。</a:t>
          </a:r>
        </a:p>
        <a:p>
          <a:r>
            <a:rPr kumimoji="1" lang="ja-JP" altLang="en-US" sz="1300">
              <a:latin typeface="ＭＳ Ｐゴシック" panose="020B0600070205080204" pitchFamily="50" charset="-128"/>
              <a:ea typeface="ＭＳ Ｐゴシック" panose="020B0600070205080204" pitchFamily="50" charset="-128"/>
            </a:rPr>
            <a:t>　臨時的収入に依存する体質から脱却するため、施策全般にわたる抜本的な見直しが必要な状況である。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72209</xdr:rowOff>
    </xdr:from>
    <xdr:to>
      <xdr:col>23</xdr:col>
      <xdr:colOff>133350</xdr:colOff>
      <xdr:row>66</xdr:row>
      <xdr:rowOff>168728</xdr:rowOff>
    </xdr:to>
    <xdr:cxnSp macro="">
      <xdr:nvCxnSpPr>
        <xdr:cNvPr id="134" name="直線コネクタ 133"/>
        <xdr:cNvCxnSpPr/>
      </xdr:nvCxnSpPr>
      <xdr:spPr>
        <a:xfrm>
          <a:off x="4114800" y="1138790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64407</xdr:rowOff>
    </xdr:from>
    <xdr:to>
      <xdr:col>19</xdr:col>
      <xdr:colOff>133350</xdr:colOff>
      <xdr:row>66</xdr:row>
      <xdr:rowOff>72209</xdr:rowOff>
    </xdr:to>
    <xdr:cxnSp macro="">
      <xdr:nvCxnSpPr>
        <xdr:cNvPr id="137" name="直線コネクタ 136"/>
        <xdr:cNvCxnSpPr/>
      </xdr:nvCxnSpPr>
      <xdr:spPr>
        <a:xfrm>
          <a:off x="3225800" y="1120865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64407</xdr:rowOff>
    </xdr:from>
    <xdr:to>
      <xdr:col>15</xdr:col>
      <xdr:colOff>82550</xdr:colOff>
      <xdr:row>65</xdr:row>
      <xdr:rowOff>105773</xdr:rowOff>
    </xdr:to>
    <xdr:cxnSp macro="">
      <xdr:nvCxnSpPr>
        <xdr:cNvPr id="140" name="直線コネクタ 139"/>
        <xdr:cNvCxnSpPr/>
      </xdr:nvCxnSpPr>
      <xdr:spPr>
        <a:xfrm flipV="1">
          <a:off x="2336800" y="112086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105773</xdr:rowOff>
    </xdr:from>
    <xdr:to>
      <xdr:col>11</xdr:col>
      <xdr:colOff>31750</xdr:colOff>
      <xdr:row>66</xdr:row>
      <xdr:rowOff>30843</xdr:rowOff>
    </xdr:to>
    <xdr:cxnSp macro="">
      <xdr:nvCxnSpPr>
        <xdr:cNvPr id="143" name="直線コネクタ 142"/>
        <xdr:cNvCxnSpPr/>
      </xdr:nvCxnSpPr>
      <xdr:spPr>
        <a:xfrm flipV="1">
          <a:off x="1447800" y="112500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117928</xdr:rowOff>
    </xdr:from>
    <xdr:to>
      <xdr:col>23</xdr:col>
      <xdr:colOff>184150</xdr:colOff>
      <xdr:row>67</xdr:row>
      <xdr:rowOff>48078</xdr:rowOff>
    </xdr:to>
    <xdr:sp macro="" textlink="">
      <xdr:nvSpPr>
        <xdr:cNvPr id="153" name="楕円 152"/>
        <xdr:cNvSpPr/>
      </xdr:nvSpPr>
      <xdr:spPr>
        <a:xfrm>
          <a:off x="49022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13805</xdr:rowOff>
    </xdr:from>
    <xdr:ext cx="762000" cy="259045"/>
    <xdr:sp macro="" textlink="">
      <xdr:nvSpPr>
        <xdr:cNvPr id="154" name="財政構造の弾力性該当値テキスト"/>
        <xdr:cNvSpPr txBox="1"/>
      </xdr:nvSpPr>
      <xdr:spPr>
        <a:xfrm>
          <a:off x="5041900" y="1132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21409</xdr:rowOff>
    </xdr:from>
    <xdr:to>
      <xdr:col>19</xdr:col>
      <xdr:colOff>184150</xdr:colOff>
      <xdr:row>66</xdr:row>
      <xdr:rowOff>123009</xdr:rowOff>
    </xdr:to>
    <xdr:sp macro="" textlink="">
      <xdr:nvSpPr>
        <xdr:cNvPr id="155" name="楕円 154"/>
        <xdr:cNvSpPr/>
      </xdr:nvSpPr>
      <xdr:spPr>
        <a:xfrm>
          <a:off x="4064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107786</xdr:rowOff>
    </xdr:from>
    <xdr:ext cx="736600" cy="259045"/>
    <xdr:sp macro="" textlink="">
      <xdr:nvSpPr>
        <xdr:cNvPr id="156" name="テキスト ボックス 155"/>
        <xdr:cNvSpPr txBox="1"/>
      </xdr:nvSpPr>
      <xdr:spPr>
        <a:xfrm>
          <a:off x="3733800" y="1142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13607</xdr:rowOff>
    </xdr:from>
    <xdr:to>
      <xdr:col>15</xdr:col>
      <xdr:colOff>133350</xdr:colOff>
      <xdr:row>65</xdr:row>
      <xdr:rowOff>115207</xdr:rowOff>
    </xdr:to>
    <xdr:sp macro="" textlink="">
      <xdr:nvSpPr>
        <xdr:cNvPr id="157" name="楕円 156"/>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99984</xdr:rowOff>
    </xdr:from>
    <xdr:ext cx="762000" cy="259045"/>
    <xdr:sp macro="" textlink="">
      <xdr:nvSpPr>
        <xdr:cNvPr id="158" name="テキスト ボックス 157"/>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54973</xdr:rowOff>
    </xdr:from>
    <xdr:to>
      <xdr:col>11</xdr:col>
      <xdr:colOff>82550</xdr:colOff>
      <xdr:row>65</xdr:row>
      <xdr:rowOff>156573</xdr:rowOff>
    </xdr:to>
    <xdr:sp macro="" textlink="">
      <xdr:nvSpPr>
        <xdr:cNvPr id="159" name="楕円 158"/>
        <xdr:cNvSpPr/>
      </xdr:nvSpPr>
      <xdr:spPr>
        <a:xfrm>
          <a:off x="2286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141350</xdr:rowOff>
    </xdr:from>
    <xdr:ext cx="762000" cy="259045"/>
    <xdr:sp macro="" textlink="">
      <xdr:nvSpPr>
        <xdr:cNvPr id="160" name="テキスト ボックス 159"/>
        <xdr:cNvSpPr txBox="1"/>
      </xdr:nvSpPr>
      <xdr:spPr>
        <a:xfrm>
          <a:off x="1955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151493</xdr:rowOff>
    </xdr:from>
    <xdr:to>
      <xdr:col>7</xdr:col>
      <xdr:colOff>31750</xdr:colOff>
      <xdr:row>66</xdr:row>
      <xdr:rowOff>81643</xdr:rowOff>
    </xdr:to>
    <xdr:sp macro="" textlink="">
      <xdr:nvSpPr>
        <xdr:cNvPr id="161" name="楕円 160"/>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66420</xdr:rowOff>
    </xdr:from>
    <xdr:ext cx="762000" cy="259045"/>
    <xdr:sp macro="" textlink="">
      <xdr:nvSpPr>
        <xdr:cNvPr id="162" name="テキスト ボックス 161"/>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すると、職員数や人口１人当たりの人件費はやや高い状況であるが、ラスパイレス指数が低く、これに加え、委託料、賃金を中心とした物件費全般が低い水準に留まっているため、人件費・物件費等の状況のトータルの指標で見ると、類似団体内平均値や大阪府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しかし、決算額が年々増加傾向にあるため、今後も経費を精査する必要がある。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135861</xdr:rowOff>
    </xdr:from>
    <xdr:to>
      <xdr:col>23</xdr:col>
      <xdr:colOff>133350</xdr:colOff>
      <xdr:row>81</xdr:row>
      <xdr:rowOff>148875</xdr:rowOff>
    </xdr:to>
    <xdr:cxnSp macro="">
      <xdr:nvCxnSpPr>
        <xdr:cNvPr id="199" name="直線コネクタ 198"/>
        <xdr:cNvCxnSpPr/>
      </xdr:nvCxnSpPr>
      <xdr:spPr>
        <a:xfrm flipV="1">
          <a:off x="4114800" y="14023311"/>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127674</xdr:rowOff>
    </xdr:from>
    <xdr:to>
      <xdr:col>19</xdr:col>
      <xdr:colOff>133350</xdr:colOff>
      <xdr:row>81</xdr:row>
      <xdr:rowOff>148875</xdr:rowOff>
    </xdr:to>
    <xdr:cxnSp macro="">
      <xdr:nvCxnSpPr>
        <xdr:cNvPr id="202" name="直線コネクタ 201"/>
        <xdr:cNvCxnSpPr/>
      </xdr:nvCxnSpPr>
      <xdr:spPr>
        <a:xfrm>
          <a:off x="3225800" y="14015124"/>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91204</xdr:rowOff>
    </xdr:from>
    <xdr:to>
      <xdr:col>15</xdr:col>
      <xdr:colOff>82550</xdr:colOff>
      <xdr:row>81</xdr:row>
      <xdr:rowOff>127674</xdr:rowOff>
    </xdr:to>
    <xdr:cxnSp macro="">
      <xdr:nvCxnSpPr>
        <xdr:cNvPr id="205" name="直線コネクタ 204"/>
        <xdr:cNvCxnSpPr/>
      </xdr:nvCxnSpPr>
      <xdr:spPr>
        <a:xfrm>
          <a:off x="2336800" y="13978654"/>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27863</xdr:rowOff>
    </xdr:from>
    <xdr:to>
      <xdr:col>11</xdr:col>
      <xdr:colOff>31750</xdr:colOff>
      <xdr:row>81</xdr:row>
      <xdr:rowOff>91204</xdr:rowOff>
    </xdr:to>
    <xdr:cxnSp macro="">
      <xdr:nvCxnSpPr>
        <xdr:cNvPr id="208" name="直線コネクタ 207"/>
        <xdr:cNvCxnSpPr/>
      </xdr:nvCxnSpPr>
      <xdr:spPr>
        <a:xfrm>
          <a:off x="1447800" y="13915313"/>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85061</xdr:rowOff>
    </xdr:from>
    <xdr:to>
      <xdr:col>23</xdr:col>
      <xdr:colOff>184150</xdr:colOff>
      <xdr:row>82</xdr:row>
      <xdr:rowOff>15211</xdr:rowOff>
    </xdr:to>
    <xdr:sp macro="" textlink="">
      <xdr:nvSpPr>
        <xdr:cNvPr id="218" name="楕円 217"/>
        <xdr:cNvSpPr/>
      </xdr:nvSpPr>
      <xdr:spPr>
        <a:xfrm>
          <a:off x="4902200" y="139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101588</xdr:rowOff>
    </xdr:from>
    <xdr:ext cx="762000" cy="259045"/>
    <xdr:sp macro="" textlink="">
      <xdr:nvSpPr>
        <xdr:cNvPr id="219" name="人件費・物件費等の状況該当値テキスト"/>
        <xdr:cNvSpPr txBox="1"/>
      </xdr:nvSpPr>
      <xdr:spPr>
        <a:xfrm>
          <a:off x="5041900" y="1381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98075</xdr:rowOff>
    </xdr:from>
    <xdr:to>
      <xdr:col>19</xdr:col>
      <xdr:colOff>184150</xdr:colOff>
      <xdr:row>82</xdr:row>
      <xdr:rowOff>28225</xdr:rowOff>
    </xdr:to>
    <xdr:sp macro="" textlink="">
      <xdr:nvSpPr>
        <xdr:cNvPr id="220" name="楕円 219"/>
        <xdr:cNvSpPr/>
      </xdr:nvSpPr>
      <xdr:spPr>
        <a:xfrm>
          <a:off x="4064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38402</xdr:rowOff>
    </xdr:from>
    <xdr:ext cx="736600" cy="259045"/>
    <xdr:sp macro="" textlink="">
      <xdr:nvSpPr>
        <xdr:cNvPr id="221" name="テキスト ボックス 220"/>
        <xdr:cNvSpPr txBox="1"/>
      </xdr:nvSpPr>
      <xdr:spPr>
        <a:xfrm>
          <a:off x="3733800" y="1375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76874</xdr:rowOff>
    </xdr:from>
    <xdr:to>
      <xdr:col>15</xdr:col>
      <xdr:colOff>133350</xdr:colOff>
      <xdr:row>82</xdr:row>
      <xdr:rowOff>7024</xdr:rowOff>
    </xdr:to>
    <xdr:sp macro="" textlink="">
      <xdr:nvSpPr>
        <xdr:cNvPr id="222" name="楕円 221"/>
        <xdr:cNvSpPr/>
      </xdr:nvSpPr>
      <xdr:spPr>
        <a:xfrm>
          <a:off x="3175000" y="139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17201</xdr:rowOff>
    </xdr:from>
    <xdr:ext cx="762000" cy="259045"/>
    <xdr:sp macro="" textlink="">
      <xdr:nvSpPr>
        <xdr:cNvPr id="223" name="テキスト ボックス 222"/>
        <xdr:cNvSpPr txBox="1"/>
      </xdr:nvSpPr>
      <xdr:spPr>
        <a:xfrm>
          <a:off x="2844800" y="1373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40404</xdr:rowOff>
    </xdr:from>
    <xdr:to>
      <xdr:col>11</xdr:col>
      <xdr:colOff>82550</xdr:colOff>
      <xdr:row>81</xdr:row>
      <xdr:rowOff>142004</xdr:rowOff>
    </xdr:to>
    <xdr:sp macro="" textlink="">
      <xdr:nvSpPr>
        <xdr:cNvPr id="224" name="楕円 223"/>
        <xdr:cNvSpPr/>
      </xdr:nvSpPr>
      <xdr:spPr>
        <a:xfrm>
          <a:off x="2286000" y="139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152181</xdr:rowOff>
    </xdr:from>
    <xdr:ext cx="762000" cy="259045"/>
    <xdr:sp macro="" textlink="">
      <xdr:nvSpPr>
        <xdr:cNvPr id="225" name="テキスト ボックス 224"/>
        <xdr:cNvSpPr txBox="1"/>
      </xdr:nvSpPr>
      <xdr:spPr>
        <a:xfrm>
          <a:off x="1955800" y="1369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148513</xdr:rowOff>
    </xdr:from>
    <xdr:to>
      <xdr:col>7</xdr:col>
      <xdr:colOff>31750</xdr:colOff>
      <xdr:row>81</xdr:row>
      <xdr:rowOff>78663</xdr:rowOff>
    </xdr:to>
    <xdr:sp macro="" textlink="">
      <xdr:nvSpPr>
        <xdr:cNvPr id="226" name="楕円 225"/>
        <xdr:cNvSpPr/>
      </xdr:nvSpPr>
      <xdr:spPr>
        <a:xfrm>
          <a:off x="1397000" y="13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88840</xdr:rowOff>
    </xdr:from>
    <xdr:ext cx="762000" cy="259045"/>
    <xdr:sp macro="" textlink="">
      <xdr:nvSpPr>
        <xdr:cNvPr id="227" name="テキスト ボックス 226"/>
        <xdr:cNvSpPr txBox="1"/>
      </xdr:nvSpPr>
      <xdr:spPr>
        <a:xfrm>
          <a:off x="1066800" y="1363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「行財政新改革プラン」（平成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月策定。計画期間：平成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年度）に基づき、管理職手当および期末勤勉手当等の各種手当の削減を実施。</a:t>
          </a:r>
        </a:p>
        <a:p>
          <a:r>
            <a:rPr kumimoji="1" lang="ja-JP" altLang="en-US" sz="1300">
              <a:latin typeface="ＭＳ Ｐゴシック" panose="020B0600070205080204" pitchFamily="50" charset="-128"/>
              <a:ea typeface="ＭＳ Ｐゴシック" panose="020B0600070205080204" pitchFamily="50" charset="-128"/>
            </a:rPr>
            <a:t>　また、人事院勧告等に基づき、給与水準の適正化に取り組むことにより、類似団体内平均値を下回る水準で推移している。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1" name="直線コネクタ 260"/>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42334</xdr:rowOff>
    </xdr:to>
    <xdr:cxnSp macro="">
      <xdr:nvCxnSpPr>
        <xdr:cNvPr id="264" name="直線コネクタ 263"/>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7" name="直線コネクタ 266"/>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2116</xdr:rowOff>
    </xdr:to>
    <xdr:cxnSp macro="">
      <xdr:nvCxnSpPr>
        <xdr:cNvPr id="270" name="直線コネクタ 269"/>
        <xdr:cNvCxnSpPr/>
      </xdr:nvCxnSpPr>
      <xdr:spPr>
        <a:xfrm flipV="1">
          <a:off x="13512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0" name="楕円 27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1"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2" name="楕円 28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3" name="テキスト ボックス 282"/>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8" name="楕円 287"/>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9" name="テキスト ボックス 288"/>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公立幼稚園数が多いこと及び市立高等学校を運営していることから、教育公務員の数が多く、類似団体内平均値と比較して職員数が多くなっている。</a:t>
          </a:r>
        </a:p>
        <a:p>
          <a:r>
            <a:rPr kumimoji="1" lang="ja-JP" altLang="en-US" sz="1300">
              <a:latin typeface="ＭＳ Ｐゴシック" panose="020B0600070205080204" pitchFamily="50" charset="-128"/>
              <a:ea typeface="ＭＳ Ｐゴシック" panose="020B0600070205080204" pitchFamily="50" charset="-128"/>
            </a:rPr>
            <a:t>　民間委託化など民間活力を導入することにより、行政サービス水準の向上と、コスト削減が実現できる分野については、民間委託化、民営化を進め、職員数の適正化を図る。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21227</xdr:rowOff>
    </xdr:from>
    <xdr:to>
      <xdr:col>81</xdr:col>
      <xdr:colOff>44450</xdr:colOff>
      <xdr:row>63</xdr:row>
      <xdr:rowOff>35016</xdr:rowOff>
    </xdr:to>
    <xdr:cxnSp macro="">
      <xdr:nvCxnSpPr>
        <xdr:cNvPr id="326" name="直線コネクタ 325"/>
        <xdr:cNvCxnSpPr/>
      </xdr:nvCxnSpPr>
      <xdr:spPr>
        <a:xfrm>
          <a:off x="16179800" y="108225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21227</xdr:rowOff>
    </xdr:to>
    <xdr:cxnSp macro="">
      <xdr:nvCxnSpPr>
        <xdr:cNvPr id="329" name="直線コネクタ 328"/>
        <xdr:cNvCxnSpPr/>
      </xdr:nvCxnSpPr>
      <xdr:spPr>
        <a:xfrm>
          <a:off x="15290800" y="1079500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144417</xdr:rowOff>
    </xdr:from>
    <xdr:to>
      <xdr:col>72</xdr:col>
      <xdr:colOff>203200</xdr:colOff>
      <xdr:row>62</xdr:row>
      <xdr:rowOff>165100</xdr:rowOff>
    </xdr:to>
    <xdr:cxnSp macro="">
      <xdr:nvCxnSpPr>
        <xdr:cNvPr id="332" name="直線コネクタ 331"/>
        <xdr:cNvCxnSpPr/>
      </xdr:nvCxnSpPr>
      <xdr:spPr>
        <a:xfrm>
          <a:off x="14401800" y="1077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144417</xdr:rowOff>
    </xdr:from>
    <xdr:to>
      <xdr:col>68</xdr:col>
      <xdr:colOff>152400</xdr:colOff>
      <xdr:row>62</xdr:row>
      <xdr:rowOff>151312</xdr:rowOff>
    </xdr:to>
    <xdr:cxnSp macro="">
      <xdr:nvCxnSpPr>
        <xdr:cNvPr id="335" name="直線コネクタ 334"/>
        <xdr:cNvCxnSpPr/>
      </xdr:nvCxnSpPr>
      <xdr:spPr>
        <a:xfrm flipV="1">
          <a:off x="13512800" y="1077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155666</xdr:rowOff>
    </xdr:from>
    <xdr:to>
      <xdr:col>81</xdr:col>
      <xdr:colOff>95250</xdr:colOff>
      <xdr:row>63</xdr:row>
      <xdr:rowOff>85816</xdr:rowOff>
    </xdr:to>
    <xdr:sp macro="" textlink="">
      <xdr:nvSpPr>
        <xdr:cNvPr id="345" name="楕円 344"/>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127743</xdr:rowOff>
    </xdr:from>
    <xdr:ext cx="762000" cy="259045"/>
    <xdr:sp macro="" textlink="">
      <xdr:nvSpPr>
        <xdr:cNvPr id="346"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141877</xdr:rowOff>
    </xdr:from>
    <xdr:to>
      <xdr:col>77</xdr:col>
      <xdr:colOff>95250</xdr:colOff>
      <xdr:row>63</xdr:row>
      <xdr:rowOff>72027</xdr:rowOff>
    </xdr:to>
    <xdr:sp macro="" textlink="">
      <xdr:nvSpPr>
        <xdr:cNvPr id="347" name="楕円 346"/>
        <xdr:cNvSpPr/>
      </xdr:nvSpPr>
      <xdr:spPr>
        <a:xfrm>
          <a:off x="16129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56804</xdr:rowOff>
    </xdr:from>
    <xdr:ext cx="736600" cy="259045"/>
    <xdr:sp macro="" textlink="">
      <xdr:nvSpPr>
        <xdr:cNvPr id="348" name="テキスト ボックス 347"/>
        <xdr:cNvSpPr txBox="1"/>
      </xdr:nvSpPr>
      <xdr:spPr>
        <a:xfrm>
          <a:off x="15798800" y="1085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9" name="楕円 348"/>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50" name="テキスト ボックス 349"/>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93617</xdr:rowOff>
    </xdr:from>
    <xdr:to>
      <xdr:col>68</xdr:col>
      <xdr:colOff>203200</xdr:colOff>
      <xdr:row>63</xdr:row>
      <xdr:rowOff>23767</xdr:rowOff>
    </xdr:to>
    <xdr:sp macro="" textlink="">
      <xdr:nvSpPr>
        <xdr:cNvPr id="351" name="楕円 350"/>
        <xdr:cNvSpPr/>
      </xdr:nvSpPr>
      <xdr:spPr>
        <a:xfrm>
          <a:off x="14351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8544</xdr:rowOff>
    </xdr:from>
    <xdr:ext cx="762000" cy="259045"/>
    <xdr:sp macro="" textlink="">
      <xdr:nvSpPr>
        <xdr:cNvPr id="352" name="テキスト ボックス 351"/>
        <xdr:cNvSpPr txBox="1"/>
      </xdr:nvSpPr>
      <xdr:spPr>
        <a:xfrm>
          <a:off x="14020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100512</xdr:rowOff>
    </xdr:from>
    <xdr:to>
      <xdr:col>64</xdr:col>
      <xdr:colOff>152400</xdr:colOff>
      <xdr:row>63</xdr:row>
      <xdr:rowOff>30662</xdr:rowOff>
    </xdr:to>
    <xdr:sp macro="" textlink="">
      <xdr:nvSpPr>
        <xdr:cNvPr id="353" name="楕円 352"/>
        <xdr:cNvSpPr/>
      </xdr:nvSpPr>
      <xdr:spPr>
        <a:xfrm>
          <a:off x="13462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15439</xdr:rowOff>
    </xdr:from>
    <xdr:ext cx="762000" cy="259045"/>
    <xdr:sp macro="" textlink="">
      <xdr:nvSpPr>
        <xdr:cNvPr id="354" name="テキスト ボックス 353"/>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平成初頭に集中的に実施した大規模な建設投資に係る起債残高が実質公債費比率を押し上げていたが、近年においては事業及び建設債発行の抑制により、数値が改善している。</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しかし、依然として類似団体内平均値、大阪府平均を上回る水準であるため、地方債の新規発行を抑制し、実質公債費比率の改善を図る。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79163</xdr:rowOff>
    </xdr:to>
    <xdr:cxnSp macro="">
      <xdr:nvCxnSpPr>
        <xdr:cNvPr id="387" name="直線コネクタ 386"/>
        <xdr:cNvCxnSpPr/>
      </xdr:nvCxnSpPr>
      <xdr:spPr>
        <a:xfrm flipV="1">
          <a:off x="16179800" y="74273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44</xdr:row>
      <xdr:rowOff>36406</xdr:rowOff>
    </xdr:to>
    <xdr:cxnSp macro="">
      <xdr:nvCxnSpPr>
        <xdr:cNvPr id="390" name="直線コネクタ 389"/>
        <xdr:cNvCxnSpPr/>
      </xdr:nvCxnSpPr>
      <xdr:spPr>
        <a:xfrm flipV="1">
          <a:off x="15290800" y="74515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157056</xdr:rowOff>
    </xdr:to>
    <xdr:cxnSp macro="">
      <xdr:nvCxnSpPr>
        <xdr:cNvPr id="393" name="直線コネクタ 392"/>
        <xdr:cNvCxnSpPr/>
      </xdr:nvCxnSpPr>
      <xdr:spPr>
        <a:xfrm flipV="1">
          <a:off x="14401800" y="75802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157056</xdr:rowOff>
    </xdr:from>
    <xdr:to>
      <xdr:col>68</xdr:col>
      <xdr:colOff>152400</xdr:colOff>
      <xdr:row>45</xdr:row>
      <xdr:rowOff>57996</xdr:rowOff>
    </xdr:to>
    <xdr:cxnSp macro="">
      <xdr:nvCxnSpPr>
        <xdr:cNvPr id="396" name="直線コネクタ 395"/>
        <xdr:cNvCxnSpPr/>
      </xdr:nvCxnSpPr>
      <xdr:spPr>
        <a:xfrm flipV="1">
          <a:off x="13512800" y="77008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6" name="楕円 405"/>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7"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8" name="楕円 407"/>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9" name="テキスト ボックス 408"/>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10" name="楕円 409"/>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11" name="テキスト ボックス 410"/>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106256</xdr:rowOff>
    </xdr:from>
    <xdr:to>
      <xdr:col>68</xdr:col>
      <xdr:colOff>203200</xdr:colOff>
      <xdr:row>45</xdr:row>
      <xdr:rowOff>36406</xdr:rowOff>
    </xdr:to>
    <xdr:sp macro="" textlink="">
      <xdr:nvSpPr>
        <xdr:cNvPr id="412" name="楕円 411"/>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21183</xdr:rowOff>
    </xdr:from>
    <xdr:ext cx="762000" cy="259045"/>
    <xdr:sp macro="" textlink="">
      <xdr:nvSpPr>
        <xdr:cNvPr id="413" name="テキスト ボックス 412"/>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7196</xdr:rowOff>
    </xdr:from>
    <xdr:to>
      <xdr:col>64</xdr:col>
      <xdr:colOff>152400</xdr:colOff>
      <xdr:row>45</xdr:row>
      <xdr:rowOff>108796</xdr:rowOff>
    </xdr:to>
    <xdr:sp macro="" textlink="">
      <xdr:nvSpPr>
        <xdr:cNvPr id="414" name="楕円 413"/>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93573</xdr:rowOff>
    </xdr:from>
    <xdr:ext cx="762000" cy="259045"/>
    <xdr:sp macro="" textlink="">
      <xdr:nvSpPr>
        <xdr:cNvPr id="415" name="テキスト ボックス 414"/>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平成初頭に集中的に実施した大規模な建設投資に係る起債残高が将来負担比率を押し上げていたが、近年においては事業及び建設債発行の抑制、職員削減による退職手当負担見込額の軽減に成功している。</a:t>
          </a:r>
        </a:p>
        <a:p>
          <a:r>
            <a:rPr kumimoji="1" lang="ja-JP" altLang="en-US" sz="1300">
              <a:latin typeface="ＭＳ Ｐゴシック" panose="020B0600070205080204" pitchFamily="50" charset="-128"/>
              <a:ea typeface="ＭＳ Ｐゴシック" panose="020B0600070205080204" pitchFamily="50" charset="-128"/>
            </a:rPr>
            <a:t>　これらの要因もあり、将来負担比率の改善が進んでいる。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44521</xdr:rowOff>
    </xdr:from>
    <xdr:to>
      <xdr:col>81</xdr:col>
      <xdr:colOff>44450</xdr:colOff>
      <xdr:row>17</xdr:row>
      <xdr:rowOff>94121</xdr:rowOff>
    </xdr:to>
    <xdr:cxnSp macro="">
      <xdr:nvCxnSpPr>
        <xdr:cNvPr id="449" name="直線コネクタ 448"/>
        <xdr:cNvCxnSpPr/>
      </xdr:nvCxnSpPr>
      <xdr:spPr>
        <a:xfrm flipV="1">
          <a:off x="16179800" y="2959171"/>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94121</xdr:rowOff>
    </xdr:from>
    <xdr:to>
      <xdr:col>77</xdr:col>
      <xdr:colOff>44450</xdr:colOff>
      <xdr:row>18</xdr:row>
      <xdr:rowOff>95603</xdr:rowOff>
    </xdr:to>
    <xdr:cxnSp macro="">
      <xdr:nvCxnSpPr>
        <xdr:cNvPr id="452" name="直線コネクタ 451"/>
        <xdr:cNvCxnSpPr/>
      </xdr:nvCxnSpPr>
      <xdr:spPr>
        <a:xfrm flipV="1">
          <a:off x="15290800" y="300877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95603</xdr:rowOff>
    </xdr:from>
    <xdr:to>
      <xdr:col>72</xdr:col>
      <xdr:colOff>203200</xdr:colOff>
      <xdr:row>19</xdr:row>
      <xdr:rowOff>134620</xdr:rowOff>
    </xdr:to>
    <xdr:cxnSp macro="">
      <xdr:nvCxnSpPr>
        <xdr:cNvPr id="455" name="直線コネクタ 454"/>
        <xdr:cNvCxnSpPr/>
      </xdr:nvCxnSpPr>
      <xdr:spPr>
        <a:xfrm flipV="1">
          <a:off x="14401800" y="3181703"/>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134620</xdr:rowOff>
    </xdr:from>
    <xdr:to>
      <xdr:col>68</xdr:col>
      <xdr:colOff>152400</xdr:colOff>
      <xdr:row>21</xdr:row>
      <xdr:rowOff>70555</xdr:rowOff>
    </xdr:to>
    <xdr:cxnSp macro="">
      <xdr:nvCxnSpPr>
        <xdr:cNvPr id="458" name="直線コネクタ 457"/>
        <xdr:cNvCxnSpPr/>
      </xdr:nvCxnSpPr>
      <xdr:spPr>
        <a:xfrm flipV="1">
          <a:off x="13512800" y="3392170"/>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165171</xdr:rowOff>
    </xdr:from>
    <xdr:to>
      <xdr:col>81</xdr:col>
      <xdr:colOff>95250</xdr:colOff>
      <xdr:row>17</xdr:row>
      <xdr:rowOff>95321</xdr:rowOff>
    </xdr:to>
    <xdr:sp macro="" textlink="">
      <xdr:nvSpPr>
        <xdr:cNvPr id="468" name="楕円 467"/>
        <xdr:cNvSpPr/>
      </xdr:nvSpPr>
      <xdr:spPr>
        <a:xfrm>
          <a:off x="16967200" y="29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137248</xdr:rowOff>
    </xdr:from>
    <xdr:ext cx="762000" cy="259045"/>
    <xdr:sp macro="" textlink="">
      <xdr:nvSpPr>
        <xdr:cNvPr id="469" name="将来負担の状況該当値テキスト"/>
        <xdr:cNvSpPr txBox="1"/>
      </xdr:nvSpPr>
      <xdr:spPr>
        <a:xfrm>
          <a:off x="17106900" y="288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43321</xdr:rowOff>
    </xdr:from>
    <xdr:to>
      <xdr:col>77</xdr:col>
      <xdr:colOff>95250</xdr:colOff>
      <xdr:row>17</xdr:row>
      <xdr:rowOff>144921</xdr:rowOff>
    </xdr:to>
    <xdr:sp macro="" textlink="">
      <xdr:nvSpPr>
        <xdr:cNvPr id="470" name="楕円 469"/>
        <xdr:cNvSpPr/>
      </xdr:nvSpPr>
      <xdr:spPr>
        <a:xfrm>
          <a:off x="16129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129698</xdr:rowOff>
    </xdr:from>
    <xdr:ext cx="736600" cy="259045"/>
    <xdr:sp macro="" textlink="">
      <xdr:nvSpPr>
        <xdr:cNvPr id="471" name="テキスト ボックス 470"/>
        <xdr:cNvSpPr txBox="1"/>
      </xdr:nvSpPr>
      <xdr:spPr>
        <a:xfrm>
          <a:off x="15798800" y="304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44803</xdr:rowOff>
    </xdr:from>
    <xdr:to>
      <xdr:col>73</xdr:col>
      <xdr:colOff>44450</xdr:colOff>
      <xdr:row>18</xdr:row>
      <xdr:rowOff>146403</xdr:rowOff>
    </xdr:to>
    <xdr:sp macro="" textlink="">
      <xdr:nvSpPr>
        <xdr:cNvPr id="472" name="楕円 471"/>
        <xdr:cNvSpPr/>
      </xdr:nvSpPr>
      <xdr:spPr>
        <a:xfrm>
          <a:off x="15240000" y="31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131180</xdr:rowOff>
    </xdr:from>
    <xdr:ext cx="762000" cy="259045"/>
    <xdr:sp macro="" textlink="">
      <xdr:nvSpPr>
        <xdr:cNvPr id="473" name="テキスト ボックス 472"/>
        <xdr:cNvSpPr txBox="1"/>
      </xdr:nvSpPr>
      <xdr:spPr>
        <a:xfrm>
          <a:off x="14909800" y="32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83820</xdr:rowOff>
    </xdr:from>
    <xdr:to>
      <xdr:col>68</xdr:col>
      <xdr:colOff>203200</xdr:colOff>
      <xdr:row>20</xdr:row>
      <xdr:rowOff>13970</xdr:rowOff>
    </xdr:to>
    <xdr:sp macro="" textlink="">
      <xdr:nvSpPr>
        <xdr:cNvPr id="474" name="楕円 473"/>
        <xdr:cNvSpPr/>
      </xdr:nvSpPr>
      <xdr:spPr>
        <a:xfrm>
          <a:off x="14351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170197</xdr:rowOff>
    </xdr:from>
    <xdr:ext cx="762000" cy="259045"/>
    <xdr:sp macro="" textlink="">
      <xdr:nvSpPr>
        <xdr:cNvPr id="475" name="テキスト ボックス 474"/>
        <xdr:cNvSpPr txBox="1"/>
      </xdr:nvSpPr>
      <xdr:spPr>
        <a:xfrm>
          <a:off x="14020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19755</xdr:rowOff>
    </xdr:from>
    <xdr:to>
      <xdr:col>64</xdr:col>
      <xdr:colOff>152400</xdr:colOff>
      <xdr:row>21</xdr:row>
      <xdr:rowOff>121355</xdr:rowOff>
    </xdr:to>
    <xdr:sp macro="" textlink="">
      <xdr:nvSpPr>
        <xdr:cNvPr id="476" name="楕円 475"/>
        <xdr:cNvSpPr/>
      </xdr:nvSpPr>
      <xdr:spPr>
        <a:xfrm>
          <a:off x="13462000" y="36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106132</xdr:rowOff>
    </xdr:from>
    <xdr:ext cx="762000" cy="259045"/>
    <xdr:sp macro="" textlink="">
      <xdr:nvSpPr>
        <xdr:cNvPr id="477" name="テキスト ボックス 476"/>
        <xdr:cNvSpPr txBox="1"/>
      </xdr:nvSpPr>
      <xdr:spPr>
        <a:xfrm>
          <a:off x="13131800" y="37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年度以降、「行財政新改革プラン」（計画期間：平成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年度）に基づき人件費の適正化、削減に取り組んでいるが、平成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年度は定年退職者増加に伴う退職手当の増加により類似団体内平均値と比較して指標が悪化した。</a:t>
          </a:r>
        </a:p>
        <a:p>
          <a:r>
            <a:rPr kumimoji="1" lang="ja-JP" altLang="en-US" sz="1300">
              <a:latin typeface="ＭＳ Ｐゴシック" panose="020B0600070205080204" pitchFamily="50" charset="-128"/>
              <a:ea typeface="ＭＳ Ｐゴシック" panose="020B0600070205080204" pitchFamily="50" charset="-128"/>
            </a:rPr>
            <a:t>　今後も、民間委託等を含めた業務見直し、給与水準の適正化を図っていく。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62230</xdr:rowOff>
    </xdr:to>
    <xdr:cxnSp macro="">
      <xdr:nvCxnSpPr>
        <xdr:cNvPr id="66" name="直線コネクタ 65"/>
        <xdr:cNvCxnSpPr/>
      </xdr:nvCxnSpPr>
      <xdr:spPr>
        <a:xfrm flipV="1">
          <a:off x="3987800" y="639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62230</xdr:rowOff>
    </xdr:to>
    <xdr:cxnSp macro="">
      <xdr:nvCxnSpPr>
        <xdr:cNvPr id="69" name="直線コネクタ 68"/>
        <xdr:cNvCxnSpPr/>
      </xdr:nvCxnSpPr>
      <xdr:spPr>
        <a:xfrm>
          <a:off x="3098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62230</xdr:rowOff>
    </xdr:to>
    <xdr:cxnSp macro="">
      <xdr:nvCxnSpPr>
        <xdr:cNvPr id="75" name="直線コネクタ 74"/>
        <xdr:cNvCxnSpPr/>
      </xdr:nvCxnSpPr>
      <xdr:spPr>
        <a:xfrm flipV="1">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委託料、賃金を中心に物件費全体を厳しく抑制しており、また、ごみ処理事業を一部事務組合において実施しているため、指標としては類似団体内平均値、全国平均を下回る水準で推移している。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しかし、指標は徐々に悪化しているため、今後も経費を精査する必要がある。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53521</xdr:rowOff>
    </xdr:to>
    <xdr:cxnSp macro="">
      <xdr:nvCxnSpPr>
        <xdr:cNvPr id="129" name="直線コネクタ 128"/>
        <xdr:cNvCxnSpPr/>
      </xdr:nvCxnSpPr>
      <xdr:spPr>
        <a:xfrm>
          <a:off x="15671800" y="2614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42636</xdr:rowOff>
    </xdr:to>
    <xdr:cxnSp macro="">
      <xdr:nvCxnSpPr>
        <xdr:cNvPr id="132" name="直線コネクタ 131"/>
        <xdr:cNvCxnSpPr/>
      </xdr:nvCxnSpPr>
      <xdr:spPr>
        <a:xfrm>
          <a:off x="14782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137886</xdr:rowOff>
    </xdr:to>
    <xdr:cxnSp macro="">
      <xdr:nvCxnSpPr>
        <xdr:cNvPr id="135" name="直線コネクタ 134"/>
        <xdr:cNvCxnSpPr/>
      </xdr:nvCxnSpPr>
      <xdr:spPr>
        <a:xfrm flipV="1">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137886</xdr:rowOff>
    </xdr:to>
    <xdr:cxnSp macro="">
      <xdr:nvCxnSpPr>
        <xdr:cNvPr id="138" name="直線コネクタ 137"/>
        <xdr:cNvCxnSpPr/>
      </xdr:nvCxnSpPr>
      <xdr:spPr>
        <a:xfrm>
          <a:off x="13004800" y="246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経済的要因や高齢化等により、生活保護費が年々増加していたことに加え、自立支援・介護給付費、障害児通所支援費の増等により社会福祉費が増加したことが、平成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年度の指標悪化の大きな要因となっている。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類似団体内平均値を大きく上回る水準で推移しているため、資格審査等の適正化を進めるとともに、各種相談・支援事業を継続することで、扶助費の上昇抑制を図っていく。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133350</xdr:rowOff>
    </xdr:to>
    <xdr:cxnSp macro="">
      <xdr:nvCxnSpPr>
        <xdr:cNvPr id="190" name="直線コネクタ 189"/>
        <xdr:cNvCxnSpPr/>
      </xdr:nvCxnSpPr>
      <xdr:spPr>
        <a:xfrm>
          <a:off x="3987800" y="1013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59</xdr:row>
      <xdr:rowOff>19050</xdr:rowOff>
    </xdr:to>
    <xdr:cxnSp macro="">
      <xdr:nvCxnSpPr>
        <xdr:cNvPr id="193" name="直線コネクタ 192"/>
        <xdr:cNvCxnSpPr/>
      </xdr:nvCxnSpPr>
      <xdr:spPr>
        <a:xfrm>
          <a:off x="3098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25400</xdr:rowOff>
    </xdr:to>
    <xdr:cxnSp macro="">
      <xdr:nvCxnSpPr>
        <xdr:cNvPr id="196" name="直線コネクタ 195"/>
        <xdr:cNvCxnSpPr/>
      </xdr:nvCxnSpPr>
      <xdr:spPr>
        <a:xfrm>
          <a:off x="2209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flipV="1">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9" name="楕円 208"/>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10"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11" name="楕円 210"/>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2" name="テキスト ボックス 211"/>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修繕施設の精査による維持補修費の減少や特別会計への繰出金が減少したものの、一般財源の減少の影響もあり指標としては前年度より悪化した。</a:t>
          </a:r>
        </a:p>
        <a:p>
          <a:r>
            <a:rPr kumimoji="1" lang="ja-JP" altLang="en-US" sz="1300">
              <a:latin typeface="ＭＳ Ｐゴシック" panose="020B0600070205080204" pitchFamily="50" charset="-128"/>
              <a:ea typeface="ＭＳ Ｐゴシック" panose="020B0600070205080204" pitchFamily="50" charset="-128"/>
            </a:rPr>
            <a:t>　今後も、修繕施設の選択と集中、特別会計の財政健全化を図る必要がある。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56</xdr:row>
      <xdr:rowOff>38100</xdr:rowOff>
    </xdr:to>
    <xdr:cxnSp macro="">
      <xdr:nvCxnSpPr>
        <xdr:cNvPr id="251" name="直線コネクタ 250"/>
        <xdr:cNvCxnSpPr/>
      </xdr:nvCxnSpPr>
      <xdr:spPr>
        <a:xfrm>
          <a:off x="15671800" y="952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95250</xdr:rowOff>
    </xdr:from>
    <xdr:to>
      <xdr:col>78</xdr:col>
      <xdr:colOff>69850</xdr:colOff>
      <xdr:row>55</xdr:row>
      <xdr:rowOff>95250</xdr:rowOff>
    </xdr:to>
    <xdr:cxnSp macro="">
      <xdr:nvCxnSpPr>
        <xdr:cNvPr id="254" name="直線コネクタ 253"/>
        <xdr:cNvCxnSpPr/>
      </xdr:nvCxnSpPr>
      <xdr:spPr>
        <a:xfrm>
          <a:off x="14782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44450</xdr:rowOff>
    </xdr:from>
    <xdr:to>
      <xdr:col>73</xdr:col>
      <xdr:colOff>180975</xdr:colOff>
      <xdr:row>55</xdr:row>
      <xdr:rowOff>95250</xdr:rowOff>
    </xdr:to>
    <xdr:cxnSp macro="">
      <xdr:nvCxnSpPr>
        <xdr:cNvPr id="257" name="直線コネクタ 256"/>
        <xdr:cNvCxnSpPr/>
      </xdr:nvCxnSpPr>
      <xdr:spPr>
        <a:xfrm>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55</xdr:row>
      <xdr:rowOff>44450</xdr:rowOff>
    </xdr:to>
    <xdr:cxnSp macro="">
      <xdr:nvCxnSpPr>
        <xdr:cNvPr id="260" name="直線コネクタ 259"/>
        <xdr:cNvCxnSpPr/>
      </xdr:nvCxnSpPr>
      <xdr:spPr>
        <a:xfrm>
          <a:off x="13004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70" name="楕円 269"/>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44450</xdr:rowOff>
    </xdr:from>
    <xdr:to>
      <xdr:col>78</xdr:col>
      <xdr:colOff>120650</xdr:colOff>
      <xdr:row>55</xdr:row>
      <xdr:rowOff>146050</xdr:rowOff>
    </xdr:to>
    <xdr:sp macro="" textlink="">
      <xdr:nvSpPr>
        <xdr:cNvPr id="272" name="楕円 271"/>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156227</xdr:rowOff>
    </xdr:from>
    <xdr:ext cx="736600" cy="259045"/>
    <xdr:sp macro="" textlink="">
      <xdr:nvSpPr>
        <xdr:cNvPr id="273" name="テキスト ボックス 272"/>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4" name="楕円 273"/>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156227</xdr:rowOff>
    </xdr:from>
    <xdr:ext cx="762000" cy="259045"/>
    <xdr:sp macro="" textlink="">
      <xdr:nvSpPr>
        <xdr:cNvPr id="275" name="テキスト ボックス 274"/>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165100</xdr:rowOff>
    </xdr:from>
    <xdr:to>
      <xdr:col>69</xdr:col>
      <xdr:colOff>142875</xdr:colOff>
      <xdr:row>55</xdr:row>
      <xdr:rowOff>95250</xdr:rowOff>
    </xdr:to>
    <xdr:sp macro="" textlink="">
      <xdr:nvSpPr>
        <xdr:cNvPr id="276" name="楕円 275"/>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105427</xdr:rowOff>
    </xdr:from>
    <xdr:ext cx="762000" cy="259045"/>
    <xdr:sp macro="" textlink="">
      <xdr:nvSpPr>
        <xdr:cNvPr id="277" name="テキスト ボックス 276"/>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8" name="楕円 277"/>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9" name="テキスト ボックス 278"/>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一部事務組合において実施しているごみ処理事業に係る構成市負担金が、減少したことを受けて、平成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年度の指標が改善した。</a:t>
          </a:r>
        </a:p>
        <a:p>
          <a:r>
            <a:rPr kumimoji="1" lang="ja-JP" altLang="en-US" sz="1300">
              <a:latin typeface="ＭＳ Ｐゴシック" panose="020B0600070205080204" pitchFamily="50" charset="-128"/>
              <a:ea typeface="ＭＳ Ｐゴシック" panose="020B0600070205080204" pitchFamily="50" charset="-128"/>
            </a:rPr>
            <a:t>　同組合への負担金、下水道事業会計及び病院事業会計への繰出金が大きいことが影響し、類似団体内平均値、大阪府平均を上回る水準となっている。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143002</xdr:rowOff>
    </xdr:to>
    <xdr:cxnSp macro="">
      <xdr:nvCxnSpPr>
        <xdr:cNvPr id="310" name="直線コネクタ 309"/>
        <xdr:cNvCxnSpPr/>
      </xdr:nvCxnSpPr>
      <xdr:spPr>
        <a:xfrm flipV="1">
          <a:off x="15671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143002</xdr:rowOff>
    </xdr:to>
    <xdr:cxnSp macro="">
      <xdr:nvCxnSpPr>
        <xdr:cNvPr id="313" name="直線コネクタ 312"/>
        <xdr:cNvCxnSpPr/>
      </xdr:nvCxnSpPr>
      <xdr:spPr>
        <a:xfrm>
          <a:off x="14782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133858</xdr:rowOff>
    </xdr:to>
    <xdr:cxnSp macro="">
      <xdr:nvCxnSpPr>
        <xdr:cNvPr id="316" name="直線コネクタ 315"/>
        <xdr:cNvCxnSpPr/>
      </xdr:nvCxnSpPr>
      <xdr:spPr>
        <a:xfrm flipV="1">
          <a:off x="13893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81280</xdr:rowOff>
    </xdr:to>
    <xdr:cxnSp macro="">
      <xdr:nvCxnSpPr>
        <xdr:cNvPr id="319" name="直線コネクタ 318"/>
        <xdr:cNvCxnSpPr/>
      </xdr:nvCxnSpPr>
      <xdr:spPr>
        <a:xfrm flipV="1">
          <a:off x="13004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9" name="楕円 328"/>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0"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1" name="楕円 330"/>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2" name="テキスト ボックス 331"/>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5" name="楕円 33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6" name="テキスト ボックス 33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7" name="楕円 336"/>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8" name="テキスト ボックス 33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平成初頭に集中的に実施した大規模な建設投資（主に地方単独事業）の財源として発行した起債の償還負担が継続しており、類似団体内平均値を上回る水準で推移している。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しかし、近年においては事業を精査し地方債の新規発行を抑制していることや、過去の大規模な建設投資に係る起債の償還が終了を迎えているため、</a:t>
          </a:r>
          <a:r>
            <a:rPr kumimoji="1" lang="ja-JP" altLang="en-US" sz="1300">
              <a:solidFill>
                <a:schemeClr val="tx1"/>
              </a:solidFill>
              <a:latin typeface="ＭＳ Ｐゴシック" panose="020B0600070205080204" pitchFamily="50" charset="-128"/>
              <a:ea typeface="ＭＳ Ｐゴシック" panose="020B0600070205080204" pitchFamily="50" charset="-128"/>
            </a:rPr>
            <a:t>徐々に地方債残高が減少を始めている。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107950</xdr:rowOff>
    </xdr:to>
    <xdr:cxnSp macro="">
      <xdr:nvCxnSpPr>
        <xdr:cNvPr id="371" name="直線コネクタ 370"/>
        <xdr:cNvCxnSpPr/>
      </xdr:nvCxnSpPr>
      <xdr:spPr>
        <a:xfrm>
          <a:off x="3987800" y="1365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153670</xdr:rowOff>
    </xdr:to>
    <xdr:cxnSp macro="">
      <xdr:nvCxnSpPr>
        <xdr:cNvPr id="374" name="直線コネクタ 373"/>
        <xdr:cNvCxnSpPr/>
      </xdr:nvCxnSpPr>
      <xdr:spPr>
        <a:xfrm flipV="1">
          <a:off x="3098800" y="1365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153670</xdr:rowOff>
    </xdr:from>
    <xdr:to>
      <xdr:col>15</xdr:col>
      <xdr:colOff>98425</xdr:colOff>
      <xdr:row>80</xdr:row>
      <xdr:rowOff>96520</xdr:rowOff>
    </xdr:to>
    <xdr:cxnSp macro="">
      <xdr:nvCxnSpPr>
        <xdr:cNvPr id="377" name="直線コネクタ 376"/>
        <xdr:cNvCxnSpPr/>
      </xdr:nvCxnSpPr>
      <xdr:spPr>
        <a:xfrm flipV="1">
          <a:off x="2209800" y="1369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142239</xdr:rowOff>
    </xdr:to>
    <xdr:cxnSp macro="">
      <xdr:nvCxnSpPr>
        <xdr:cNvPr id="380" name="直線コネクタ 379"/>
        <xdr:cNvCxnSpPr/>
      </xdr:nvCxnSpPr>
      <xdr:spPr>
        <a:xfrm flipV="1">
          <a:off x="1320800" y="1381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0" name="楕円 389"/>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1"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2" name="楕円 391"/>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3" name="テキスト ボックス 392"/>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102870</xdr:rowOff>
    </xdr:from>
    <xdr:to>
      <xdr:col>15</xdr:col>
      <xdr:colOff>149225</xdr:colOff>
      <xdr:row>80</xdr:row>
      <xdr:rowOff>33020</xdr:rowOff>
    </xdr:to>
    <xdr:sp macro="" textlink="">
      <xdr:nvSpPr>
        <xdr:cNvPr id="394" name="楕円 393"/>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17797</xdr:rowOff>
    </xdr:from>
    <xdr:ext cx="762000" cy="259045"/>
    <xdr:sp macro="" textlink="">
      <xdr:nvSpPr>
        <xdr:cNvPr id="395" name="テキスト ボックス 394"/>
        <xdr:cNvSpPr txBox="1"/>
      </xdr:nvSpPr>
      <xdr:spPr>
        <a:xfrm>
          <a:off x="2717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396" name="楕円 395"/>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397" name="テキスト ボックス 396"/>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398" name="楕円 397"/>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399" name="テキスト ボックス 398"/>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の指標が改善しているが、扶助費の増加が著しく、本市の経常経費に影響を与えている。扶助費以外にも、補助費等の負担が依然として大きいことが、類似団体内平均値及び大阪府平均を上回る要因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69850</xdr:rowOff>
    </xdr:to>
    <xdr:cxnSp macro="">
      <xdr:nvCxnSpPr>
        <xdr:cNvPr id="430" name="直線コネクタ 429"/>
        <xdr:cNvCxnSpPr/>
      </xdr:nvCxnSpPr>
      <xdr:spPr>
        <a:xfrm>
          <a:off x="15671800" y="135503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5842</xdr:rowOff>
    </xdr:to>
    <xdr:cxnSp macro="">
      <xdr:nvCxnSpPr>
        <xdr:cNvPr id="433" name="直線コネクタ 432"/>
        <xdr:cNvCxnSpPr/>
      </xdr:nvCxnSpPr>
      <xdr:spPr>
        <a:xfrm>
          <a:off x="14782800" y="134040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30987</xdr:rowOff>
    </xdr:to>
    <xdr:cxnSp macro="">
      <xdr:nvCxnSpPr>
        <xdr:cNvPr id="436" name="直線コネクタ 435"/>
        <xdr:cNvCxnSpPr/>
      </xdr:nvCxnSpPr>
      <xdr:spPr>
        <a:xfrm>
          <a:off x="13893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26415</xdr:rowOff>
    </xdr:to>
    <xdr:cxnSp macro="">
      <xdr:nvCxnSpPr>
        <xdr:cNvPr id="439" name="直線コネクタ 438"/>
        <xdr:cNvCxnSpPr/>
      </xdr:nvCxnSpPr>
      <xdr:spPr>
        <a:xfrm flipV="1">
          <a:off x="13004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9" name="楕円 448"/>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0"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1" name="楕円 450"/>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2" name="テキスト ボックス 45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3" name="楕円 452"/>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4" name="テキスト ボックス 453"/>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7" name="楕円 456"/>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8" name="テキスト ボックス 457"/>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68364</xdr:rowOff>
    </xdr:from>
    <xdr:to>
      <xdr:col>29</xdr:col>
      <xdr:colOff>127000</xdr:colOff>
      <xdr:row>17</xdr:row>
      <xdr:rowOff>93243</xdr:rowOff>
    </xdr:to>
    <xdr:cxnSp macro="">
      <xdr:nvCxnSpPr>
        <xdr:cNvPr id="50" name="直線コネクタ 49"/>
        <xdr:cNvCxnSpPr/>
      </xdr:nvCxnSpPr>
      <xdr:spPr bwMode="auto">
        <a:xfrm flipV="1">
          <a:off x="5003800" y="3030639"/>
          <a:ext cx="6477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53142</xdr:rowOff>
    </xdr:from>
    <xdr:ext cx="762000" cy="259045"/>
    <xdr:sp macro="" textlink="">
      <xdr:nvSpPr>
        <xdr:cNvPr id="51" name="人口1人当たり決算額の推移平均値テキスト130"/>
        <xdr:cNvSpPr txBox="1"/>
      </xdr:nvSpPr>
      <xdr:spPr>
        <a:xfrm>
          <a:off x="5740400" y="301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93243</xdr:rowOff>
    </xdr:from>
    <xdr:to>
      <xdr:col>26</xdr:col>
      <xdr:colOff>50800</xdr:colOff>
      <xdr:row>17</xdr:row>
      <xdr:rowOff>136792</xdr:rowOff>
    </xdr:to>
    <xdr:cxnSp macro="">
      <xdr:nvCxnSpPr>
        <xdr:cNvPr id="53" name="直線コネクタ 52"/>
        <xdr:cNvCxnSpPr/>
      </xdr:nvCxnSpPr>
      <xdr:spPr bwMode="auto">
        <a:xfrm flipV="1">
          <a:off x="4305300" y="3055518"/>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136792</xdr:rowOff>
    </xdr:from>
    <xdr:to>
      <xdr:col>22</xdr:col>
      <xdr:colOff>114300</xdr:colOff>
      <xdr:row>18</xdr:row>
      <xdr:rowOff>7214</xdr:rowOff>
    </xdr:to>
    <xdr:cxnSp macro="">
      <xdr:nvCxnSpPr>
        <xdr:cNvPr id="56" name="直線コネクタ 55"/>
        <xdr:cNvCxnSpPr/>
      </xdr:nvCxnSpPr>
      <xdr:spPr bwMode="auto">
        <a:xfrm flipV="1">
          <a:off x="3606800" y="3099067"/>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7214</xdr:rowOff>
    </xdr:from>
    <xdr:to>
      <xdr:col>18</xdr:col>
      <xdr:colOff>177800</xdr:colOff>
      <xdr:row>18</xdr:row>
      <xdr:rowOff>57810</xdr:rowOff>
    </xdr:to>
    <xdr:cxnSp macro="">
      <xdr:nvCxnSpPr>
        <xdr:cNvPr id="59" name="直線コネクタ 58"/>
        <xdr:cNvCxnSpPr/>
      </xdr:nvCxnSpPr>
      <xdr:spPr bwMode="auto">
        <a:xfrm flipV="1">
          <a:off x="2908300" y="3140939"/>
          <a:ext cx="698500" cy="5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17564</xdr:rowOff>
    </xdr:from>
    <xdr:to>
      <xdr:col>29</xdr:col>
      <xdr:colOff>177800</xdr:colOff>
      <xdr:row>17</xdr:row>
      <xdr:rowOff>119164</xdr:rowOff>
    </xdr:to>
    <xdr:sp macro="" textlink="">
      <xdr:nvSpPr>
        <xdr:cNvPr id="69" name="楕円 68"/>
        <xdr:cNvSpPr/>
      </xdr:nvSpPr>
      <xdr:spPr bwMode="auto">
        <a:xfrm>
          <a:off x="56007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34091</xdr:rowOff>
    </xdr:from>
    <xdr:ext cx="762000" cy="259045"/>
    <xdr:sp macro="" textlink="">
      <xdr:nvSpPr>
        <xdr:cNvPr id="70" name="人口1人当たり決算額の推移該当値テキスト130"/>
        <xdr:cNvSpPr txBox="1"/>
      </xdr:nvSpPr>
      <xdr:spPr>
        <a:xfrm>
          <a:off x="5740400" y="282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42443</xdr:rowOff>
    </xdr:from>
    <xdr:to>
      <xdr:col>26</xdr:col>
      <xdr:colOff>101600</xdr:colOff>
      <xdr:row>17</xdr:row>
      <xdr:rowOff>144043</xdr:rowOff>
    </xdr:to>
    <xdr:sp macro="" textlink="">
      <xdr:nvSpPr>
        <xdr:cNvPr id="71" name="楕円 70"/>
        <xdr:cNvSpPr/>
      </xdr:nvSpPr>
      <xdr:spPr bwMode="auto">
        <a:xfrm>
          <a:off x="4953000" y="30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154220</xdr:rowOff>
    </xdr:from>
    <xdr:ext cx="736600" cy="259045"/>
    <xdr:sp macro="" textlink="">
      <xdr:nvSpPr>
        <xdr:cNvPr id="72" name="テキスト ボックス 71"/>
        <xdr:cNvSpPr txBox="1"/>
      </xdr:nvSpPr>
      <xdr:spPr>
        <a:xfrm>
          <a:off x="4622800" y="277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85992</xdr:rowOff>
    </xdr:from>
    <xdr:to>
      <xdr:col>22</xdr:col>
      <xdr:colOff>165100</xdr:colOff>
      <xdr:row>18</xdr:row>
      <xdr:rowOff>16142</xdr:rowOff>
    </xdr:to>
    <xdr:sp macro="" textlink="">
      <xdr:nvSpPr>
        <xdr:cNvPr id="73" name="楕円 72"/>
        <xdr:cNvSpPr/>
      </xdr:nvSpPr>
      <xdr:spPr bwMode="auto">
        <a:xfrm>
          <a:off x="4254500" y="30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919</xdr:rowOff>
    </xdr:from>
    <xdr:ext cx="762000" cy="259045"/>
    <xdr:sp macro="" textlink="">
      <xdr:nvSpPr>
        <xdr:cNvPr id="74" name="テキスト ボックス 73"/>
        <xdr:cNvSpPr txBox="1"/>
      </xdr:nvSpPr>
      <xdr:spPr>
        <a:xfrm>
          <a:off x="3924300" y="313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127864</xdr:rowOff>
    </xdr:from>
    <xdr:to>
      <xdr:col>19</xdr:col>
      <xdr:colOff>38100</xdr:colOff>
      <xdr:row>18</xdr:row>
      <xdr:rowOff>58014</xdr:rowOff>
    </xdr:to>
    <xdr:sp macro="" textlink="">
      <xdr:nvSpPr>
        <xdr:cNvPr id="75" name="楕円 74"/>
        <xdr:cNvSpPr/>
      </xdr:nvSpPr>
      <xdr:spPr bwMode="auto">
        <a:xfrm>
          <a:off x="3556000" y="30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42791</xdr:rowOff>
    </xdr:from>
    <xdr:ext cx="762000" cy="259045"/>
    <xdr:sp macro="" textlink="">
      <xdr:nvSpPr>
        <xdr:cNvPr id="76" name="テキスト ボックス 75"/>
        <xdr:cNvSpPr txBox="1"/>
      </xdr:nvSpPr>
      <xdr:spPr>
        <a:xfrm>
          <a:off x="3225800" y="31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7010</xdr:rowOff>
    </xdr:from>
    <xdr:to>
      <xdr:col>15</xdr:col>
      <xdr:colOff>101600</xdr:colOff>
      <xdr:row>18</xdr:row>
      <xdr:rowOff>108610</xdr:rowOff>
    </xdr:to>
    <xdr:sp macro="" textlink="">
      <xdr:nvSpPr>
        <xdr:cNvPr id="77" name="楕円 76"/>
        <xdr:cNvSpPr/>
      </xdr:nvSpPr>
      <xdr:spPr bwMode="auto">
        <a:xfrm>
          <a:off x="2857500" y="31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118787</xdr:rowOff>
    </xdr:from>
    <xdr:ext cx="762000" cy="259045"/>
    <xdr:sp macro="" textlink="">
      <xdr:nvSpPr>
        <xdr:cNvPr id="78" name="テキスト ボックス 77"/>
        <xdr:cNvSpPr txBox="1"/>
      </xdr:nvSpPr>
      <xdr:spPr>
        <a:xfrm>
          <a:off x="2527300" y="29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161518</xdr:rowOff>
    </xdr:from>
    <xdr:to>
      <xdr:col>29</xdr:col>
      <xdr:colOff>127000</xdr:colOff>
      <xdr:row>34</xdr:row>
      <xdr:rowOff>196685</xdr:rowOff>
    </xdr:to>
    <xdr:cxnSp macro="">
      <xdr:nvCxnSpPr>
        <xdr:cNvPr id="111" name="直線コネクタ 110"/>
        <xdr:cNvCxnSpPr/>
      </xdr:nvCxnSpPr>
      <xdr:spPr bwMode="auto">
        <a:xfrm flipV="1">
          <a:off x="5003800" y="6428968"/>
          <a:ext cx="6477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196685</xdr:rowOff>
    </xdr:from>
    <xdr:to>
      <xdr:col>26</xdr:col>
      <xdr:colOff>50800</xdr:colOff>
      <xdr:row>34</xdr:row>
      <xdr:rowOff>207886</xdr:rowOff>
    </xdr:to>
    <xdr:cxnSp macro="">
      <xdr:nvCxnSpPr>
        <xdr:cNvPr id="114" name="直線コネクタ 113"/>
        <xdr:cNvCxnSpPr/>
      </xdr:nvCxnSpPr>
      <xdr:spPr bwMode="auto">
        <a:xfrm flipV="1">
          <a:off x="4305300" y="6464135"/>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123685</xdr:rowOff>
    </xdr:from>
    <xdr:to>
      <xdr:col>22</xdr:col>
      <xdr:colOff>114300</xdr:colOff>
      <xdr:row>34</xdr:row>
      <xdr:rowOff>207886</xdr:rowOff>
    </xdr:to>
    <xdr:cxnSp macro="">
      <xdr:nvCxnSpPr>
        <xdr:cNvPr id="117" name="直線コネクタ 116"/>
        <xdr:cNvCxnSpPr/>
      </xdr:nvCxnSpPr>
      <xdr:spPr bwMode="auto">
        <a:xfrm>
          <a:off x="3606800" y="6391135"/>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263893</xdr:rowOff>
    </xdr:from>
    <xdr:to>
      <xdr:col>18</xdr:col>
      <xdr:colOff>177800</xdr:colOff>
      <xdr:row>34</xdr:row>
      <xdr:rowOff>123685</xdr:rowOff>
    </xdr:to>
    <xdr:cxnSp macro="">
      <xdr:nvCxnSpPr>
        <xdr:cNvPr id="120" name="直線コネクタ 119"/>
        <xdr:cNvCxnSpPr/>
      </xdr:nvCxnSpPr>
      <xdr:spPr bwMode="auto">
        <a:xfrm>
          <a:off x="2908300" y="6188443"/>
          <a:ext cx="698500" cy="20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110718</xdr:rowOff>
    </xdr:from>
    <xdr:to>
      <xdr:col>29</xdr:col>
      <xdr:colOff>177800</xdr:colOff>
      <xdr:row>34</xdr:row>
      <xdr:rowOff>212318</xdr:rowOff>
    </xdr:to>
    <xdr:sp macro="" textlink="">
      <xdr:nvSpPr>
        <xdr:cNvPr id="130" name="楕円 129"/>
        <xdr:cNvSpPr/>
      </xdr:nvSpPr>
      <xdr:spPr bwMode="auto">
        <a:xfrm>
          <a:off x="56007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298695</xdr:rowOff>
    </xdr:from>
    <xdr:ext cx="762000" cy="259045"/>
    <xdr:sp macro="" textlink="">
      <xdr:nvSpPr>
        <xdr:cNvPr id="131" name="人口1人当たり決算額の推移該当値テキスト445"/>
        <xdr:cNvSpPr txBox="1"/>
      </xdr:nvSpPr>
      <xdr:spPr>
        <a:xfrm>
          <a:off x="5740400" y="622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145885</xdr:rowOff>
    </xdr:from>
    <xdr:to>
      <xdr:col>26</xdr:col>
      <xdr:colOff>101600</xdr:colOff>
      <xdr:row>34</xdr:row>
      <xdr:rowOff>247485</xdr:rowOff>
    </xdr:to>
    <xdr:sp macro="" textlink="">
      <xdr:nvSpPr>
        <xdr:cNvPr id="132" name="楕円 131"/>
        <xdr:cNvSpPr/>
      </xdr:nvSpPr>
      <xdr:spPr bwMode="auto">
        <a:xfrm>
          <a:off x="49530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257662</xdr:rowOff>
    </xdr:from>
    <xdr:ext cx="736600" cy="259045"/>
    <xdr:sp macro="" textlink="">
      <xdr:nvSpPr>
        <xdr:cNvPr id="133" name="テキスト ボックス 132"/>
        <xdr:cNvSpPr txBox="1"/>
      </xdr:nvSpPr>
      <xdr:spPr>
        <a:xfrm>
          <a:off x="4622800" y="618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157086</xdr:rowOff>
    </xdr:from>
    <xdr:to>
      <xdr:col>22</xdr:col>
      <xdr:colOff>165100</xdr:colOff>
      <xdr:row>34</xdr:row>
      <xdr:rowOff>258687</xdr:rowOff>
    </xdr:to>
    <xdr:sp macro="" textlink="">
      <xdr:nvSpPr>
        <xdr:cNvPr id="134" name="楕円 133"/>
        <xdr:cNvSpPr/>
      </xdr:nvSpPr>
      <xdr:spPr bwMode="auto">
        <a:xfrm>
          <a:off x="42545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268863</xdr:rowOff>
    </xdr:from>
    <xdr:ext cx="762000" cy="259045"/>
    <xdr:sp macro="" textlink="">
      <xdr:nvSpPr>
        <xdr:cNvPr id="135" name="テキスト ボックス 134"/>
        <xdr:cNvSpPr txBox="1"/>
      </xdr:nvSpPr>
      <xdr:spPr>
        <a:xfrm>
          <a:off x="3924300" y="61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72885</xdr:rowOff>
    </xdr:from>
    <xdr:to>
      <xdr:col>19</xdr:col>
      <xdr:colOff>38100</xdr:colOff>
      <xdr:row>34</xdr:row>
      <xdr:rowOff>174485</xdr:rowOff>
    </xdr:to>
    <xdr:sp macro="" textlink="">
      <xdr:nvSpPr>
        <xdr:cNvPr id="136" name="楕円 135"/>
        <xdr:cNvSpPr/>
      </xdr:nvSpPr>
      <xdr:spPr bwMode="auto">
        <a:xfrm>
          <a:off x="3556000" y="634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184662</xdr:rowOff>
    </xdr:from>
    <xdr:ext cx="762000" cy="259045"/>
    <xdr:sp macro="" textlink="">
      <xdr:nvSpPr>
        <xdr:cNvPr id="137" name="テキスト ボックス 136"/>
        <xdr:cNvSpPr txBox="1"/>
      </xdr:nvSpPr>
      <xdr:spPr>
        <a:xfrm>
          <a:off x="3225800" y="61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213093</xdr:rowOff>
    </xdr:from>
    <xdr:to>
      <xdr:col>15</xdr:col>
      <xdr:colOff>101600</xdr:colOff>
      <xdr:row>33</xdr:row>
      <xdr:rowOff>314693</xdr:rowOff>
    </xdr:to>
    <xdr:sp macro="" textlink="">
      <xdr:nvSpPr>
        <xdr:cNvPr id="138" name="楕円 137"/>
        <xdr:cNvSpPr/>
      </xdr:nvSpPr>
      <xdr:spPr bwMode="auto">
        <a:xfrm>
          <a:off x="2857500" y="613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153420</xdr:rowOff>
    </xdr:from>
    <xdr:ext cx="762000" cy="259045"/>
    <xdr:sp macro="" textlink="">
      <xdr:nvSpPr>
        <xdr:cNvPr id="139" name="テキスト ボックス 138"/>
        <xdr:cNvSpPr txBox="1"/>
      </xdr:nvSpPr>
      <xdr:spPr>
        <a:xfrm>
          <a:off x="2527300" y="59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105273</xdr:rowOff>
    </xdr:from>
    <xdr:to>
      <xdr:col>24</xdr:col>
      <xdr:colOff>63500</xdr:colOff>
      <xdr:row>33</xdr:row>
      <xdr:rowOff>121206</xdr:rowOff>
    </xdr:to>
    <xdr:cxnSp macro="">
      <xdr:nvCxnSpPr>
        <xdr:cNvPr id="59" name="直線コネクタ 58"/>
        <xdr:cNvCxnSpPr/>
      </xdr:nvCxnSpPr>
      <xdr:spPr>
        <a:xfrm>
          <a:off x="3797300" y="5763123"/>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60193</xdr:rowOff>
    </xdr:from>
    <xdr:to>
      <xdr:col>19</xdr:col>
      <xdr:colOff>177800</xdr:colOff>
      <xdr:row>33</xdr:row>
      <xdr:rowOff>105273</xdr:rowOff>
    </xdr:to>
    <xdr:cxnSp macro="">
      <xdr:nvCxnSpPr>
        <xdr:cNvPr id="62" name="直線コネクタ 61"/>
        <xdr:cNvCxnSpPr/>
      </xdr:nvCxnSpPr>
      <xdr:spPr>
        <a:xfrm>
          <a:off x="2908300" y="571804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60193</xdr:rowOff>
    </xdr:from>
    <xdr:to>
      <xdr:col>15</xdr:col>
      <xdr:colOff>50800</xdr:colOff>
      <xdr:row>33</xdr:row>
      <xdr:rowOff>103147</xdr:rowOff>
    </xdr:to>
    <xdr:cxnSp macro="">
      <xdr:nvCxnSpPr>
        <xdr:cNvPr id="65" name="直線コネクタ 64"/>
        <xdr:cNvCxnSpPr/>
      </xdr:nvCxnSpPr>
      <xdr:spPr>
        <a:xfrm flipV="1">
          <a:off x="2019300" y="5718043"/>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97843</xdr:rowOff>
    </xdr:from>
    <xdr:to>
      <xdr:col>10</xdr:col>
      <xdr:colOff>114300</xdr:colOff>
      <xdr:row>33</xdr:row>
      <xdr:rowOff>103147</xdr:rowOff>
    </xdr:to>
    <xdr:cxnSp macro="">
      <xdr:nvCxnSpPr>
        <xdr:cNvPr id="68" name="直線コネクタ 67"/>
        <xdr:cNvCxnSpPr/>
      </xdr:nvCxnSpPr>
      <xdr:spPr>
        <a:xfrm>
          <a:off x="1130300" y="575569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70406</xdr:rowOff>
    </xdr:from>
    <xdr:to>
      <xdr:col>24</xdr:col>
      <xdr:colOff>114300</xdr:colOff>
      <xdr:row>34</xdr:row>
      <xdr:rowOff>556</xdr:rowOff>
    </xdr:to>
    <xdr:sp macro="" textlink="">
      <xdr:nvSpPr>
        <xdr:cNvPr id="78" name="楕円 77"/>
        <xdr:cNvSpPr/>
      </xdr:nvSpPr>
      <xdr:spPr>
        <a:xfrm>
          <a:off x="4584700" y="57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93283</xdr:rowOff>
    </xdr:from>
    <xdr:ext cx="534377" cy="259045"/>
    <xdr:sp macro="" textlink="">
      <xdr:nvSpPr>
        <xdr:cNvPr id="79" name="人件費該当値テキスト"/>
        <xdr:cNvSpPr txBox="1"/>
      </xdr:nvSpPr>
      <xdr:spPr>
        <a:xfrm>
          <a:off x="4686300" y="55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54473</xdr:rowOff>
    </xdr:from>
    <xdr:to>
      <xdr:col>20</xdr:col>
      <xdr:colOff>38100</xdr:colOff>
      <xdr:row>33</xdr:row>
      <xdr:rowOff>156073</xdr:rowOff>
    </xdr:to>
    <xdr:sp macro="" textlink="">
      <xdr:nvSpPr>
        <xdr:cNvPr id="80" name="楕円 79"/>
        <xdr:cNvSpPr/>
      </xdr:nvSpPr>
      <xdr:spPr>
        <a:xfrm>
          <a:off x="3746500" y="5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1150</xdr:rowOff>
    </xdr:from>
    <xdr:ext cx="534377" cy="259045"/>
    <xdr:sp macro="" textlink="">
      <xdr:nvSpPr>
        <xdr:cNvPr id="81" name="テキスト ボックス 80"/>
        <xdr:cNvSpPr txBox="1"/>
      </xdr:nvSpPr>
      <xdr:spPr>
        <a:xfrm>
          <a:off x="3530111" y="54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9393</xdr:rowOff>
    </xdr:from>
    <xdr:to>
      <xdr:col>15</xdr:col>
      <xdr:colOff>101600</xdr:colOff>
      <xdr:row>33</xdr:row>
      <xdr:rowOff>110993</xdr:rowOff>
    </xdr:to>
    <xdr:sp macro="" textlink="">
      <xdr:nvSpPr>
        <xdr:cNvPr id="82" name="楕円 81"/>
        <xdr:cNvSpPr/>
      </xdr:nvSpPr>
      <xdr:spPr>
        <a:xfrm>
          <a:off x="2857500" y="56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127520</xdr:rowOff>
    </xdr:from>
    <xdr:ext cx="534377" cy="259045"/>
    <xdr:sp macro="" textlink="">
      <xdr:nvSpPr>
        <xdr:cNvPr id="83" name="テキスト ボックス 82"/>
        <xdr:cNvSpPr txBox="1"/>
      </xdr:nvSpPr>
      <xdr:spPr>
        <a:xfrm>
          <a:off x="2641111" y="544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52347</xdr:rowOff>
    </xdr:from>
    <xdr:to>
      <xdr:col>10</xdr:col>
      <xdr:colOff>165100</xdr:colOff>
      <xdr:row>33</xdr:row>
      <xdr:rowOff>153947</xdr:rowOff>
    </xdr:to>
    <xdr:sp macro="" textlink="">
      <xdr:nvSpPr>
        <xdr:cNvPr id="84" name="楕円 83"/>
        <xdr:cNvSpPr/>
      </xdr:nvSpPr>
      <xdr:spPr>
        <a:xfrm>
          <a:off x="1968500" y="57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170474</xdr:rowOff>
    </xdr:from>
    <xdr:ext cx="534377" cy="259045"/>
    <xdr:sp macro="" textlink="">
      <xdr:nvSpPr>
        <xdr:cNvPr id="85" name="テキスト ボックス 84"/>
        <xdr:cNvSpPr txBox="1"/>
      </xdr:nvSpPr>
      <xdr:spPr>
        <a:xfrm>
          <a:off x="1752111" y="54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47043</xdr:rowOff>
    </xdr:from>
    <xdr:to>
      <xdr:col>6</xdr:col>
      <xdr:colOff>38100</xdr:colOff>
      <xdr:row>33</xdr:row>
      <xdr:rowOff>148643</xdr:rowOff>
    </xdr:to>
    <xdr:sp macro="" textlink="">
      <xdr:nvSpPr>
        <xdr:cNvPr id="86" name="楕円 85"/>
        <xdr:cNvSpPr/>
      </xdr:nvSpPr>
      <xdr:spPr>
        <a:xfrm>
          <a:off x="1079500" y="57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165170</xdr:rowOff>
    </xdr:from>
    <xdr:ext cx="534377" cy="259045"/>
    <xdr:sp macro="" textlink="">
      <xdr:nvSpPr>
        <xdr:cNvPr id="87" name="テキスト ボックス 86"/>
        <xdr:cNvSpPr txBox="1"/>
      </xdr:nvSpPr>
      <xdr:spPr>
        <a:xfrm>
          <a:off x="863111" y="54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50736</xdr:rowOff>
    </xdr:from>
    <xdr:to>
      <xdr:col>24</xdr:col>
      <xdr:colOff>63500</xdr:colOff>
      <xdr:row>57</xdr:row>
      <xdr:rowOff>85065</xdr:rowOff>
    </xdr:to>
    <xdr:cxnSp macro="">
      <xdr:nvCxnSpPr>
        <xdr:cNvPr id="117" name="直線コネクタ 116"/>
        <xdr:cNvCxnSpPr/>
      </xdr:nvCxnSpPr>
      <xdr:spPr>
        <a:xfrm>
          <a:off x="3797300" y="9823386"/>
          <a:ext cx="8382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50736</xdr:rowOff>
    </xdr:from>
    <xdr:to>
      <xdr:col>19</xdr:col>
      <xdr:colOff>177800</xdr:colOff>
      <xdr:row>57</xdr:row>
      <xdr:rowOff>107848</xdr:rowOff>
    </xdr:to>
    <xdr:cxnSp macro="">
      <xdr:nvCxnSpPr>
        <xdr:cNvPr id="120" name="直線コネクタ 119"/>
        <xdr:cNvCxnSpPr/>
      </xdr:nvCxnSpPr>
      <xdr:spPr>
        <a:xfrm flipV="1">
          <a:off x="2908300" y="9823386"/>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107848</xdr:rowOff>
    </xdr:from>
    <xdr:to>
      <xdr:col>15</xdr:col>
      <xdr:colOff>50800</xdr:colOff>
      <xdr:row>58</xdr:row>
      <xdr:rowOff>597</xdr:rowOff>
    </xdr:to>
    <xdr:cxnSp macro="">
      <xdr:nvCxnSpPr>
        <xdr:cNvPr id="123" name="直線コネクタ 122"/>
        <xdr:cNvCxnSpPr/>
      </xdr:nvCxnSpPr>
      <xdr:spPr>
        <a:xfrm flipV="1">
          <a:off x="2019300" y="9880498"/>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xdr:rowOff>
    </xdr:from>
    <xdr:to>
      <xdr:col>10</xdr:col>
      <xdr:colOff>114300</xdr:colOff>
      <xdr:row>58</xdr:row>
      <xdr:rowOff>80950</xdr:rowOff>
    </xdr:to>
    <xdr:cxnSp macro="">
      <xdr:nvCxnSpPr>
        <xdr:cNvPr id="126" name="直線コネクタ 125"/>
        <xdr:cNvCxnSpPr/>
      </xdr:nvCxnSpPr>
      <xdr:spPr>
        <a:xfrm flipV="1">
          <a:off x="1130300" y="9944697"/>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34265</xdr:rowOff>
    </xdr:from>
    <xdr:to>
      <xdr:col>24</xdr:col>
      <xdr:colOff>114300</xdr:colOff>
      <xdr:row>57</xdr:row>
      <xdr:rowOff>135865</xdr:rowOff>
    </xdr:to>
    <xdr:sp macro="" textlink="">
      <xdr:nvSpPr>
        <xdr:cNvPr id="136" name="楕円 135"/>
        <xdr:cNvSpPr/>
      </xdr:nvSpPr>
      <xdr:spPr>
        <a:xfrm>
          <a:off x="45847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12692</xdr:rowOff>
    </xdr:from>
    <xdr:ext cx="534377" cy="259045"/>
    <xdr:sp macro="" textlink="">
      <xdr:nvSpPr>
        <xdr:cNvPr id="137" name="物件費該当値テキスト"/>
        <xdr:cNvSpPr txBox="1"/>
      </xdr:nvSpPr>
      <xdr:spPr>
        <a:xfrm>
          <a:off x="4686300"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171386</xdr:rowOff>
    </xdr:from>
    <xdr:to>
      <xdr:col>20</xdr:col>
      <xdr:colOff>38100</xdr:colOff>
      <xdr:row>57</xdr:row>
      <xdr:rowOff>101536</xdr:rowOff>
    </xdr:to>
    <xdr:sp macro="" textlink="">
      <xdr:nvSpPr>
        <xdr:cNvPr id="138" name="楕円 137"/>
        <xdr:cNvSpPr/>
      </xdr:nvSpPr>
      <xdr:spPr>
        <a:xfrm>
          <a:off x="3746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92663</xdr:rowOff>
    </xdr:from>
    <xdr:ext cx="534377" cy="259045"/>
    <xdr:sp macro="" textlink="">
      <xdr:nvSpPr>
        <xdr:cNvPr id="139" name="テキスト ボックス 138"/>
        <xdr:cNvSpPr txBox="1"/>
      </xdr:nvSpPr>
      <xdr:spPr>
        <a:xfrm>
          <a:off x="3530111" y="98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57048</xdr:rowOff>
    </xdr:from>
    <xdr:to>
      <xdr:col>15</xdr:col>
      <xdr:colOff>101600</xdr:colOff>
      <xdr:row>57</xdr:row>
      <xdr:rowOff>158648</xdr:rowOff>
    </xdr:to>
    <xdr:sp macro="" textlink="">
      <xdr:nvSpPr>
        <xdr:cNvPr id="140" name="楕円 139"/>
        <xdr:cNvSpPr/>
      </xdr:nvSpPr>
      <xdr:spPr>
        <a:xfrm>
          <a:off x="2857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149775</xdr:rowOff>
    </xdr:from>
    <xdr:ext cx="534377" cy="259045"/>
    <xdr:sp macro="" textlink="">
      <xdr:nvSpPr>
        <xdr:cNvPr id="141" name="テキスト ボックス 140"/>
        <xdr:cNvSpPr txBox="1"/>
      </xdr:nvSpPr>
      <xdr:spPr>
        <a:xfrm>
          <a:off x="2641111"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121247</xdr:rowOff>
    </xdr:from>
    <xdr:to>
      <xdr:col>10</xdr:col>
      <xdr:colOff>165100</xdr:colOff>
      <xdr:row>58</xdr:row>
      <xdr:rowOff>51397</xdr:rowOff>
    </xdr:to>
    <xdr:sp macro="" textlink="">
      <xdr:nvSpPr>
        <xdr:cNvPr id="142" name="楕円 141"/>
        <xdr:cNvSpPr/>
      </xdr:nvSpPr>
      <xdr:spPr>
        <a:xfrm>
          <a:off x="1968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42524</xdr:rowOff>
    </xdr:from>
    <xdr:ext cx="534377" cy="259045"/>
    <xdr:sp macro="" textlink="">
      <xdr:nvSpPr>
        <xdr:cNvPr id="143" name="テキスト ボックス 142"/>
        <xdr:cNvSpPr txBox="1"/>
      </xdr:nvSpPr>
      <xdr:spPr>
        <a:xfrm>
          <a:off x="1752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30150</xdr:rowOff>
    </xdr:from>
    <xdr:to>
      <xdr:col>6</xdr:col>
      <xdr:colOff>38100</xdr:colOff>
      <xdr:row>58</xdr:row>
      <xdr:rowOff>131750</xdr:rowOff>
    </xdr:to>
    <xdr:sp macro="" textlink="">
      <xdr:nvSpPr>
        <xdr:cNvPr id="144" name="楕円 143"/>
        <xdr:cNvSpPr/>
      </xdr:nvSpPr>
      <xdr:spPr>
        <a:xfrm>
          <a:off x="1079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122877</xdr:rowOff>
    </xdr:from>
    <xdr:ext cx="534377" cy="259045"/>
    <xdr:sp macro="" textlink="">
      <xdr:nvSpPr>
        <xdr:cNvPr id="145" name="テキスト ボックス 144"/>
        <xdr:cNvSpPr txBox="1"/>
      </xdr:nvSpPr>
      <xdr:spPr>
        <a:xfrm>
          <a:off x="863111" y="100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11272</xdr:rowOff>
    </xdr:from>
    <xdr:to>
      <xdr:col>24</xdr:col>
      <xdr:colOff>63500</xdr:colOff>
      <xdr:row>78</xdr:row>
      <xdr:rowOff>23709</xdr:rowOff>
    </xdr:to>
    <xdr:cxnSp macro="">
      <xdr:nvCxnSpPr>
        <xdr:cNvPr id="172" name="直線コネクタ 171"/>
        <xdr:cNvCxnSpPr/>
      </xdr:nvCxnSpPr>
      <xdr:spPr>
        <a:xfrm>
          <a:off x="3797300" y="13384372"/>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8209</xdr:rowOff>
    </xdr:from>
    <xdr:to>
      <xdr:col>19</xdr:col>
      <xdr:colOff>177800</xdr:colOff>
      <xdr:row>78</xdr:row>
      <xdr:rowOff>11272</xdr:rowOff>
    </xdr:to>
    <xdr:cxnSp macro="">
      <xdr:nvCxnSpPr>
        <xdr:cNvPr id="175" name="直線コネクタ 174"/>
        <xdr:cNvCxnSpPr/>
      </xdr:nvCxnSpPr>
      <xdr:spPr>
        <a:xfrm>
          <a:off x="2908300" y="1338130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7432</xdr:rowOff>
    </xdr:from>
    <xdr:to>
      <xdr:col>15</xdr:col>
      <xdr:colOff>50800</xdr:colOff>
      <xdr:row>78</xdr:row>
      <xdr:rowOff>8209</xdr:rowOff>
    </xdr:to>
    <xdr:cxnSp macro="">
      <xdr:nvCxnSpPr>
        <xdr:cNvPr id="178" name="直線コネクタ 177"/>
        <xdr:cNvCxnSpPr/>
      </xdr:nvCxnSpPr>
      <xdr:spPr>
        <a:xfrm>
          <a:off x="2019300" y="1338053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7432</xdr:rowOff>
    </xdr:from>
    <xdr:to>
      <xdr:col>10</xdr:col>
      <xdr:colOff>114300</xdr:colOff>
      <xdr:row>78</xdr:row>
      <xdr:rowOff>30840</xdr:rowOff>
    </xdr:to>
    <xdr:cxnSp macro="">
      <xdr:nvCxnSpPr>
        <xdr:cNvPr id="181" name="直線コネクタ 180"/>
        <xdr:cNvCxnSpPr/>
      </xdr:nvCxnSpPr>
      <xdr:spPr>
        <a:xfrm flipV="1">
          <a:off x="1130300" y="13380532"/>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144359</xdr:rowOff>
    </xdr:from>
    <xdr:to>
      <xdr:col>24</xdr:col>
      <xdr:colOff>114300</xdr:colOff>
      <xdr:row>78</xdr:row>
      <xdr:rowOff>74509</xdr:rowOff>
    </xdr:to>
    <xdr:sp macro="" textlink="">
      <xdr:nvSpPr>
        <xdr:cNvPr id="191" name="楕円 190"/>
        <xdr:cNvSpPr/>
      </xdr:nvSpPr>
      <xdr:spPr>
        <a:xfrm>
          <a:off x="45847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59286</xdr:rowOff>
    </xdr:from>
    <xdr:ext cx="469744" cy="259045"/>
    <xdr:sp macro="" textlink="">
      <xdr:nvSpPr>
        <xdr:cNvPr id="192" name="維持補修費該当値テキスト"/>
        <xdr:cNvSpPr txBox="1"/>
      </xdr:nvSpPr>
      <xdr:spPr>
        <a:xfrm>
          <a:off x="4686300" y="1326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131922</xdr:rowOff>
    </xdr:from>
    <xdr:to>
      <xdr:col>20</xdr:col>
      <xdr:colOff>38100</xdr:colOff>
      <xdr:row>78</xdr:row>
      <xdr:rowOff>62072</xdr:rowOff>
    </xdr:to>
    <xdr:sp macro="" textlink="">
      <xdr:nvSpPr>
        <xdr:cNvPr id="193" name="楕円 192"/>
        <xdr:cNvSpPr/>
      </xdr:nvSpPr>
      <xdr:spPr>
        <a:xfrm>
          <a:off x="37465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53199</xdr:rowOff>
    </xdr:from>
    <xdr:ext cx="469744" cy="259045"/>
    <xdr:sp macro="" textlink="">
      <xdr:nvSpPr>
        <xdr:cNvPr id="194" name="テキスト ボックス 193"/>
        <xdr:cNvSpPr txBox="1"/>
      </xdr:nvSpPr>
      <xdr:spPr>
        <a:xfrm>
          <a:off x="3562428" y="134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128859</xdr:rowOff>
    </xdr:from>
    <xdr:to>
      <xdr:col>15</xdr:col>
      <xdr:colOff>101600</xdr:colOff>
      <xdr:row>78</xdr:row>
      <xdr:rowOff>59009</xdr:rowOff>
    </xdr:to>
    <xdr:sp macro="" textlink="">
      <xdr:nvSpPr>
        <xdr:cNvPr id="195" name="楕円 194"/>
        <xdr:cNvSpPr/>
      </xdr:nvSpPr>
      <xdr:spPr>
        <a:xfrm>
          <a:off x="28575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50136</xdr:rowOff>
    </xdr:from>
    <xdr:ext cx="469744" cy="259045"/>
    <xdr:sp macro="" textlink="">
      <xdr:nvSpPr>
        <xdr:cNvPr id="196" name="テキスト ボックス 195"/>
        <xdr:cNvSpPr txBox="1"/>
      </xdr:nvSpPr>
      <xdr:spPr>
        <a:xfrm>
          <a:off x="2673428"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128082</xdr:rowOff>
    </xdr:from>
    <xdr:to>
      <xdr:col>10</xdr:col>
      <xdr:colOff>165100</xdr:colOff>
      <xdr:row>78</xdr:row>
      <xdr:rowOff>58232</xdr:rowOff>
    </xdr:to>
    <xdr:sp macro="" textlink="">
      <xdr:nvSpPr>
        <xdr:cNvPr id="197" name="楕円 196"/>
        <xdr:cNvSpPr/>
      </xdr:nvSpPr>
      <xdr:spPr>
        <a:xfrm>
          <a:off x="1968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49359</xdr:rowOff>
    </xdr:from>
    <xdr:ext cx="469744" cy="259045"/>
    <xdr:sp macro="" textlink="">
      <xdr:nvSpPr>
        <xdr:cNvPr id="198" name="テキスト ボックス 197"/>
        <xdr:cNvSpPr txBox="1"/>
      </xdr:nvSpPr>
      <xdr:spPr>
        <a:xfrm>
          <a:off x="1784428" y="134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151490</xdr:rowOff>
    </xdr:from>
    <xdr:to>
      <xdr:col>6</xdr:col>
      <xdr:colOff>38100</xdr:colOff>
      <xdr:row>78</xdr:row>
      <xdr:rowOff>81640</xdr:rowOff>
    </xdr:to>
    <xdr:sp macro="" textlink="">
      <xdr:nvSpPr>
        <xdr:cNvPr id="199" name="楕円 198"/>
        <xdr:cNvSpPr/>
      </xdr:nvSpPr>
      <xdr:spPr>
        <a:xfrm>
          <a:off x="1079500" y="133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72767</xdr:rowOff>
    </xdr:from>
    <xdr:ext cx="469744" cy="259045"/>
    <xdr:sp macro="" textlink="">
      <xdr:nvSpPr>
        <xdr:cNvPr id="200" name="テキスト ボックス 199"/>
        <xdr:cNvSpPr txBox="1"/>
      </xdr:nvSpPr>
      <xdr:spPr>
        <a:xfrm>
          <a:off x="895428" y="1344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131890</xdr:rowOff>
    </xdr:from>
    <xdr:to>
      <xdr:col>24</xdr:col>
      <xdr:colOff>63500</xdr:colOff>
      <xdr:row>91</xdr:row>
      <xdr:rowOff>75997</xdr:rowOff>
    </xdr:to>
    <xdr:cxnSp macro="">
      <xdr:nvCxnSpPr>
        <xdr:cNvPr id="230" name="直線コネクタ 229"/>
        <xdr:cNvCxnSpPr/>
      </xdr:nvCxnSpPr>
      <xdr:spPr>
        <a:xfrm flipV="1">
          <a:off x="3797300" y="15562390"/>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75997</xdr:rowOff>
    </xdr:from>
    <xdr:to>
      <xdr:col>19</xdr:col>
      <xdr:colOff>177800</xdr:colOff>
      <xdr:row>92</xdr:row>
      <xdr:rowOff>29229</xdr:rowOff>
    </xdr:to>
    <xdr:cxnSp macro="">
      <xdr:nvCxnSpPr>
        <xdr:cNvPr id="233" name="直線コネクタ 232"/>
        <xdr:cNvCxnSpPr/>
      </xdr:nvCxnSpPr>
      <xdr:spPr>
        <a:xfrm flipV="1">
          <a:off x="2908300" y="15677947"/>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29229</xdr:rowOff>
    </xdr:from>
    <xdr:to>
      <xdr:col>15</xdr:col>
      <xdr:colOff>50800</xdr:colOff>
      <xdr:row>92</xdr:row>
      <xdr:rowOff>103105</xdr:rowOff>
    </xdr:to>
    <xdr:cxnSp macro="">
      <xdr:nvCxnSpPr>
        <xdr:cNvPr id="236" name="直線コネクタ 235"/>
        <xdr:cNvCxnSpPr/>
      </xdr:nvCxnSpPr>
      <xdr:spPr>
        <a:xfrm flipV="1">
          <a:off x="2019300" y="15802629"/>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103105</xdr:rowOff>
    </xdr:from>
    <xdr:to>
      <xdr:col>10</xdr:col>
      <xdr:colOff>114300</xdr:colOff>
      <xdr:row>93</xdr:row>
      <xdr:rowOff>77826</xdr:rowOff>
    </xdr:to>
    <xdr:cxnSp macro="">
      <xdr:nvCxnSpPr>
        <xdr:cNvPr id="239" name="直線コネクタ 238"/>
        <xdr:cNvCxnSpPr/>
      </xdr:nvCxnSpPr>
      <xdr:spPr>
        <a:xfrm flipV="1">
          <a:off x="1130300" y="15876505"/>
          <a:ext cx="8890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81090</xdr:rowOff>
    </xdr:from>
    <xdr:to>
      <xdr:col>24</xdr:col>
      <xdr:colOff>114300</xdr:colOff>
      <xdr:row>91</xdr:row>
      <xdr:rowOff>11240</xdr:rowOff>
    </xdr:to>
    <xdr:sp macro="" textlink="">
      <xdr:nvSpPr>
        <xdr:cNvPr id="249" name="楕円 248"/>
        <xdr:cNvSpPr/>
      </xdr:nvSpPr>
      <xdr:spPr>
        <a:xfrm>
          <a:off x="4584700" y="155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34117</xdr:rowOff>
    </xdr:from>
    <xdr:ext cx="599010" cy="259045"/>
    <xdr:sp macro="" textlink="">
      <xdr:nvSpPr>
        <xdr:cNvPr id="250" name="扶助費該当値テキスト"/>
        <xdr:cNvSpPr txBox="1"/>
      </xdr:nvSpPr>
      <xdr:spPr>
        <a:xfrm>
          <a:off x="4686300" y="1546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25197</xdr:rowOff>
    </xdr:from>
    <xdr:to>
      <xdr:col>20</xdr:col>
      <xdr:colOff>38100</xdr:colOff>
      <xdr:row>91</xdr:row>
      <xdr:rowOff>126797</xdr:rowOff>
    </xdr:to>
    <xdr:sp macro="" textlink="">
      <xdr:nvSpPr>
        <xdr:cNvPr id="251" name="楕円 250"/>
        <xdr:cNvSpPr/>
      </xdr:nvSpPr>
      <xdr:spPr>
        <a:xfrm>
          <a:off x="37465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143324</xdr:rowOff>
    </xdr:from>
    <xdr:ext cx="599010" cy="259045"/>
    <xdr:sp macro="" textlink="">
      <xdr:nvSpPr>
        <xdr:cNvPr id="252" name="テキスト ボックス 251"/>
        <xdr:cNvSpPr txBox="1"/>
      </xdr:nvSpPr>
      <xdr:spPr>
        <a:xfrm>
          <a:off x="3497795"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149879</xdr:rowOff>
    </xdr:from>
    <xdr:to>
      <xdr:col>15</xdr:col>
      <xdr:colOff>101600</xdr:colOff>
      <xdr:row>92</xdr:row>
      <xdr:rowOff>80029</xdr:rowOff>
    </xdr:to>
    <xdr:sp macro="" textlink="">
      <xdr:nvSpPr>
        <xdr:cNvPr id="253" name="楕円 252"/>
        <xdr:cNvSpPr/>
      </xdr:nvSpPr>
      <xdr:spPr>
        <a:xfrm>
          <a:off x="2857500" y="157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96556</xdr:rowOff>
    </xdr:from>
    <xdr:ext cx="599010" cy="259045"/>
    <xdr:sp macro="" textlink="">
      <xdr:nvSpPr>
        <xdr:cNvPr id="254" name="テキスト ボックス 253"/>
        <xdr:cNvSpPr txBox="1"/>
      </xdr:nvSpPr>
      <xdr:spPr>
        <a:xfrm>
          <a:off x="2608795" y="155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52305</xdr:rowOff>
    </xdr:from>
    <xdr:to>
      <xdr:col>10</xdr:col>
      <xdr:colOff>165100</xdr:colOff>
      <xdr:row>92</xdr:row>
      <xdr:rowOff>153905</xdr:rowOff>
    </xdr:to>
    <xdr:sp macro="" textlink="">
      <xdr:nvSpPr>
        <xdr:cNvPr id="255" name="楕円 254"/>
        <xdr:cNvSpPr/>
      </xdr:nvSpPr>
      <xdr:spPr>
        <a:xfrm>
          <a:off x="1968500" y="158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170432</xdr:rowOff>
    </xdr:from>
    <xdr:ext cx="599010" cy="259045"/>
    <xdr:sp macro="" textlink="">
      <xdr:nvSpPr>
        <xdr:cNvPr id="256" name="テキスト ボックス 255"/>
        <xdr:cNvSpPr txBox="1"/>
      </xdr:nvSpPr>
      <xdr:spPr>
        <a:xfrm>
          <a:off x="1719795" y="156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27026</xdr:rowOff>
    </xdr:from>
    <xdr:to>
      <xdr:col>6</xdr:col>
      <xdr:colOff>38100</xdr:colOff>
      <xdr:row>93</xdr:row>
      <xdr:rowOff>128626</xdr:rowOff>
    </xdr:to>
    <xdr:sp macro="" textlink="">
      <xdr:nvSpPr>
        <xdr:cNvPr id="257" name="楕円 256"/>
        <xdr:cNvSpPr/>
      </xdr:nvSpPr>
      <xdr:spPr>
        <a:xfrm>
          <a:off x="1079500" y="15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145153</xdr:rowOff>
    </xdr:from>
    <xdr:ext cx="599010" cy="259045"/>
    <xdr:sp macro="" textlink="">
      <xdr:nvSpPr>
        <xdr:cNvPr id="258" name="テキスト ボックス 257"/>
        <xdr:cNvSpPr txBox="1"/>
      </xdr:nvSpPr>
      <xdr:spPr>
        <a:xfrm>
          <a:off x="830795" y="157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158750</xdr:rowOff>
    </xdr:from>
    <xdr:to>
      <xdr:col>55</xdr:col>
      <xdr:colOff>0</xdr:colOff>
      <xdr:row>35</xdr:row>
      <xdr:rowOff>10389</xdr:rowOff>
    </xdr:to>
    <xdr:cxnSp macro="">
      <xdr:nvCxnSpPr>
        <xdr:cNvPr id="287" name="直線コネクタ 286"/>
        <xdr:cNvCxnSpPr/>
      </xdr:nvCxnSpPr>
      <xdr:spPr>
        <a:xfrm>
          <a:off x="9639300" y="5988050"/>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146672</xdr:rowOff>
    </xdr:from>
    <xdr:to>
      <xdr:col>50</xdr:col>
      <xdr:colOff>114300</xdr:colOff>
      <xdr:row>34</xdr:row>
      <xdr:rowOff>158750</xdr:rowOff>
    </xdr:to>
    <xdr:cxnSp macro="">
      <xdr:nvCxnSpPr>
        <xdr:cNvPr id="290" name="直線コネクタ 289"/>
        <xdr:cNvCxnSpPr/>
      </xdr:nvCxnSpPr>
      <xdr:spPr>
        <a:xfrm>
          <a:off x="8750300" y="5975972"/>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134633</xdr:rowOff>
    </xdr:from>
    <xdr:to>
      <xdr:col>45</xdr:col>
      <xdr:colOff>177800</xdr:colOff>
      <xdr:row>34</xdr:row>
      <xdr:rowOff>146672</xdr:rowOff>
    </xdr:to>
    <xdr:cxnSp macro="">
      <xdr:nvCxnSpPr>
        <xdr:cNvPr id="293" name="直線コネクタ 292"/>
        <xdr:cNvCxnSpPr/>
      </xdr:nvCxnSpPr>
      <xdr:spPr>
        <a:xfrm>
          <a:off x="7861300" y="5963933"/>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87503</xdr:rowOff>
    </xdr:from>
    <xdr:to>
      <xdr:col>41</xdr:col>
      <xdr:colOff>50800</xdr:colOff>
      <xdr:row>34</xdr:row>
      <xdr:rowOff>134633</xdr:rowOff>
    </xdr:to>
    <xdr:cxnSp macro="">
      <xdr:nvCxnSpPr>
        <xdr:cNvPr id="296" name="直線コネクタ 295"/>
        <xdr:cNvCxnSpPr/>
      </xdr:nvCxnSpPr>
      <xdr:spPr>
        <a:xfrm>
          <a:off x="6972300" y="5916803"/>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131039</xdr:rowOff>
    </xdr:from>
    <xdr:to>
      <xdr:col>55</xdr:col>
      <xdr:colOff>50800</xdr:colOff>
      <xdr:row>35</xdr:row>
      <xdr:rowOff>61189</xdr:rowOff>
    </xdr:to>
    <xdr:sp macro="" textlink="">
      <xdr:nvSpPr>
        <xdr:cNvPr id="306" name="楕円 305"/>
        <xdr:cNvSpPr/>
      </xdr:nvSpPr>
      <xdr:spPr>
        <a:xfrm>
          <a:off x="10426700" y="5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153916</xdr:rowOff>
    </xdr:from>
    <xdr:ext cx="534377" cy="259045"/>
    <xdr:sp macro="" textlink="">
      <xdr:nvSpPr>
        <xdr:cNvPr id="307" name="補助費等該当値テキスト"/>
        <xdr:cNvSpPr txBox="1"/>
      </xdr:nvSpPr>
      <xdr:spPr>
        <a:xfrm>
          <a:off x="10528300" y="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107950</xdr:rowOff>
    </xdr:from>
    <xdr:to>
      <xdr:col>50</xdr:col>
      <xdr:colOff>165100</xdr:colOff>
      <xdr:row>35</xdr:row>
      <xdr:rowOff>38100</xdr:rowOff>
    </xdr:to>
    <xdr:sp macro="" textlink="">
      <xdr:nvSpPr>
        <xdr:cNvPr id="308" name="楕円 307"/>
        <xdr:cNvSpPr/>
      </xdr:nvSpPr>
      <xdr:spPr>
        <a:xfrm>
          <a:off x="9588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54627</xdr:rowOff>
    </xdr:from>
    <xdr:ext cx="534377" cy="259045"/>
    <xdr:sp macro="" textlink="">
      <xdr:nvSpPr>
        <xdr:cNvPr id="309" name="テキスト ボックス 308"/>
        <xdr:cNvSpPr txBox="1"/>
      </xdr:nvSpPr>
      <xdr:spPr>
        <a:xfrm>
          <a:off x="9372111" y="57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95872</xdr:rowOff>
    </xdr:from>
    <xdr:to>
      <xdr:col>46</xdr:col>
      <xdr:colOff>38100</xdr:colOff>
      <xdr:row>35</xdr:row>
      <xdr:rowOff>26022</xdr:rowOff>
    </xdr:to>
    <xdr:sp macro="" textlink="">
      <xdr:nvSpPr>
        <xdr:cNvPr id="310" name="楕円 309"/>
        <xdr:cNvSpPr/>
      </xdr:nvSpPr>
      <xdr:spPr>
        <a:xfrm>
          <a:off x="8699500" y="59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42549</xdr:rowOff>
    </xdr:from>
    <xdr:ext cx="534377" cy="259045"/>
    <xdr:sp macro="" textlink="">
      <xdr:nvSpPr>
        <xdr:cNvPr id="311" name="テキスト ボックス 310"/>
        <xdr:cNvSpPr txBox="1"/>
      </xdr:nvSpPr>
      <xdr:spPr>
        <a:xfrm>
          <a:off x="8483111" y="57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83833</xdr:rowOff>
    </xdr:from>
    <xdr:to>
      <xdr:col>41</xdr:col>
      <xdr:colOff>101600</xdr:colOff>
      <xdr:row>35</xdr:row>
      <xdr:rowOff>13983</xdr:rowOff>
    </xdr:to>
    <xdr:sp macro="" textlink="">
      <xdr:nvSpPr>
        <xdr:cNvPr id="312" name="楕円 311"/>
        <xdr:cNvSpPr/>
      </xdr:nvSpPr>
      <xdr:spPr>
        <a:xfrm>
          <a:off x="7810500" y="59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30510</xdr:rowOff>
    </xdr:from>
    <xdr:ext cx="534377" cy="259045"/>
    <xdr:sp macro="" textlink="">
      <xdr:nvSpPr>
        <xdr:cNvPr id="313" name="テキスト ボックス 312"/>
        <xdr:cNvSpPr txBox="1"/>
      </xdr:nvSpPr>
      <xdr:spPr>
        <a:xfrm>
          <a:off x="7594111" y="56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36703</xdr:rowOff>
    </xdr:from>
    <xdr:to>
      <xdr:col>36</xdr:col>
      <xdr:colOff>165100</xdr:colOff>
      <xdr:row>34</xdr:row>
      <xdr:rowOff>138303</xdr:rowOff>
    </xdr:to>
    <xdr:sp macro="" textlink="">
      <xdr:nvSpPr>
        <xdr:cNvPr id="314" name="楕円 313"/>
        <xdr:cNvSpPr/>
      </xdr:nvSpPr>
      <xdr:spPr>
        <a:xfrm>
          <a:off x="6921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154830</xdr:rowOff>
    </xdr:from>
    <xdr:ext cx="534377" cy="259045"/>
    <xdr:sp macro="" textlink="">
      <xdr:nvSpPr>
        <xdr:cNvPr id="315" name="テキスト ボックス 314"/>
        <xdr:cNvSpPr txBox="1"/>
      </xdr:nvSpPr>
      <xdr:spPr>
        <a:xfrm>
          <a:off x="6705111" y="56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57772</xdr:rowOff>
    </xdr:from>
    <xdr:to>
      <xdr:col>55</xdr:col>
      <xdr:colOff>0</xdr:colOff>
      <xdr:row>57</xdr:row>
      <xdr:rowOff>165570</xdr:rowOff>
    </xdr:to>
    <xdr:cxnSp macro="">
      <xdr:nvCxnSpPr>
        <xdr:cNvPr id="344" name="直線コネクタ 343"/>
        <xdr:cNvCxnSpPr/>
      </xdr:nvCxnSpPr>
      <xdr:spPr>
        <a:xfrm flipV="1">
          <a:off x="9639300" y="9830422"/>
          <a:ext cx="8382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38709</xdr:rowOff>
    </xdr:from>
    <xdr:to>
      <xdr:col>50</xdr:col>
      <xdr:colOff>114300</xdr:colOff>
      <xdr:row>57</xdr:row>
      <xdr:rowOff>165570</xdr:rowOff>
    </xdr:to>
    <xdr:cxnSp macro="">
      <xdr:nvCxnSpPr>
        <xdr:cNvPr id="347" name="直線コネクタ 346"/>
        <xdr:cNvCxnSpPr/>
      </xdr:nvCxnSpPr>
      <xdr:spPr>
        <a:xfrm>
          <a:off x="8750300" y="9811359"/>
          <a:ext cx="889000" cy="1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38709</xdr:rowOff>
    </xdr:from>
    <xdr:to>
      <xdr:col>45</xdr:col>
      <xdr:colOff>177800</xdr:colOff>
      <xdr:row>57</xdr:row>
      <xdr:rowOff>143294</xdr:rowOff>
    </xdr:to>
    <xdr:cxnSp macro="">
      <xdr:nvCxnSpPr>
        <xdr:cNvPr id="350" name="直線コネクタ 349"/>
        <xdr:cNvCxnSpPr/>
      </xdr:nvCxnSpPr>
      <xdr:spPr>
        <a:xfrm flipV="1">
          <a:off x="7861300" y="9811359"/>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74499</xdr:rowOff>
    </xdr:from>
    <xdr:to>
      <xdr:col>41</xdr:col>
      <xdr:colOff>50800</xdr:colOff>
      <xdr:row>57</xdr:row>
      <xdr:rowOff>143294</xdr:rowOff>
    </xdr:to>
    <xdr:cxnSp macro="">
      <xdr:nvCxnSpPr>
        <xdr:cNvPr id="353" name="直線コネクタ 352"/>
        <xdr:cNvCxnSpPr/>
      </xdr:nvCxnSpPr>
      <xdr:spPr>
        <a:xfrm>
          <a:off x="6972300" y="9847149"/>
          <a:ext cx="889000" cy="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6972</xdr:rowOff>
    </xdr:from>
    <xdr:to>
      <xdr:col>55</xdr:col>
      <xdr:colOff>50800</xdr:colOff>
      <xdr:row>57</xdr:row>
      <xdr:rowOff>108572</xdr:rowOff>
    </xdr:to>
    <xdr:sp macro="" textlink="">
      <xdr:nvSpPr>
        <xdr:cNvPr id="363" name="楕円 362"/>
        <xdr:cNvSpPr/>
      </xdr:nvSpPr>
      <xdr:spPr>
        <a:xfrm>
          <a:off x="10426700" y="97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93349</xdr:rowOff>
    </xdr:from>
    <xdr:ext cx="534377" cy="259045"/>
    <xdr:sp macro="" textlink="">
      <xdr:nvSpPr>
        <xdr:cNvPr id="364" name="普通建設事業費該当値テキスト"/>
        <xdr:cNvSpPr txBox="1"/>
      </xdr:nvSpPr>
      <xdr:spPr>
        <a:xfrm>
          <a:off x="10528300" y="96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114770</xdr:rowOff>
    </xdr:from>
    <xdr:to>
      <xdr:col>50</xdr:col>
      <xdr:colOff>165100</xdr:colOff>
      <xdr:row>58</xdr:row>
      <xdr:rowOff>44920</xdr:rowOff>
    </xdr:to>
    <xdr:sp macro="" textlink="">
      <xdr:nvSpPr>
        <xdr:cNvPr id="365" name="楕円 364"/>
        <xdr:cNvSpPr/>
      </xdr:nvSpPr>
      <xdr:spPr>
        <a:xfrm>
          <a:off x="9588500" y="98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36047</xdr:rowOff>
    </xdr:from>
    <xdr:ext cx="534377" cy="259045"/>
    <xdr:sp macro="" textlink="">
      <xdr:nvSpPr>
        <xdr:cNvPr id="366" name="テキスト ボックス 365"/>
        <xdr:cNvSpPr txBox="1"/>
      </xdr:nvSpPr>
      <xdr:spPr>
        <a:xfrm>
          <a:off x="9372111" y="99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159359</xdr:rowOff>
    </xdr:from>
    <xdr:to>
      <xdr:col>46</xdr:col>
      <xdr:colOff>38100</xdr:colOff>
      <xdr:row>57</xdr:row>
      <xdr:rowOff>89509</xdr:rowOff>
    </xdr:to>
    <xdr:sp macro="" textlink="">
      <xdr:nvSpPr>
        <xdr:cNvPr id="367" name="楕円 366"/>
        <xdr:cNvSpPr/>
      </xdr:nvSpPr>
      <xdr:spPr>
        <a:xfrm>
          <a:off x="8699500" y="97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80636</xdr:rowOff>
    </xdr:from>
    <xdr:ext cx="534377" cy="259045"/>
    <xdr:sp macro="" textlink="">
      <xdr:nvSpPr>
        <xdr:cNvPr id="368" name="テキスト ボックス 367"/>
        <xdr:cNvSpPr txBox="1"/>
      </xdr:nvSpPr>
      <xdr:spPr>
        <a:xfrm>
          <a:off x="8483111" y="98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92494</xdr:rowOff>
    </xdr:from>
    <xdr:to>
      <xdr:col>41</xdr:col>
      <xdr:colOff>101600</xdr:colOff>
      <xdr:row>58</xdr:row>
      <xdr:rowOff>22644</xdr:rowOff>
    </xdr:to>
    <xdr:sp macro="" textlink="">
      <xdr:nvSpPr>
        <xdr:cNvPr id="369" name="楕円 368"/>
        <xdr:cNvSpPr/>
      </xdr:nvSpPr>
      <xdr:spPr>
        <a:xfrm>
          <a:off x="7810500" y="98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13771</xdr:rowOff>
    </xdr:from>
    <xdr:ext cx="534377" cy="259045"/>
    <xdr:sp macro="" textlink="">
      <xdr:nvSpPr>
        <xdr:cNvPr id="370" name="テキスト ボックス 369"/>
        <xdr:cNvSpPr txBox="1"/>
      </xdr:nvSpPr>
      <xdr:spPr>
        <a:xfrm>
          <a:off x="7594111" y="99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23699</xdr:rowOff>
    </xdr:from>
    <xdr:to>
      <xdr:col>36</xdr:col>
      <xdr:colOff>165100</xdr:colOff>
      <xdr:row>57</xdr:row>
      <xdr:rowOff>125299</xdr:rowOff>
    </xdr:to>
    <xdr:sp macro="" textlink="">
      <xdr:nvSpPr>
        <xdr:cNvPr id="371" name="楕円 370"/>
        <xdr:cNvSpPr/>
      </xdr:nvSpPr>
      <xdr:spPr>
        <a:xfrm>
          <a:off x="6921500" y="97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116426</xdr:rowOff>
    </xdr:from>
    <xdr:ext cx="534377" cy="259045"/>
    <xdr:sp macro="" textlink="">
      <xdr:nvSpPr>
        <xdr:cNvPr id="372" name="テキスト ボックス 371"/>
        <xdr:cNvSpPr txBox="1"/>
      </xdr:nvSpPr>
      <xdr:spPr>
        <a:xfrm>
          <a:off x="6705111" y="98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152113</xdr:rowOff>
    </xdr:from>
    <xdr:to>
      <xdr:col>55</xdr:col>
      <xdr:colOff>0</xdr:colOff>
      <xdr:row>78</xdr:row>
      <xdr:rowOff>6655</xdr:rowOff>
    </xdr:to>
    <xdr:cxnSp macro="">
      <xdr:nvCxnSpPr>
        <xdr:cNvPr id="399" name="直線コネクタ 398"/>
        <xdr:cNvCxnSpPr/>
      </xdr:nvCxnSpPr>
      <xdr:spPr>
        <a:xfrm>
          <a:off x="9639300" y="13353763"/>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76240</xdr:rowOff>
    </xdr:from>
    <xdr:to>
      <xdr:col>50</xdr:col>
      <xdr:colOff>114300</xdr:colOff>
      <xdr:row>77</xdr:row>
      <xdr:rowOff>152113</xdr:rowOff>
    </xdr:to>
    <xdr:cxnSp macro="">
      <xdr:nvCxnSpPr>
        <xdr:cNvPr id="402" name="直線コネクタ 401"/>
        <xdr:cNvCxnSpPr/>
      </xdr:nvCxnSpPr>
      <xdr:spPr>
        <a:xfrm>
          <a:off x="8750300" y="13106440"/>
          <a:ext cx="889000" cy="24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76240</xdr:rowOff>
    </xdr:from>
    <xdr:to>
      <xdr:col>45</xdr:col>
      <xdr:colOff>177800</xdr:colOff>
      <xdr:row>77</xdr:row>
      <xdr:rowOff>115812</xdr:rowOff>
    </xdr:to>
    <xdr:cxnSp macro="">
      <xdr:nvCxnSpPr>
        <xdr:cNvPr id="405" name="直線コネクタ 404"/>
        <xdr:cNvCxnSpPr/>
      </xdr:nvCxnSpPr>
      <xdr:spPr>
        <a:xfrm flipV="1">
          <a:off x="7861300" y="13106440"/>
          <a:ext cx="889000" cy="2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127305</xdr:rowOff>
    </xdr:from>
    <xdr:to>
      <xdr:col>55</xdr:col>
      <xdr:colOff>50800</xdr:colOff>
      <xdr:row>78</xdr:row>
      <xdr:rowOff>57455</xdr:rowOff>
    </xdr:to>
    <xdr:sp macro="" textlink="">
      <xdr:nvSpPr>
        <xdr:cNvPr id="415" name="楕円 414"/>
        <xdr:cNvSpPr/>
      </xdr:nvSpPr>
      <xdr:spPr>
        <a:xfrm>
          <a:off x="10426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42232</xdr:rowOff>
    </xdr:from>
    <xdr:ext cx="469744" cy="259045"/>
    <xdr:sp macro="" textlink="">
      <xdr:nvSpPr>
        <xdr:cNvPr id="416" name="普通建設事業費 （ うち新規整備　）該当値テキスト"/>
        <xdr:cNvSpPr txBox="1"/>
      </xdr:nvSpPr>
      <xdr:spPr>
        <a:xfrm>
          <a:off x="10528300" y="132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101313</xdr:rowOff>
    </xdr:from>
    <xdr:to>
      <xdr:col>50</xdr:col>
      <xdr:colOff>165100</xdr:colOff>
      <xdr:row>78</xdr:row>
      <xdr:rowOff>31463</xdr:rowOff>
    </xdr:to>
    <xdr:sp macro="" textlink="">
      <xdr:nvSpPr>
        <xdr:cNvPr id="417" name="楕円 416"/>
        <xdr:cNvSpPr/>
      </xdr:nvSpPr>
      <xdr:spPr>
        <a:xfrm>
          <a:off x="9588500" y="133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22590</xdr:rowOff>
    </xdr:from>
    <xdr:ext cx="469744" cy="259045"/>
    <xdr:sp macro="" textlink="">
      <xdr:nvSpPr>
        <xdr:cNvPr id="418" name="テキスト ボックス 417"/>
        <xdr:cNvSpPr txBox="1"/>
      </xdr:nvSpPr>
      <xdr:spPr>
        <a:xfrm>
          <a:off x="9404428" y="133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25440</xdr:rowOff>
    </xdr:from>
    <xdr:to>
      <xdr:col>46</xdr:col>
      <xdr:colOff>38100</xdr:colOff>
      <xdr:row>76</xdr:row>
      <xdr:rowOff>127040</xdr:rowOff>
    </xdr:to>
    <xdr:sp macro="" textlink="">
      <xdr:nvSpPr>
        <xdr:cNvPr id="419" name="楕円 418"/>
        <xdr:cNvSpPr/>
      </xdr:nvSpPr>
      <xdr:spPr>
        <a:xfrm>
          <a:off x="8699500" y="13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143567</xdr:rowOff>
    </xdr:from>
    <xdr:ext cx="534377" cy="259045"/>
    <xdr:sp macro="" textlink="">
      <xdr:nvSpPr>
        <xdr:cNvPr id="420" name="テキスト ボックス 419"/>
        <xdr:cNvSpPr txBox="1"/>
      </xdr:nvSpPr>
      <xdr:spPr>
        <a:xfrm>
          <a:off x="8483111" y="128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65012</xdr:rowOff>
    </xdr:from>
    <xdr:to>
      <xdr:col>41</xdr:col>
      <xdr:colOff>101600</xdr:colOff>
      <xdr:row>77</xdr:row>
      <xdr:rowOff>166612</xdr:rowOff>
    </xdr:to>
    <xdr:sp macro="" textlink="">
      <xdr:nvSpPr>
        <xdr:cNvPr id="421" name="楕円 420"/>
        <xdr:cNvSpPr/>
      </xdr:nvSpPr>
      <xdr:spPr>
        <a:xfrm>
          <a:off x="7810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157739</xdr:rowOff>
    </xdr:from>
    <xdr:ext cx="469744" cy="259045"/>
    <xdr:sp macro="" textlink="">
      <xdr:nvSpPr>
        <xdr:cNvPr id="422" name="テキスト ボックス 421"/>
        <xdr:cNvSpPr txBox="1"/>
      </xdr:nvSpPr>
      <xdr:spPr>
        <a:xfrm>
          <a:off x="7626428" y="133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115994</xdr:rowOff>
    </xdr:from>
    <xdr:to>
      <xdr:col>55</xdr:col>
      <xdr:colOff>0</xdr:colOff>
      <xdr:row>98</xdr:row>
      <xdr:rowOff>33790</xdr:rowOff>
    </xdr:to>
    <xdr:cxnSp macro="">
      <xdr:nvCxnSpPr>
        <xdr:cNvPr id="449" name="直線コネクタ 448"/>
        <xdr:cNvCxnSpPr/>
      </xdr:nvCxnSpPr>
      <xdr:spPr>
        <a:xfrm flipV="1">
          <a:off x="9639300" y="16746644"/>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31961</xdr:rowOff>
    </xdr:from>
    <xdr:to>
      <xdr:col>50</xdr:col>
      <xdr:colOff>114300</xdr:colOff>
      <xdr:row>98</xdr:row>
      <xdr:rowOff>33790</xdr:rowOff>
    </xdr:to>
    <xdr:cxnSp macro="">
      <xdr:nvCxnSpPr>
        <xdr:cNvPr id="452" name="直線コネクタ 451"/>
        <xdr:cNvCxnSpPr/>
      </xdr:nvCxnSpPr>
      <xdr:spPr>
        <a:xfrm>
          <a:off x="8750300" y="168340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8026</xdr:rowOff>
    </xdr:from>
    <xdr:to>
      <xdr:col>45</xdr:col>
      <xdr:colOff>177800</xdr:colOff>
      <xdr:row>98</xdr:row>
      <xdr:rowOff>31961</xdr:rowOff>
    </xdr:to>
    <xdr:cxnSp macro="">
      <xdr:nvCxnSpPr>
        <xdr:cNvPr id="455" name="直線コネクタ 454"/>
        <xdr:cNvCxnSpPr/>
      </xdr:nvCxnSpPr>
      <xdr:spPr>
        <a:xfrm>
          <a:off x="7861300" y="16810126"/>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65194</xdr:rowOff>
    </xdr:from>
    <xdr:to>
      <xdr:col>55</xdr:col>
      <xdr:colOff>50800</xdr:colOff>
      <xdr:row>97</xdr:row>
      <xdr:rowOff>166794</xdr:rowOff>
    </xdr:to>
    <xdr:sp macro="" textlink="">
      <xdr:nvSpPr>
        <xdr:cNvPr id="465" name="楕円 464"/>
        <xdr:cNvSpPr/>
      </xdr:nvSpPr>
      <xdr:spPr>
        <a:xfrm>
          <a:off x="10426700" y="166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151571</xdr:rowOff>
    </xdr:from>
    <xdr:ext cx="469744" cy="259045"/>
    <xdr:sp macro="" textlink="">
      <xdr:nvSpPr>
        <xdr:cNvPr id="466" name="普通建設事業費 （ うち更新整備　）該当値テキスト"/>
        <xdr:cNvSpPr txBox="1"/>
      </xdr:nvSpPr>
      <xdr:spPr>
        <a:xfrm>
          <a:off x="10528300" y="1661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154440</xdr:rowOff>
    </xdr:from>
    <xdr:to>
      <xdr:col>50</xdr:col>
      <xdr:colOff>165100</xdr:colOff>
      <xdr:row>98</xdr:row>
      <xdr:rowOff>84590</xdr:rowOff>
    </xdr:to>
    <xdr:sp macro="" textlink="">
      <xdr:nvSpPr>
        <xdr:cNvPr id="467" name="楕円 466"/>
        <xdr:cNvSpPr/>
      </xdr:nvSpPr>
      <xdr:spPr>
        <a:xfrm>
          <a:off x="9588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75717</xdr:rowOff>
    </xdr:from>
    <xdr:ext cx="469744" cy="259045"/>
    <xdr:sp macro="" textlink="">
      <xdr:nvSpPr>
        <xdr:cNvPr id="468" name="テキスト ボックス 467"/>
        <xdr:cNvSpPr txBox="1"/>
      </xdr:nvSpPr>
      <xdr:spPr>
        <a:xfrm>
          <a:off x="9404428" y="16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152611</xdr:rowOff>
    </xdr:from>
    <xdr:to>
      <xdr:col>46</xdr:col>
      <xdr:colOff>38100</xdr:colOff>
      <xdr:row>98</xdr:row>
      <xdr:rowOff>82761</xdr:rowOff>
    </xdr:to>
    <xdr:sp macro="" textlink="">
      <xdr:nvSpPr>
        <xdr:cNvPr id="469" name="楕円 468"/>
        <xdr:cNvSpPr/>
      </xdr:nvSpPr>
      <xdr:spPr>
        <a:xfrm>
          <a:off x="8699500" y="167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73888</xdr:rowOff>
    </xdr:from>
    <xdr:ext cx="469744" cy="259045"/>
    <xdr:sp macro="" textlink="">
      <xdr:nvSpPr>
        <xdr:cNvPr id="470" name="テキスト ボックス 469"/>
        <xdr:cNvSpPr txBox="1"/>
      </xdr:nvSpPr>
      <xdr:spPr>
        <a:xfrm>
          <a:off x="8515428" y="168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128676</xdr:rowOff>
    </xdr:from>
    <xdr:to>
      <xdr:col>41</xdr:col>
      <xdr:colOff>101600</xdr:colOff>
      <xdr:row>98</xdr:row>
      <xdr:rowOff>58826</xdr:rowOff>
    </xdr:to>
    <xdr:sp macro="" textlink="">
      <xdr:nvSpPr>
        <xdr:cNvPr id="471" name="楕円 470"/>
        <xdr:cNvSpPr/>
      </xdr:nvSpPr>
      <xdr:spPr>
        <a:xfrm>
          <a:off x="7810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49953</xdr:rowOff>
    </xdr:from>
    <xdr:ext cx="469744" cy="259045"/>
    <xdr:sp macro="" textlink="">
      <xdr:nvSpPr>
        <xdr:cNvPr id="472" name="テキスト ボックス 471"/>
        <xdr:cNvSpPr txBox="1"/>
      </xdr:nvSpPr>
      <xdr:spPr>
        <a:xfrm>
          <a:off x="7626428" y="1685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31801</xdr:rowOff>
    </xdr:from>
    <xdr:to>
      <xdr:col>85</xdr:col>
      <xdr:colOff>127000</xdr:colOff>
      <xdr:row>38</xdr:row>
      <xdr:rowOff>125984</xdr:rowOff>
    </xdr:to>
    <xdr:cxnSp macro="">
      <xdr:nvCxnSpPr>
        <xdr:cNvPr id="499" name="直線コネクタ 498"/>
        <xdr:cNvCxnSpPr/>
      </xdr:nvCxnSpPr>
      <xdr:spPr>
        <a:xfrm flipV="1">
          <a:off x="15481300" y="6375451"/>
          <a:ext cx="8382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82550</xdr:rowOff>
    </xdr:from>
    <xdr:to>
      <xdr:col>81</xdr:col>
      <xdr:colOff>50800</xdr:colOff>
      <xdr:row>38</xdr:row>
      <xdr:rowOff>125984</xdr:rowOff>
    </xdr:to>
    <xdr:cxnSp macro="">
      <xdr:nvCxnSpPr>
        <xdr:cNvPr id="502" name="直線コネクタ 501"/>
        <xdr:cNvCxnSpPr/>
      </xdr:nvCxnSpPr>
      <xdr:spPr>
        <a:xfrm>
          <a:off x="14592300" y="6597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45974</xdr:rowOff>
    </xdr:from>
    <xdr:to>
      <xdr:col>76</xdr:col>
      <xdr:colOff>114300</xdr:colOff>
      <xdr:row>38</xdr:row>
      <xdr:rowOff>82550</xdr:rowOff>
    </xdr:to>
    <xdr:cxnSp macro="">
      <xdr:nvCxnSpPr>
        <xdr:cNvPr id="505" name="直線コネクタ 504"/>
        <xdr:cNvCxnSpPr/>
      </xdr:nvCxnSpPr>
      <xdr:spPr>
        <a:xfrm>
          <a:off x="13703300" y="65610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45974</xdr:rowOff>
    </xdr:from>
    <xdr:to>
      <xdr:col>71</xdr:col>
      <xdr:colOff>177800</xdr:colOff>
      <xdr:row>38</xdr:row>
      <xdr:rowOff>113182</xdr:rowOff>
    </xdr:to>
    <xdr:cxnSp macro="">
      <xdr:nvCxnSpPr>
        <xdr:cNvPr id="508" name="直線コネクタ 507"/>
        <xdr:cNvCxnSpPr/>
      </xdr:nvCxnSpPr>
      <xdr:spPr>
        <a:xfrm flipV="1">
          <a:off x="12814300" y="656107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152451</xdr:rowOff>
    </xdr:from>
    <xdr:to>
      <xdr:col>85</xdr:col>
      <xdr:colOff>177800</xdr:colOff>
      <xdr:row>37</xdr:row>
      <xdr:rowOff>82601</xdr:rowOff>
    </xdr:to>
    <xdr:sp macro="" textlink="">
      <xdr:nvSpPr>
        <xdr:cNvPr id="518" name="楕円 517"/>
        <xdr:cNvSpPr/>
      </xdr:nvSpPr>
      <xdr:spPr>
        <a:xfrm>
          <a:off x="162687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3878</xdr:rowOff>
    </xdr:from>
    <xdr:ext cx="378565" cy="259045"/>
    <xdr:sp macro="" textlink="">
      <xdr:nvSpPr>
        <xdr:cNvPr id="519" name="災害復旧事業費該当値テキスト"/>
        <xdr:cNvSpPr txBox="1"/>
      </xdr:nvSpPr>
      <xdr:spPr>
        <a:xfrm>
          <a:off x="16370300" y="617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75184</xdr:rowOff>
    </xdr:from>
    <xdr:to>
      <xdr:col>81</xdr:col>
      <xdr:colOff>101600</xdr:colOff>
      <xdr:row>39</xdr:row>
      <xdr:rowOff>5334</xdr:rowOff>
    </xdr:to>
    <xdr:sp macro="" textlink="">
      <xdr:nvSpPr>
        <xdr:cNvPr id="520" name="楕円 519"/>
        <xdr:cNvSpPr/>
      </xdr:nvSpPr>
      <xdr:spPr>
        <a:xfrm>
          <a:off x="1543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167911</xdr:rowOff>
    </xdr:from>
    <xdr:ext cx="313932" cy="259045"/>
    <xdr:sp macro="" textlink="">
      <xdr:nvSpPr>
        <xdr:cNvPr id="521" name="テキスト ボックス 520"/>
        <xdr:cNvSpPr txBox="1"/>
      </xdr:nvSpPr>
      <xdr:spPr>
        <a:xfrm>
          <a:off x="15324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31750</xdr:rowOff>
    </xdr:from>
    <xdr:to>
      <xdr:col>76</xdr:col>
      <xdr:colOff>165100</xdr:colOff>
      <xdr:row>38</xdr:row>
      <xdr:rowOff>133350</xdr:rowOff>
    </xdr:to>
    <xdr:sp macro="" textlink="">
      <xdr:nvSpPr>
        <xdr:cNvPr id="522" name="楕円 521"/>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124477</xdr:rowOff>
    </xdr:from>
    <xdr:ext cx="378565" cy="259045"/>
    <xdr:sp macro="" textlink="">
      <xdr:nvSpPr>
        <xdr:cNvPr id="523" name="テキスト ボックス 522"/>
        <xdr:cNvSpPr txBox="1"/>
      </xdr:nvSpPr>
      <xdr:spPr>
        <a:xfrm>
          <a:off x="1440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166624</xdr:rowOff>
    </xdr:from>
    <xdr:to>
      <xdr:col>72</xdr:col>
      <xdr:colOff>38100</xdr:colOff>
      <xdr:row>38</xdr:row>
      <xdr:rowOff>96774</xdr:rowOff>
    </xdr:to>
    <xdr:sp macro="" textlink="">
      <xdr:nvSpPr>
        <xdr:cNvPr id="524" name="楕円 523"/>
        <xdr:cNvSpPr/>
      </xdr:nvSpPr>
      <xdr:spPr>
        <a:xfrm>
          <a:off x="13652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87901</xdr:rowOff>
    </xdr:from>
    <xdr:ext cx="378565" cy="259045"/>
    <xdr:sp macro="" textlink="">
      <xdr:nvSpPr>
        <xdr:cNvPr id="525" name="テキスト ボックス 524"/>
        <xdr:cNvSpPr txBox="1"/>
      </xdr:nvSpPr>
      <xdr:spPr>
        <a:xfrm>
          <a:off x="13514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62382</xdr:rowOff>
    </xdr:from>
    <xdr:to>
      <xdr:col>67</xdr:col>
      <xdr:colOff>101600</xdr:colOff>
      <xdr:row>38</xdr:row>
      <xdr:rowOff>163982</xdr:rowOff>
    </xdr:to>
    <xdr:sp macro="" textlink="">
      <xdr:nvSpPr>
        <xdr:cNvPr id="526" name="楕円 525"/>
        <xdr:cNvSpPr/>
      </xdr:nvSpPr>
      <xdr:spPr>
        <a:xfrm>
          <a:off x="12763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155109</xdr:rowOff>
    </xdr:from>
    <xdr:ext cx="313932" cy="259045"/>
    <xdr:sp macro="" textlink="">
      <xdr:nvSpPr>
        <xdr:cNvPr id="527" name="テキスト ボックス 526"/>
        <xdr:cNvSpPr txBox="1"/>
      </xdr:nvSpPr>
      <xdr:spPr>
        <a:xfrm>
          <a:off x="12657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71006</xdr:rowOff>
    </xdr:from>
    <xdr:to>
      <xdr:col>85</xdr:col>
      <xdr:colOff>127000</xdr:colOff>
      <xdr:row>74</xdr:row>
      <xdr:rowOff>80283</xdr:rowOff>
    </xdr:to>
    <xdr:cxnSp macro="">
      <xdr:nvCxnSpPr>
        <xdr:cNvPr id="605" name="直線コネクタ 604"/>
        <xdr:cNvCxnSpPr/>
      </xdr:nvCxnSpPr>
      <xdr:spPr>
        <a:xfrm>
          <a:off x="15481300" y="12758306"/>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16980</xdr:rowOff>
    </xdr:from>
    <xdr:to>
      <xdr:col>81</xdr:col>
      <xdr:colOff>50800</xdr:colOff>
      <xdr:row>74</xdr:row>
      <xdr:rowOff>71006</xdr:rowOff>
    </xdr:to>
    <xdr:cxnSp macro="">
      <xdr:nvCxnSpPr>
        <xdr:cNvPr id="608" name="直線コネクタ 607"/>
        <xdr:cNvCxnSpPr/>
      </xdr:nvCxnSpPr>
      <xdr:spPr>
        <a:xfrm>
          <a:off x="14592300" y="12704280"/>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146977</xdr:rowOff>
    </xdr:from>
    <xdr:to>
      <xdr:col>76</xdr:col>
      <xdr:colOff>114300</xdr:colOff>
      <xdr:row>74</xdr:row>
      <xdr:rowOff>16980</xdr:rowOff>
    </xdr:to>
    <xdr:cxnSp macro="">
      <xdr:nvCxnSpPr>
        <xdr:cNvPr id="611" name="直線コネクタ 610"/>
        <xdr:cNvCxnSpPr/>
      </xdr:nvCxnSpPr>
      <xdr:spPr>
        <a:xfrm>
          <a:off x="13703300" y="1266282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136576</xdr:rowOff>
    </xdr:from>
    <xdr:to>
      <xdr:col>71</xdr:col>
      <xdr:colOff>177800</xdr:colOff>
      <xdr:row>73</xdr:row>
      <xdr:rowOff>146977</xdr:rowOff>
    </xdr:to>
    <xdr:cxnSp macro="">
      <xdr:nvCxnSpPr>
        <xdr:cNvPr id="614" name="直線コネクタ 613"/>
        <xdr:cNvCxnSpPr/>
      </xdr:nvCxnSpPr>
      <xdr:spPr>
        <a:xfrm>
          <a:off x="12814300" y="12652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29483</xdr:rowOff>
    </xdr:from>
    <xdr:to>
      <xdr:col>85</xdr:col>
      <xdr:colOff>177800</xdr:colOff>
      <xdr:row>74</xdr:row>
      <xdr:rowOff>131083</xdr:rowOff>
    </xdr:to>
    <xdr:sp macro="" textlink="">
      <xdr:nvSpPr>
        <xdr:cNvPr id="624" name="楕円 623"/>
        <xdr:cNvSpPr/>
      </xdr:nvSpPr>
      <xdr:spPr>
        <a:xfrm>
          <a:off x="16268700" y="127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52360</xdr:rowOff>
    </xdr:from>
    <xdr:ext cx="534377" cy="259045"/>
    <xdr:sp macro="" textlink="">
      <xdr:nvSpPr>
        <xdr:cNvPr id="625" name="公債費該当値テキスト"/>
        <xdr:cNvSpPr txBox="1"/>
      </xdr:nvSpPr>
      <xdr:spPr>
        <a:xfrm>
          <a:off x="16370300" y="125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20206</xdr:rowOff>
    </xdr:from>
    <xdr:to>
      <xdr:col>81</xdr:col>
      <xdr:colOff>101600</xdr:colOff>
      <xdr:row>74</xdr:row>
      <xdr:rowOff>121806</xdr:rowOff>
    </xdr:to>
    <xdr:sp macro="" textlink="">
      <xdr:nvSpPr>
        <xdr:cNvPr id="626" name="楕円 625"/>
        <xdr:cNvSpPr/>
      </xdr:nvSpPr>
      <xdr:spPr>
        <a:xfrm>
          <a:off x="15430500" y="12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138333</xdr:rowOff>
    </xdr:from>
    <xdr:ext cx="534377" cy="259045"/>
    <xdr:sp macro="" textlink="">
      <xdr:nvSpPr>
        <xdr:cNvPr id="627" name="テキスト ボックス 626"/>
        <xdr:cNvSpPr txBox="1"/>
      </xdr:nvSpPr>
      <xdr:spPr>
        <a:xfrm>
          <a:off x="15214111" y="124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137630</xdr:rowOff>
    </xdr:from>
    <xdr:to>
      <xdr:col>76</xdr:col>
      <xdr:colOff>165100</xdr:colOff>
      <xdr:row>74</xdr:row>
      <xdr:rowOff>67780</xdr:rowOff>
    </xdr:to>
    <xdr:sp macro="" textlink="">
      <xdr:nvSpPr>
        <xdr:cNvPr id="628" name="楕円 627"/>
        <xdr:cNvSpPr/>
      </xdr:nvSpPr>
      <xdr:spPr>
        <a:xfrm>
          <a:off x="14541500" y="126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84307</xdr:rowOff>
    </xdr:from>
    <xdr:ext cx="534377" cy="259045"/>
    <xdr:sp macro="" textlink="">
      <xdr:nvSpPr>
        <xdr:cNvPr id="629" name="テキスト ボックス 628"/>
        <xdr:cNvSpPr txBox="1"/>
      </xdr:nvSpPr>
      <xdr:spPr>
        <a:xfrm>
          <a:off x="14325111" y="124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96177</xdr:rowOff>
    </xdr:from>
    <xdr:to>
      <xdr:col>72</xdr:col>
      <xdr:colOff>38100</xdr:colOff>
      <xdr:row>74</xdr:row>
      <xdr:rowOff>26327</xdr:rowOff>
    </xdr:to>
    <xdr:sp macro="" textlink="">
      <xdr:nvSpPr>
        <xdr:cNvPr id="630" name="楕円 629"/>
        <xdr:cNvSpPr/>
      </xdr:nvSpPr>
      <xdr:spPr>
        <a:xfrm>
          <a:off x="136525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42854</xdr:rowOff>
    </xdr:from>
    <xdr:ext cx="534377" cy="259045"/>
    <xdr:sp macro="" textlink="">
      <xdr:nvSpPr>
        <xdr:cNvPr id="631" name="テキスト ボックス 630"/>
        <xdr:cNvSpPr txBox="1"/>
      </xdr:nvSpPr>
      <xdr:spPr>
        <a:xfrm>
          <a:off x="13436111" y="123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85776</xdr:rowOff>
    </xdr:from>
    <xdr:to>
      <xdr:col>67</xdr:col>
      <xdr:colOff>101600</xdr:colOff>
      <xdr:row>74</xdr:row>
      <xdr:rowOff>15926</xdr:rowOff>
    </xdr:to>
    <xdr:sp macro="" textlink="">
      <xdr:nvSpPr>
        <xdr:cNvPr id="632" name="楕円 631"/>
        <xdr:cNvSpPr/>
      </xdr:nvSpPr>
      <xdr:spPr>
        <a:xfrm>
          <a:off x="12763500" y="126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32453</xdr:rowOff>
    </xdr:from>
    <xdr:ext cx="534377" cy="259045"/>
    <xdr:sp macro="" textlink="">
      <xdr:nvSpPr>
        <xdr:cNvPr id="633" name="テキスト ボックス 632"/>
        <xdr:cNvSpPr txBox="1"/>
      </xdr:nvSpPr>
      <xdr:spPr>
        <a:xfrm>
          <a:off x="12547111" y="123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36373</xdr:rowOff>
    </xdr:from>
    <xdr:to>
      <xdr:col>85</xdr:col>
      <xdr:colOff>127000</xdr:colOff>
      <xdr:row>98</xdr:row>
      <xdr:rowOff>90917</xdr:rowOff>
    </xdr:to>
    <xdr:cxnSp macro="">
      <xdr:nvCxnSpPr>
        <xdr:cNvPr id="660" name="直線コネクタ 659"/>
        <xdr:cNvCxnSpPr/>
      </xdr:nvCxnSpPr>
      <xdr:spPr>
        <a:xfrm>
          <a:off x="15481300" y="16838473"/>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14291</xdr:rowOff>
    </xdr:from>
    <xdr:to>
      <xdr:col>81</xdr:col>
      <xdr:colOff>50800</xdr:colOff>
      <xdr:row>98</xdr:row>
      <xdr:rowOff>36373</xdr:rowOff>
    </xdr:to>
    <xdr:cxnSp macro="">
      <xdr:nvCxnSpPr>
        <xdr:cNvPr id="663" name="直線コネクタ 662"/>
        <xdr:cNvCxnSpPr/>
      </xdr:nvCxnSpPr>
      <xdr:spPr>
        <a:xfrm>
          <a:off x="14592300" y="1681639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14291</xdr:rowOff>
    </xdr:from>
    <xdr:to>
      <xdr:col>76</xdr:col>
      <xdr:colOff>114300</xdr:colOff>
      <xdr:row>98</xdr:row>
      <xdr:rowOff>119309</xdr:rowOff>
    </xdr:to>
    <xdr:cxnSp macro="">
      <xdr:nvCxnSpPr>
        <xdr:cNvPr id="666" name="直線コネクタ 665"/>
        <xdr:cNvCxnSpPr/>
      </xdr:nvCxnSpPr>
      <xdr:spPr>
        <a:xfrm flipV="1">
          <a:off x="13703300" y="16816391"/>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25536</xdr:rowOff>
    </xdr:from>
    <xdr:to>
      <xdr:col>71</xdr:col>
      <xdr:colOff>177800</xdr:colOff>
      <xdr:row>98</xdr:row>
      <xdr:rowOff>119309</xdr:rowOff>
    </xdr:to>
    <xdr:cxnSp macro="">
      <xdr:nvCxnSpPr>
        <xdr:cNvPr id="669" name="直線コネクタ 668"/>
        <xdr:cNvCxnSpPr/>
      </xdr:nvCxnSpPr>
      <xdr:spPr>
        <a:xfrm>
          <a:off x="12814300" y="16827636"/>
          <a:ext cx="889000" cy="9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40117</xdr:rowOff>
    </xdr:from>
    <xdr:to>
      <xdr:col>85</xdr:col>
      <xdr:colOff>177800</xdr:colOff>
      <xdr:row>98</xdr:row>
      <xdr:rowOff>141717</xdr:rowOff>
    </xdr:to>
    <xdr:sp macro="" textlink="">
      <xdr:nvSpPr>
        <xdr:cNvPr id="679" name="楕円 678"/>
        <xdr:cNvSpPr/>
      </xdr:nvSpPr>
      <xdr:spPr>
        <a:xfrm>
          <a:off x="162687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126494</xdr:rowOff>
    </xdr:from>
    <xdr:ext cx="469744" cy="259045"/>
    <xdr:sp macro="" textlink="">
      <xdr:nvSpPr>
        <xdr:cNvPr id="680" name="積立金該当値テキスト"/>
        <xdr:cNvSpPr txBox="1"/>
      </xdr:nvSpPr>
      <xdr:spPr>
        <a:xfrm>
          <a:off x="16370300" y="1675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157023</xdr:rowOff>
    </xdr:from>
    <xdr:to>
      <xdr:col>81</xdr:col>
      <xdr:colOff>101600</xdr:colOff>
      <xdr:row>98</xdr:row>
      <xdr:rowOff>87173</xdr:rowOff>
    </xdr:to>
    <xdr:sp macro="" textlink="">
      <xdr:nvSpPr>
        <xdr:cNvPr id="681" name="楕円 680"/>
        <xdr:cNvSpPr/>
      </xdr:nvSpPr>
      <xdr:spPr>
        <a:xfrm>
          <a:off x="15430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78300</xdr:rowOff>
    </xdr:from>
    <xdr:ext cx="469744" cy="259045"/>
    <xdr:sp macro="" textlink="">
      <xdr:nvSpPr>
        <xdr:cNvPr id="682" name="テキスト ボックス 681"/>
        <xdr:cNvSpPr txBox="1"/>
      </xdr:nvSpPr>
      <xdr:spPr>
        <a:xfrm>
          <a:off x="15246428" y="168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134941</xdr:rowOff>
    </xdr:from>
    <xdr:to>
      <xdr:col>76</xdr:col>
      <xdr:colOff>165100</xdr:colOff>
      <xdr:row>98</xdr:row>
      <xdr:rowOff>65091</xdr:rowOff>
    </xdr:to>
    <xdr:sp macro="" textlink="">
      <xdr:nvSpPr>
        <xdr:cNvPr id="683" name="楕円 682"/>
        <xdr:cNvSpPr/>
      </xdr:nvSpPr>
      <xdr:spPr>
        <a:xfrm>
          <a:off x="14541500" y="167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56218</xdr:rowOff>
    </xdr:from>
    <xdr:ext cx="469744" cy="259045"/>
    <xdr:sp macro="" textlink="">
      <xdr:nvSpPr>
        <xdr:cNvPr id="684" name="テキスト ボックス 683"/>
        <xdr:cNvSpPr txBox="1"/>
      </xdr:nvSpPr>
      <xdr:spPr>
        <a:xfrm>
          <a:off x="14357428" y="168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68509</xdr:rowOff>
    </xdr:from>
    <xdr:to>
      <xdr:col>72</xdr:col>
      <xdr:colOff>38100</xdr:colOff>
      <xdr:row>98</xdr:row>
      <xdr:rowOff>170109</xdr:rowOff>
    </xdr:to>
    <xdr:sp macro="" textlink="">
      <xdr:nvSpPr>
        <xdr:cNvPr id="685" name="楕円 684"/>
        <xdr:cNvSpPr/>
      </xdr:nvSpPr>
      <xdr:spPr>
        <a:xfrm>
          <a:off x="13652500" y="168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161236</xdr:rowOff>
    </xdr:from>
    <xdr:ext cx="378565" cy="259045"/>
    <xdr:sp macro="" textlink="">
      <xdr:nvSpPr>
        <xdr:cNvPr id="686" name="テキスト ボックス 685"/>
        <xdr:cNvSpPr txBox="1"/>
      </xdr:nvSpPr>
      <xdr:spPr>
        <a:xfrm>
          <a:off x="13514017" y="1696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146186</xdr:rowOff>
    </xdr:from>
    <xdr:to>
      <xdr:col>67</xdr:col>
      <xdr:colOff>101600</xdr:colOff>
      <xdr:row>98</xdr:row>
      <xdr:rowOff>76336</xdr:rowOff>
    </xdr:to>
    <xdr:sp macro="" textlink="">
      <xdr:nvSpPr>
        <xdr:cNvPr id="687" name="楕円 686"/>
        <xdr:cNvSpPr/>
      </xdr:nvSpPr>
      <xdr:spPr>
        <a:xfrm>
          <a:off x="12763500" y="167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67463</xdr:rowOff>
    </xdr:from>
    <xdr:ext cx="469744" cy="259045"/>
    <xdr:sp macro="" textlink="">
      <xdr:nvSpPr>
        <xdr:cNvPr id="688" name="テキスト ボックス 687"/>
        <xdr:cNvSpPr txBox="1"/>
      </xdr:nvSpPr>
      <xdr:spPr>
        <a:xfrm>
          <a:off x="12579428" y="1686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119779</xdr:rowOff>
    </xdr:from>
    <xdr:to>
      <xdr:col>116</xdr:col>
      <xdr:colOff>63500</xdr:colOff>
      <xdr:row>37</xdr:row>
      <xdr:rowOff>51852</xdr:rowOff>
    </xdr:to>
    <xdr:cxnSp macro="">
      <xdr:nvCxnSpPr>
        <xdr:cNvPr id="719" name="直線コネクタ 718"/>
        <xdr:cNvCxnSpPr/>
      </xdr:nvCxnSpPr>
      <xdr:spPr>
        <a:xfrm>
          <a:off x="21323300" y="6291979"/>
          <a:ext cx="8382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54792</xdr:rowOff>
    </xdr:from>
    <xdr:to>
      <xdr:col>111</xdr:col>
      <xdr:colOff>177800</xdr:colOff>
      <xdr:row>36</xdr:row>
      <xdr:rowOff>119779</xdr:rowOff>
    </xdr:to>
    <xdr:cxnSp macro="">
      <xdr:nvCxnSpPr>
        <xdr:cNvPr id="722" name="直線コネクタ 721"/>
        <xdr:cNvCxnSpPr/>
      </xdr:nvCxnSpPr>
      <xdr:spPr>
        <a:xfrm>
          <a:off x="20434300" y="6226992"/>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54792</xdr:rowOff>
    </xdr:from>
    <xdr:to>
      <xdr:col>107</xdr:col>
      <xdr:colOff>50800</xdr:colOff>
      <xdr:row>37</xdr:row>
      <xdr:rowOff>21155</xdr:rowOff>
    </xdr:to>
    <xdr:cxnSp macro="">
      <xdr:nvCxnSpPr>
        <xdr:cNvPr id="725" name="直線コネクタ 724"/>
        <xdr:cNvCxnSpPr/>
      </xdr:nvCxnSpPr>
      <xdr:spPr>
        <a:xfrm flipV="1">
          <a:off x="19545300" y="6226992"/>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11684</xdr:rowOff>
    </xdr:from>
    <xdr:to>
      <xdr:col>102</xdr:col>
      <xdr:colOff>114300</xdr:colOff>
      <xdr:row>37</xdr:row>
      <xdr:rowOff>21155</xdr:rowOff>
    </xdr:to>
    <xdr:cxnSp macro="">
      <xdr:nvCxnSpPr>
        <xdr:cNvPr id="728" name="直線コネクタ 727"/>
        <xdr:cNvCxnSpPr/>
      </xdr:nvCxnSpPr>
      <xdr:spPr>
        <a:xfrm>
          <a:off x="18656300" y="635533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1052</xdr:rowOff>
    </xdr:from>
    <xdr:to>
      <xdr:col>116</xdr:col>
      <xdr:colOff>114300</xdr:colOff>
      <xdr:row>37</xdr:row>
      <xdr:rowOff>102652</xdr:rowOff>
    </xdr:to>
    <xdr:sp macro="" textlink="">
      <xdr:nvSpPr>
        <xdr:cNvPr id="738" name="楕円 737"/>
        <xdr:cNvSpPr/>
      </xdr:nvSpPr>
      <xdr:spPr>
        <a:xfrm>
          <a:off x="221107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23929</xdr:rowOff>
    </xdr:from>
    <xdr:ext cx="469744" cy="259045"/>
    <xdr:sp macro="" textlink="">
      <xdr:nvSpPr>
        <xdr:cNvPr id="739" name="投資及び出資金該当値テキスト"/>
        <xdr:cNvSpPr txBox="1"/>
      </xdr:nvSpPr>
      <xdr:spPr>
        <a:xfrm>
          <a:off x="22212300" y="61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68979</xdr:rowOff>
    </xdr:from>
    <xdr:to>
      <xdr:col>112</xdr:col>
      <xdr:colOff>38100</xdr:colOff>
      <xdr:row>36</xdr:row>
      <xdr:rowOff>170579</xdr:rowOff>
    </xdr:to>
    <xdr:sp macro="" textlink="">
      <xdr:nvSpPr>
        <xdr:cNvPr id="740" name="楕円 739"/>
        <xdr:cNvSpPr/>
      </xdr:nvSpPr>
      <xdr:spPr>
        <a:xfrm>
          <a:off x="21272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15656</xdr:rowOff>
    </xdr:from>
    <xdr:ext cx="469744" cy="259045"/>
    <xdr:sp macro="" textlink="">
      <xdr:nvSpPr>
        <xdr:cNvPr id="741" name="テキスト ボックス 740"/>
        <xdr:cNvSpPr txBox="1"/>
      </xdr:nvSpPr>
      <xdr:spPr>
        <a:xfrm>
          <a:off x="21088428" y="601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3992</xdr:rowOff>
    </xdr:from>
    <xdr:to>
      <xdr:col>107</xdr:col>
      <xdr:colOff>101600</xdr:colOff>
      <xdr:row>36</xdr:row>
      <xdr:rowOff>105592</xdr:rowOff>
    </xdr:to>
    <xdr:sp macro="" textlink="">
      <xdr:nvSpPr>
        <xdr:cNvPr id="742" name="楕円 741"/>
        <xdr:cNvSpPr/>
      </xdr:nvSpPr>
      <xdr:spPr>
        <a:xfrm>
          <a:off x="20383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122119</xdr:rowOff>
    </xdr:from>
    <xdr:ext cx="469744" cy="259045"/>
    <xdr:sp macro="" textlink="">
      <xdr:nvSpPr>
        <xdr:cNvPr id="743" name="テキスト ボックス 742"/>
        <xdr:cNvSpPr txBox="1"/>
      </xdr:nvSpPr>
      <xdr:spPr>
        <a:xfrm>
          <a:off x="20199428" y="5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141805</xdr:rowOff>
    </xdr:from>
    <xdr:to>
      <xdr:col>102</xdr:col>
      <xdr:colOff>165100</xdr:colOff>
      <xdr:row>37</xdr:row>
      <xdr:rowOff>71955</xdr:rowOff>
    </xdr:to>
    <xdr:sp macro="" textlink="">
      <xdr:nvSpPr>
        <xdr:cNvPr id="744" name="楕円 743"/>
        <xdr:cNvSpPr/>
      </xdr:nvSpPr>
      <xdr:spPr>
        <a:xfrm>
          <a:off x="194945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88482</xdr:rowOff>
    </xdr:from>
    <xdr:ext cx="469744" cy="259045"/>
    <xdr:sp macro="" textlink="">
      <xdr:nvSpPr>
        <xdr:cNvPr id="745" name="テキスト ボックス 744"/>
        <xdr:cNvSpPr txBox="1"/>
      </xdr:nvSpPr>
      <xdr:spPr>
        <a:xfrm>
          <a:off x="19310428" y="608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132334</xdr:rowOff>
    </xdr:from>
    <xdr:to>
      <xdr:col>98</xdr:col>
      <xdr:colOff>38100</xdr:colOff>
      <xdr:row>37</xdr:row>
      <xdr:rowOff>62484</xdr:rowOff>
    </xdr:to>
    <xdr:sp macro="" textlink="">
      <xdr:nvSpPr>
        <xdr:cNvPr id="746" name="楕円 745"/>
        <xdr:cNvSpPr/>
      </xdr:nvSpPr>
      <xdr:spPr>
        <a:xfrm>
          <a:off x="18605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79011</xdr:rowOff>
    </xdr:from>
    <xdr:ext cx="469744" cy="259045"/>
    <xdr:sp macro="" textlink="">
      <xdr:nvSpPr>
        <xdr:cNvPr id="747" name="テキスト ボックス 746"/>
        <xdr:cNvSpPr txBox="1"/>
      </xdr:nvSpPr>
      <xdr:spPr>
        <a:xfrm>
          <a:off x="18421428"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137985</xdr:rowOff>
    </xdr:from>
    <xdr:to>
      <xdr:col>102</xdr:col>
      <xdr:colOff>114300</xdr:colOff>
      <xdr:row>58</xdr:row>
      <xdr:rowOff>139700</xdr:rowOff>
    </xdr:to>
    <xdr:cxnSp macro="">
      <xdr:nvCxnSpPr>
        <xdr:cNvPr id="783" name="直線コネクタ 782"/>
        <xdr:cNvCxnSpPr/>
      </xdr:nvCxnSpPr>
      <xdr:spPr>
        <a:xfrm>
          <a:off x="18656300" y="100820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3" name="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795" name="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6" name="テキスト ボックス 79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797" name="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798" name="テキスト ボックス 79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799" name="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0" name="テキスト ボックス 79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87185</xdr:rowOff>
    </xdr:from>
    <xdr:to>
      <xdr:col>98</xdr:col>
      <xdr:colOff>38100</xdr:colOff>
      <xdr:row>59</xdr:row>
      <xdr:rowOff>17335</xdr:rowOff>
    </xdr:to>
    <xdr:sp macro="" textlink="">
      <xdr:nvSpPr>
        <xdr:cNvPr id="801" name="楕円 800"/>
        <xdr:cNvSpPr/>
      </xdr:nvSpPr>
      <xdr:spPr>
        <a:xfrm>
          <a:off x="18605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8462</xdr:rowOff>
    </xdr:from>
    <xdr:ext cx="313932" cy="259045"/>
    <xdr:sp macro="" textlink="">
      <xdr:nvSpPr>
        <xdr:cNvPr id="802" name="テキスト ボックス 801"/>
        <xdr:cNvSpPr txBox="1"/>
      </xdr:nvSpPr>
      <xdr:spPr>
        <a:xfrm>
          <a:off x="18499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141224</xdr:rowOff>
    </xdr:from>
    <xdr:to>
      <xdr:col>116</xdr:col>
      <xdr:colOff>63500</xdr:colOff>
      <xdr:row>75</xdr:row>
      <xdr:rowOff>56185</xdr:rowOff>
    </xdr:to>
    <xdr:cxnSp macro="">
      <xdr:nvCxnSpPr>
        <xdr:cNvPr id="832" name="直線コネクタ 831"/>
        <xdr:cNvCxnSpPr/>
      </xdr:nvCxnSpPr>
      <xdr:spPr>
        <a:xfrm>
          <a:off x="21323300" y="12828524"/>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141224</xdr:rowOff>
    </xdr:from>
    <xdr:to>
      <xdr:col>111</xdr:col>
      <xdr:colOff>177800</xdr:colOff>
      <xdr:row>75</xdr:row>
      <xdr:rowOff>134595</xdr:rowOff>
    </xdr:to>
    <xdr:cxnSp macro="">
      <xdr:nvCxnSpPr>
        <xdr:cNvPr id="835" name="直線コネクタ 834"/>
        <xdr:cNvCxnSpPr/>
      </xdr:nvCxnSpPr>
      <xdr:spPr>
        <a:xfrm flipV="1">
          <a:off x="20434300" y="12828524"/>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134595</xdr:rowOff>
    </xdr:from>
    <xdr:to>
      <xdr:col>107</xdr:col>
      <xdr:colOff>50800</xdr:colOff>
      <xdr:row>76</xdr:row>
      <xdr:rowOff>88379</xdr:rowOff>
    </xdr:to>
    <xdr:cxnSp macro="">
      <xdr:nvCxnSpPr>
        <xdr:cNvPr id="838" name="直線コネクタ 837"/>
        <xdr:cNvCxnSpPr/>
      </xdr:nvCxnSpPr>
      <xdr:spPr>
        <a:xfrm flipV="1">
          <a:off x="19545300" y="12993345"/>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87046</xdr:rowOff>
    </xdr:from>
    <xdr:to>
      <xdr:col>102</xdr:col>
      <xdr:colOff>114300</xdr:colOff>
      <xdr:row>76</xdr:row>
      <xdr:rowOff>88379</xdr:rowOff>
    </xdr:to>
    <xdr:cxnSp macro="">
      <xdr:nvCxnSpPr>
        <xdr:cNvPr id="841" name="直線コネクタ 840"/>
        <xdr:cNvCxnSpPr/>
      </xdr:nvCxnSpPr>
      <xdr:spPr>
        <a:xfrm>
          <a:off x="18656300" y="1311724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5385</xdr:rowOff>
    </xdr:from>
    <xdr:to>
      <xdr:col>116</xdr:col>
      <xdr:colOff>114300</xdr:colOff>
      <xdr:row>75</xdr:row>
      <xdr:rowOff>106985</xdr:rowOff>
    </xdr:to>
    <xdr:sp macro="" textlink="">
      <xdr:nvSpPr>
        <xdr:cNvPr id="851" name="楕円 850"/>
        <xdr:cNvSpPr/>
      </xdr:nvSpPr>
      <xdr:spPr>
        <a:xfrm>
          <a:off x="22110700" y="128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28262</xdr:rowOff>
    </xdr:from>
    <xdr:ext cx="534377" cy="259045"/>
    <xdr:sp macro="" textlink="">
      <xdr:nvSpPr>
        <xdr:cNvPr id="852" name="繰出金該当値テキスト"/>
        <xdr:cNvSpPr txBox="1"/>
      </xdr:nvSpPr>
      <xdr:spPr>
        <a:xfrm>
          <a:off x="22212300" y="127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90424</xdr:rowOff>
    </xdr:from>
    <xdr:to>
      <xdr:col>112</xdr:col>
      <xdr:colOff>38100</xdr:colOff>
      <xdr:row>75</xdr:row>
      <xdr:rowOff>20574</xdr:rowOff>
    </xdr:to>
    <xdr:sp macro="" textlink="">
      <xdr:nvSpPr>
        <xdr:cNvPr id="853" name="楕円 852"/>
        <xdr:cNvSpPr/>
      </xdr:nvSpPr>
      <xdr:spPr>
        <a:xfrm>
          <a:off x="21272500" y="12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37101</xdr:rowOff>
    </xdr:from>
    <xdr:ext cx="534377" cy="259045"/>
    <xdr:sp macro="" textlink="">
      <xdr:nvSpPr>
        <xdr:cNvPr id="854" name="テキスト ボックス 853"/>
        <xdr:cNvSpPr txBox="1"/>
      </xdr:nvSpPr>
      <xdr:spPr>
        <a:xfrm>
          <a:off x="21056111" y="12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83795</xdr:rowOff>
    </xdr:from>
    <xdr:to>
      <xdr:col>107</xdr:col>
      <xdr:colOff>101600</xdr:colOff>
      <xdr:row>76</xdr:row>
      <xdr:rowOff>13945</xdr:rowOff>
    </xdr:to>
    <xdr:sp macro="" textlink="">
      <xdr:nvSpPr>
        <xdr:cNvPr id="855" name="楕円 854"/>
        <xdr:cNvSpPr/>
      </xdr:nvSpPr>
      <xdr:spPr>
        <a:xfrm>
          <a:off x="20383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30472</xdr:rowOff>
    </xdr:from>
    <xdr:ext cx="534377" cy="259045"/>
    <xdr:sp macro="" textlink="">
      <xdr:nvSpPr>
        <xdr:cNvPr id="856" name="テキスト ボックス 855"/>
        <xdr:cNvSpPr txBox="1"/>
      </xdr:nvSpPr>
      <xdr:spPr>
        <a:xfrm>
          <a:off x="20167111" y="127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37579</xdr:rowOff>
    </xdr:from>
    <xdr:to>
      <xdr:col>102</xdr:col>
      <xdr:colOff>165100</xdr:colOff>
      <xdr:row>76</xdr:row>
      <xdr:rowOff>139179</xdr:rowOff>
    </xdr:to>
    <xdr:sp macro="" textlink="">
      <xdr:nvSpPr>
        <xdr:cNvPr id="857" name="楕円 856"/>
        <xdr:cNvSpPr/>
      </xdr:nvSpPr>
      <xdr:spPr>
        <a:xfrm>
          <a:off x="19494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130306</xdr:rowOff>
    </xdr:from>
    <xdr:ext cx="534377" cy="259045"/>
    <xdr:sp macro="" textlink="">
      <xdr:nvSpPr>
        <xdr:cNvPr id="858" name="テキスト ボックス 857"/>
        <xdr:cNvSpPr txBox="1"/>
      </xdr:nvSpPr>
      <xdr:spPr>
        <a:xfrm>
          <a:off x="19278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36246</xdr:rowOff>
    </xdr:from>
    <xdr:to>
      <xdr:col>98</xdr:col>
      <xdr:colOff>38100</xdr:colOff>
      <xdr:row>76</xdr:row>
      <xdr:rowOff>137846</xdr:rowOff>
    </xdr:to>
    <xdr:sp macro="" textlink="">
      <xdr:nvSpPr>
        <xdr:cNvPr id="859" name="楕円 858"/>
        <xdr:cNvSpPr/>
      </xdr:nvSpPr>
      <xdr:spPr>
        <a:xfrm>
          <a:off x="18605500" y="130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128973</xdr:rowOff>
    </xdr:from>
    <xdr:ext cx="534377" cy="259045"/>
    <xdr:sp macro="" textlink="">
      <xdr:nvSpPr>
        <xdr:cNvPr id="860" name="テキスト ボックス 859"/>
        <xdr:cNvSpPr txBox="1"/>
      </xdr:nvSpPr>
      <xdr:spPr>
        <a:xfrm>
          <a:off x="18389111" y="131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136,410</a:t>
          </a:r>
          <a:r>
            <a:rPr kumimoji="1" lang="ja-JP" altLang="en-US" sz="1300">
              <a:latin typeface="ＭＳ Ｐゴシック" panose="020B0600070205080204" pitchFamily="50" charset="-128"/>
              <a:ea typeface="ＭＳ Ｐゴシック" panose="020B0600070205080204" pitchFamily="50" charset="-128"/>
            </a:rPr>
            <a:t>円で全体の</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％と最も高い割合を占めており、前年度の扶助費総額と比較して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％の増加となっている。全国平均と比較しても高く、類似団体内で最も高い水準となっている。扶助費の</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％を占める生活保護費が高止まりしているだけでなく、自立支援・介護給付費、障害児通所支援費の増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など社会福祉費の増加が扶助費全体を押し上げている。今後も、社会保障制度全般にわたり資格審査の適正化等を進めることで扶助費の上昇抑制を図る。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58,309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扶助費に次いで高い割合を占めている。類似団体内平均値と比較するとやや高いものの、大阪府平均、全国平均と比較すると低い状況であり、金額も微減傾向にある。今後も業務見直しに積極的に取り組み、人件費の削減、適正化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主な構成項目の１項目である。公債費は、類似団体内平均値、全国平均と比較して高い水準となっており、平成初頭に集中的に実施した大規模な建設投資（主に地方単独事業）の財源として発行した起債の償還負担が、一人当たりのコストを押し上げている。　しかし、近年においては事業を精査し地方債の新規発行を抑制していることや、過去の大規模な建設投資に係る起債の償還が終了</a:t>
          </a:r>
          <a:r>
            <a:rPr kumimoji="1" lang="ja-JP" altLang="en-US" sz="1300">
              <a:solidFill>
                <a:schemeClr val="tx1"/>
              </a:solidFill>
              <a:latin typeface="ＭＳ Ｐゴシック" panose="020B0600070205080204" pitchFamily="50" charset="-128"/>
              <a:ea typeface="ＭＳ Ｐゴシック" panose="020B0600070205080204" pitchFamily="50" charset="-128"/>
            </a:rPr>
            <a:t>を迎えているため、徐々に地方債残高及び住民一人当たりの公債費が減少を始めている。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37,934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年度は物件費総額及び構成比は前年度を下回った。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196,871
194,705
72.68
75,805,803
75,560,337
88,072
41,591,278
70,323,812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35</xdr:row>
      <xdr:rowOff>90170</xdr:rowOff>
    </xdr:to>
    <xdr:cxnSp macro="">
      <xdr:nvCxnSpPr>
        <xdr:cNvPr id="63" name="直線コネクタ 62"/>
        <xdr:cNvCxnSpPr/>
      </xdr:nvCxnSpPr>
      <xdr:spPr>
        <a:xfrm>
          <a:off x="3797300" y="5978797"/>
          <a:ext cx="8382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11249</xdr:rowOff>
    </xdr:from>
    <xdr:to>
      <xdr:col>19</xdr:col>
      <xdr:colOff>177800</xdr:colOff>
      <xdr:row>34</xdr:row>
      <xdr:rowOff>149497</xdr:rowOff>
    </xdr:to>
    <xdr:cxnSp macro="">
      <xdr:nvCxnSpPr>
        <xdr:cNvPr id="66" name="直線コネクタ 65"/>
        <xdr:cNvCxnSpPr/>
      </xdr:nvCxnSpPr>
      <xdr:spPr>
        <a:xfrm>
          <a:off x="2908300" y="5840549"/>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11249</xdr:rowOff>
    </xdr:from>
    <xdr:to>
      <xdr:col>15</xdr:col>
      <xdr:colOff>50800</xdr:colOff>
      <xdr:row>34</xdr:row>
      <xdr:rowOff>154940</xdr:rowOff>
    </xdr:to>
    <xdr:cxnSp macro="">
      <xdr:nvCxnSpPr>
        <xdr:cNvPr id="69" name="直線コネクタ 68"/>
        <xdr:cNvCxnSpPr/>
      </xdr:nvCxnSpPr>
      <xdr:spPr>
        <a:xfrm flipV="1">
          <a:off x="2019300" y="584054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120106</xdr:rowOff>
    </xdr:from>
    <xdr:to>
      <xdr:col>10</xdr:col>
      <xdr:colOff>114300</xdr:colOff>
      <xdr:row>34</xdr:row>
      <xdr:rowOff>154940</xdr:rowOff>
    </xdr:to>
    <xdr:cxnSp macro="">
      <xdr:nvCxnSpPr>
        <xdr:cNvPr id="72" name="直線コネクタ 71"/>
        <xdr:cNvCxnSpPr/>
      </xdr:nvCxnSpPr>
      <xdr:spPr>
        <a:xfrm>
          <a:off x="1130300" y="5949406"/>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39370</xdr:rowOff>
    </xdr:from>
    <xdr:to>
      <xdr:col>24</xdr:col>
      <xdr:colOff>114300</xdr:colOff>
      <xdr:row>35</xdr:row>
      <xdr:rowOff>140970</xdr:rowOff>
    </xdr:to>
    <xdr:sp macro="" textlink="">
      <xdr:nvSpPr>
        <xdr:cNvPr id="82" name="楕円 81"/>
        <xdr:cNvSpPr/>
      </xdr:nvSpPr>
      <xdr:spPr>
        <a:xfrm>
          <a:off x="4584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469744" cy="259045"/>
    <xdr:sp macro="" textlink="">
      <xdr:nvSpPr>
        <xdr:cNvPr id="83" name="議会費該当値テキスト"/>
        <xdr:cNvSpPr txBox="1"/>
      </xdr:nvSpPr>
      <xdr:spPr>
        <a:xfrm>
          <a:off x="4686300" y="58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45374</xdr:rowOff>
    </xdr:from>
    <xdr:ext cx="469744" cy="259045"/>
    <xdr:sp macro="" textlink="">
      <xdr:nvSpPr>
        <xdr:cNvPr id="85" name="テキスト ボックス 84"/>
        <xdr:cNvSpPr txBox="1"/>
      </xdr:nvSpPr>
      <xdr:spPr>
        <a:xfrm>
          <a:off x="3562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131899</xdr:rowOff>
    </xdr:from>
    <xdr:to>
      <xdr:col>15</xdr:col>
      <xdr:colOff>101600</xdr:colOff>
      <xdr:row>34</xdr:row>
      <xdr:rowOff>62049</xdr:rowOff>
    </xdr:to>
    <xdr:sp macro="" textlink="">
      <xdr:nvSpPr>
        <xdr:cNvPr id="86" name="楕円 85"/>
        <xdr:cNvSpPr/>
      </xdr:nvSpPr>
      <xdr:spPr>
        <a:xfrm>
          <a:off x="2857500" y="57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78576</xdr:rowOff>
    </xdr:from>
    <xdr:ext cx="469744" cy="259045"/>
    <xdr:sp macro="" textlink="">
      <xdr:nvSpPr>
        <xdr:cNvPr id="87" name="テキスト ボックス 86"/>
        <xdr:cNvSpPr txBox="1"/>
      </xdr:nvSpPr>
      <xdr:spPr>
        <a:xfrm>
          <a:off x="2673428" y="5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104140</xdr:rowOff>
    </xdr:from>
    <xdr:to>
      <xdr:col>10</xdr:col>
      <xdr:colOff>165100</xdr:colOff>
      <xdr:row>35</xdr:row>
      <xdr:rowOff>34290</xdr:rowOff>
    </xdr:to>
    <xdr:sp macro="" textlink="">
      <xdr:nvSpPr>
        <xdr:cNvPr id="88" name="楕円 87"/>
        <xdr:cNvSpPr/>
      </xdr:nvSpPr>
      <xdr:spPr>
        <a:xfrm>
          <a:off x="1968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50817</xdr:rowOff>
    </xdr:from>
    <xdr:ext cx="469744" cy="259045"/>
    <xdr:sp macro="" textlink="">
      <xdr:nvSpPr>
        <xdr:cNvPr id="89" name="テキスト ボックス 88"/>
        <xdr:cNvSpPr txBox="1"/>
      </xdr:nvSpPr>
      <xdr:spPr>
        <a:xfrm>
          <a:off x="1784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69306</xdr:rowOff>
    </xdr:from>
    <xdr:to>
      <xdr:col>6</xdr:col>
      <xdr:colOff>38100</xdr:colOff>
      <xdr:row>34</xdr:row>
      <xdr:rowOff>170906</xdr:rowOff>
    </xdr:to>
    <xdr:sp macro="" textlink="">
      <xdr:nvSpPr>
        <xdr:cNvPr id="90" name="楕円 89"/>
        <xdr:cNvSpPr/>
      </xdr:nvSpPr>
      <xdr:spPr>
        <a:xfrm>
          <a:off x="1079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15983</xdr:rowOff>
    </xdr:from>
    <xdr:ext cx="469744" cy="259045"/>
    <xdr:sp macro="" textlink="">
      <xdr:nvSpPr>
        <xdr:cNvPr id="91" name="テキスト ボックス 90"/>
        <xdr:cNvSpPr txBox="1"/>
      </xdr:nvSpPr>
      <xdr:spPr>
        <a:xfrm>
          <a:off x="895428"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114992</xdr:rowOff>
    </xdr:from>
    <xdr:to>
      <xdr:col>24</xdr:col>
      <xdr:colOff>63500</xdr:colOff>
      <xdr:row>58</xdr:row>
      <xdr:rowOff>162655</xdr:rowOff>
    </xdr:to>
    <xdr:cxnSp macro="">
      <xdr:nvCxnSpPr>
        <xdr:cNvPr id="121" name="直線コネクタ 120"/>
        <xdr:cNvCxnSpPr/>
      </xdr:nvCxnSpPr>
      <xdr:spPr>
        <a:xfrm>
          <a:off x="3797300" y="10059092"/>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53346</xdr:rowOff>
    </xdr:from>
    <xdr:to>
      <xdr:col>19</xdr:col>
      <xdr:colOff>177800</xdr:colOff>
      <xdr:row>58</xdr:row>
      <xdr:rowOff>114992</xdr:rowOff>
    </xdr:to>
    <xdr:cxnSp macro="">
      <xdr:nvCxnSpPr>
        <xdr:cNvPr id="124" name="直線コネクタ 123"/>
        <xdr:cNvCxnSpPr/>
      </xdr:nvCxnSpPr>
      <xdr:spPr>
        <a:xfrm>
          <a:off x="2908300" y="9997446"/>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53346</xdr:rowOff>
    </xdr:from>
    <xdr:to>
      <xdr:col>15</xdr:col>
      <xdr:colOff>50800</xdr:colOff>
      <xdr:row>58</xdr:row>
      <xdr:rowOff>155778</xdr:rowOff>
    </xdr:to>
    <xdr:cxnSp macro="">
      <xdr:nvCxnSpPr>
        <xdr:cNvPr id="127" name="直線コネクタ 126"/>
        <xdr:cNvCxnSpPr/>
      </xdr:nvCxnSpPr>
      <xdr:spPr>
        <a:xfrm flipV="1">
          <a:off x="2019300" y="9997446"/>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152692</xdr:rowOff>
    </xdr:from>
    <xdr:to>
      <xdr:col>10</xdr:col>
      <xdr:colOff>114300</xdr:colOff>
      <xdr:row>58</xdr:row>
      <xdr:rowOff>155778</xdr:rowOff>
    </xdr:to>
    <xdr:cxnSp macro="">
      <xdr:nvCxnSpPr>
        <xdr:cNvPr id="130" name="直線コネクタ 129"/>
        <xdr:cNvCxnSpPr/>
      </xdr:nvCxnSpPr>
      <xdr:spPr>
        <a:xfrm>
          <a:off x="1130300" y="9925342"/>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111855</xdr:rowOff>
    </xdr:from>
    <xdr:to>
      <xdr:col>24</xdr:col>
      <xdr:colOff>114300</xdr:colOff>
      <xdr:row>59</xdr:row>
      <xdr:rowOff>42005</xdr:rowOff>
    </xdr:to>
    <xdr:sp macro="" textlink="">
      <xdr:nvSpPr>
        <xdr:cNvPr id="140" name="楕円 139"/>
        <xdr:cNvSpPr/>
      </xdr:nvSpPr>
      <xdr:spPr>
        <a:xfrm>
          <a:off x="4584700" y="10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26782</xdr:rowOff>
    </xdr:from>
    <xdr:ext cx="534377" cy="259045"/>
    <xdr:sp macro="" textlink="">
      <xdr:nvSpPr>
        <xdr:cNvPr id="141" name="総務費該当値テキスト"/>
        <xdr:cNvSpPr txBox="1"/>
      </xdr:nvSpPr>
      <xdr:spPr>
        <a:xfrm>
          <a:off x="4686300" y="99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64192</xdr:rowOff>
    </xdr:from>
    <xdr:to>
      <xdr:col>20</xdr:col>
      <xdr:colOff>38100</xdr:colOff>
      <xdr:row>58</xdr:row>
      <xdr:rowOff>165792</xdr:rowOff>
    </xdr:to>
    <xdr:sp macro="" textlink="">
      <xdr:nvSpPr>
        <xdr:cNvPr id="142" name="楕円 141"/>
        <xdr:cNvSpPr/>
      </xdr:nvSpPr>
      <xdr:spPr>
        <a:xfrm>
          <a:off x="3746500" y="10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156919</xdr:rowOff>
    </xdr:from>
    <xdr:ext cx="534377" cy="259045"/>
    <xdr:sp macro="" textlink="">
      <xdr:nvSpPr>
        <xdr:cNvPr id="143" name="テキスト ボックス 142"/>
        <xdr:cNvSpPr txBox="1"/>
      </xdr:nvSpPr>
      <xdr:spPr>
        <a:xfrm>
          <a:off x="3530111" y="10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2546</xdr:rowOff>
    </xdr:from>
    <xdr:to>
      <xdr:col>15</xdr:col>
      <xdr:colOff>101600</xdr:colOff>
      <xdr:row>58</xdr:row>
      <xdr:rowOff>104146</xdr:rowOff>
    </xdr:to>
    <xdr:sp macro="" textlink="">
      <xdr:nvSpPr>
        <xdr:cNvPr id="144" name="楕円 143"/>
        <xdr:cNvSpPr/>
      </xdr:nvSpPr>
      <xdr:spPr>
        <a:xfrm>
          <a:off x="2857500" y="99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95273</xdr:rowOff>
    </xdr:from>
    <xdr:ext cx="534377" cy="259045"/>
    <xdr:sp macro="" textlink="">
      <xdr:nvSpPr>
        <xdr:cNvPr id="145" name="テキスト ボックス 144"/>
        <xdr:cNvSpPr txBox="1"/>
      </xdr:nvSpPr>
      <xdr:spPr>
        <a:xfrm>
          <a:off x="2641111" y="100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104978</xdr:rowOff>
    </xdr:from>
    <xdr:to>
      <xdr:col>10</xdr:col>
      <xdr:colOff>165100</xdr:colOff>
      <xdr:row>59</xdr:row>
      <xdr:rowOff>35128</xdr:rowOff>
    </xdr:to>
    <xdr:sp macro="" textlink="">
      <xdr:nvSpPr>
        <xdr:cNvPr id="146" name="楕円 145"/>
        <xdr:cNvSpPr/>
      </xdr:nvSpPr>
      <xdr:spPr>
        <a:xfrm>
          <a:off x="1968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26255</xdr:rowOff>
    </xdr:from>
    <xdr:ext cx="534377" cy="259045"/>
    <xdr:sp macro="" textlink="">
      <xdr:nvSpPr>
        <xdr:cNvPr id="147" name="テキスト ボックス 146"/>
        <xdr:cNvSpPr txBox="1"/>
      </xdr:nvSpPr>
      <xdr:spPr>
        <a:xfrm>
          <a:off x="1752111"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101892</xdr:rowOff>
    </xdr:from>
    <xdr:to>
      <xdr:col>6</xdr:col>
      <xdr:colOff>38100</xdr:colOff>
      <xdr:row>58</xdr:row>
      <xdr:rowOff>32042</xdr:rowOff>
    </xdr:to>
    <xdr:sp macro="" textlink="">
      <xdr:nvSpPr>
        <xdr:cNvPr id="148" name="楕円 147"/>
        <xdr:cNvSpPr/>
      </xdr:nvSpPr>
      <xdr:spPr>
        <a:xfrm>
          <a:off x="1079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23169</xdr:rowOff>
    </xdr:from>
    <xdr:ext cx="534377" cy="259045"/>
    <xdr:sp macro="" textlink="">
      <xdr:nvSpPr>
        <xdr:cNvPr id="149" name="テキスト ボックス 148"/>
        <xdr:cNvSpPr txBox="1"/>
      </xdr:nvSpPr>
      <xdr:spPr>
        <a:xfrm>
          <a:off x="863111" y="9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143186</xdr:rowOff>
    </xdr:from>
    <xdr:to>
      <xdr:col>24</xdr:col>
      <xdr:colOff>63500</xdr:colOff>
      <xdr:row>71</xdr:row>
      <xdr:rowOff>93732</xdr:rowOff>
    </xdr:to>
    <xdr:cxnSp macro="">
      <xdr:nvCxnSpPr>
        <xdr:cNvPr id="179" name="直線コネクタ 178"/>
        <xdr:cNvCxnSpPr/>
      </xdr:nvCxnSpPr>
      <xdr:spPr>
        <a:xfrm flipV="1">
          <a:off x="3797300" y="12144686"/>
          <a:ext cx="8382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93732</xdr:rowOff>
    </xdr:from>
    <xdr:to>
      <xdr:col>19</xdr:col>
      <xdr:colOff>177800</xdr:colOff>
      <xdr:row>72</xdr:row>
      <xdr:rowOff>46622</xdr:rowOff>
    </xdr:to>
    <xdr:cxnSp macro="">
      <xdr:nvCxnSpPr>
        <xdr:cNvPr id="182" name="直線コネクタ 181"/>
        <xdr:cNvCxnSpPr/>
      </xdr:nvCxnSpPr>
      <xdr:spPr>
        <a:xfrm flipV="1">
          <a:off x="2908300" y="12266682"/>
          <a:ext cx="8890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46622</xdr:rowOff>
    </xdr:from>
    <xdr:to>
      <xdr:col>15</xdr:col>
      <xdr:colOff>50800</xdr:colOff>
      <xdr:row>73</xdr:row>
      <xdr:rowOff>90608</xdr:rowOff>
    </xdr:to>
    <xdr:cxnSp macro="">
      <xdr:nvCxnSpPr>
        <xdr:cNvPr id="185" name="直線コネクタ 184"/>
        <xdr:cNvCxnSpPr/>
      </xdr:nvCxnSpPr>
      <xdr:spPr>
        <a:xfrm flipV="1">
          <a:off x="2019300" y="12391022"/>
          <a:ext cx="889000" cy="2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90608</xdr:rowOff>
    </xdr:from>
    <xdr:to>
      <xdr:col>10</xdr:col>
      <xdr:colOff>114300</xdr:colOff>
      <xdr:row>74</xdr:row>
      <xdr:rowOff>61519</xdr:rowOff>
    </xdr:to>
    <xdr:cxnSp macro="">
      <xdr:nvCxnSpPr>
        <xdr:cNvPr id="188" name="直線コネクタ 187"/>
        <xdr:cNvCxnSpPr/>
      </xdr:nvCxnSpPr>
      <xdr:spPr>
        <a:xfrm flipV="1">
          <a:off x="1130300" y="12606458"/>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92386</xdr:rowOff>
    </xdr:from>
    <xdr:to>
      <xdr:col>24</xdr:col>
      <xdr:colOff>114300</xdr:colOff>
      <xdr:row>71</xdr:row>
      <xdr:rowOff>22536</xdr:rowOff>
    </xdr:to>
    <xdr:sp macro="" textlink="">
      <xdr:nvSpPr>
        <xdr:cNvPr id="198" name="楕円 197"/>
        <xdr:cNvSpPr/>
      </xdr:nvSpPr>
      <xdr:spPr>
        <a:xfrm>
          <a:off x="4584700" y="12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7313</xdr:rowOff>
    </xdr:from>
    <xdr:ext cx="599010" cy="259045"/>
    <xdr:sp macro="" textlink="">
      <xdr:nvSpPr>
        <xdr:cNvPr id="199" name="民生費該当値テキスト"/>
        <xdr:cNvSpPr txBox="1"/>
      </xdr:nvSpPr>
      <xdr:spPr>
        <a:xfrm>
          <a:off x="4686300" y="120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42932</xdr:rowOff>
    </xdr:from>
    <xdr:to>
      <xdr:col>20</xdr:col>
      <xdr:colOff>38100</xdr:colOff>
      <xdr:row>71</xdr:row>
      <xdr:rowOff>144532</xdr:rowOff>
    </xdr:to>
    <xdr:sp macro="" textlink="">
      <xdr:nvSpPr>
        <xdr:cNvPr id="200" name="楕円 199"/>
        <xdr:cNvSpPr/>
      </xdr:nvSpPr>
      <xdr:spPr>
        <a:xfrm>
          <a:off x="37465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161059</xdr:rowOff>
    </xdr:from>
    <xdr:ext cx="599010" cy="259045"/>
    <xdr:sp macro="" textlink="">
      <xdr:nvSpPr>
        <xdr:cNvPr id="201" name="テキスト ボックス 200"/>
        <xdr:cNvSpPr txBox="1"/>
      </xdr:nvSpPr>
      <xdr:spPr>
        <a:xfrm>
          <a:off x="3497795" y="11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167272</xdr:rowOff>
    </xdr:from>
    <xdr:to>
      <xdr:col>15</xdr:col>
      <xdr:colOff>101600</xdr:colOff>
      <xdr:row>72</xdr:row>
      <xdr:rowOff>97422</xdr:rowOff>
    </xdr:to>
    <xdr:sp macro="" textlink="">
      <xdr:nvSpPr>
        <xdr:cNvPr id="202" name="楕円 201"/>
        <xdr:cNvSpPr/>
      </xdr:nvSpPr>
      <xdr:spPr>
        <a:xfrm>
          <a:off x="2857500" y="123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113949</xdr:rowOff>
    </xdr:from>
    <xdr:ext cx="599010" cy="259045"/>
    <xdr:sp macro="" textlink="">
      <xdr:nvSpPr>
        <xdr:cNvPr id="203" name="テキスト ボックス 202"/>
        <xdr:cNvSpPr txBox="1"/>
      </xdr:nvSpPr>
      <xdr:spPr>
        <a:xfrm>
          <a:off x="2608795" y="121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39808</xdr:rowOff>
    </xdr:from>
    <xdr:to>
      <xdr:col>10</xdr:col>
      <xdr:colOff>165100</xdr:colOff>
      <xdr:row>73</xdr:row>
      <xdr:rowOff>141408</xdr:rowOff>
    </xdr:to>
    <xdr:sp macro="" textlink="">
      <xdr:nvSpPr>
        <xdr:cNvPr id="204" name="楕円 203"/>
        <xdr:cNvSpPr/>
      </xdr:nvSpPr>
      <xdr:spPr>
        <a:xfrm>
          <a:off x="1968500" y="125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157935</xdr:rowOff>
    </xdr:from>
    <xdr:ext cx="599010" cy="259045"/>
    <xdr:sp macro="" textlink="">
      <xdr:nvSpPr>
        <xdr:cNvPr id="205" name="テキスト ボックス 204"/>
        <xdr:cNvSpPr txBox="1"/>
      </xdr:nvSpPr>
      <xdr:spPr>
        <a:xfrm>
          <a:off x="1719795" y="1233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10719</xdr:rowOff>
    </xdr:from>
    <xdr:to>
      <xdr:col>6</xdr:col>
      <xdr:colOff>38100</xdr:colOff>
      <xdr:row>74</xdr:row>
      <xdr:rowOff>112319</xdr:rowOff>
    </xdr:to>
    <xdr:sp macro="" textlink="">
      <xdr:nvSpPr>
        <xdr:cNvPr id="206" name="楕円 205"/>
        <xdr:cNvSpPr/>
      </xdr:nvSpPr>
      <xdr:spPr>
        <a:xfrm>
          <a:off x="1079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128846</xdr:rowOff>
    </xdr:from>
    <xdr:ext cx="599010" cy="259045"/>
    <xdr:sp macro="" textlink="">
      <xdr:nvSpPr>
        <xdr:cNvPr id="207" name="テキスト ボックス 206"/>
        <xdr:cNvSpPr txBox="1"/>
      </xdr:nvSpPr>
      <xdr:spPr>
        <a:xfrm>
          <a:off x="830795" y="124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98506</xdr:rowOff>
    </xdr:from>
    <xdr:to>
      <xdr:col>24</xdr:col>
      <xdr:colOff>63500</xdr:colOff>
      <xdr:row>94</xdr:row>
      <xdr:rowOff>142489</xdr:rowOff>
    </xdr:to>
    <xdr:cxnSp macro="">
      <xdr:nvCxnSpPr>
        <xdr:cNvPr id="235" name="直線コネクタ 234"/>
        <xdr:cNvCxnSpPr/>
      </xdr:nvCxnSpPr>
      <xdr:spPr>
        <a:xfrm>
          <a:off x="3797300" y="16214806"/>
          <a:ext cx="8382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98506</xdr:rowOff>
    </xdr:from>
    <xdr:to>
      <xdr:col>19</xdr:col>
      <xdr:colOff>177800</xdr:colOff>
      <xdr:row>94</xdr:row>
      <xdr:rowOff>143174</xdr:rowOff>
    </xdr:to>
    <xdr:cxnSp macro="">
      <xdr:nvCxnSpPr>
        <xdr:cNvPr id="238" name="直線コネクタ 237"/>
        <xdr:cNvCxnSpPr/>
      </xdr:nvCxnSpPr>
      <xdr:spPr>
        <a:xfrm flipV="1">
          <a:off x="2908300" y="16214806"/>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59644</xdr:rowOff>
    </xdr:from>
    <xdr:to>
      <xdr:col>15</xdr:col>
      <xdr:colOff>50800</xdr:colOff>
      <xdr:row>94</xdr:row>
      <xdr:rowOff>143174</xdr:rowOff>
    </xdr:to>
    <xdr:cxnSp macro="">
      <xdr:nvCxnSpPr>
        <xdr:cNvPr id="241" name="直線コネクタ 240"/>
        <xdr:cNvCxnSpPr/>
      </xdr:nvCxnSpPr>
      <xdr:spPr>
        <a:xfrm>
          <a:off x="2019300" y="16175944"/>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47254</xdr:rowOff>
    </xdr:from>
    <xdr:to>
      <xdr:col>10</xdr:col>
      <xdr:colOff>114300</xdr:colOff>
      <xdr:row>94</xdr:row>
      <xdr:rowOff>59644</xdr:rowOff>
    </xdr:to>
    <xdr:cxnSp macro="">
      <xdr:nvCxnSpPr>
        <xdr:cNvPr id="244" name="直線コネクタ 243"/>
        <xdr:cNvCxnSpPr/>
      </xdr:nvCxnSpPr>
      <xdr:spPr>
        <a:xfrm>
          <a:off x="1130300" y="16163554"/>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91689</xdr:rowOff>
    </xdr:from>
    <xdr:to>
      <xdr:col>24</xdr:col>
      <xdr:colOff>114300</xdr:colOff>
      <xdr:row>95</xdr:row>
      <xdr:rowOff>21839</xdr:rowOff>
    </xdr:to>
    <xdr:sp macro="" textlink="">
      <xdr:nvSpPr>
        <xdr:cNvPr id="254" name="楕円 253"/>
        <xdr:cNvSpPr/>
      </xdr:nvSpPr>
      <xdr:spPr>
        <a:xfrm>
          <a:off x="4584700" y="16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114566</xdr:rowOff>
    </xdr:from>
    <xdr:ext cx="534377" cy="259045"/>
    <xdr:sp macro="" textlink="">
      <xdr:nvSpPr>
        <xdr:cNvPr id="255" name="衛生費該当値テキスト"/>
        <xdr:cNvSpPr txBox="1"/>
      </xdr:nvSpPr>
      <xdr:spPr>
        <a:xfrm>
          <a:off x="4686300" y="160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47706</xdr:rowOff>
    </xdr:from>
    <xdr:to>
      <xdr:col>20</xdr:col>
      <xdr:colOff>38100</xdr:colOff>
      <xdr:row>94</xdr:row>
      <xdr:rowOff>149306</xdr:rowOff>
    </xdr:to>
    <xdr:sp macro="" textlink="">
      <xdr:nvSpPr>
        <xdr:cNvPr id="256" name="楕円 255"/>
        <xdr:cNvSpPr/>
      </xdr:nvSpPr>
      <xdr:spPr>
        <a:xfrm>
          <a:off x="3746500" y="161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165833</xdr:rowOff>
    </xdr:from>
    <xdr:ext cx="534377" cy="259045"/>
    <xdr:sp macro="" textlink="">
      <xdr:nvSpPr>
        <xdr:cNvPr id="257" name="テキスト ボックス 256"/>
        <xdr:cNvSpPr txBox="1"/>
      </xdr:nvSpPr>
      <xdr:spPr>
        <a:xfrm>
          <a:off x="3530111" y="159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92374</xdr:rowOff>
    </xdr:from>
    <xdr:to>
      <xdr:col>15</xdr:col>
      <xdr:colOff>101600</xdr:colOff>
      <xdr:row>95</xdr:row>
      <xdr:rowOff>22524</xdr:rowOff>
    </xdr:to>
    <xdr:sp macro="" textlink="">
      <xdr:nvSpPr>
        <xdr:cNvPr id="258" name="楕円 257"/>
        <xdr:cNvSpPr/>
      </xdr:nvSpPr>
      <xdr:spPr>
        <a:xfrm>
          <a:off x="2857500" y="162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39051</xdr:rowOff>
    </xdr:from>
    <xdr:ext cx="534377" cy="259045"/>
    <xdr:sp macro="" textlink="">
      <xdr:nvSpPr>
        <xdr:cNvPr id="259" name="テキスト ボックス 258"/>
        <xdr:cNvSpPr txBox="1"/>
      </xdr:nvSpPr>
      <xdr:spPr>
        <a:xfrm>
          <a:off x="2641111" y="159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8844</xdr:rowOff>
    </xdr:from>
    <xdr:to>
      <xdr:col>10</xdr:col>
      <xdr:colOff>165100</xdr:colOff>
      <xdr:row>94</xdr:row>
      <xdr:rowOff>110444</xdr:rowOff>
    </xdr:to>
    <xdr:sp macro="" textlink="">
      <xdr:nvSpPr>
        <xdr:cNvPr id="260" name="楕円 259"/>
        <xdr:cNvSpPr/>
      </xdr:nvSpPr>
      <xdr:spPr>
        <a:xfrm>
          <a:off x="1968500" y="161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126971</xdr:rowOff>
    </xdr:from>
    <xdr:ext cx="534377" cy="259045"/>
    <xdr:sp macro="" textlink="">
      <xdr:nvSpPr>
        <xdr:cNvPr id="261" name="テキスト ボックス 260"/>
        <xdr:cNvSpPr txBox="1"/>
      </xdr:nvSpPr>
      <xdr:spPr>
        <a:xfrm>
          <a:off x="1752111" y="1590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167904</xdr:rowOff>
    </xdr:from>
    <xdr:to>
      <xdr:col>6</xdr:col>
      <xdr:colOff>38100</xdr:colOff>
      <xdr:row>94</xdr:row>
      <xdr:rowOff>98054</xdr:rowOff>
    </xdr:to>
    <xdr:sp macro="" textlink="">
      <xdr:nvSpPr>
        <xdr:cNvPr id="262" name="楕円 261"/>
        <xdr:cNvSpPr/>
      </xdr:nvSpPr>
      <xdr:spPr>
        <a:xfrm>
          <a:off x="1079500" y="161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114581</xdr:rowOff>
    </xdr:from>
    <xdr:ext cx="534377" cy="259045"/>
    <xdr:sp macro="" textlink="">
      <xdr:nvSpPr>
        <xdr:cNvPr id="263" name="テキスト ボックス 262"/>
        <xdr:cNvSpPr txBox="1"/>
      </xdr:nvSpPr>
      <xdr:spPr>
        <a:xfrm>
          <a:off x="863111" y="1588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86208</xdr:rowOff>
    </xdr:from>
    <xdr:to>
      <xdr:col>55</xdr:col>
      <xdr:colOff>0</xdr:colOff>
      <xdr:row>38</xdr:row>
      <xdr:rowOff>89636</xdr:rowOff>
    </xdr:to>
    <xdr:cxnSp macro="">
      <xdr:nvCxnSpPr>
        <xdr:cNvPr id="290" name="直線コネクタ 289"/>
        <xdr:cNvCxnSpPr/>
      </xdr:nvCxnSpPr>
      <xdr:spPr>
        <a:xfrm>
          <a:off x="9639300" y="6601308"/>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81864</xdr:rowOff>
    </xdr:from>
    <xdr:to>
      <xdr:col>50</xdr:col>
      <xdr:colOff>114300</xdr:colOff>
      <xdr:row>38</xdr:row>
      <xdr:rowOff>86208</xdr:rowOff>
    </xdr:to>
    <xdr:cxnSp macro="">
      <xdr:nvCxnSpPr>
        <xdr:cNvPr id="293" name="直線コネクタ 292"/>
        <xdr:cNvCxnSpPr/>
      </xdr:nvCxnSpPr>
      <xdr:spPr>
        <a:xfrm>
          <a:off x="8750300" y="659696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72492</xdr:rowOff>
    </xdr:from>
    <xdr:to>
      <xdr:col>45</xdr:col>
      <xdr:colOff>177800</xdr:colOff>
      <xdr:row>38</xdr:row>
      <xdr:rowOff>81864</xdr:rowOff>
    </xdr:to>
    <xdr:cxnSp macro="">
      <xdr:nvCxnSpPr>
        <xdr:cNvPr id="296" name="直線コネクタ 295"/>
        <xdr:cNvCxnSpPr/>
      </xdr:nvCxnSpPr>
      <xdr:spPr>
        <a:xfrm>
          <a:off x="7861300" y="658759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72492</xdr:rowOff>
    </xdr:from>
    <xdr:to>
      <xdr:col>41</xdr:col>
      <xdr:colOff>50800</xdr:colOff>
      <xdr:row>38</xdr:row>
      <xdr:rowOff>82779</xdr:rowOff>
    </xdr:to>
    <xdr:cxnSp macro="">
      <xdr:nvCxnSpPr>
        <xdr:cNvPr id="299" name="直線コネクタ 298"/>
        <xdr:cNvCxnSpPr/>
      </xdr:nvCxnSpPr>
      <xdr:spPr>
        <a:xfrm flipV="1">
          <a:off x="6972300" y="658759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38836</xdr:rowOff>
    </xdr:from>
    <xdr:to>
      <xdr:col>55</xdr:col>
      <xdr:colOff>50800</xdr:colOff>
      <xdr:row>38</xdr:row>
      <xdr:rowOff>140436</xdr:rowOff>
    </xdr:to>
    <xdr:sp macro="" textlink="">
      <xdr:nvSpPr>
        <xdr:cNvPr id="309" name="楕円 308"/>
        <xdr:cNvSpPr/>
      </xdr:nvSpPr>
      <xdr:spPr>
        <a:xfrm>
          <a:off x="104267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125213</xdr:rowOff>
    </xdr:from>
    <xdr:ext cx="378565" cy="259045"/>
    <xdr:sp macro="" textlink="">
      <xdr:nvSpPr>
        <xdr:cNvPr id="310" name="労働費該当値テキスト"/>
        <xdr:cNvSpPr txBox="1"/>
      </xdr:nvSpPr>
      <xdr:spPr>
        <a:xfrm>
          <a:off x="10528300" y="646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35408</xdr:rowOff>
    </xdr:from>
    <xdr:to>
      <xdr:col>50</xdr:col>
      <xdr:colOff>165100</xdr:colOff>
      <xdr:row>38</xdr:row>
      <xdr:rowOff>137008</xdr:rowOff>
    </xdr:to>
    <xdr:sp macro="" textlink="">
      <xdr:nvSpPr>
        <xdr:cNvPr id="311" name="楕円 310"/>
        <xdr:cNvSpPr/>
      </xdr:nvSpPr>
      <xdr:spPr>
        <a:xfrm>
          <a:off x="9588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128135</xdr:rowOff>
    </xdr:from>
    <xdr:ext cx="378565" cy="259045"/>
    <xdr:sp macro="" textlink="">
      <xdr:nvSpPr>
        <xdr:cNvPr id="312" name="テキスト ボックス 311"/>
        <xdr:cNvSpPr txBox="1"/>
      </xdr:nvSpPr>
      <xdr:spPr>
        <a:xfrm>
          <a:off x="9450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31064</xdr:rowOff>
    </xdr:from>
    <xdr:to>
      <xdr:col>46</xdr:col>
      <xdr:colOff>38100</xdr:colOff>
      <xdr:row>38</xdr:row>
      <xdr:rowOff>132664</xdr:rowOff>
    </xdr:to>
    <xdr:sp macro="" textlink="">
      <xdr:nvSpPr>
        <xdr:cNvPr id="313" name="楕円 312"/>
        <xdr:cNvSpPr/>
      </xdr:nvSpPr>
      <xdr:spPr>
        <a:xfrm>
          <a:off x="8699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123791</xdr:rowOff>
    </xdr:from>
    <xdr:ext cx="378565" cy="259045"/>
    <xdr:sp macro="" textlink="">
      <xdr:nvSpPr>
        <xdr:cNvPr id="314" name="テキスト ボックス 313"/>
        <xdr:cNvSpPr txBox="1"/>
      </xdr:nvSpPr>
      <xdr:spPr>
        <a:xfrm>
          <a:off x="8561017" y="663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21692</xdr:rowOff>
    </xdr:from>
    <xdr:to>
      <xdr:col>41</xdr:col>
      <xdr:colOff>101600</xdr:colOff>
      <xdr:row>38</xdr:row>
      <xdr:rowOff>123292</xdr:rowOff>
    </xdr:to>
    <xdr:sp macro="" textlink="">
      <xdr:nvSpPr>
        <xdr:cNvPr id="315" name="楕円 314"/>
        <xdr:cNvSpPr/>
      </xdr:nvSpPr>
      <xdr:spPr>
        <a:xfrm>
          <a:off x="7810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114419</xdr:rowOff>
    </xdr:from>
    <xdr:ext cx="378565" cy="259045"/>
    <xdr:sp macro="" textlink="">
      <xdr:nvSpPr>
        <xdr:cNvPr id="316" name="テキスト ボックス 315"/>
        <xdr:cNvSpPr txBox="1"/>
      </xdr:nvSpPr>
      <xdr:spPr>
        <a:xfrm>
          <a:off x="7672017" y="6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31979</xdr:rowOff>
    </xdr:from>
    <xdr:to>
      <xdr:col>36</xdr:col>
      <xdr:colOff>165100</xdr:colOff>
      <xdr:row>38</xdr:row>
      <xdr:rowOff>133579</xdr:rowOff>
    </xdr:to>
    <xdr:sp macro="" textlink="">
      <xdr:nvSpPr>
        <xdr:cNvPr id="317" name="楕円 316"/>
        <xdr:cNvSpPr/>
      </xdr:nvSpPr>
      <xdr:spPr>
        <a:xfrm>
          <a:off x="6921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124706</xdr:rowOff>
    </xdr:from>
    <xdr:ext cx="378565" cy="259045"/>
    <xdr:sp macro="" textlink="">
      <xdr:nvSpPr>
        <xdr:cNvPr id="318" name="テキスト ボックス 317"/>
        <xdr:cNvSpPr txBox="1"/>
      </xdr:nvSpPr>
      <xdr:spPr>
        <a:xfrm>
          <a:off x="6783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xdr:rowOff>
    </xdr:from>
    <xdr:to>
      <xdr:col>55</xdr:col>
      <xdr:colOff>0</xdr:colOff>
      <xdr:row>58</xdr:row>
      <xdr:rowOff>37104</xdr:rowOff>
    </xdr:to>
    <xdr:cxnSp macro="">
      <xdr:nvCxnSpPr>
        <xdr:cNvPr id="345" name="直線コネクタ 344"/>
        <xdr:cNvCxnSpPr/>
      </xdr:nvCxnSpPr>
      <xdr:spPr>
        <a:xfrm>
          <a:off x="9639300" y="9958070"/>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xdr:rowOff>
    </xdr:from>
    <xdr:to>
      <xdr:col>50</xdr:col>
      <xdr:colOff>114300</xdr:colOff>
      <xdr:row>58</xdr:row>
      <xdr:rowOff>48077</xdr:rowOff>
    </xdr:to>
    <xdr:cxnSp macro="">
      <xdr:nvCxnSpPr>
        <xdr:cNvPr id="348" name="直線コネクタ 347"/>
        <xdr:cNvCxnSpPr/>
      </xdr:nvCxnSpPr>
      <xdr:spPr>
        <a:xfrm flipV="1">
          <a:off x="8750300" y="995807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48077</xdr:rowOff>
    </xdr:from>
    <xdr:to>
      <xdr:col>45</xdr:col>
      <xdr:colOff>177800</xdr:colOff>
      <xdr:row>58</xdr:row>
      <xdr:rowOff>56673</xdr:rowOff>
    </xdr:to>
    <xdr:cxnSp macro="">
      <xdr:nvCxnSpPr>
        <xdr:cNvPr id="351" name="直線コネクタ 350"/>
        <xdr:cNvCxnSpPr/>
      </xdr:nvCxnSpPr>
      <xdr:spPr>
        <a:xfrm flipV="1">
          <a:off x="7861300" y="999217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56673</xdr:rowOff>
    </xdr:from>
    <xdr:to>
      <xdr:col>41</xdr:col>
      <xdr:colOff>50800</xdr:colOff>
      <xdr:row>58</xdr:row>
      <xdr:rowOff>57130</xdr:rowOff>
    </xdr:to>
    <xdr:cxnSp macro="">
      <xdr:nvCxnSpPr>
        <xdr:cNvPr id="354" name="直線コネクタ 353"/>
        <xdr:cNvCxnSpPr/>
      </xdr:nvCxnSpPr>
      <xdr:spPr>
        <a:xfrm flipV="1">
          <a:off x="6972300" y="10000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157754</xdr:rowOff>
    </xdr:from>
    <xdr:to>
      <xdr:col>55</xdr:col>
      <xdr:colOff>50800</xdr:colOff>
      <xdr:row>58</xdr:row>
      <xdr:rowOff>87904</xdr:rowOff>
    </xdr:to>
    <xdr:sp macro="" textlink="">
      <xdr:nvSpPr>
        <xdr:cNvPr id="364" name="楕円 363"/>
        <xdr:cNvSpPr/>
      </xdr:nvSpPr>
      <xdr:spPr>
        <a:xfrm>
          <a:off x="104267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72681</xdr:rowOff>
    </xdr:from>
    <xdr:ext cx="469744" cy="259045"/>
    <xdr:sp macro="" textlink="">
      <xdr:nvSpPr>
        <xdr:cNvPr id="365" name="農林水産業費該当値テキスト"/>
        <xdr:cNvSpPr txBox="1"/>
      </xdr:nvSpPr>
      <xdr:spPr>
        <a:xfrm>
          <a:off x="10528300" y="98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134620</xdr:rowOff>
    </xdr:from>
    <xdr:to>
      <xdr:col>50</xdr:col>
      <xdr:colOff>165100</xdr:colOff>
      <xdr:row>58</xdr:row>
      <xdr:rowOff>64770</xdr:rowOff>
    </xdr:to>
    <xdr:sp macro="" textlink="">
      <xdr:nvSpPr>
        <xdr:cNvPr id="366" name="楕円 365"/>
        <xdr:cNvSpPr/>
      </xdr:nvSpPr>
      <xdr:spPr>
        <a:xfrm>
          <a:off x="958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55897</xdr:rowOff>
    </xdr:from>
    <xdr:ext cx="469744" cy="259045"/>
    <xdr:sp macro="" textlink="">
      <xdr:nvSpPr>
        <xdr:cNvPr id="367" name="テキスト ボックス 366"/>
        <xdr:cNvSpPr txBox="1"/>
      </xdr:nvSpPr>
      <xdr:spPr>
        <a:xfrm>
          <a:off x="9404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168727</xdr:rowOff>
    </xdr:from>
    <xdr:to>
      <xdr:col>46</xdr:col>
      <xdr:colOff>38100</xdr:colOff>
      <xdr:row>58</xdr:row>
      <xdr:rowOff>98877</xdr:rowOff>
    </xdr:to>
    <xdr:sp macro="" textlink="">
      <xdr:nvSpPr>
        <xdr:cNvPr id="368" name="楕円 367"/>
        <xdr:cNvSpPr/>
      </xdr:nvSpPr>
      <xdr:spPr>
        <a:xfrm>
          <a:off x="8699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90004</xdr:rowOff>
    </xdr:from>
    <xdr:ext cx="469744" cy="259045"/>
    <xdr:sp macro="" textlink="">
      <xdr:nvSpPr>
        <xdr:cNvPr id="369" name="テキスト ボックス 368"/>
        <xdr:cNvSpPr txBox="1"/>
      </xdr:nvSpPr>
      <xdr:spPr>
        <a:xfrm>
          <a:off x="8515428"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5873</xdr:rowOff>
    </xdr:from>
    <xdr:to>
      <xdr:col>41</xdr:col>
      <xdr:colOff>101600</xdr:colOff>
      <xdr:row>58</xdr:row>
      <xdr:rowOff>107473</xdr:rowOff>
    </xdr:to>
    <xdr:sp macro="" textlink="">
      <xdr:nvSpPr>
        <xdr:cNvPr id="370" name="楕円 369"/>
        <xdr:cNvSpPr/>
      </xdr:nvSpPr>
      <xdr:spPr>
        <a:xfrm>
          <a:off x="7810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98600</xdr:rowOff>
    </xdr:from>
    <xdr:ext cx="469744" cy="259045"/>
    <xdr:sp macro="" textlink="">
      <xdr:nvSpPr>
        <xdr:cNvPr id="371" name="テキスト ボックス 370"/>
        <xdr:cNvSpPr txBox="1"/>
      </xdr:nvSpPr>
      <xdr:spPr>
        <a:xfrm>
          <a:off x="7626428"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6330</xdr:rowOff>
    </xdr:from>
    <xdr:to>
      <xdr:col>36</xdr:col>
      <xdr:colOff>165100</xdr:colOff>
      <xdr:row>58</xdr:row>
      <xdr:rowOff>107930</xdr:rowOff>
    </xdr:to>
    <xdr:sp macro="" textlink="">
      <xdr:nvSpPr>
        <xdr:cNvPr id="372" name="楕円 371"/>
        <xdr:cNvSpPr/>
      </xdr:nvSpPr>
      <xdr:spPr>
        <a:xfrm>
          <a:off x="6921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99057</xdr:rowOff>
    </xdr:from>
    <xdr:ext cx="469744" cy="259045"/>
    <xdr:sp macro="" textlink="">
      <xdr:nvSpPr>
        <xdr:cNvPr id="373" name="テキスト ボックス 372"/>
        <xdr:cNvSpPr txBox="1"/>
      </xdr:nvSpPr>
      <xdr:spPr>
        <a:xfrm>
          <a:off x="6737428" y="100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161970</xdr:rowOff>
    </xdr:from>
    <xdr:to>
      <xdr:col>55</xdr:col>
      <xdr:colOff>0</xdr:colOff>
      <xdr:row>78</xdr:row>
      <xdr:rowOff>167075</xdr:rowOff>
    </xdr:to>
    <xdr:cxnSp macro="">
      <xdr:nvCxnSpPr>
        <xdr:cNvPr id="402" name="直線コネクタ 401"/>
        <xdr:cNvCxnSpPr/>
      </xdr:nvCxnSpPr>
      <xdr:spPr>
        <a:xfrm>
          <a:off x="9639300" y="13535070"/>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133508</xdr:rowOff>
    </xdr:from>
    <xdr:to>
      <xdr:col>50</xdr:col>
      <xdr:colOff>114300</xdr:colOff>
      <xdr:row>78</xdr:row>
      <xdr:rowOff>161970</xdr:rowOff>
    </xdr:to>
    <xdr:cxnSp macro="">
      <xdr:nvCxnSpPr>
        <xdr:cNvPr id="405" name="直線コネクタ 404"/>
        <xdr:cNvCxnSpPr/>
      </xdr:nvCxnSpPr>
      <xdr:spPr>
        <a:xfrm>
          <a:off x="8750300" y="13506608"/>
          <a:ext cx="8890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133090</xdr:rowOff>
    </xdr:from>
    <xdr:to>
      <xdr:col>45</xdr:col>
      <xdr:colOff>177800</xdr:colOff>
      <xdr:row>78</xdr:row>
      <xdr:rowOff>133508</xdr:rowOff>
    </xdr:to>
    <xdr:cxnSp macro="">
      <xdr:nvCxnSpPr>
        <xdr:cNvPr id="408" name="直線コネクタ 407"/>
        <xdr:cNvCxnSpPr/>
      </xdr:nvCxnSpPr>
      <xdr:spPr>
        <a:xfrm>
          <a:off x="7861300" y="1350619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127584</xdr:rowOff>
    </xdr:from>
    <xdr:to>
      <xdr:col>41</xdr:col>
      <xdr:colOff>50800</xdr:colOff>
      <xdr:row>78</xdr:row>
      <xdr:rowOff>133090</xdr:rowOff>
    </xdr:to>
    <xdr:cxnSp macro="">
      <xdr:nvCxnSpPr>
        <xdr:cNvPr id="411" name="直線コネクタ 410"/>
        <xdr:cNvCxnSpPr/>
      </xdr:nvCxnSpPr>
      <xdr:spPr>
        <a:xfrm>
          <a:off x="6972300" y="13500684"/>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116275</xdr:rowOff>
    </xdr:from>
    <xdr:to>
      <xdr:col>55</xdr:col>
      <xdr:colOff>50800</xdr:colOff>
      <xdr:row>79</xdr:row>
      <xdr:rowOff>46425</xdr:rowOff>
    </xdr:to>
    <xdr:sp macro="" textlink="">
      <xdr:nvSpPr>
        <xdr:cNvPr id="421" name="楕円 420"/>
        <xdr:cNvSpPr/>
      </xdr:nvSpPr>
      <xdr:spPr>
        <a:xfrm>
          <a:off x="10426700" y="134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31202</xdr:rowOff>
    </xdr:from>
    <xdr:ext cx="469744" cy="259045"/>
    <xdr:sp macro="" textlink="">
      <xdr:nvSpPr>
        <xdr:cNvPr id="422" name="商工費該当値テキスト"/>
        <xdr:cNvSpPr txBox="1"/>
      </xdr:nvSpPr>
      <xdr:spPr>
        <a:xfrm>
          <a:off x="10528300" y="134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111170</xdr:rowOff>
    </xdr:from>
    <xdr:to>
      <xdr:col>50</xdr:col>
      <xdr:colOff>165100</xdr:colOff>
      <xdr:row>79</xdr:row>
      <xdr:rowOff>41320</xdr:rowOff>
    </xdr:to>
    <xdr:sp macro="" textlink="">
      <xdr:nvSpPr>
        <xdr:cNvPr id="423" name="楕円 422"/>
        <xdr:cNvSpPr/>
      </xdr:nvSpPr>
      <xdr:spPr>
        <a:xfrm>
          <a:off x="9588500" y="134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32447</xdr:rowOff>
    </xdr:from>
    <xdr:ext cx="469744" cy="259045"/>
    <xdr:sp macro="" textlink="">
      <xdr:nvSpPr>
        <xdr:cNvPr id="424" name="テキスト ボックス 423"/>
        <xdr:cNvSpPr txBox="1"/>
      </xdr:nvSpPr>
      <xdr:spPr>
        <a:xfrm>
          <a:off x="9404428" y="1357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82708</xdr:rowOff>
    </xdr:from>
    <xdr:to>
      <xdr:col>46</xdr:col>
      <xdr:colOff>38100</xdr:colOff>
      <xdr:row>79</xdr:row>
      <xdr:rowOff>12858</xdr:rowOff>
    </xdr:to>
    <xdr:sp macro="" textlink="">
      <xdr:nvSpPr>
        <xdr:cNvPr id="425" name="楕円 424"/>
        <xdr:cNvSpPr/>
      </xdr:nvSpPr>
      <xdr:spPr>
        <a:xfrm>
          <a:off x="8699500" y="134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3985</xdr:rowOff>
    </xdr:from>
    <xdr:ext cx="469744" cy="259045"/>
    <xdr:sp macro="" textlink="">
      <xdr:nvSpPr>
        <xdr:cNvPr id="426" name="テキスト ボックス 425"/>
        <xdr:cNvSpPr txBox="1"/>
      </xdr:nvSpPr>
      <xdr:spPr>
        <a:xfrm>
          <a:off x="8515428" y="135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82290</xdr:rowOff>
    </xdr:from>
    <xdr:to>
      <xdr:col>41</xdr:col>
      <xdr:colOff>101600</xdr:colOff>
      <xdr:row>79</xdr:row>
      <xdr:rowOff>12440</xdr:rowOff>
    </xdr:to>
    <xdr:sp macro="" textlink="">
      <xdr:nvSpPr>
        <xdr:cNvPr id="427" name="楕円 426"/>
        <xdr:cNvSpPr/>
      </xdr:nvSpPr>
      <xdr:spPr>
        <a:xfrm>
          <a:off x="7810500" y="13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3567</xdr:rowOff>
    </xdr:from>
    <xdr:ext cx="469744" cy="259045"/>
    <xdr:sp macro="" textlink="">
      <xdr:nvSpPr>
        <xdr:cNvPr id="428" name="テキスト ボックス 427"/>
        <xdr:cNvSpPr txBox="1"/>
      </xdr:nvSpPr>
      <xdr:spPr>
        <a:xfrm>
          <a:off x="7626428" y="1354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76784</xdr:rowOff>
    </xdr:from>
    <xdr:to>
      <xdr:col>36</xdr:col>
      <xdr:colOff>165100</xdr:colOff>
      <xdr:row>79</xdr:row>
      <xdr:rowOff>6934</xdr:rowOff>
    </xdr:to>
    <xdr:sp macro="" textlink="">
      <xdr:nvSpPr>
        <xdr:cNvPr id="429" name="楕円 428"/>
        <xdr:cNvSpPr/>
      </xdr:nvSpPr>
      <xdr:spPr>
        <a:xfrm>
          <a:off x="6921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169511</xdr:rowOff>
    </xdr:from>
    <xdr:ext cx="469744" cy="259045"/>
    <xdr:sp macro="" textlink="">
      <xdr:nvSpPr>
        <xdr:cNvPr id="430" name="テキスト ボックス 429"/>
        <xdr:cNvSpPr txBox="1"/>
      </xdr:nvSpPr>
      <xdr:spPr>
        <a:xfrm>
          <a:off x="6737428"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143624</xdr:rowOff>
    </xdr:from>
    <xdr:to>
      <xdr:col>55</xdr:col>
      <xdr:colOff>0</xdr:colOff>
      <xdr:row>97</xdr:row>
      <xdr:rowOff>171438</xdr:rowOff>
    </xdr:to>
    <xdr:cxnSp macro="">
      <xdr:nvCxnSpPr>
        <xdr:cNvPr id="460" name="直線コネクタ 459"/>
        <xdr:cNvCxnSpPr/>
      </xdr:nvCxnSpPr>
      <xdr:spPr>
        <a:xfrm flipV="1">
          <a:off x="9639300" y="16774274"/>
          <a:ext cx="8382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171438</xdr:rowOff>
    </xdr:from>
    <xdr:to>
      <xdr:col>50</xdr:col>
      <xdr:colOff>114300</xdr:colOff>
      <xdr:row>98</xdr:row>
      <xdr:rowOff>20295</xdr:rowOff>
    </xdr:to>
    <xdr:cxnSp macro="">
      <xdr:nvCxnSpPr>
        <xdr:cNvPr id="463" name="直線コネクタ 462"/>
        <xdr:cNvCxnSpPr/>
      </xdr:nvCxnSpPr>
      <xdr:spPr>
        <a:xfrm flipV="1">
          <a:off x="8750300" y="16802088"/>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20295</xdr:rowOff>
    </xdr:from>
    <xdr:to>
      <xdr:col>45</xdr:col>
      <xdr:colOff>177800</xdr:colOff>
      <xdr:row>98</xdr:row>
      <xdr:rowOff>102152</xdr:rowOff>
    </xdr:to>
    <xdr:cxnSp macro="">
      <xdr:nvCxnSpPr>
        <xdr:cNvPr id="466" name="直線コネクタ 465"/>
        <xdr:cNvCxnSpPr/>
      </xdr:nvCxnSpPr>
      <xdr:spPr>
        <a:xfrm flipV="1">
          <a:off x="7861300" y="16822395"/>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42659</xdr:rowOff>
    </xdr:from>
    <xdr:to>
      <xdr:col>41</xdr:col>
      <xdr:colOff>50800</xdr:colOff>
      <xdr:row>98</xdr:row>
      <xdr:rowOff>102152</xdr:rowOff>
    </xdr:to>
    <xdr:cxnSp macro="">
      <xdr:nvCxnSpPr>
        <xdr:cNvPr id="469" name="直線コネクタ 468"/>
        <xdr:cNvCxnSpPr/>
      </xdr:nvCxnSpPr>
      <xdr:spPr>
        <a:xfrm>
          <a:off x="6972300" y="16844759"/>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92824</xdr:rowOff>
    </xdr:from>
    <xdr:to>
      <xdr:col>55</xdr:col>
      <xdr:colOff>50800</xdr:colOff>
      <xdr:row>98</xdr:row>
      <xdr:rowOff>22974</xdr:rowOff>
    </xdr:to>
    <xdr:sp macro="" textlink="">
      <xdr:nvSpPr>
        <xdr:cNvPr id="479" name="楕円 478"/>
        <xdr:cNvSpPr/>
      </xdr:nvSpPr>
      <xdr:spPr>
        <a:xfrm>
          <a:off x="104267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71251</xdr:rowOff>
    </xdr:from>
    <xdr:ext cx="534377" cy="259045"/>
    <xdr:sp macro="" textlink="">
      <xdr:nvSpPr>
        <xdr:cNvPr id="480" name="土木費該当値テキスト"/>
        <xdr:cNvSpPr txBox="1"/>
      </xdr:nvSpPr>
      <xdr:spPr>
        <a:xfrm>
          <a:off x="10528300"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120638</xdr:rowOff>
    </xdr:from>
    <xdr:to>
      <xdr:col>50</xdr:col>
      <xdr:colOff>165100</xdr:colOff>
      <xdr:row>98</xdr:row>
      <xdr:rowOff>50788</xdr:rowOff>
    </xdr:to>
    <xdr:sp macro="" textlink="">
      <xdr:nvSpPr>
        <xdr:cNvPr id="481" name="楕円 480"/>
        <xdr:cNvSpPr/>
      </xdr:nvSpPr>
      <xdr:spPr>
        <a:xfrm>
          <a:off x="95885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41915</xdr:rowOff>
    </xdr:from>
    <xdr:ext cx="534377" cy="259045"/>
    <xdr:sp macro="" textlink="">
      <xdr:nvSpPr>
        <xdr:cNvPr id="482" name="テキスト ボックス 481"/>
        <xdr:cNvSpPr txBox="1"/>
      </xdr:nvSpPr>
      <xdr:spPr>
        <a:xfrm>
          <a:off x="9372111" y="168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140945</xdr:rowOff>
    </xdr:from>
    <xdr:to>
      <xdr:col>46</xdr:col>
      <xdr:colOff>38100</xdr:colOff>
      <xdr:row>98</xdr:row>
      <xdr:rowOff>71095</xdr:rowOff>
    </xdr:to>
    <xdr:sp macro="" textlink="">
      <xdr:nvSpPr>
        <xdr:cNvPr id="483" name="楕円 482"/>
        <xdr:cNvSpPr/>
      </xdr:nvSpPr>
      <xdr:spPr>
        <a:xfrm>
          <a:off x="86995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62222</xdr:rowOff>
    </xdr:from>
    <xdr:ext cx="534377" cy="259045"/>
    <xdr:sp macro="" textlink="">
      <xdr:nvSpPr>
        <xdr:cNvPr id="484" name="テキスト ボックス 483"/>
        <xdr:cNvSpPr txBox="1"/>
      </xdr:nvSpPr>
      <xdr:spPr>
        <a:xfrm>
          <a:off x="8483111" y="16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51352</xdr:rowOff>
    </xdr:from>
    <xdr:to>
      <xdr:col>41</xdr:col>
      <xdr:colOff>101600</xdr:colOff>
      <xdr:row>98</xdr:row>
      <xdr:rowOff>152952</xdr:rowOff>
    </xdr:to>
    <xdr:sp macro="" textlink="">
      <xdr:nvSpPr>
        <xdr:cNvPr id="485" name="楕円 484"/>
        <xdr:cNvSpPr/>
      </xdr:nvSpPr>
      <xdr:spPr>
        <a:xfrm>
          <a:off x="7810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144079</xdr:rowOff>
    </xdr:from>
    <xdr:ext cx="534377" cy="259045"/>
    <xdr:sp macro="" textlink="">
      <xdr:nvSpPr>
        <xdr:cNvPr id="486" name="テキスト ボックス 485"/>
        <xdr:cNvSpPr txBox="1"/>
      </xdr:nvSpPr>
      <xdr:spPr>
        <a:xfrm>
          <a:off x="7594111" y="169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163309</xdr:rowOff>
    </xdr:from>
    <xdr:to>
      <xdr:col>36</xdr:col>
      <xdr:colOff>165100</xdr:colOff>
      <xdr:row>98</xdr:row>
      <xdr:rowOff>93459</xdr:rowOff>
    </xdr:to>
    <xdr:sp macro="" textlink="">
      <xdr:nvSpPr>
        <xdr:cNvPr id="487" name="楕円 486"/>
        <xdr:cNvSpPr/>
      </xdr:nvSpPr>
      <xdr:spPr>
        <a:xfrm>
          <a:off x="6921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84586</xdr:rowOff>
    </xdr:from>
    <xdr:ext cx="534377" cy="259045"/>
    <xdr:sp macro="" textlink="">
      <xdr:nvSpPr>
        <xdr:cNvPr id="488" name="テキスト ボックス 487"/>
        <xdr:cNvSpPr txBox="1"/>
      </xdr:nvSpPr>
      <xdr:spPr>
        <a:xfrm>
          <a:off x="6705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62611</xdr:rowOff>
    </xdr:from>
    <xdr:to>
      <xdr:col>85</xdr:col>
      <xdr:colOff>127000</xdr:colOff>
      <xdr:row>39</xdr:row>
      <xdr:rowOff>73152</xdr:rowOff>
    </xdr:to>
    <xdr:cxnSp macro="">
      <xdr:nvCxnSpPr>
        <xdr:cNvPr id="518" name="直線コネクタ 517"/>
        <xdr:cNvCxnSpPr/>
      </xdr:nvCxnSpPr>
      <xdr:spPr>
        <a:xfrm>
          <a:off x="15481300" y="6577711"/>
          <a:ext cx="8382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62611</xdr:rowOff>
    </xdr:from>
    <xdr:to>
      <xdr:col>81</xdr:col>
      <xdr:colOff>50800</xdr:colOff>
      <xdr:row>38</xdr:row>
      <xdr:rowOff>160528</xdr:rowOff>
    </xdr:to>
    <xdr:cxnSp macro="">
      <xdr:nvCxnSpPr>
        <xdr:cNvPr id="521" name="直線コネクタ 520"/>
        <xdr:cNvCxnSpPr/>
      </xdr:nvCxnSpPr>
      <xdr:spPr>
        <a:xfrm flipV="1">
          <a:off x="14592300" y="6577711"/>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160528</xdr:rowOff>
    </xdr:from>
    <xdr:to>
      <xdr:col>76</xdr:col>
      <xdr:colOff>114300</xdr:colOff>
      <xdr:row>39</xdr:row>
      <xdr:rowOff>762</xdr:rowOff>
    </xdr:to>
    <xdr:cxnSp macro="">
      <xdr:nvCxnSpPr>
        <xdr:cNvPr id="524" name="直線コネクタ 523"/>
        <xdr:cNvCxnSpPr/>
      </xdr:nvCxnSpPr>
      <xdr:spPr>
        <a:xfrm flipV="1">
          <a:off x="13703300" y="66756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762</xdr:rowOff>
    </xdr:from>
    <xdr:to>
      <xdr:col>71</xdr:col>
      <xdr:colOff>177800</xdr:colOff>
      <xdr:row>39</xdr:row>
      <xdr:rowOff>137668</xdr:rowOff>
    </xdr:to>
    <xdr:cxnSp macro="">
      <xdr:nvCxnSpPr>
        <xdr:cNvPr id="527" name="直線コネクタ 526"/>
        <xdr:cNvCxnSpPr/>
      </xdr:nvCxnSpPr>
      <xdr:spPr>
        <a:xfrm flipV="1">
          <a:off x="12814300" y="6687312"/>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22352</xdr:rowOff>
    </xdr:from>
    <xdr:to>
      <xdr:col>85</xdr:col>
      <xdr:colOff>177800</xdr:colOff>
      <xdr:row>39</xdr:row>
      <xdr:rowOff>123952</xdr:rowOff>
    </xdr:to>
    <xdr:sp macro="" textlink="">
      <xdr:nvSpPr>
        <xdr:cNvPr id="537" name="楕円 536"/>
        <xdr:cNvSpPr/>
      </xdr:nvSpPr>
      <xdr:spPr>
        <a:xfrm>
          <a:off x="16268700" y="6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108729</xdr:rowOff>
    </xdr:from>
    <xdr:ext cx="469744" cy="259045"/>
    <xdr:sp macro="" textlink="">
      <xdr:nvSpPr>
        <xdr:cNvPr id="538" name="消防費該当値テキスト"/>
        <xdr:cNvSpPr txBox="1"/>
      </xdr:nvSpPr>
      <xdr:spPr>
        <a:xfrm>
          <a:off x="16370300" y="662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11811</xdr:rowOff>
    </xdr:from>
    <xdr:to>
      <xdr:col>81</xdr:col>
      <xdr:colOff>101600</xdr:colOff>
      <xdr:row>38</xdr:row>
      <xdr:rowOff>113411</xdr:rowOff>
    </xdr:to>
    <xdr:sp macro="" textlink="">
      <xdr:nvSpPr>
        <xdr:cNvPr id="539" name="楕円 538"/>
        <xdr:cNvSpPr/>
      </xdr:nvSpPr>
      <xdr:spPr>
        <a:xfrm>
          <a:off x="15430500" y="6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104538</xdr:rowOff>
    </xdr:from>
    <xdr:ext cx="534377" cy="259045"/>
    <xdr:sp macro="" textlink="">
      <xdr:nvSpPr>
        <xdr:cNvPr id="540" name="テキスト ボックス 539"/>
        <xdr:cNvSpPr txBox="1"/>
      </xdr:nvSpPr>
      <xdr:spPr>
        <a:xfrm>
          <a:off x="15214111" y="66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109728</xdr:rowOff>
    </xdr:from>
    <xdr:to>
      <xdr:col>76</xdr:col>
      <xdr:colOff>165100</xdr:colOff>
      <xdr:row>39</xdr:row>
      <xdr:rowOff>39878</xdr:rowOff>
    </xdr:to>
    <xdr:sp macro="" textlink="">
      <xdr:nvSpPr>
        <xdr:cNvPr id="541" name="楕円 540"/>
        <xdr:cNvSpPr/>
      </xdr:nvSpPr>
      <xdr:spPr>
        <a:xfrm>
          <a:off x="145415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31005</xdr:rowOff>
    </xdr:from>
    <xdr:ext cx="469744" cy="259045"/>
    <xdr:sp macro="" textlink="">
      <xdr:nvSpPr>
        <xdr:cNvPr id="542" name="テキスト ボックス 541"/>
        <xdr:cNvSpPr txBox="1"/>
      </xdr:nvSpPr>
      <xdr:spPr>
        <a:xfrm>
          <a:off x="14357428" y="671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121412</xdr:rowOff>
    </xdr:from>
    <xdr:to>
      <xdr:col>72</xdr:col>
      <xdr:colOff>38100</xdr:colOff>
      <xdr:row>39</xdr:row>
      <xdr:rowOff>51562</xdr:rowOff>
    </xdr:to>
    <xdr:sp macro="" textlink="">
      <xdr:nvSpPr>
        <xdr:cNvPr id="543" name="楕円 542"/>
        <xdr:cNvSpPr/>
      </xdr:nvSpPr>
      <xdr:spPr>
        <a:xfrm>
          <a:off x="1365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42689</xdr:rowOff>
    </xdr:from>
    <xdr:ext cx="469744" cy="259045"/>
    <xdr:sp macro="" textlink="">
      <xdr:nvSpPr>
        <xdr:cNvPr id="544" name="テキスト ボックス 543"/>
        <xdr:cNvSpPr txBox="1"/>
      </xdr:nvSpPr>
      <xdr:spPr>
        <a:xfrm>
          <a:off x="13468428"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86868</xdr:rowOff>
    </xdr:from>
    <xdr:to>
      <xdr:col>67</xdr:col>
      <xdr:colOff>101600</xdr:colOff>
      <xdr:row>40</xdr:row>
      <xdr:rowOff>17018</xdr:rowOff>
    </xdr:to>
    <xdr:sp macro="" textlink="">
      <xdr:nvSpPr>
        <xdr:cNvPr id="545" name="楕円 544"/>
        <xdr:cNvSpPr/>
      </xdr:nvSpPr>
      <xdr:spPr>
        <a:xfrm>
          <a:off x="12763500" y="67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40</xdr:row>
      <xdr:rowOff>8145</xdr:rowOff>
    </xdr:from>
    <xdr:ext cx="469744" cy="259045"/>
    <xdr:sp macro="" textlink="">
      <xdr:nvSpPr>
        <xdr:cNvPr id="546" name="テキスト ボックス 545"/>
        <xdr:cNvSpPr txBox="1"/>
      </xdr:nvSpPr>
      <xdr:spPr>
        <a:xfrm>
          <a:off x="12579428" y="68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75875</xdr:rowOff>
    </xdr:from>
    <xdr:to>
      <xdr:col>85</xdr:col>
      <xdr:colOff>127000</xdr:colOff>
      <xdr:row>57</xdr:row>
      <xdr:rowOff>25605</xdr:rowOff>
    </xdr:to>
    <xdr:cxnSp macro="">
      <xdr:nvCxnSpPr>
        <xdr:cNvPr id="574" name="直線コネクタ 573"/>
        <xdr:cNvCxnSpPr/>
      </xdr:nvCxnSpPr>
      <xdr:spPr>
        <a:xfrm flipV="1">
          <a:off x="15481300" y="9677075"/>
          <a:ext cx="8382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51118</xdr:rowOff>
    </xdr:from>
    <xdr:to>
      <xdr:col>81</xdr:col>
      <xdr:colOff>50800</xdr:colOff>
      <xdr:row>57</xdr:row>
      <xdr:rowOff>25605</xdr:rowOff>
    </xdr:to>
    <xdr:cxnSp macro="">
      <xdr:nvCxnSpPr>
        <xdr:cNvPr id="577" name="直線コネクタ 576"/>
        <xdr:cNvCxnSpPr/>
      </xdr:nvCxnSpPr>
      <xdr:spPr>
        <a:xfrm>
          <a:off x="14592300" y="9652318"/>
          <a:ext cx="889000" cy="1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51118</xdr:rowOff>
    </xdr:from>
    <xdr:to>
      <xdr:col>76</xdr:col>
      <xdr:colOff>114300</xdr:colOff>
      <xdr:row>56</xdr:row>
      <xdr:rowOff>95672</xdr:rowOff>
    </xdr:to>
    <xdr:cxnSp macro="">
      <xdr:nvCxnSpPr>
        <xdr:cNvPr id="580" name="直線コネクタ 579"/>
        <xdr:cNvCxnSpPr/>
      </xdr:nvCxnSpPr>
      <xdr:spPr>
        <a:xfrm flipV="1">
          <a:off x="13703300" y="9652318"/>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95672</xdr:rowOff>
    </xdr:from>
    <xdr:to>
      <xdr:col>71</xdr:col>
      <xdr:colOff>177800</xdr:colOff>
      <xdr:row>57</xdr:row>
      <xdr:rowOff>20828</xdr:rowOff>
    </xdr:to>
    <xdr:cxnSp macro="">
      <xdr:nvCxnSpPr>
        <xdr:cNvPr id="583" name="直線コネクタ 582"/>
        <xdr:cNvCxnSpPr/>
      </xdr:nvCxnSpPr>
      <xdr:spPr>
        <a:xfrm flipV="1">
          <a:off x="12814300" y="9696872"/>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25075</xdr:rowOff>
    </xdr:from>
    <xdr:to>
      <xdr:col>85</xdr:col>
      <xdr:colOff>177800</xdr:colOff>
      <xdr:row>56</xdr:row>
      <xdr:rowOff>126675</xdr:rowOff>
    </xdr:to>
    <xdr:sp macro="" textlink="">
      <xdr:nvSpPr>
        <xdr:cNvPr id="593" name="楕円 592"/>
        <xdr:cNvSpPr/>
      </xdr:nvSpPr>
      <xdr:spPr>
        <a:xfrm>
          <a:off x="16268700" y="96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3502</xdr:rowOff>
    </xdr:from>
    <xdr:ext cx="534377" cy="259045"/>
    <xdr:sp macro="" textlink="">
      <xdr:nvSpPr>
        <xdr:cNvPr id="594" name="教育費該当値テキスト"/>
        <xdr:cNvSpPr txBox="1"/>
      </xdr:nvSpPr>
      <xdr:spPr>
        <a:xfrm>
          <a:off x="16370300"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146255</xdr:rowOff>
    </xdr:from>
    <xdr:to>
      <xdr:col>81</xdr:col>
      <xdr:colOff>101600</xdr:colOff>
      <xdr:row>57</xdr:row>
      <xdr:rowOff>76405</xdr:rowOff>
    </xdr:to>
    <xdr:sp macro="" textlink="">
      <xdr:nvSpPr>
        <xdr:cNvPr id="595" name="楕円 594"/>
        <xdr:cNvSpPr/>
      </xdr:nvSpPr>
      <xdr:spPr>
        <a:xfrm>
          <a:off x="15430500" y="97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67532</xdr:rowOff>
    </xdr:from>
    <xdr:ext cx="534377" cy="259045"/>
    <xdr:sp macro="" textlink="">
      <xdr:nvSpPr>
        <xdr:cNvPr id="596" name="テキスト ボックス 595"/>
        <xdr:cNvSpPr txBox="1"/>
      </xdr:nvSpPr>
      <xdr:spPr>
        <a:xfrm>
          <a:off x="15214111" y="98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318</xdr:rowOff>
    </xdr:from>
    <xdr:to>
      <xdr:col>76</xdr:col>
      <xdr:colOff>165100</xdr:colOff>
      <xdr:row>56</xdr:row>
      <xdr:rowOff>101918</xdr:rowOff>
    </xdr:to>
    <xdr:sp macro="" textlink="">
      <xdr:nvSpPr>
        <xdr:cNvPr id="597" name="楕円 596"/>
        <xdr:cNvSpPr/>
      </xdr:nvSpPr>
      <xdr:spPr>
        <a:xfrm>
          <a:off x="14541500" y="9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118445</xdr:rowOff>
    </xdr:from>
    <xdr:ext cx="534377" cy="259045"/>
    <xdr:sp macro="" textlink="">
      <xdr:nvSpPr>
        <xdr:cNvPr id="598" name="テキスト ボックス 597"/>
        <xdr:cNvSpPr txBox="1"/>
      </xdr:nvSpPr>
      <xdr:spPr>
        <a:xfrm>
          <a:off x="14325111" y="93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44872</xdr:rowOff>
    </xdr:from>
    <xdr:to>
      <xdr:col>72</xdr:col>
      <xdr:colOff>38100</xdr:colOff>
      <xdr:row>56</xdr:row>
      <xdr:rowOff>146472</xdr:rowOff>
    </xdr:to>
    <xdr:sp macro="" textlink="">
      <xdr:nvSpPr>
        <xdr:cNvPr id="599" name="楕円 598"/>
        <xdr:cNvSpPr/>
      </xdr:nvSpPr>
      <xdr:spPr>
        <a:xfrm>
          <a:off x="13652500" y="96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137599</xdr:rowOff>
    </xdr:from>
    <xdr:ext cx="534377" cy="259045"/>
    <xdr:sp macro="" textlink="">
      <xdr:nvSpPr>
        <xdr:cNvPr id="600" name="テキスト ボックス 599"/>
        <xdr:cNvSpPr txBox="1"/>
      </xdr:nvSpPr>
      <xdr:spPr>
        <a:xfrm>
          <a:off x="13436111" y="97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141478</xdr:rowOff>
    </xdr:from>
    <xdr:to>
      <xdr:col>67</xdr:col>
      <xdr:colOff>101600</xdr:colOff>
      <xdr:row>57</xdr:row>
      <xdr:rowOff>71628</xdr:rowOff>
    </xdr:to>
    <xdr:sp macro="" textlink="">
      <xdr:nvSpPr>
        <xdr:cNvPr id="601" name="楕円 600"/>
        <xdr:cNvSpPr/>
      </xdr:nvSpPr>
      <xdr:spPr>
        <a:xfrm>
          <a:off x="12763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62755</xdr:rowOff>
    </xdr:from>
    <xdr:ext cx="534377" cy="259045"/>
    <xdr:sp macro="" textlink="">
      <xdr:nvSpPr>
        <xdr:cNvPr id="602" name="テキスト ボックス 601"/>
        <xdr:cNvSpPr txBox="1"/>
      </xdr:nvSpPr>
      <xdr:spPr>
        <a:xfrm>
          <a:off x="12547111"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31801</xdr:rowOff>
    </xdr:from>
    <xdr:to>
      <xdr:col>85</xdr:col>
      <xdr:colOff>127000</xdr:colOff>
      <xdr:row>78</xdr:row>
      <xdr:rowOff>125985</xdr:rowOff>
    </xdr:to>
    <xdr:cxnSp macro="">
      <xdr:nvCxnSpPr>
        <xdr:cNvPr id="629" name="直線コネクタ 628"/>
        <xdr:cNvCxnSpPr/>
      </xdr:nvCxnSpPr>
      <xdr:spPr>
        <a:xfrm flipV="1">
          <a:off x="15481300" y="13233451"/>
          <a:ext cx="8382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0"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82550</xdr:rowOff>
    </xdr:from>
    <xdr:to>
      <xdr:col>81</xdr:col>
      <xdr:colOff>50800</xdr:colOff>
      <xdr:row>78</xdr:row>
      <xdr:rowOff>125985</xdr:rowOff>
    </xdr:to>
    <xdr:cxnSp macro="">
      <xdr:nvCxnSpPr>
        <xdr:cNvPr id="632" name="直線コネクタ 631"/>
        <xdr:cNvCxnSpPr/>
      </xdr:nvCxnSpPr>
      <xdr:spPr>
        <a:xfrm>
          <a:off x="14592300" y="134556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45974</xdr:rowOff>
    </xdr:from>
    <xdr:to>
      <xdr:col>76</xdr:col>
      <xdr:colOff>114300</xdr:colOff>
      <xdr:row>78</xdr:row>
      <xdr:rowOff>82550</xdr:rowOff>
    </xdr:to>
    <xdr:cxnSp macro="">
      <xdr:nvCxnSpPr>
        <xdr:cNvPr id="635" name="直線コネクタ 634"/>
        <xdr:cNvCxnSpPr/>
      </xdr:nvCxnSpPr>
      <xdr:spPr>
        <a:xfrm>
          <a:off x="13703300" y="134190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45974</xdr:rowOff>
    </xdr:from>
    <xdr:to>
      <xdr:col>71</xdr:col>
      <xdr:colOff>177800</xdr:colOff>
      <xdr:row>78</xdr:row>
      <xdr:rowOff>113182</xdr:rowOff>
    </xdr:to>
    <xdr:cxnSp macro="">
      <xdr:nvCxnSpPr>
        <xdr:cNvPr id="638" name="直線コネクタ 637"/>
        <xdr:cNvCxnSpPr/>
      </xdr:nvCxnSpPr>
      <xdr:spPr>
        <a:xfrm flipV="1">
          <a:off x="12814300" y="1341907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152451</xdr:rowOff>
    </xdr:from>
    <xdr:to>
      <xdr:col>85</xdr:col>
      <xdr:colOff>177800</xdr:colOff>
      <xdr:row>77</xdr:row>
      <xdr:rowOff>82601</xdr:rowOff>
    </xdr:to>
    <xdr:sp macro="" textlink="">
      <xdr:nvSpPr>
        <xdr:cNvPr id="648" name="楕円 647"/>
        <xdr:cNvSpPr/>
      </xdr:nvSpPr>
      <xdr:spPr>
        <a:xfrm>
          <a:off x="162687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3878</xdr:rowOff>
    </xdr:from>
    <xdr:ext cx="378565" cy="259045"/>
    <xdr:sp macro="" textlink="">
      <xdr:nvSpPr>
        <xdr:cNvPr id="649" name="災害復旧費該当値テキスト"/>
        <xdr:cNvSpPr txBox="1"/>
      </xdr:nvSpPr>
      <xdr:spPr>
        <a:xfrm>
          <a:off x="16370300" y="13034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75185</xdr:rowOff>
    </xdr:from>
    <xdr:to>
      <xdr:col>81</xdr:col>
      <xdr:colOff>101600</xdr:colOff>
      <xdr:row>79</xdr:row>
      <xdr:rowOff>5335</xdr:rowOff>
    </xdr:to>
    <xdr:sp macro="" textlink="">
      <xdr:nvSpPr>
        <xdr:cNvPr id="650" name="楕円 649"/>
        <xdr:cNvSpPr/>
      </xdr:nvSpPr>
      <xdr:spPr>
        <a:xfrm>
          <a:off x="15430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167912</xdr:rowOff>
    </xdr:from>
    <xdr:ext cx="313932" cy="259045"/>
    <xdr:sp macro="" textlink="">
      <xdr:nvSpPr>
        <xdr:cNvPr id="651" name="テキスト ボックス 650"/>
        <xdr:cNvSpPr txBox="1"/>
      </xdr:nvSpPr>
      <xdr:spPr>
        <a:xfrm>
          <a:off x="15324333" y="1354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31750</xdr:rowOff>
    </xdr:from>
    <xdr:to>
      <xdr:col>76</xdr:col>
      <xdr:colOff>165100</xdr:colOff>
      <xdr:row>78</xdr:row>
      <xdr:rowOff>133350</xdr:rowOff>
    </xdr:to>
    <xdr:sp macro="" textlink="">
      <xdr:nvSpPr>
        <xdr:cNvPr id="652" name="楕円 651"/>
        <xdr:cNvSpPr/>
      </xdr:nvSpPr>
      <xdr:spPr>
        <a:xfrm>
          <a:off x="14541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124477</xdr:rowOff>
    </xdr:from>
    <xdr:ext cx="378565" cy="259045"/>
    <xdr:sp macro="" textlink="">
      <xdr:nvSpPr>
        <xdr:cNvPr id="653" name="テキスト ボックス 652"/>
        <xdr:cNvSpPr txBox="1"/>
      </xdr:nvSpPr>
      <xdr:spPr>
        <a:xfrm>
          <a:off x="14403017" y="1349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166624</xdr:rowOff>
    </xdr:from>
    <xdr:to>
      <xdr:col>72</xdr:col>
      <xdr:colOff>38100</xdr:colOff>
      <xdr:row>78</xdr:row>
      <xdr:rowOff>96774</xdr:rowOff>
    </xdr:to>
    <xdr:sp macro="" textlink="">
      <xdr:nvSpPr>
        <xdr:cNvPr id="654" name="楕円 653"/>
        <xdr:cNvSpPr/>
      </xdr:nvSpPr>
      <xdr:spPr>
        <a:xfrm>
          <a:off x="13652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87901</xdr:rowOff>
    </xdr:from>
    <xdr:ext cx="378565" cy="259045"/>
    <xdr:sp macro="" textlink="">
      <xdr:nvSpPr>
        <xdr:cNvPr id="655" name="テキスト ボックス 654"/>
        <xdr:cNvSpPr txBox="1"/>
      </xdr:nvSpPr>
      <xdr:spPr>
        <a:xfrm>
          <a:off x="13514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62382</xdr:rowOff>
    </xdr:from>
    <xdr:to>
      <xdr:col>67</xdr:col>
      <xdr:colOff>101600</xdr:colOff>
      <xdr:row>78</xdr:row>
      <xdr:rowOff>163982</xdr:rowOff>
    </xdr:to>
    <xdr:sp macro="" textlink="">
      <xdr:nvSpPr>
        <xdr:cNvPr id="656" name="楕円 655"/>
        <xdr:cNvSpPr/>
      </xdr:nvSpPr>
      <xdr:spPr>
        <a:xfrm>
          <a:off x="12763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155109</xdr:rowOff>
    </xdr:from>
    <xdr:ext cx="313932" cy="259045"/>
    <xdr:sp macro="" textlink="">
      <xdr:nvSpPr>
        <xdr:cNvPr id="657" name="テキスト ボックス 656"/>
        <xdr:cNvSpPr txBox="1"/>
      </xdr:nvSpPr>
      <xdr:spPr>
        <a:xfrm>
          <a:off x="12657333" y="13528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71005</xdr:rowOff>
    </xdr:from>
    <xdr:to>
      <xdr:col>85</xdr:col>
      <xdr:colOff>127000</xdr:colOff>
      <xdr:row>94</xdr:row>
      <xdr:rowOff>80283</xdr:rowOff>
    </xdr:to>
    <xdr:cxnSp macro="">
      <xdr:nvCxnSpPr>
        <xdr:cNvPr id="686" name="直線コネクタ 685"/>
        <xdr:cNvCxnSpPr/>
      </xdr:nvCxnSpPr>
      <xdr:spPr>
        <a:xfrm>
          <a:off x="15481300" y="16187305"/>
          <a:ext cx="8382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16980</xdr:rowOff>
    </xdr:from>
    <xdr:to>
      <xdr:col>81</xdr:col>
      <xdr:colOff>50800</xdr:colOff>
      <xdr:row>94</xdr:row>
      <xdr:rowOff>71005</xdr:rowOff>
    </xdr:to>
    <xdr:cxnSp macro="">
      <xdr:nvCxnSpPr>
        <xdr:cNvPr id="689" name="直線コネクタ 688"/>
        <xdr:cNvCxnSpPr/>
      </xdr:nvCxnSpPr>
      <xdr:spPr>
        <a:xfrm>
          <a:off x="14592300" y="16133280"/>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146977</xdr:rowOff>
    </xdr:from>
    <xdr:to>
      <xdr:col>76</xdr:col>
      <xdr:colOff>114300</xdr:colOff>
      <xdr:row>94</xdr:row>
      <xdr:rowOff>16980</xdr:rowOff>
    </xdr:to>
    <xdr:cxnSp macro="">
      <xdr:nvCxnSpPr>
        <xdr:cNvPr id="692" name="直線コネクタ 691"/>
        <xdr:cNvCxnSpPr/>
      </xdr:nvCxnSpPr>
      <xdr:spPr>
        <a:xfrm>
          <a:off x="13703300" y="1609182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136576</xdr:rowOff>
    </xdr:from>
    <xdr:to>
      <xdr:col>71</xdr:col>
      <xdr:colOff>177800</xdr:colOff>
      <xdr:row>93</xdr:row>
      <xdr:rowOff>146977</xdr:rowOff>
    </xdr:to>
    <xdr:cxnSp macro="">
      <xdr:nvCxnSpPr>
        <xdr:cNvPr id="695" name="直線コネクタ 694"/>
        <xdr:cNvCxnSpPr/>
      </xdr:nvCxnSpPr>
      <xdr:spPr>
        <a:xfrm>
          <a:off x="12814300" y="16081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29483</xdr:rowOff>
    </xdr:from>
    <xdr:to>
      <xdr:col>85</xdr:col>
      <xdr:colOff>177800</xdr:colOff>
      <xdr:row>94</xdr:row>
      <xdr:rowOff>131083</xdr:rowOff>
    </xdr:to>
    <xdr:sp macro="" textlink="">
      <xdr:nvSpPr>
        <xdr:cNvPr id="705" name="楕円 704"/>
        <xdr:cNvSpPr/>
      </xdr:nvSpPr>
      <xdr:spPr>
        <a:xfrm>
          <a:off x="16268700" y="161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52360</xdr:rowOff>
    </xdr:from>
    <xdr:ext cx="534377" cy="259045"/>
    <xdr:sp macro="" textlink="">
      <xdr:nvSpPr>
        <xdr:cNvPr id="706" name="公債費該当値テキスト"/>
        <xdr:cNvSpPr txBox="1"/>
      </xdr:nvSpPr>
      <xdr:spPr>
        <a:xfrm>
          <a:off x="16370300" y="159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20205</xdr:rowOff>
    </xdr:from>
    <xdr:to>
      <xdr:col>81</xdr:col>
      <xdr:colOff>101600</xdr:colOff>
      <xdr:row>94</xdr:row>
      <xdr:rowOff>121805</xdr:rowOff>
    </xdr:to>
    <xdr:sp macro="" textlink="">
      <xdr:nvSpPr>
        <xdr:cNvPr id="707" name="楕円 706"/>
        <xdr:cNvSpPr/>
      </xdr:nvSpPr>
      <xdr:spPr>
        <a:xfrm>
          <a:off x="15430500" y="16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138332</xdr:rowOff>
    </xdr:from>
    <xdr:ext cx="534377" cy="259045"/>
    <xdr:sp macro="" textlink="">
      <xdr:nvSpPr>
        <xdr:cNvPr id="708" name="テキスト ボックス 707"/>
        <xdr:cNvSpPr txBox="1"/>
      </xdr:nvSpPr>
      <xdr:spPr>
        <a:xfrm>
          <a:off x="15214111" y="159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137630</xdr:rowOff>
    </xdr:from>
    <xdr:to>
      <xdr:col>76</xdr:col>
      <xdr:colOff>165100</xdr:colOff>
      <xdr:row>94</xdr:row>
      <xdr:rowOff>67780</xdr:rowOff>
    </xdr:to>
    <xdr:sp macro="" textlink="">
      <xdr:nvSpPr>
        <xdr:cNvPr id="709" name="楕円 708"/>
        <xdr:cNvSpPr/>
      </xdr:nvSpPr>
      <xdr:spPr>
        <a:xfrm>
          <a:off x="14541500" y="160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84307</xdr:rowOff>
    </xdr:from>
    <xdr:ext cx="534377" cy="259045"/>
    <xdr:sp macro="" textlink="">
      <xdr:nvSpPr>
        <xdr:cNvPr id="710" name="テキスト ボックス 709"/>
        <xdr:cNvSpPr txBox="1"/>
      </xdr:nvSpPr>
      <xdr:spPr>
        <a:xfrm>
          <a:off x="14325111" y="158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96177</xdr:rowOff>
    </xdr:from>
    <xdr:to>
      <xdr:col>72</xdr:col>
      <xdr:colOff>38100</xdr:colOff>
      <xdr:row>94</xdr:row>
      <xdr:rowOff>26327</xdr:rowOff>
    </xdr:to>
    <xdr:sp macro="" textlink="">
      <xdr:nvSpPr>
        <xdr:cNvPr id="711" name="楕円 710"/>
        <xdr:cNvSpPr/>
      </xdr:nvSpPr>
      <xdr:spPr>
        <a:xfrm>
          <a:off x="13652500" y="1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42854</xdr:rowOff>
    </xdr:from>
    <xdr:ext cx="534377" cy="259045"/>
    <xdr:sp macro="" textlink="">
      <xdr:nvSpPr>
        <xdr:cNvPr id="712" name="テキスト ボックス 711"/>
        <xdr:cNvSpPr txBox="1"/>
      </xdr:nvSpPr>
      <xdr:spPr>
        <a:xfrm>
          <a:off x="13436111" y="1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85776</xdr:rowOff>
    </xdr:from>
    <xdr:to>
      <xdr:col>67</xdr:col>
      <xdr:colOff>101600</xdr:colOff>
      <xdr:row>94</xdr:row>
      <xdr:rowOff>15926</xdr:rowOff>
    </xdr:to>
    <xdr:sp macro="" textlink="">
      <xdr:nvSpPr>
        <xdr:cNvPr id="713" name="楕円 712"/>
        <xdr:cNvSpPr/>
      </xdr:nvSpPr>
      <xdr:spPr>
        <a:xfrm>
          <a:off x="12763500" y="160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32453</xdr:rowOff>
    </xdr:from>
    <xdr:ext cx="534377" cy="259045"/>
    <xdr:sp macro="" textlink="">
      <xdr:nvSpPr>
        <xdr:cNvPr id="714" name="テキスト ボックス 713"/>
        <xdr:cNvSpPr txBox="1"/>
      </xdr:nvSpPr>
      <xdr:spPr>
        <a:xfrm>
          <a:off x="12547111" y="158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195,817</a:t>
          </a:r>
          <a:r>
            <a:rPr kumimoji="1" lang="ja-JP" altLang="en-US" sz="1300">
              <a:latin typeface="ＭＳ Ｐゴシック" panose="020B0600070205080204" pitchFamily="50" charset="-128"/>
              <a:ea typeface="ＭＳ Ｐゴシック" panose="020B0600070205080204" pitchFamily="50" charset="-128"/>
            </a:rPr>
            <a:t>円となっており、類似団体の中で２番目に高い水準となっている。民生費の</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を占める生活保護費は高止まりしたものの、自立支援・介護給付費、障害児通所支援費などの増加が民生費全体を押し上げている。今後も、社会保障制度全般にわたり資格審査の適正化等を進めることで民生費の上昇抑制を図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37,792</a:t>
          </a:r>
          <a:r>
            <a:rPr kumimoji="1" lang="ja-JP" altLang="en-US" sz="1300">
              <a:latin typeface="ＭＳ Ｐゴシック" panose="020B0600070205080204" pitchFamily="50" charset="-128"/>
              <a:ea typeface="ＭＳ Ｐゴシック" panose="020B0600070205080204" pitchFamily="50" charset="-128"/>
            </a:rPr>
            <a:t>円となっており、前年度の教育費総額と比較して</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％増加した。これは、学校園の空調設備整備を行ったことによる増加である。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43,119</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全国平均と比較して高い水準となっている。平成初頭に集中的に実施した大規模な建設投資（主に地方単独事業）の財源として発行した起債の償還負担が、一人当たりのコストを押し上げている。しかし、近年においては事業を精査し地方債の新規発行を抑制していることや、過去の大規模な建設投資に係る起債の償還が終了を迎えている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徐々に地方債残高及び住民一人当たりの公債費が減少を始めている。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611</a:t>
          </a:r>
          <a:r>
            <a:rPr kumimoji="1" lang="ja-JP" altLang="en-US" sz="1300">
              <a:latin typeface="ＭＳ Ｐゴシック" panose="020B0600070205080204" pitchFamily="50" charset="-128"/>
              <a:ea typeface="ＭＳ Ｐゴシック" panose="020B0600070205080204" pitchFamily="50" charset="-128"/>
            </a:rPr>
            <a:t>円となっており、前年度の災害復旧費総額費から</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百万円増加した。これは台風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号による災害復旧に要した経費による増加である。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「行財政新改革プラン」（計画期間：平成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年度）に基づき人件費の適正化・削減に取り組んでいるが、年々増加している扶助費の影響もあり、実質単年度収支が赤字となる傾向がある。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年度は扶助費が約</a:t>
          </a:r>
          <a:r>
            <a:rPr kumimoji="1" lang="en-US" altLang="ja-JP" sz="1400">
              <a:solidFill>
                <a:sysClr val="windowText" lastClr="000000"/>
              </a:solidFill>
              <a:latin typeface="ＭＳ ゴシック" pitchFamily="49" charset="-128"/>
              <a:ea typeface="ＭＳ ゴシック" pitchFamily="49" charset="-128"/>
            </a:rPr>
            <a:t>10.4</a:t>
          </a:r>
          <a:r>
            <a:rPr kumimoji="1" lang="ja-JP" altLang="en-US" sz="1400">
              <a:solidFill>
                <a:sysClr val="windowText" lastClr="000000"/>
              </a:solidFill>
              <a:latin typeface="ＭＳ ゴシック" pitchFamily="49" charset="-128"/>
              <a:ea typeface="ＭＳ ゴシック" pitchFamily="49" charset="-128"/>
            </a:rPr>
            <a:t>億円増加したことや、地方交付税が約</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solidFill>
                <a:sysClr val="windowText" lastClr="000000"/>
              </a:solidFill>
              <a:latin typeface="ＭＳ ゴシック" pitchFamily="49" charset="-128"/>
              <a:ea typeface="ＭＳ ゴシック" pitchFamily="49" charset="-128"/>
            </a:rPr>
            <a:t>億円減少したこともあり、財政調整基金を活用することで実質収支額の黒字化を図った。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近年、連結実質赤字比率の悪化に最も大きな影響を与えている会計は、国民健康保険事業特別会計である。</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年度に保険料の増額改定を実施し、財政の健全化を図ったところであるが、医療費（保険給付費）が増加するなどの要因により、毎年赤字額が増加していた。</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年度は保険料収入が約</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億円減少したものの、医療費（保険給付費）が約</a:t>
          </a:r>
          <a:r>
            <a:rPr kumimoji="1" lang="en-US" altLang="ja-JP" sz="1400">
              <a:solidFill>
                <a:sysClr val="windowText" lastClr="000000"/>
              </a:solidFill>
              <a:latin typeface="ＭＳ ゴシック" pitchFamily="49" charset="-128"/>
              <a:ea typeface="ＭＳ ゴシック" pitchFamily="49" charset="-128"/>
            </a:rPr>
            <a:t>4.0</a:t>
          </a:r>
          <a:r>
            <a:rPr kumimoji="1" lang="ja-JP" altLang="en-US" sz="1400">
              <a:solidFill>
                <a:sysClr val="windowText" lastClr="000000"/>
              </a:solidFill>
              <a:latin typeface="ＭＳ ゴシック" pitchFamily="49" charset="-128"/>
              <a:ea typeface="ＭＳ ゴシック" pitchFamily="49" charset="-128"/>
            </a:rPr>
            <a:t>億円減少したことにより改善が見られたが、依然赤字が続いているため、</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年度の制度改正の動向を見極めながら、国保財政の健全性を図る必要がある。</a:t>
          </a:r>
        </a:p>
        <a:p>
          <a:r>
            <a:rPr kumimoji="1" lang="ja-JP" altLang="en-US" sz="1400">
              <a:latin typeface="ＭＳ ゴシック" pitchFamily="49" charset="-128"/>
              <a:ea typeface="ＭＳ ゴシック" pitchFamily="49" charset="-128"/>
            </a:rPr>
            <a:t>　ほかに影響が大きい会計に上水道事業会計と</a:t>
          </a:r>
          <a:r>
            <a:rPr kumimoji="1" lang="ja-JP" altLang="en-US" sz="1400">
              <a:solidFill>
                <a:sysClr val="windowText" lastClr="000000"/>
              </a:solidFill>
              <a:latin typeface="ＭＳ ゴシック" pitchFamily="49" charset="-128"/>
              <a:ea typeface="ＭＳ ゴシック" pitchFamily="49" charset="-128"/>
            </a:rPr>
            <a:t>病院事業会計</a:t>
          </a:r>
          <a:r>
            <a:rPr kumimoji="1" lang="ja-JP" altLang="en-US" sz="1400">
              <a:latin typeface="ＭＳ ゴシック" pitchFamily="49" charset="-128"/>
              <a:ea typeface="ＭＳ ゴシック" pitchFamily="49" charset="-128"/>
            </a:rPr>
            <a:t>がある。上水道事業会計は老朽化</a:t>
          </a:r>
          <a:r>
            <a:rPr kumimoji="1" lang="ja-JP" altLang="en-US" sz="1400">
              <a:solidFill>
                <a:sysClr val="windowText" lastClr="000000"/>
              </a:solidFill>
              <a:latin typeface="ＭＳ ゴシック" pitchFamily="49" charset="-128"/>
              <a:ea typeface="ＭＳ ゴシック" pitchFamily="49" charset="-128"/>
            </a:rPr>
            <a:t>した施設・配管の更新や耐震化を計画的に推進していく必要があること、病院事業会計は収益的収支が約</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億円の黒字であるものの、企業債の償還負担の増により資金不足が生じたこと等の課題がある。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75805803</v>
      </c>
      <c r="BO4" s="441"/>
      <c r="BP4" s="441"/>
      <c r="BQ4" s="441"/>
      <c r="BR4" s="441"/>
      <c r="BS4" s="441"/>
      <c r="BT4" s="441"/>
      <c r="BU4" s="442"/>
      <c r="BV4" s="440">
        <v>74745954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0.2</v>
      </c>
      <c r="CU4" s="622"/>
      <c r="CV4" s="622"/>
      <c r="CW4" s="622"/>
      <c r="CX4" s="622"/>
      <c r="CY4" s="622"/>
      <c r="CZ4" s="622"/>
      <c r="DA4" s="623"/>
      <c r="DB4" s="621">
        <v>0.2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75560337</v>
      </c>
      <c r="BO5" s="446"/>
      <c r="BP5" s="446"/>
      <c r="BQ5" s="446"/>
      <c r="BR5" s="446"/>
      <c r="BS5" s="446"/>
      <c r="BT5" s="446"/>
      <c r="BU5" s="447"/>
      <c r="BV5" s="445">
        <v>74520619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102.5</v>
      </c>
      <c r="CU5" s="416"/>
      <c r="CV5" s="416"/>
      <c r="CW5" s="416"/>
      <c r="CX5" s="416"/>
      <c r="CY5" s="416"/>
      <c r="CZ5" s="416"/>
      <c r="DA5" s="417"/>
      <c r="DB5" s="415">
        <v>101.1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245466</v>
      </c>
      <c r="BO6" s="446"/>
      <c r="BP6" s="446"/>
      <c r="BQ6" s="446"/>
      <c r="BR6" s="446"/>
      <c r="BS6" s="446"/>
      <c r="BT6" s="446"/>
      <c r="BU6" s="447"/>
      <c r="BV6" s="445">
        <v>225335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110.5</v>
      </c>
      <c r="CU6" s="596"/>
      <c r="CV6" s="596"/>
      <c r="CW6" s="596"/>
      <c r="CX6" s="596"/>
      <c r="CY6" s="596"/>
      <c r="CZ6" s="596"/>
      <c r="DA6" s="597"/>
      <c r="DB6" s="595">
        <v>108.5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157394</v>
      </c>
      <c r="BO7" s="446"/>
      <c r="BP7" s="446"/>
      <c r="BQ7" s="446"/>
      <c r="BR7" s="446"/>
      <c r="BS7" s="446"/>
      <c r="BT7" s="446"/>
      <c r="BU7" s="447"/>
      <c r="BV7" s="445">
        <v>124214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41591278</v>
      </c>
      <c r="CU7" s="446"/>
      <c r="CV7" s="446"/>
      <c r="CW7" s="446"/>
      <c r="CX7" s="446"/>
      <c r="CY7" s="446"/>
      <c r="CZ7" s="446"/>
      <c r="DA7" s="447"/>
      <c r="DB7" s="445">
        <v>42570367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88072</v>
      </c>
      <c r="BO8" s="446"/>
      <c r="BP8" s="446"/>
      <c r="BQ8" s="446"/>
      <c r="BR8" s="446"/>
      <c r="BS8" s="446"/>
      <c r="BT8" s="446"/>
      <c r="BU8" s="447"/>
      <c r="BV8" s="445">
        <v>101121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0.61</v>
      </c>
      <c r="CU8" s="559"/>
      <c r="CV8" s="559"/>
      <c r="CW8" s="559"/>
      <c r="CX8" s="559"/>
      <c r="CY8" s="559"/>
      <c r="CZ8" s="559"/>
      <c r="DA8" s="560"/>
      <c r="DB8" s="558">
        <v>0.6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194911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-13049</v>
      </c>
      <c r="BO9" s="446"/>
      <c r="BP9" s="446"/>
      <c r="BQ9" s="446"/>
      <c r="BR9" s="446"/>
      <c r="BS9" s="446"/>
      <c r="BT9" s="446"/>
      <c r="BU9" s="447"/>
      <c r="BV9" s="445">
        <v>-228353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17.8</v>
      </c>
      <c r="CU9" s="416"/>
      <c r="CV9" s="416"/>
      <c r="CW9" s="416"/>
      <c r="CX9" s="416"/>
      <c r="CY9" s="416"/>
      <c r="CZ9" s="416"/>
      <c r="DA9" s="417"/>
      <c r="DB9" s="415">
        <v>17.899999999999999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199234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838</v>
      </c>
      <c r="BO10" s="446"/>
      <c r="BP10" s="446"/>
      <c r="BQ10" s="446"/>
      <c r="BR10" s="446"/>
      <c r="BS10" s="446"/>
      <c r="BT10" s="446"/>
      <c r="BU10" s="447"/>
      <c r="BV10" s="445">
        <v>2058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109</v>
      </c>
      <c r="AV11" s="503"/>
      <c r="AW11" s="503"/>
      <c r="AX11" s="503"/>
      <c r="AY11" s="425" t="s">
        <v>120</v>
      </c>
      <c r="AZ11" s="426"/>
      <c r="BA11" s="426"/>
      <c r="BB11" s="426"/>
      <c r="BC11" s="426"/>
      <c r="BD11" s="426"/>
      <c r="BE11" s="426"/>
      <c r="BF11" s="426"/>
      <c r="BG11" s="426"/>
      <c r="BH11" s="426"/>
      <c r="BI11" s="426"/>
      <c r="BJ11" s="426"/>
      <c r="BK11" s="426"/>
      <c r="BL11" s="426"/>
      <c r="BM11" s="427"/>
      <c r="BN11" s="445">
        <v>2600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196871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570000</v>
      </c>
      <c r="BO12" s="446"/>
      <c r="BP12" s="446"/>
      <c r="BQ12" s="446"/>
      <c r="BR12" s="446"/>
      <c r="BS12" s="446"/>
      <c r="BT12" s="446"/>
      <c r="BU12" s="447"/>
      <c r="BV12" s="445">
        <v>250000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194705</v>
      </c>
      <c r="S13" s="549"/>
      <c r="T13" s="549"/>
      <c r="U13" s="549"/>
      <c r="V13" s="550"/>
      <c r="W13" s="536" t="s">
        <v>133</v>
      </c>
      <c r="X13" s="458"/>
      <c r="Y13" s="458"/>
      <c r="Z13" s="458"/>
      <c r="AA13" s="458"/>
      <c r="AB13" s="459"/>
      <c r="AC13" s="421">
        <v>1098</v>
      </c>
      <c r="AD13" s="422"/>
      <c r="AE13" s="422"/>
      <c r="AF13" s="422"/>
      <c r="AG13" s="423"/>
      <c r="AH13" s="421">
        <v>1076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-579611</v>
      </c>
      <c r="BO13" s="446"/>
      <c r="BP13" s="446"/>
      <c r="BQ13" s="446"/>
      <c r="BR13" s="446"/>
      <c r="BS13" s="446"/>
      <c r="BT13" s="446"/>
      <c r="BU13" s="447"/>
      <c r="BV13" s="445">
        <v>-476295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10.5</v>
      </c>
      <c r="CU13" s="416"/>
      <c r="CV13" s="416"/>
      <c r="CW13" s="416"/>
      <c r="CX13" s="416"/>
      <c r="CY13" s="416"/>
      <c r="CZ13" s="416"/>
      <c r="DA13" s="417"/>
      <c r="DB13" s="415">
        <v>10.8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198017</v>
      </c>
      <c r="S14" s="549"/>
      <c r="T14" s="549"/>
      <c r="U14" s="549"/>
      <c r="V14" s="550"/>
      <c r="W14" s="551"/>
      <c r="X14" s="461"/>
      <c r="Y14" s="461"/>
      <c r="Z14" s="461"/>
      <c r="AA14" s="461"/>
      <c r="AB14" s="462"/>
      <c r="AC14" s="541">
        <v>1.4</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43.9</v>
      </c>
      <c r="CU14" s="553"/>
      <c r="CV14" s="553"/>
      <c r="CW14" s="553"/>
      <c r="CX14" s="553"/>
      <c r="CY14" s="553"/>
      <c r="CZ14" s="553"/>
      <c r="DA14" s="554"/>
      <c r="DB14" s="552">
        <v>47.6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195915</v>
      </c>
      <c r="S15" s="549"/>
      <c r="T15" s="549"/>
      <c r="U15" s="549"/>
      <c r="V15" s="550"/>
      <c r="W15" s="536" t="s">
        <v>140</v>
      </c>
      <c r="X15" s="458"/>
      <c r="Y15" s="458"/>
      <c r="Z15" s="458"/>
      <c r="AA15" s="458"/>
      <c r="AB15" s="459"/>
      <c r="AC15" s="421">
        <v>19959</v>
      </c>
      <c r="AD15" s="422"/>
      <c r="AE15" s="422"/>
      <c r="AF15" s="422"/>
      <c r="AG15" s="423"/>
      <c r="AH15" s="421">
        <v>20265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20741901</v>
      </c>
      <c r="BO15" s="441"/>
      <c r="BP15" s="441"/>
      <c r="BQ15" s="441"/>
      <c r="BR15" s="441"/>
      <c r="BS15" s="441"/>
      <c r="BT15" s="441"/>
      <c r="BU15" s="442"/>
      <c r="BV15" s="440">
        <v>20981812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25.5</v>
      </c>
      <c r="AD16" s="542"/>
      <c r="AE16" s="542"/>
      <c r="AF16" s="542"/>
      <c r="AG16" s="543"/>
      <c r="AH16" s="541">
        <v>25.8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33323880</v>
      </c>
      <c r="BO16" s="446"/>
      <c r="BP16" s="446"/>
      <c r="BQ16" s="446"/>
      <c r="BR16" s="446"/>
      <c r="BS16" s="446"/>
      <c r="BT16" s="446"/>
      <c r="BU16" s="447"/>
      <c r="BV16" s="445">
        <v>33909079</v>
      </c>
      <c r="BW16" s="446"/>
      <c r="BX16" s="446"/>
      <c r="BY16" s="446"/>
      <c r="BZ16" s="446"/>
      <c r="CA16" s="446"/>
      <c r="CB16" s="446"/>
      <c r="CC16" s="447"/>
      <c r="CD16" s="180"/>
      <c r="CE16" s="443" t="s">
        <v>146</v>
      </c>
      <c r="CF16" s="443"/>
      <c r="CG16" s="443"/>
      <c r="CH16" s="443"/>
      <c r="CI16" s="443"/>
      <c r="CJ16" s="443"/>
      <c r="CK16" s="443"/>
      <c r="CL16" s="443"/>
      <c r="CM16" s="443"/>
      <c r="CN16" s="443"/>
      <c r="CO16" s="443"/>
      <c r="CP16" s="443"/>
      <c r="CQ16" s="443"/>
      <c r="CR16" s="443"/>
      <c r="CS16" s="444"/>
      <c r="CT16" s="415">
        <v>1.5</v>
      </c>
      <c r="CU16" s="416"/>
      <c r="CV16" s="416"/>
      <c r="CW16" s="416"/>
      <c r="CX16" s="416"/>
      <c r="CY16" s="416"/>
      <c r="CZ16" s="416"/>
      <c r="DA16" s="417"/>
      <c r="DB16" s="415" t="s">
        <v>131</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144</v>
      </c>
      <c r="S17" s="534"/>
      <c r="T17" s="534"/>
      <c r="U17" s="534"/>
      <c r="V17" s="535"/>
      <c r="W17" s="536" t="s">
        <v>148</v>
      </c>
      <c r="X17" s="458"/>
      <c r="Y17" s="458"/>
      <c r="Z17" s="458"/>
      <c r="AA17" s="458"/>
      <c r="AB17" s="459"/>
      <c r="AC17" s="421">
        <v>57065</v>
      </c>
      <c r="AD17" s="422"/>
      <c r="AE17" s="422"/>
      <c r="AF17" s="422"/>
      <c r="AG17" s="423"/>
      <c r="AH17" s="421">
        <v>57089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26494502</v>
      </c>
      <c r="BO17" s="446"/>
      <c r="BP17" s="446"/>
      <c r="BQ17" s="446"/>
      <c r="BR17" s="446"/>
      <c r="BS17" s="446"/>
      <c r="BT17" s="446"/>
      <c r="BU17" s="447"/>
      <c r="BV17" s="445">
        <v>26765155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72.680000000000007</v>
      </c>
      <c r="M18" s="510"/>
      <c r="N18" s="510"/>
      <c r="O18" s="510"/>
      <c r="P18" s="510"/>
      <c r="Q18" s="510"/>
      <c r="R18" s="511"/>
      <c r="S18" s="511"/>
      <c r="T18" s="511"/>
      <c r="U18" s="511"/>
      <c r="V18" s="512"/>
      <c r="W18" s="526"/>
      <c r="X18" s="527"/>
      <c r="Y18" s="527"/>
      <c r="Z18" s="527"/>
      <c r="AA18" s="527"/>
      <c r="AB18" s="537"/>
      <c r="AC18" s="409">
        <v>73</v>
      </c>
      <c r="AD18" s="410"/>
      <c r="AE18" s="410"/>
      <c r="AF18" s="410"/>
      <c r="AG18" s="513"/>
      <c r="AH18" s="409">
        <v>72.8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43324081</v>
      </c>
      <c r="BO18" s="446"/>
      <c r="BP18" s="446"/>
      <c r="BQ18" s="446"/>
      <c r="BR18" s="446"/>
      <c r="BS18" s="446"/>
      <c r="BT18" s="446"/>
      <c r="BU18" s="447"/>
      <c r="BV18" s="445">
        <v>43382012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2682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47372772</v>
      </c>
      <c r="BO19" s="446"/>
      <c r="BP19" s="446"/>
      <c r="BQ19" s="446"/>
      <c r="BR19" s="446"/>
      <c r="BS19" s="446"/>
      <c r="BT19" s="446"/>
      <c r="BU19" s="447"/>
      <c r="BV19" s="445">
        <v>48031428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75247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70323812</v>
      </c>
      <c r="BO23" s="446"/>
      <c r="BP23" s="446"/>
      <c r="BQ23" s="446"/>
      <c r="BR23" s="446"/>
      <c r="BS23" s="446"/>
      <c r="BT23" s="446"/>
      <c r="BU23" s="447"/>
      <c r="BV23" s="445">
        <v>71978469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8910</v>
      </c>
      <c r="R24" s="422"/>
      <c r="S24" s="422"/>
      <c r="T24" s="422"/>
      <c r="U24" s="422"/>
      <c r="V24" s="423"/>
      <c r="W24" s="487"/>
      <c r="X24" s="478"/>
      <c r="Y24" s="479"/>
      <c r="Z24" s="418" t="s">
        <v>164</v>
      </c>
      <c r="AA24" s="419"/>
      <c r="AB24" s="419"/>
      <c r="AC24" s="419"/>
      <c r="AD24" s="419"/>
      <c r="AE24" s="419"/>
      <c r="AF24" s="419"/>
      <c r="AG24" s="420"/>
      <c r="AH24" s="421">
        <v>1154</v>
      </c>
      <c r="AI24" s="422"/>
      <c r="AJ24" s="422"/>
      <c r="AK24" s="422"/>
      <c r="AL24" s="423"/>
      <c r="AM24" s="421">
        <v>3513930</v>
      </c>
      <c r="AN24" s="422"/>
      <c r="AO24" s="422"/>
      <c r="AP24" s="422"/>
      <c r="AQ24" s="422"/>
      <c r="AR24" s="423"/>
      <c r="AS24" s="421">
        <v>3045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48661586</v>
      </c>
      <c r="BO24" s="446"/>
      <c r="BP24" s="446"/>
      <c r="BQ24" s="446"/>
      <c r="BR24" s="446"/>
      <c r="BS24" s="446"/>
      <c r="BT24" s="446"/>
      <c r="BU24" s="447"/>
      <c r="BV24" s="445">
        <v>46271239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7650</v>
      </c>
      <c r="R25" s="422"/>
      <c r="S25" s="422"/>
      <c r="T25" s="422"/>
      <c r="U25" s="422"/>
      <c r="V25" s="423"/>
      <c r="W25" s="487"/>
      <c r="X25" s="478"/>
      <c r="Y25" s="479"/>
      <c r="Z25" s="418" t="s">
        <v>167</v>
      </c>
      <c r="AA25" s="419"/>
      <c r="AB25" s="419"/>
      <c r="AC25" s="419"/>
      <c r="AD25" s="419"/>
      <c r="AE25" s="419"/>
      <c r="AF25" s="419"/>
      <c r="AG25" s="420"/>
      <c r="AH25" s="421">
        <v>178</v>
      </c>
      <c r="AI25" s="422"/>
      <c r="AJ25" s="422"/>
      <c r="AK25" s="422"/>
      <c r="AL25" s="423"/>
      <c r="AM25" s="421">
        <v>545926</v>
      </c>
      <c r="AN25" s="422"/>
      <c r="AO25" s="422"/>
      <c r="AP25" s="422"/>
      <c r="AQ25" s="422"/>
      <c r="AR25" s="423"/>
      <c r="AS25" s="421">
        <v>3067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6517527</v>
      </c>
      <c r="BO25" s="441"/>
      <c r="BP25" s="441"/>
      <c r="BQ25" s="441"/>
      <c r="BR25" s="441"/>
      <c r="BS25" s="441"/>
      <c r="BT25" s="441"/>
      <c r="BU25" s="442"/>
      <c r="BV25" s="440">
        <v>6808541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6750</v>
      </c>
      <c r="R26" s="422"/>
      <c r="S26" s="422"/>
      <c r="T26" s="422"/>
      <c r="U26" s="422"/>
      <c r="V26" s="423"/>
      <c r="W26" s="487"/>
      <c r="X26" s="478"/>
      <c r="Y26" s="479"/>
      <c r="Z26" s="418" t="s">
        <v>170</v>
      </c>
      <c r="AA26" s="500"/>
      <c r="AB26" s="500"/>
      <c r="AC26" s="500"/>
      <c r="AD26" s="500"/>
      <c r="AE26" s="500"/>
      <c r="AF26" s="500"/>
      <c r="AG26" s="501"/>
      <c r="AH26" s="421">
        <v>154</v>
      </c>
      <c r="AI26" s="422"/>
      <c r="AJ26" s="422"/>
      <c r="AK26" s="422"/>
      <c r="AL26" s="423"/>
      <c r="AM26" s="421">
        <v>493570</v>
      </c>
      <c r="AN26" s="422"/>
      <c r="AO26" s="422"/>
      <c r="AP26" s="422"/>
      <c r="AQ26" s="422"/>
      <c r="AR26" s="423"/>
      <c r="AS26" s="421">
        <v>3205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342274</v>
      </c>
      <c r="BO26" s="446"/>
      <c r="BP26" s="446"/>
      <c r="BQ26" s="446"/>
      <c r="BR26" s="446"/>
      <c r="BS26" s="446"/>
      <c r="BT26" s="446"/>
      <c r="BU26" s="447"/>
      <c r="BV26" s="445">
        <v>251000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6600</v>
      </c>
      <c r="R27" s="422"/>
      <c r="S27" s="422"/>
      <c r="T27" s="422"/>
      <c r="U27" s="422"/>
      <c r="V27" s="423"/>
      <c r="W27" s="487"/>
      <c r="X27" s="478"/>
      <c r="Y27" s="479"/>
      <c r="Z27" s="418" t="s">
        <v>173</v>
      </c>
      <c r="AA27" s="419"/>
      <c r="AB27" s="419"/>
      <c r="AC27" s="419"/>
      <c r="AD27" s="419"/>
      <c r="AE27" s="419"/>
      <c r="AF27" s="419"/>
      <c r="AG27" s="420"/>
      <c r="AH27" s="421">
        <v>149</v>
      </c>
      <c r="AI27" s="422"/>
      <c r="AJ27" s="422"/>
      <c r="AK27" s="422"/>
      <c r="AL27" s="423"/>
      <c r="AM27" s="421">
        <v>507354</v>
      </c>
      <c r="AN27" s="422"/>
      <c r="AO27" s="422"/>
      <c r="AP27" s="422"/>
      <c r="AQ27" s="422"/>
      <c r="AR27" s="423"/>
      <c r="AS27" s="421">
        <v>3405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2213436</v>
      </c>
      <c r="BO27" s="449"/>
      <c r="BP27" s="449"/>
      <c r="BQ27" s="449"/>
      <c r="BR27" s="449"/>
      <c r="BS27" s="449"/>
      <c r="BT27" s="449"/>
      <c r="BU27" s="450"/>
      <c r="BV27" s="448">
        <v>2213436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6300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2546769</v>
      </c>
      <c r="BO28" s="441"/>
      <c r="BP28" s="441"/>
      <c r="BQ28" s="441"/>
      <c r="BR28" s="441"/>
      <c r="BS28" s="441"/>
      <c r="BT28" s="441"/>
      <c r="BU28" s="442"/>
      <c r="BV28" s="440">
        <v>3064931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24</v>
      </c>
      <c r="M29" s="422"/>
      <c r="N29" s="422"/>
      <c r="O29" s="422"/>
      <c r="P29" s="423"/>
      <c r="Q29" s="421">
        <v>6000</v>
      </c>
      <c r="R29" s="422"/>
      <c r="S29" s="422"/>
      <c r="T29" s="422"/>
      <c r="U29" s="422"/>
      <c r="V29" s="423"/>
      <c r="W29" s="488"/>
      <c r="X29" s="489"/>
      <c r="Y29" s="490"/>
      <c r="Z29" s="418" t="s">
        <v>179</v>
      </c>
      <c r="AA29" s="419"/>
      <c r="AB29" s="419"/>
      <c r="AC29" s="419"/>
      <c r="AD29" s="419"/>
      <c r="AE29" s="419"/>
      <c r="AF29" s="419"/>
      <c r="AG29" s="420"/>
      <c r="AH29" s="421">
        <v>1303</v>
      </c>
      <c r="AI29" s="422"/>
      <c r="AJ29" s="422"/>
      <c r="AK29" s="422"/>
      <c r="AL29" s="423"/>
      <c r="AM29" s="421">
        <v>4021284</v>
      </c>
      <c r="AN29" s="422"/>
      <c r="AO29" s="422"/>
      <c r="AP29" s="422"/>
      <c r="AQ29" s="422"/>
      <c r="AR29" s="423"/>
      <c r="AS29" s="421">
        <v>3086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40451</v>
      </c>
      <c r="BO29" s="446"/>
      <c r="BP29" s="446"/>
      <c r="BQ29" s="446"/>
      <c r="BR29" s="446"/>
      <c r="BS29" s="446"/>
      <c r="BT29" s="446"/>
      <c r="BU29" s="447"/>
      <c r="BV29" s="445">
        <v>40326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2911524</v>
      </c>
      <c r="BO30" s="449"/>
      <c r="BP30" s="449"/>
      <c r="BQ30" s="449"/>
      <c r="BR30" s="449"/>
      <c r="BS30" s="449"/>
      <c r="BT30" s="449"/>
      <c r="BU30" s="450"/>
      <c r="BV30" s="448">
        <v>2898582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岸和田市貝塚市清掃施設組合（一般会計）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岸和田市公園緑化協会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大阪府都市競艇企業団（ﾓｰﾀｰﾎﾞｰﾄ競走事業会計）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大阪府後期高齢者医療広域連合（一般会計）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自転車競技事業特別会計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大阪府後期高齢者医療広域連合（後期高齢者医療特別会計）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大阪広域水道企業団（水道事業会計）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大阪広域水道企業団（工業用水道事業会計）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yeK061s5GoRg6l0Z9FziWBSWctbL1DxXnmfdN/1O8x+2fPHSvgdG4SJvR0iWdXEuTsCLs882w9hTXtss4hNIg==" saltValue="HdWRfWNGUGtZ3MxvrI+E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78740157480314965" bottom="0.19685039370078741"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562</v>
      </c>
      <c r="D34" s="1224"/>
      <c r="E34" s="1225"/>
      <c r="F34" s="32" t="s">
        <v>563</v>
      </c>
      <c r="G34" s="33" t="s">
        <v>564</v>
      </c>
      <c r="H34" s="33" t="s">
        <v>565</v>
      </c>
      <c r="I34" s="33" t="s">
        <v>566</v>
      </c>
      <c r="J34" s="34" t="s">
        <v>567</v>
      </c>
      <c r="K34" s="22"/>
      <c r="L34" s="22"/>
      <c r="M34" s="22"/>
      <c r="N34" s="22"/>
      <c r="O34" s="22"/>
      <c r="P34" s="22"/>
    </row>
    <row r="35" spans="1:16" ht="39" customHeight="1" x14ac:dyDescent="0.15">
      <c r="A35" s="22"/>
      <c r="B35" s="35"/>
      <c r="C35" s="1218" t="s">
        <v>568</v>
      </c>
      <c r="D35" s="1219"/>
      <c r="E35" s="1220"/>
      <c r="F35" s="36">
        <v>2.34</v>
      </c>
      <c r="G35" s="37">
        <v>1.8</v>
      </c>
      <c r="H35" s="37">
        <v>1.1200000000000001</v>
      </c>
      <c r="I35" s="37">
        <v>0.44</v>
      </c>
      <c r="J35" s="38" t="s">
        <v>569</v>
      </c>
      <c r="K35" s="22"/>
      <c r="L35" s="22"/>
      <c r="M35" s="22"/>
      <c r="N35" s="22"/>
      <c r="O35" s="22"/>
      <c r="P35" s="22"/>
    </row>
    <row r="36" spans="1:16" ht="39" customHeight="1" x14ac:dyDescent="0.15">
      <c r="A36" s="22"/>
      <c r="B36" s="35"/>
      <c r="C36" s="1218" t="s">
        <v>570</v>
      </c>
      <c r="D36" s="1219"/>
      <c r="E36" s="1220"/>
      <c r="F36" s="36">
        <v>3.95</v>
      </c>
      <c r="G36" s="37">
        <v>4.1100000000000003</v>
      </c>
      <c r="H36" s="37">
        <v>4.88</v>
      </c>
      <c r="I36" s="37">
        <v>5.79</v>
      </c>
      <c r="J36" s="38">
        <v>6.58</v>
      </c>
      <c r="K36" s="22"/>
      <c r="L36" s="22"/>
      <c r="M36" s="22"/>
      <c r="N36" s="22"/>
      <c r="O36" s="22"/>
      <c r="P36" s="22"/>
    </row>
    <row r="37" spans="1:16" ht="39" customHeight="1" x14ac:dyDescent="0.15">
      <c r="A37" s="22"/>
      <c r="B37" s="35"/>
      <c r="C37" s="1218" t="s">
        <v>571</v>
      </c>
      <c r="D37" s="1219"/>
      <c r="E37" s="1220"/>
      <c r="F37" s="36">
        <v>0.28999999999999998</v>
      </c>
      <c r="G37" s="37">
        <v>0.75</v>
      </c>
      <c r="H37" s="37">
        <v>0.31</v>
      </c>
      <c r="I37" s="37">
        <v>0.64</v>
      </c>
      <c r="J37" s="38">
        <v>0.8</v>
      </c>
      <c r="K37" s="22"/>
      <c r="L37" s="22"/>
      <c r="M37" s="22"/>
      <c r="N37" s="22"/>
      <c r="O37" s="22"/>
      <c r="P37" s="22"/>
    </row>
    <row r="38" spans="1:16" ht="39" customHeight="1" x14ac:dyDescent="0.15">
      <c r="A38" s="22"/>
      <c r="B38" s="35"/>
      <c r="C38" s="1218" t="s">
        <v>572</v>
      </c>
      <c r="D38" s="1219"/>
      <c r="E38" s="1220"/>
      <c r="F38" s="36">
        <v>0.22</v>
      </c>
      <c r="G38" s="37">
        <v>0.17</v>
      </c>
      <c r="H38" s="37">
        <v>0.76</v>
      </c>
      <c r="I38" s="37">
        <v>0.23</v>
      </c>
      <c r="J38" s="38">
        <v>0.21</v>
      </c>
      <c r="K38" s="22"/>
      <c r="L38" s="22"/>
      <c r="M38" s="22"/>
      <c r="N38" s="22"/>
      <c r="O38" s="22"/>
      <c r="P38" s="22"/>
    </row>
    <row r="39" spans="1:16" ht="39" customHeight="1" x14ac:dyDescent="0.15">
      <c r="A39" s="22"/>
      <c r="B39" s="35"/>
      <c r="C39" s="1218" t="s">
        <v>573</v>
      </c>
      <c r="D39" s="1219"/>
      <c r="E39" s="1220"/>
      <c r="F39" s="36">
        <v>0.05</v>
      </c>
      <c r="G39" s="37">
        <v>0.05</v>
      </c>
      <c r="H39" s="37">
        <v>0.05</v>
      </c>
      <c r="I39" s="37">
        <v>0.06</v>
      </c>
      <c r="J39" s="38">
        <v>7.0000000000000007E-2</v>
      </c>
      <c r="K39" s="22"/>
      <c r="L39" s="22"/>
      <c r="M39" s="22"/>
      <c r="N39" s="22"/>
      <c r="O39" s="22"/>
      <c r="P39" s="22"/>
    </row>
    <row r="40" spans="1:16" ht="39" customHeight="1" x14ac:dyDescent="0.15">
      <c r="A40" s="22"/>
      <c r="B40" s="35"/>
      <c r="C40" s="1218" t="s">
        <v>574</v>
      </c>
      <c r="D40" s="1219"/>
      <c r="E40" s="1220"/>
      <c r="F40" s="36">
        <v>0.18</v>
      </c>
      <c r="G40" s="37">
        <v>0.04</v>
      </c>
      <c r="H40" s="37">
        <v>0.05</v>
      </c>
      <c r="I40" s="37">
        <v>0.06</v>
      </c>
      <c r="J40" s="38">
        <v>0.02</v>
      </c>
      <c r="K40" s="22"/>
      <c r="L40" s="22"/>
      <c r="M40" s="22"/>
      <c r="N40" s="22"/>
      <c r="O40" s="22"/>
      <c r="P40" s="22"/>
    </row>
    <row r="41" spans="1:16" ht="39" customHeight="1" x14ac:dyDescent="0.15">
      <c r="A41" s="22"/>
      <c r="B41" s="35"/>
      <c r="C41" s="1218" t="s">
        <v>575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576</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577</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tRc47Kd293J5TXuS7LdQlstpQAbUBITXzCUH78GYfR+T702DQZw+o4OvcMlWd0NRUqj7mDFgN78MsNUFL3Ew==" saltValue="hQJdvsLzeosJ+2zn2Neu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9879</v>
      </c>
      <c r="L45" s="60">
        <v>9723</v>
      </c>
      <c r="M45" s="60">
        <v>9248</v>
      </c>
      <c r="N45" s="60">
        <v>8632</v>
      </c>
      <c r="O45" s="61">
        <v>8487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3249</v>
      </c>
      <c r="L48" s="64">
        <v>2564</v>
      </c>
      <c r="M48" s="64">
        <v>2529</v>
      </c>
      <c r="N48" s="64">
        <v>2485</v>
      </c>
      <c r="O48" s="65">
        <v>2711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1560</v>
      </c>
      <c r="L49" s="64">
        <v>1548</v>
      </c>
      <c r="M49" s="64">
        <v>1125</v>
      </c>
      <c r="N49" s="64">
        <v>1345</v>
      </c>
      <c r="O49" s="65">
        <v>1165</v>
      </c>
      <c r="P49" s="48"/>
      <c r="Q49" s="48"/>
      <c r="R49" s="48"/>
      <c r="S49" s="48"/>
      <c r="T49" s="48"/>
      <c r="U49" s="48"/>
    </row>
    <row r="50" spans="1:21" ht="30.75" customHeight="1" x14ac:dyDescent="0.15">
      <c r="A50" s="48"/>
      <c r="B50" s="1236"/>
      <c r="C50" s="1237"/>
      <c r="D50" s="62"/>
      <c r="E50" s="1228" t="s">
        <v>17</v>
      </c>
      <c r="F50" s="1228"/>
      <c r="G50" s="1228"/>
      <c r="H50" s="1228"/>
      <c r="I50" s="1228"/>
      <c r="J50" s="1229"/>
      <c r="K50" s="63">
        <v>51</v>
      </c>
      <c r="L50" s="64">
        <v>51</v>
      </c>
      <c r="M50" s="64">
        <v>51</v>
      </c>
      <c r="N50" s="64">
        <v>51</v>
      </c>
      <c r="O50" s="65">
        <v>51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9529</v>
      </c>
      <c r="L52" s="64">
        <v>9765</v>
      </c>
      <c r="M52" s="64">
        <v>9292</v>
      </c>
      <c r="N52" s="64">
        <v>8816</v>
      </c>
      <c r="O52" s="65">
        <v>8557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5210</v>
      </c>
      <c r="L53" s="69">
        <v>4121</v>
      </c>
      <c r="M53" s="69">
        <v>3661</v>
      </c>
      <c r="N53" s="69">
        <v>3697</v>
      </c>
      <c r="O53" s="70">
        <v>3858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CLUJhZ526gndsaCwaJZZONA5q7DZSf3sC0ErjitFUg/s9NKcyp53AwMFmXVPc9enH8OtrkcR0Xy7IK0/5xl3w==" saltValue="yqt+v6cmPxuaOYzeDsxv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54" t="s">
        <v>24</v>
      </c>
      <c r="C41" s="1255"/>
      <c r="D41" s="81"/>
      <c r="E41" s="1256" t="s">
        <v>25</v>
      </c>
      <c r="F41" s="1256"/>
      <c r="G41" s="1256"/>
      <c r="H41" s="1257"/>
      <c r="I41" s="82">
        <v>80198</v>
      </c>
      <c r="J41" s="83">
        <v>77187</v>
      </c>
      <c r="K41" s="83">
        <v>74856</v>
      </c>
      <c r="L41" s="83">
        <v>71978</v>
      </c>
      <c r="M41" s="84">
        <v>70324</v>
      </c>
    </row>
    <row r="42" spans="2:13" ht="27.75" customHeight="1" x14ac:dyDescent="0.15">
      <c r="B42" s="1244"/>
      <c r="C42" s="1245"/>
      <c r="D42" s="85"/>
      <c r="E42" s="1248" t="s">
        <v>26</v>
      </c>
      <c r="F42" s="1248"/>
      <c r="G42" s="1248"/>
      <c r="H42" s="1249"/>
      <c r="I42" s="86">
        <v>424</v>
      </c>
      <c r="J42" s="87">
        <v>380</v>
      </c>
      <c r="K42" s="87">
        <v>335</v>
      </c>
      <c r="L42" s="87">
        <v>289</v>
      </c>
      <c r="M42" s="88">
        <v>243</v>
      </c>
    </row>
    <row r="43" spans="2:13" ht="27.75" customHeight="1" x14ac:dyDescent="0.15">
      <c r="B43" s="1244"/>
      <c r="C43" s="1245"/>
      <c r="D43" s="85"/>
      <c r="E43" s="1248" t="s">
        <v>27</v>
      </c>
      <c r="F43" s="1248"/>
      <c r="G43" s="1248"/>
      <c r="H43" s="1249"/>
      <c r="I43" s="86">
        <v>40669</v>
      </c>
      <c r="J43" s="87">
        <v>36150</v>
      </c>
      <c r="K43" s="87">
        <v>32622</v>
      </c>
      <c r="L43" s="87">
        <v>29137</v>
      </c>
      <c r="M43" s="88">
        <v>27961</v>
      </c>
    </row>
    <row r="44" spans="2:13" ht="27.75" customHeight="1" x14ac:dyDescent="0.15">
      <c r="B44" s="1244"/>
      <c r="C44" s="1245"/>
      <c r="D44" s="85"/>
      <c r="E44" s="1248" t="s">
        <v>28</v>
      </c>
      <c r="F44" s="1248"/>
      <c r="G44" s="1248"/>
      <c r="H44" s="1249"/>
      <c r="I44" s="86">
        <v>8359</v>
      </c>
      <c r="J44" s="87">
        <v>6971</v>
      </c>
      <c r="K44" s="87">
        <v>5656</v>
      </c>
      <c r="L44" s="87">
        <v>4354</v>
      </c>
      <c r="M44" s="88">
        <v>3207</v>
      </c>
    </row>
    <row r="45" spans="2:13" ht="27.75" customHeight="1" x14ac:dyDescent="0.15">
      <c r="B45" s="1244"/>
      <c r="C45" s="1245"/>
      <c r="D45" s="85"/>
      <c r="E45" s="1248" t="s">
        <v>29</v>
      </c>
      <c r="F45" s="1248"/>
      <c r="G45" s="1248"/>
      <c r="H45" s="1249"/>
      <c r="I45" s="86">
        <v>11164</v>
      </c>
      <c r="J45" s="87">
        <v>10216</v>
      </c>
      <c r="K45" s="87">
        <v>9611</v>
      </c>
      <c r="L45" s="87">
        <v>9522</v>
      </c>
      <c r="M45" s="88">
        <v>9739</v>
      </c>
    </row>
    <row r="46" spans="2:13" ht="27.75" customHeight="1" x14ac:dyDescent="0.15">
      <c r="B46" s="1244"/>
      <c r="C46" s="1245"/>
      <c r="D46" s="89"/>
      <c r="E46" s="1248" t="s">
        <v>30</v>
      </c>
      <c r="F46" s="1248"/>
      <c r="G46" s="1248"/>
      <c r="H46" s="1249"/>
      <c r="I46" s="86">
        <v>6</v>
      </c>
      <c r="J46" s="87">
        <v>2</v>
      </c>
      <c r="K46" s="87" t="s">
        <v>512</v>
      </c>
      <c r="L46" s="87" t="s">
        <v>512</v>
      </c>
      <c r="M46" s="88" t="s">
        <v>512</v>
      </c>
    </row>
    <row r="47" spans="2:13" ht="27.75" customHeight="1" x14ac:dyDescent="0.15">
      <c r="B47" s="1244"/>
      <c r="C47" s="1245"/>
      <c r="D47" s="90"/>
      <c r="E47" s="1258" t="s">
        <v>31</v>
      </c>
      <c r="F47" s="1259"/>
      <c r="G47" s="1259"/>
      <c r="H47" s="1260"/>
      <c r="I47" s="86" t="s">
        <v>512</v>
      </c>
      <c r="J47" s="87" t="s">
        <v>512</v>
      </c>
      <c r="K47" s="87" t="s">
        <v>512</v>
      </c>
      <c r="L47" s="87" t="s">
        <v>512</v>
      </c>
      <c r="M47" s="88" t="s">
        <v>512</v>
      </c>
    </row>
    <row r="48" spans="2:13" ht="27.75" customHeight="1" x14ac:dyDescent="0.15">
      <c r="B48" s="1244"/>
      <c r="C48" s="1245"/>
      <c r="D48" s="85"/>
      <c r="E48" s="1248" t="s">
        <v>32</v>
      </c>
      <c r="F48" s="1248"/>
      <c r="G48" s="1248"/>
      <c r="H48" s="1249"/>
      <c r="I48" s="86" t="s">
        <v>512</v>
      </c>
      <c r="J48" s="87" t="s">
        <v>512</v>
      </c>
      <c r="K48" s="87" t="s">
        <v>512</v>
      </c>
      <c r="L48" s="87" t="s">
        <v>512</v>
      </c>
      <c r="M48" s="88" t="s">
        <v>512</v>
      </c>
    </row>
    <row r="49" spans="2:13" ht="27.75" customHeight="1" x14ac:dyDescent="0.15">
      <c r="B49" s="1246"/>
      <c r="C49" s="1247"/>
      <c r="D49" s="85"/>
      <c r="E49" s="1248" t="s">
        <v>33</v>
      </c>
      <c r="F49" s="1248"/>
      <c r="G49" s="1248"/>
      <c r="H49" s="1249"/>
      <c r="I49" s="86" t="s">
        <v>512</v>
      </c>
      <c r="J49" s="87" t="s">
        <v>512</v>
      </c>
      <c r="K49" s="87" t="s">
        <v>512</v>
      </c>
      <c r="L49" s="87" t="s">
        <v>512</v>
      </c>
      <c r="M49" s="88" t="s">
        <v>512</v>
      </c>
    </row>
    <row r="50" spans="2:13" ht="27.75" customHeight="1" x14ac:dyDescent="0.15">
      <c r="B50" s="1242" t="s">
        <v>34</v>
      </c>
      <c r="C50" s="1243"/>
      <c r="D50" s="91"/>
      <c r="E50" s="1248" t="s">
        <v>35</v>
      </c>
      <c r="F50" s="1248"/>
      <c r="G50" s="1248"/>
      <c r="H50" s="1249"/>
      <c r="I50" s="86">
        <v>8426</v>
      </c>
      <c r="J50" s="87">
        <v>8006</v>
      </c>
      <c r="K50" s="87">
        <v>8836</v>
      </c>
      <c r="L50" s="87">
        <v>8071</v>
      </c>
      <c r="M50" s="88">
        <v>7749</v>
      </c>
    </row>
    <row r="51" spans="2:13" ht="27.75" customHeight="1" x14ac:dyDescent="0.15">
      <c r="B51" s="1244"/>
      <c r="C51" s="1245"/>
      <c r="D51" s="85"/>
      <c r="E51" s="1248" t="s">
        <v>36</v>
      </c>
      <c r="F51" s="1248"/>
      <c r="G51" s="1248"/>
      <c r="H51" s="1249"/>
      <c r="I51" s="86">
        <v>14866</v>
      </c>
      <c r="J51" s="87">
        <v>14543</v>
      </c>
      <c r="K51" s="87">
        <v>12684</v>
      </c>
      <c r="L51" s="87">
        <v>11519</v>
      </c>
      <c r="M51" s="88">
        <v>11254</v>
      </c>
    </row>
    <row r="52" spans="2:13" ht="27.75" customHeight="1" x14ac:dyDescent="0.15">
      <c r="B52" s="1246"/>
      <c r="C52" s="1247"/>
      <c r="D52" s="85"/>
      <c r="E52" s="1248" t="s">
        <v>37</v>
      </c>
      <c r="F52" s="1248"/>
      <c r="G52" s="1248"/>
      <c r="H52" s="1249"/>
      <c r="I52" s="86">
        <v>84068</v>
      </c>
      <c r="J52" s="87">
        <v>81872</v>
      </c>
      <c r="K52" s="87">
        <v>80034</v>
      </c>
      <c r="L52" s="87">
        <v>78787</v>
      </c>
      <c r="M52" s="88">
        <v>77177</v>
      </c>
    </row>
    <row r="53" spans="2:13" ht="27.75" customHeight="1" thickBot="1" x14ac:dyDescent="0.2">
      <c r="B53" s="1250" t="s">
        <v>38</v>
      </c>
      <c r="C53" s="1251"/>
      <c r="D53" s="92"/>
      <c r="E53" s="1252" t="s">
        <v>39</v>
      </c>
      <c r="F53" s="1252"/>
      <c r="G53" s="1252"/>
      <c r="H53" s="1253"/>
      <c r="I53" s="93">
        <v>33459</v>
      </c>
      <c r="J53" s="94">
        <v>26484</v>
      </c>
      <c r="K53" s="94">
        <v>21525</v>
      </c>
      <c r="L53" s="94">
        <v>16905</v>
      </c>
      <c r="M53" s="95">
        <v>15293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jpFWpg4BE6l9D85fvT7OyufczxgpHlOlevk/7xLqUNSd+vh2bso41c4pLy3qNuxyFDVD/AocAYyg0NS/cZfA==" saltValue="4Go4/pbpfKIr8uY639qA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3148</v>
      </c>
      <c r="G55" s="107">
        <v>3065</v>
      </c>
      <c r="H55" s="108">
        <v>2547</v>
      </c>
    </row>
    <row r="56" spans="2:8" ht="52.5" customHeight="1" x14ac:dyDescent="0.15">
      <c r="B56" s="109"/>
      <c r="C56" s="1271" t="s">
        <v>43</v>
      </c>
      <c r="D56" s="1271"/>
      <c r="E56" s="1272"/>
      <c r="F56" s="110">
        <v>740</v>
      </c>
      <c r="G56" s="110">
        <v>40</v>
      </c>
      <c r="H56" s="111">
        <v>40</v>
      </c>
    </row>
    <row r="57" spans="2:8" ht="53.25" customHeight="1" x14ac:dyDescent="0.15">
      <c r="B57" s="109"/>
      <c r="C57" s="1273" t="s">
        <v>44</v>
      </c>
      <c r="D57" s="1273"/>
      <c r="E57" s="1274"/>
      <c r="F57" s="112">
        <v>3034</v>
      </c>
      <c r="G57" s="112">
        <v>2899</v>
      </c>
      <c r="H57" s="113">
        <v>2912</v>
      </c>
    </row>
    <row r="58" spans="2:8" ht="45.75" customHeight="1" x14ac:dyDescent="0.15">
      <c r="B58" s="114"/>
      <c r="C58" s="1261" t="s">
        <v>589</v>
      </c>
      <c r="D58" s="1262"/>
      <c r="E58" s="1263"/>
      <c r="F58" s="115">
        <v>784</v>
      </c>
      <c r="G58" s="115">
        <v>591</v>
      </c>
      <c r="H58" s="116">
        <v>592</v>
      </c>
    </row>
    <row r="59" spans="2:8" ht="45.75" customHeight="1" x14ac:dyDescent="0.15">
      <c r="B59" s="114"/>
      <c r="C59" s="1261" t="s">
        <v>590</v>
      </c>
      <c r="D59" s="1262"/>
      <c r="E59" s="1263"/>
      <c r="F59" s="115">
        <v>554</v>
      </c>
      <c r="G59" s="115">
        <v>513</v>
      </c>
      <c r="H59" s="116">
        <v>536</v>
      </c>
    </row>
    <row r="60" spans="2:8" ht="45.75" customHeight="1" x14ac:dyDescent="0.15">
      <c r="B60" s="114"/>
      <c r="C60" s="1261" t="s">
        <v>591</v>
      </c>
      <c r="D60" s="1262"/>
      <c r="E60" s="1263"/>
      <c r="F60" s="115">
        <v>408</v>
      </c>
      <c r="G60" s="115">
        <v>391</v>
      </c>
      <c r="H60" s="116">
        <v>385</v>
      </c>
    </row>
    <row r="61" spans="2:8" ht="45.75" customHeight="1" x14ac:dyDescent="0.15">
      <c r="B61" s="114"/>
      <c r="C61" s="1261" t="s">
        <v>592</v>
      </c>
      <c r="D61" s="1262"/>
      <c r="E61" s="1263"/>
      <c r="F61" s="115">
        <v>260</v>
      </c>
      <c r="G61" s="115">
        <v>260</v>
      </c>
      <c r="H61" s="116">
        <v>260</v>
      </c>
    </row>
    <row r="62" spans="2:8" ht="45.75" customHeight="1" thickBot="1" x14ac:dyDescent="0.2">
      <c r="B62" s="117"/>
      <c r="C62" s="1264" t="s">
        <v>593</v>
      </c>
      <c r="D62" s="1265"/>
      <c r="E62" s="1266"/>
      <c r="F62" s="118">
        <v>261</v>
      </c>
      <c r="G62" s="118">
        <v>242</v>
      </c>
      <c r="H62" s="119">
        <v>234</v>
      </c>
    </row>
    <row r="63" spans="2:8" ht="52.5" customHeight="1" thickBot="1" x14ac:dyDescent="0.2">
      <c r="B63" s="120"/>
      <c r="C63" s="1267" t="s">
        <v>45</v>
      </c>
      <c r="D63" s="1267"/>
      <c r="E63" s="1268"/>
      <c r="F63" s="121">
        <v>6922</v>
      </c>
      <c r="G63" s="121">
        <v>6004</v>
      </c>
      <c r="H63" s="122">
        <v>5499</v>
      </c>
    </row>
    <row r="64" spans="2:8" ht="15" customHeight="1" x14ac:dyDescent="0.15"/>
    <row r="65" ht="0" hidden="1" customHeight="1" x14ac:dyDescent="0.15"/>
    <row r="66" ht="0" hidden="1" customHeight="1" x14ac:dyDescent="0.15"/>
  </sheetData>
  <sheetProtection algorithmName="SHA-512" hashValue="qbinHSZs3N/7WgqzdVQXw0vkXE4fwdLXI3HR6QmLnn71xSH/ykr1rEt9PvHbX1asX70L4btbWGyEnNWO9uA6Ww==" saltValue="ZdXv24Ll/g4+cuhBKZF6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47.6</v>
      </c>
      <c r="CO51" s="1277"/>
      <c r="CP51" s="1277"/>
      <c r="CQ51" s="1277"/>
      <c r="CR51" s="1277"/>
      <c r="CS51" s="1277"/>
      <c r="CT51" s="1277"/>
      <c r="CU51" s="1277"/>
      <c r="CV51" s="1277">
        <v>43.9</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66</v>
      </c>
      <c r="CO53" s="1277"/>
      <c r="CP53" s="1277"/>
      <c r="CQ53" s="1277"/>
      <c r="CR53" s="1277"/>
      <c r="CS53" s="1277"/>
      <c r="CT53" s="1277"/>
      <c r="CU53" s="1277"/>
      <c r="CV53" s="1277">
        <v>66.599999999999994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97</v>
      </c>
      <c r="BQ73" s="1277"/>
      <c r="BR73" s="1277"/>
      <c r="BS73" s="1277"/>
      <c r="BT73" s="1277"/>
      <c r="BU73" s="1277"/>
      <c r="BV73" s="1277"/>
      <c r="BW73" s="1277"/>
      <c r="BX73" s="1277">
        <v>76.2</v>
      </c>
      <c r="BY73" s="1277"/>
      <c r="BZ73" s="1277"/>
      <c r="CA73" s="1277"/>
      <c r="CB73" s="1277"/>
      <c r="CC73" s="1277"/>
      <c r="CD73" s="1277"/>
      <c r="CE73" s="1277"/>
      <c r="CF73" s="1277">
        <v>60.5</v>
      </c>
      <c r="CG73" s="1277"/>
      <c r="CH73" s="1277"/>
      <c r="CI73" s="1277"/>
      <c r="CJ73" s="1277"/>
      <c r="CK73" s="1277"/>
      <c r="CL73" s="1277"/>
      <c r="CM73" s="1277"/>
      <c r="CN73" s="1277">
        <v>47.6</v>
      </c>
      <c r="CO73" s="1277"/>
      <c r="CP73" s="1277"/>
      <c r="CQ73" s="1277"/>
      <c r="CR73" s="1277"/>
      <c r="CS73" s="1277"/>
      <c r="CT73" s="1277"/>
      <c r="CU73" s="1277"/>
      <c r="CV73" s="1277">
        <v>43.9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14.8</v>
      </c>
      <c r="BQ75" s="1277"/>
      <c r="BR75" s="1277"/>
      <c r="BS75" s="1277"/>
      <c r="BT75" s="1277"/>
      <c r="BU75" s="1277"/>
      <c r="BV75" s="1277"/>
      <c r="BW75" s="1277"/>
      <c r="BX75" s="1277">
        <v>13.9</v>
      </c>
      <c r="BY75" s="1277"/>
      <c r="BZ75" s="1277"/>
      <c r="CA75" s="1277"/>
      <c r="CB75" s="1277"/>
      <c r="CC75" s="1277"/>
      <c r="CD75" s="1277"/>
      <c r="CE75" s="1277"/>
      <c r="CF75" s="1277">
        <v>12.4</v>
      </c>
      <c r="CG75" s="1277"/>
      <c r="CH75" s="1277"/>
      <c r="CI75" s="1277"/>
      <c r="CJ75" s="1277"/>
      <c r="CK75" s="1277"/>
      <c r="CL75" s="1277"/>
      <c r="CM75" s="1277"/>
      <c r="CN75" s="1277">
        <v>10.8</v>
      </c>
      <c r="CO75" s="1277"/>
      <c r="CP75" s="1277"/>
      <c r="CQ75" s="1277"/>
      <c r="CR75" s="1277"/>
      <c r="CS75" s="1277"/>
      <c r="CT75" s="1277"/>
      <c r="CU75" s="1277"/>
      <c r="CV75" s="1277">
        <v>10.5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5FDkF66k2tfWDwLxL5HXHl8bNqf+vGWLSlblDjRcSl1gqEs3xXpkhQX6acsLu1XwVI1VaukXs7RABhsRZutCA==" saltValue="VWI2n7dKaxCDeJZd1tJo6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op0aPoNsliVhLbiI3SYkWkJMCrUMQyRWEW9s6feOTdriyHLhTe9OYzwiwVDPOHbEBify1qk/I0gHYdzEsQGA==" saltValue="ZOEzqCeuoeoEwMwkQ4++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9uy5P+IVJRi6+/2T1nzXyMY7BszIzOTslRtDasDquTKGN3G9GVX1HpoA0RvGAEa28o+uyeBszWnM6TwwjH4/Q==" saltValue="oqwDewCkXDEUJMgDVbyv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24634</v>
      </c>
      <c r="E3" s="141"/>
      <c r="F3" s="142">
        <v>41235</v>
      </c>
      <c r="G3" s="143"/>
      <c r="H3" s="144"/>
    </row>
    <row r="4" spans="1:8" x14ac:dyDescent="0.15">
      <c r="A4" s="145"/>
      <c r="B4" s="146"/>
      <c r="C4" s="147"/>
      <c r="D4" s="148">
        <v>7434</v>
      </c>
      <c r="E4" s="149"/>
      <c r="F4" s="150">
        <v>22086</v>
      </c>
      <c r="G4" s="151"/>
      <c r="H4" s="152"/>
    </row>
    <row r="5" spans="1:8" x14ac:dyDescent="0.15">
      <c r="A5" s="133" t="s">
        <v>545</v>
      </c>
      <c r="B5" s="138"/>
      <c r="C5" s="139"/>
      <c r="D5" s="140">
        <v>19217</v>
      </c>
      <c r="E5" s="141"/>
      <c r="F5" s="142">
        <v>41862</v>
      </c>
      <c r="G5" s="143"/>
      <c r="H5" s="144"/>
    </row>
    <row r="6" spans="1:8" x14ac:dyDescent="0.15">
      <c r="A6" s="145"/>
      <c r="B6" s="146"/>
      <c r="C6" s="147"/>
      <c r="D6" s="148">
        <v>8515</v>
      </c>
      <c r="E6" s="149"/>
      <c r="F6" s="150">
        <v>23710</v>
      </c>
      <c r="G6" s="151"/>
      <c r="H6" s="152"/>
    </row>
    <row r="7" spans="1:8" x14ac:dyDescent="0.15">
      <c r="A7" s="133" t="s">
        <v>546</v>
      </c>
      <c r="B7" s="138"/>
      <c r="C7" s="139"/>
      <c r="D7" s="140">
        <v>27452</v>
      </c>
      <c r="E7" s="141"/>
      <c r="F7" s="142">
        <v>43554</v>
      </c>
      <c r="G7" s="143"/>
      <c r="H7" s="144"/>
    </row>
    <row r="8" spans="1:8" x14ac:dyDescent="0.15">
      <c r="A8" s="145"/>
      <c r="B8" s="146"/>
      <c r="C8" s="147"/>
      <c r="D8" s="148">
        <v>10328</v>
      </c>
      <c r="E8" s="149"/>
      <c r="F8" s="150">
        <v>24811</v>
      </c>
      <c r="G8" s="151"/>
      <c r="H8" s="152"/>
    </row>
    <row r="9" spans="1:8" x14ac:dyDescent="0.15">
      <c r="A9" s="133" t="s">
        <v>547</v>
      </c>
      <c r="B9" s="138"/>
      <c r="C9" s="139"/>
      <c r="D9" s="140">
        <v>17463</v>
      </c>
      <c r="E9" s="141"/>
      <c r="F9" s="142">
        <v>42581</v>
      </c>
      <c r="G9" s="143"/>
      <c r="H9" s="144"/>
    </row>
    <row r="10" spans="1:8" x14ac:dyDescent="0.15">
      <c r="A10" s="145"/>
      <c r="B10" s="146"/>
      <c r="C10" s="147"/>
      <c r="D10" s="148">
        <v>8666</v>
      </c>
      <c r="E10" s="149"/>
      <c r="F10" s="150">
        <v>24354</v>
      </c>
      <c r="G10" s="151"/>
      <c r="H10" s="152"/>
    </row>
    <row r="11" spans="1:8" x14ac:dyDescent="0.15">
      <c r="A11" s="133" t="s">
        <v>548</v>
      </c>
      <c r="B11" s="138"/>
      <c r="C11" s="139"/>
      <c r="D11" s="140">
        <v>25951</v>
      </c>
      <c r="E11" s="141"/>
      <c r="F11" s="142">
        <v>45426</v>
      </c>
      <c r="G11" s="143"/>
      <c r="H11" s="144"/>
    </row>
    <row r="12" spans="1:8" x14ac:dyDescent="0.15">
      <c r="A12" s="145"/>
      <c r="B12" s="146"/>
      <c r="C12" s="153"/>
      <c r="D12" s="148">
        <v>8313</v>
      </c>
      <c r="E12" s="149"/>
      <c r="F12" s="150">
        <v>24508</v>
      </c>
      <c r="G12" s="151"/>
      <c r="H12" s="152"/>
    </row>
    <row r="13" spans="1:8" x14ac:dyDescent="0.15">
      <c r="A13" s="133"/>
      <c r="B13" s="138"/>
      <c r="C13" s="154"/>
      <c r="D13" s="155">
        <v>22943</v>
      </c>
      <c r="E13" s="156"/>
      <c r="F13" s="157">
        <v>42932</v>
      </c>
      <c r="G13" s="158"/>
      <c r="H13" s="144"/>
    </row>
    <row r="14" spans="1:8" x14ac:dyDescent="0.15">
      <c r="A14" s="145"/>
      <c r="B14" s="146"/>
      <c r="C14" s="147"/>
      <c r="D14" s="148">
        <v>8651</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0.23</v>
      </c>
      <c r="C19" s="159">
        <f>ROUND(VALUE(SUBSTITUTE(実質収支比率等に係る経年分析!G$48,"▲","-")),2)</f>
        <v>0.17</v>
      </c>
      <c r="D19" s="159">
        <f>ROUND(VALUE(SUBSTITUTE(実質収支比率等に係る経年分析!H$48,"▲","-")),2)</f>
        <v>0.76</v>
      </c>
      <c r="E19" s="159">
        <f>ROUND(VALUE(SUBSTITUTE(実質収支比率等に係る経年分析!I$48,"▲","-")),2)</f>
        <v>0.24</v>
      </c>
      <c r="F19" s="159">
        <f>ROUND(VALUE(SUBSTITUTE(実質収支比率等に係る経年分析!J$48,"▲","-")),2)</f>
        <v>0.21</v>
      </c>
    </row>
    <row r="20" spans="1:11" x14ac:dyDescent="0.15">
      <c r="A20" s="159" t="s">
        <v>49</v>
      </c>
      <c r="B20" s="159">
        <f>ROUND(VALUE(SUBSTITUTE(実質収支比率等に係る経年分析!F$47,"▲","-")),2)</f>
        <v>6.71</v>
      </c>
      <c r="C20" s="159">
        <f>ROUND(VALUE(SUBSTITUTE(実質収支比率等に係る経年分析!G$47,"▲","-")),2)</f>
        <v>6.65</v>
      </c>
      <c r="D20" s="159">
        <f>ROUND(VALUE(SUBSTITUTE(実質収支比率等に係る経年分析!H$47,"▲","-")),2)</f>
        <v>7.3</v>
      </c>
      <c r="E20" s="159">
        <f>ROUND(VALUE(SUBSTITUTE(実質収支比率等に係る経年分析!I$47,"▲","-")),2)</f>
        <v>7.2</v>
      </c>
      <c r="F20" s="159">
        <f>ROUND(VALUE(SUBSTITUTE(実質収支比率等に係る経年分析!J$47,"▲","-")),2)</f>
        <v>6.12</v>
      </c>
    </row>
    <row r="21" spans="1:11" x14ac:dyDescent="0.15">
      <c r="A21" s="159" t="s">
        <v>50</v>
      </c>
      <c r="B21" s="159">
        <f>IF(ISNUMBER(VALUE(SUBSTITUTE(実質収支比率等に係る経年分析!F$49,"▲","-"))),ROUND(VALUE(SUBSTITUTE(実質収支比率等に係る経年分析!F$49,"▲","-")),2),NA())</f>
        <v>-1.87</v>
      </c>
      <c r="C21" s="159">
        <f>IF(ISNUMBER(VALUE(SUBSTITUTE(実質収支比率等に係る経年分析!G$49,"▲","-"))),ROUND(VALUE(SUBSTITUTE(実質収支比率等に係る経年分析!G$49,"▲","-")),2),NA())</f>
        <v>-0.04</v>
      </c>
      <c r="D21" s="159">
        <f>IF(ISNUMBER(VALUE(SUBSTITUTE(実質収支比率等に係る経年分析!H$49,"▲","-"))),ROUND(VALUE(SUBSTITUTE(実質収支比率等に係る経年分析!H$49,"▲","-")),2),NA())</f>
        <v>1.31</v>
      </c>
      <c r="E21" s="159">
        <f>IF(ISNUMBER(VALUE(SUBSTITUTE(実質収支比率等に係る経年分析!I$49,"▲","-"))),ROUND(VALUE(SUBSTITUTE(実質収支比率等に係る経年分析!I$49,"▲","-")),2),NA())</f>
        <v>-1.1200000000000001</v>
      </c>
      <c r="F21" s="159">
        <f>IF(ISNUMBER(VALUE(SUBSTITUTE(実質収支比率等に係る経年分析!J$49,"▲","-"))),ROUND(VALUE(SUBSTITUTE(実質収支比率等に係る経年分析!J$49,"▲","-")),2),NA())</f>
        <v>-1.39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自転車競技事業特別会計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v>
      </c>
    </row>
    <row r="34" spans="1:16" x14ac:dyDescent="0.15">
      <c r="A34" s="160" t="str">
        <f>IF(連結実質赤字比率に係る赤字・黒字の構成分析!C$36="",NA(),連結実質赤字比率に係る赤字・黒字の構成分析!C$36)</f>
        <v>上水道事業会計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6.58</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0.44</v>
      </c>
      <c r="J35" s="160">
        <f>IF(ROUND(VALUE(SUBSTITUTE(連結実質赤字比率に係る赤字・黒字の構成分析!J$35,"▲", "-")), 2) &lt; 0, ABS(ROUND(VALUE(SUBSTITUTE(連結実質赤字比率に係る赤字・黒字の構成分析!J$35,"▲", "-")), 2)), NA())</f>
        <v>0.47</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3.28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3.44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4.29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2.59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9529</v>
      </c>
      <c r="E42" s="161"/>
      <c r="F42" s="161"/>
      <c r="G42" s="161">
        <f>'実質公債費比率（分子）の構造'!L$52</f>
        <v>9765</v>
      </c>
      <c r="H42" s="161"/>
      <c r="I42" s="161"/>
      <c r="J42" s="161">
        <f>'実質公債費比率（分子）の構造'!M$52</f>
        <v>9292</v>
      </c>
      <c r="K42" s="161"/>
      <c r="L42" s="161"/>
      <c r="M42" s="161">
        <f>'実質公債費比率（分子）の構造'!N$52</f>
        <v>8816</v>
      </c>
      <c r="N42" s="161"/>
      <c r="O42" s="161"/>
      <c r="P42" s="161">
        <f>'実質公債費比率（分子）の構造'!O$52</f>
        <v>8557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1</v>
      </c>
      <c r="O43" s="161"/>
      <c r="P43" s="161"/>
    </row>
    <row r="44" spans="1:16" x14ac:dyDescent="0.15">
      <c r="A44" s="161" t="s">
        <v>59</v>
      </c>
      <c r="B44" s="161">
        <f>'実質公債費比率（分子）の構造'!K$50</f>
        <v>51</v>
      </c>
      <c r="C44" s="161"/>
      <c r="D44" s="161"/>
      <c r="E44" s="161">
        <f>'実質公債費比率（分子）の構造'!L$50</f>
        <v>51</v>
      </c>
      <c r="F44" s="161"/>
      <c r="G44" s="161"/>
      <c r="H44" s="161">
        <f>'実質公債費比率（分子）の構造'!M$50</f>
        <v>51</v>
      </c>
      <c r="I44" s="161"/>
      <c r="J44" s="161"/>
      <c r="K44" s="161">
        <f>'実質公債費比率（分子）の構造'!N$50</f>
        <v>51</v>
      </c>
      <c r="L44" s="161"/>
      <c r="M44" s="161"/>
      <c r="N44" s="161">
        <f>'実質公債費比率（分子）の構造'!O$50</f>
        <v>51</v>
      </c>
      <c r="O44" s="161"/>
      <c r="P44" s="161"/>
    </row>
    <row r="45" spans="1:16" x14ac:dyDescent="0.15">
      <c r="A45" s="161" t="s">
        <v>60</v>
      </c>
      <c r="B45" s="161">
        <f>'実質公債費比率（分子）の構造'!K$49</f>
        <v>1560</v>
      </c>
      <c r="C45" s="161"/>
      <c r="D45" s="161"/>
      <c r="E45" s="161">
        <f>'実質公債費比率（分子）の構造'!L$49</f>
        <v>1548</v>
      </c>
      <c r="F45" s="161"/>
      <c r="G45" s="161"/>
      <c r="H45" s="161">
        <f>'実質公債費比率（分子）の構造'!M$49</f>
        <v>1125</v>
      </c>
      <c r="I45" s="161"/>
      <c r="J45" s="161"/>
      <c r="K45" s="161">
        <f>'実質公債費比率（分子）の構造'!N$49</f>
        <v>1345</v>
      </c>
      <c r="L45" s="161"/>
      <c r="M45" s="161"/>
      <c r="N45" s="161">
        <f>'実質公債費比率（分子）の構造'!O$49</f>
        <v>1165</v>
      </c>
      <c r="O45" s="161"/>
      <c r="P45" s="161"/>
    </row>
    <row r="46" spans="1:16" x14ac:dyDescent="0.15">
      <c r="A46" s="161" t="s">
        <v>61</v>
      </c>
      <c r="B46" s="161">
        <f>'実質公債費比率（分子）の構造'!K$48</f>
        <v>3249</v>
      </c>
      <c r="C46" s="161"/>
      <c r="D46" s="161"/>
      <c r="E46" s="161">
        <f>'実質公債費比率（分子）の構造'!L$48</f>
        <v>2564</v>
      </c>
      <c r="F46" s="161"/>
      <c r="G46" s="161"/>
      <c r="H46" s="161">
        <f>'実質公債費比率（分子）の構造'!M$48</f>
        <v>2529</v>
      </c>
      <c r="I46" s="161"/>
      <c r="J46" s="161"/>
      <c r="K46" s="161">
        <f>'実質公債費比率（分子）の構造'!N$48</f>
        <v>2485</v>
      </c>
      <c r="L46" s="161"/>
      <c r="M46" s="161"/>
      <c r="N46" s="161">
        <f>'実質公債費比率（分子）の構造'!O$48</f>
        <v>2711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9879</v>
      </c>
      <c r="C49" s="161"/>
      <c r="D49" s="161"/>
      <c r="E49" s="161">
        <f>'実質公債費比率（分子）の構造'!L$45</f>
        <v>9723</v>
      </c>
      <c r="F49" s="161"/>
      <c r="G49" s="161"/>
      <c r="H49" s="161">
        <f>'実質公債費比率（分子）の構造'!M$45</f>
        <v>9248</v>
      </c>
      <c r="I49" s="161"/>
      <c r="J49" s="161"/>
      <c r="K49" s="161">
        <f>'実質公債費比率（分子）の構造'!N$45</f>
        <v>8632</v>
      </c>
      <c r="L49" s="161"/>
      <c r="M49" s="161"/>
      <c r="N49" s="161">
        <f>'実質公債費比率（分子）の構造'!O$45</f>
        <v>8487</v>
      </c>
      <c r="O49" s="161"/>
      <c r="P49" s="161"/>
    </row>
    <row r="50" spans="1:16" x14ac:dyDescent="0.15">
      <c r="A50" s="161" t="s">
        <v>65</v>
      </c>
      <c r="B50" s="161" t="e">
        <f>NA()</f>
        <v>#N/A</v>
      </c>
      <c r="C50" s="161">
        <f>IF(ISNUMBER('実質公債費比率（分子）の構造'!K$53),'実質公債費比率（分子）の構造'!K$53,NA())</f>
        <v>5210</v>
      </c>
      <c r="D50" s="161" t="e">
        <f>NA()</f>
        <v>#N/A</v>
      </c>
      <c r="E50" s="161" t="e">
        <f>NA()</f>
        <v>#N/A</v>
      </c>
      <c r="F50" s="161">
        <f>IF(ISNUMBER('実質公債費比率（分子）の構造'!L$53),'実質公債費比率（分子）の構造'!L$53,NA())</f>
        <v>4121</v>
      </c>
      <c r="G50" s="161" t="e">
        <f>NA()</f>
        <v>#N/A</v>
      </c>
      <c r="H50" s="161" t="e">
        <f>NA()</f>
        <v>#N/A</v>
      </c>
      <c r="I50" s="161">
        <f>IF(ISNUMBER('実質公債費比率（分子）の構造'!M$53),'実質公債費比率（分子）の構造'!M$53,NA())</f>
        <v>3661</v>
      </c>
      <c r="J50" s="161" t="e">
        <f>NA()</f>
        <v>#N/A</v>
      </c>
      <c r="K50" s="161" t="e">
        <f>NA()</f>
        <v>#N/A</v>
      </c>
      <c r="L50" s="161">
        <f>IF(ISNUMBER('実質公債費比率（分子）の構造'!N$53),'実質公債費比率（分子）の構造'!N$53,NA())</f>
        <v>3697</v>
      </c>
      <c r="M50" s="161" t="e">
        <f>NA()</f>
        <v>#N/A</v>
      </c>
      <c r="N50" s="161" t="e">
        <f>NA()</f>
        <v>#N/A</v>
      </c>
      <c r="O50" s="161">
        <f>IF(ISNUMBER('実質公債費比率（分子）の構造'!O$53),'実質公債費比率（分子）の構造'!O$53,NA())</f>
        <v>3858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84068</v>
      </c>
      <c r="E56" s="160"/>
      <c r="F56" s="160"/>
      <c r="G56" s="160">
        <f>'将来負担比率（分子）の構造'!J$52</f>
        <v>81872</v>
      </c>
      <c r="H56" s="160"/>
      <c r="I56" s="160"/>
      <c r="J56" s="160">
        <f>'将来負担比率（分子）の構造'!K$52</f>
        <v>80034</v>
      </c>
      <c r="K56" s="160"/>
      <c r="L56" s="160"/>
      <c r="M56" s="160">
        <f>'将来負担比率（分子）の構造'!L$52</f>
        <v>78787</v>
      </c>
      <c r="N56" s="160"/>
      <c r="O56" s="160"/>
      <c r="P56" s="160">
        <f>'将来負担比率（分子）の構造'!M$52</f>
        <v>77177</v>
      </c>
    </row>
    <row r="57" spans="1:16" x14ac:dyDescent="0.15">
      <c r="A57" s="160" t="s">
        <v>36</v>
      </c>
      <c r="B57" s="160"/>
      <c r="C57" s="160"/>
      <c r="D57" s="160">
        <f>'将来負担比率（分子）の構造'!I$51</f>
        <v>14866</v>
      </c>
      <c r="E57" s="160"/>
      <c r="F57" s="160"/>
      <c r="G57" s="160">
        <f>'将来負担比率（分子）の構造'!J$51</f>
        <v>14543</v>
      </c>
      <c r="H57" s="160"/>
      <c r="I57" s="160"/>
      <c r="J57" s="160">
        <f>'将来負担比率（分子）の構造'!K$51</f>
        <v>12684</v>
      </c>
      <c r="K57" s="160"/>
      <c r="L57" s="160"/>
      <c r="M57" s="160">
        <f>'将来負担比率（分子）の構造'!L$51</f>
        <v>11519</v>
      </c>
      <c r="N57" s="160"/>
      <c r="O57" s="160"/>
      <c r="P57" s="160">
        <f>'将来負担比率（分子）の構造'!M$51</f>
        <v>11254</v>
      </c>
    </row>
    <row r="58" spans="1:16" x14ac:dyDescent="0.15">
      <c r="A58" s="160" t="s">
        <v>35</v>
      </c>
      <c r="B58" s="160"/>
      <c r="C58" s="160"/>
      <c r="D58" s="160">
        <f>'将来負担比率（分子）の構造'!I$50</f>
        <v>8426</v>
      </c>
      <c r="E58" s="160"/>
      <c r="F58" s="160"/>
      <c r="G58" s="160">
        <f>'将来負担比率（分子）の構造'!J$50</f>
        <v>8006</v>
      </c>
      <c r="H58" s="160"/>
      <c r="I58" s="160"/>
      <c r="J58" s="160">
        <f>'将来負担比率（分子）の構造'!K$50</f>
        <v>8836</v>
      </c>
      <c r="K58" s="160"/>
      <c r="L58" s="160"/>
      <c r="M58" s="160">
        <f>'将来負担比率（分子）の構造'!L$50</f>
        <v>8071</v>
      </c>
      <c r="N58" s="160"/>
      <c r="O58" s="160"/>
      <c r="P58" s="160">
        <f>'将来負担比率（分子）の構造'!M$50</f>
        <v>7749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v>
      </c>
      <c r="C61" s="160"/>
      <c r="D61" s="160"/>
      <c r="E61" s="160">
        <f>'将来負担比率（分子）の構造'!J$46</f>
        <v>2</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11164</v>
      </c>
      <c r="C62" s="160"/>
      <c r="D62" s="160"/>
      <c r="E62" s="160">
        <f>'将来負担比率（分子）の構造'!J$45</f>
        <v>10216</v>
      </c>
      <c r="F62" s="160"/>
      <c r="G62" s="160"/>
      <c r="H62" s="160">
        <f>'将来負担比率（分子）の構造'!K$45</f>
        <v>9611</v>
      </c>
      <c r="I62" s="160"/>
      <c r="J62" s="160"/>
      <c r="K62" s="160">
        <f>'将来負担比率（分子）の構造'!L$45</f>
        <v>9522</v>
      </c>
      <c r="L62" s="160"/>
      <c r="M62" s="160"/>
      <c r="N62" s="160">
        <f>'将来負担比率（分子）の構造'!M$45</f>
        <v>9739</v>
      </c>
      <c r="O62" s="160"/>
      <c r="P62" s="160"/>
    </row>
    <row r="63" spans="1:16" x14ac:dyDescent="0.15">
      <c r="A63" s="160" t="s">
        <v>28</v>
      </c>
      <c r="B63" s="160">
        <f>'将来負担比率（分子）の構造'!I$44</f>
        <v>8359</v>
      </c>
      <c r="C63" s="160"/>
      <c r="D63" s="160"/>
      <c r="E63" s="160">
        <f>'将来負担比率（分子）の構造'!J$44</f>
        <v>6971</v>
      </c>
      <c r="F63" s="160"/>
      <c r="G63" s="160"/>
      <c r="H63" s="160">
        <f>'将来負担比率（分子）の構造'!K$44</f>
        <v>5656</v>
      </c>
      <c r="I63" s="160"/>
      <c r="J63" s="160"/>
      <c r="K63" s="160">
        <f>'将来負担比率（分子）の構造'!L$44</f>
        <v>4354</v>
      </c>
      <c r="L63" s="160"/>
      <c r="M63" s="160"/>
      <c r="N63" s="160">
        <f>'将来負担比率（分子）の構造'!M$44</f>
        <v>3207</v>
      </c>
      <c r="O63" s="160"/>
      <c r="P63" s="160"/>
    </row>
    <row r="64" spans="1:16" x14ac:dyDescent="0.15">
      <c r="A64" s="160" t="s">
        <v>27</v>
      </c>
      <c r="B64" s="160">
        <f>'将来負担比率（分子）の構造'!I$43</f>
        <v>40669</v>
      </c>
      <c r="C64" s="160"/>
      <c r="D64" s="160"/>
      <c r="E64" s="160">
        <f>'将来負担比率（分子）の構造'!J$43</f>
        <v>36150</v>
      </c>
      <c r="F64" s="160"/>
      <c r="G64" s="160"/>
      <c r="H64" s="160">
        <f>'将来負担比率（分子）の構造'!K$43</f>
        <v>32622</v>
      </c>
      <c r="I64" s="160"/>
      <c r="J64" s="160"/>
      <c r="K64" s="160">
        <f>'将来負担比率（分子）の構造'!L$43</f>
        <v>29137</v>
      </c>
      <c r="L64" s="160"/>
      <c r="M64" s="160"/>
      <c r="N64" s="160">
        <f>'将来負担比率（分子）の構造'!M$43</f>
        <v>27961</v>
      </c>
      <c r="O64" s="160"/>
      <c r="P64" s="160"/>
    </row>
    <row r="65" spans="1:16" x14ac:dyDescent="0.15">
      <c r="A65" s="160" t="s">
        <v>26</v>
      </c>
      <c r="B65" s="160">
        <f>'将来負担比率（分子）の構造'!I$42</f>
        <v>424</v>
      </c>
      <c r="C65" s="160"/>
      <c r="D65" s="160"/>
      <c r="E65" s="160">
        <f>'将来負担比率（分子）の構造'!J$42</f>
        <v>380</v>
      </c>
      <c r="F65" s="160"/>
      <c r="G65" s="160"/>
      <c r="H65" s="160">
        <f>'将来負担比率（分子）の構造'!K$42</f>
        <v>335</v>
      </c>
      <c r="I65" s="160"/>
      <c r="J65" s="160"/>
      <c r="K65" s="160">
        <f>'将来負担比率（分子）の構造'!L$42</f>
        <v>289</v>
      </c>
      <c r="L65" s="160"/>
      <c r="M65" s="160"/>
      <c r="N65" s="160">
        <f>'将来負担比率（分子）の構造'!M$42</f>
        <v>243</v>
      </c>
      <c r="O65" s="160"/>
      <c r="P65" s="160"/>
    </row>
    <row r="66" spans="1:16" x14ac:dyDescent="0.15">
      <c r="A66" s="160" t="s">
        <v>25</v>
      </c>
      <c r="B66" s="160">
        <f>'将来負担比率（分子）の構造'!I$41</f>
        <v>80198</v>
      </c>
      <c r="C66" s="160"/>
      <c r="D66" s="160"/>
      <c r="E66" s="160">
        <f>'将来負担比率（分子）の構造'!J$41</f>
        <v>77187</v>
      </c>
      <c r="F66" s="160"/>
      <c r="G66" s="160"/>
      <c r="H66" s="160">
        <f>'将来負担比率（分子）の構造'!K$41</f>
        <v>74856</v>
      </c>
      <c r="I66" s="160"/>
      <c r="J66" s="160"/>
      <c r="K66" s="160">
        <f>'将来負担比率（分子）の構造'!L$41</f>
        <v>71978</v>
      </c>
      <c r="L66" s="160"/>
      <c r="M66" s="160"/>
      <c r="N66" s="160">
        <f>'将来負担比率（分子）の構造'!M$41</f>
        <v>70324</v>
      </c>
      <c r="O66" s="160"/>
      <c r="P66" s="160"/>
    </row>
    <row r="67" spans="1:16" x14ac:dyDescent="0.15">
      <c r="A67" s="160" t="s">
        <v>69</v>
      </c>
      <c r="B67" s="160" t="e">
        <f>NA()</f>
        <v>#N/A</v>
      </c>
      <c r="C67" s="160">
        <f>IF(ISNUMBER('将来負担比率（分子）の構造'!I$53), IF('将来負担比率（分子）の構造'!I$53 &lt; 0, 0, '将来負担比率（分子）の構造'!I$53), NA())</f>
        <v>33459</v>
      </c>
      <c r="D67" s="160" t="e">
        <f>NA()</f>
        <v>#N/A</v>
      </c>
      <c r="E67" s="160" t="e">
        <f>NA()</f>
        <v>#N/A</v>
      </c>
      <c r="F67" s="160">
        <f>IF(ISNUMBER('将来負担比率（分子）の構造'!J$53), IF('将来負担比率（分子）の構造'!J$53 &lt; 0, 0, '将来負担比率（分子）の構造'!J$53), NA())</f>
        <v>26484</v>
      </c>
      <c r="G67" s="160" t="e">
        <f>NA()</f>
        <v>#N/A</v>
      </c>
      <c r="H67" s="160" t="e">
        <f>NA()</f>
        <v>#N/A</v>
      </c>
      <c r="I67" s="160">
        <f>IF(ISNUMBER('将来負担比率（分子）の構造'!K$53), IF('将来負担比率（分子）の構造'!K$53 &lt; 0, 0, '将来負担比率（分子）の構造'!K$53), NA())</f>
        <v>21525</v>
      </c>
      <c r="J67" s="160" t="e">
        <f>NA()</f>
        <v>#N/A</v>
      </c>
      <c r="K67" s="160" t="e">
        <f>NA()</f>
        <v>#N/A</v>
      </c>
      <c r="L67" s="160">
        <f>IF(ISNUMBER('将来負担比率（分子）の構造'!L$53), IF('将来負担比率（分子）の構造'!L$53 &lt; 0, 0, '将来負担比率（分子）の構造'!L$53), NA())</f>
        <v>16905</v>
      </c>
      <c r="M67" s="160" t="e">
        <f>NA()</f>
        <v>#N/A</v>
      </c>
      <c r="N67" s="160" t="e">
        <f>NA()</f>
        <v>#N/A</v>
      </c>
      <c r="O67" s="160">
        <f>IF(ISNUMBER('将来負担比率（分子）の構造'!M$53), IF('将来負担比率（分子）の構造'!M$53 &lt; 0, 0, '将来負担比率（分子）の構造'!M$53), NA())</f>
        <v>15293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3148</v>
      </c>
      <c r="C72" s="164">
        <f>基金残高に係る経年分析!G55</f>
        <v>3065</v>
      </c>
      <c r="D72" s="164">
        <f>基金残高に係る経年分析!H55</f>
        <v>2547</v>
      </c>
    </row>
    <row r="73" spans="1:16" x14ac:dyDescent="0.15">
      <c r="A73" s="163" t="s">
        <v>72</v>
      </c>
      <c r="B73" s="164">
        <f>基金残高に係る経年分析!F56</f>
        <v>740</v>
      </c>
      <c r="C73" s="164">
        <f>基金残高に係る経年分析!G56</f>
        <v>40</v>
      </c>
      <c r="D73" s="164">
        <f>基金残高に係る経年分析!H56</f>
        <v>40</v>
      </c>
    </row>
    <row r="74" spans="1:16" x14ac:dyDescent="0.15">
      <c r="A74" s="163" t="s">
        <v>73</v>
      </c>
      <c r="B74" s="164">
        <f>基金残高に係る経年分析!F57</f>
        <v>3034</v>
      </c>
      <c r="C74" s="164">
        <f>基金残高に係る経年分析!G57</f>
        <v>2899</v>
      </c>
      <c r="D74" s="164">
        <f>基金残高に係る経年分析!H57</f>
        <v>2912</v>
      </c>
    </row>
  </sheetData>
  <sheetProtection algorithmName="SHA-512" hashValue="lN2VqOcyvpYE+RueIIDAbuJfoJEb30IEJgSySXTK1DMKGGbBgN6EJBV7gVYkjSqHU4HAUvrePusqzyRbE1Q7aw==" saltValue="lfkq90zRIv6tNej47iXVF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24307508</v>
      </c>
      <c r="S5" s="707"/>
      <c r="T5" s="707"/>
      <c r="U5" s="707"/>
      <c r="V5" s="707"/>
      <c r="W5" s="707"/>
      <c r="X5" s="707"/>
      <c r="Y5" s="753"/>
      <c r="Z5" s="771">
        <v>32.1</v>
      </c>
      <c r="AA5" s="771"/>
      <c r="AB5" s="771"/>
      <c r="AC5" s="771"/>
      <c r="AD5" s="772">
        <v>22334605</v>
      </c>
      <c r="AE5" s="772"/>
      <c r="AF5" s="772"/>
      <c r="AG5" s="772"/>
      <c r="AH5" s="772"/>
      <c r="AI5" s="772"/>
      <c r="AJ5" s="772"/>
      <c r="AK5" s="772"/>
      <c r="AL5" s="754">
        <v>57</v>
      </c>
      <c r="AM5" s="723"/>
      <c r="AN5" s="723"/>
      <c r="AO5" s="755"/>
      <c r="AP5" s="740" t="s">
        <v>218</v>
      </c>
      <c r="AQ5" s="741"/>
      <c r="AR5" s="741"/>
      <c r="AS5" s="741"/>
      <c r="AT5" s="741"/>
      <c r="AU5" s="741"/>
      <c r="AV5" s="741"/>
      <c r="AW5" s="741"/>
      <c r="AX5" s="741"/>
      <c r="AY5" s="741"/>
      <c r="AZ5" s="741"/>
      <c r="BA5" s="741"/>
      <c r="BB5" s="741"/>
      <c r="BC5" s="741"/>
      <c r="BD5" s="741"/>
      <c r="BE5" s="741"/>
      <c r="BF5" s="742"/>
      <c r="BG5" s="641">
        <v>22328131</v>
      </c>
      <c r="BH5" s="644"/>
      <c r="BI5" s="644"/>
      <c r="BJ5" s="644"/>
      <c r="BK5" s="644"/>
      <c r="BL5" s="644"/>
      <c r="BM5" s="644"/>
      <c r="BN5" s="645"/>
      <c r="BO5" s="703">
        <v>91.9</v>
      </c>
      <c r="BP5" s="703"/>
      <c r="BQ5" s="703"/>
      <c r="BR5" s="703"/>
      <c r="BS5" s="704">
        <v>134178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339802</v>
      </c>
      <c r="S6" s="644"/>
      <c r="T6" s="644"/>
      <c r="U6" s="644"/>
      <c r="V6" s="644"/>
      <c r="W6" s="644"/>
      <c r="X6" s="644"/>
      <c r="Y6" s="645"/>
      <c r="Z6" s="703">
        <v>0.4</v>
      </c>
      <c r="AA6" s="703"/>
      <c r="AB6" s="703"/>
      <c r="AC6" s="703"/>
      <c r="AD6" s="704">
        <v>339802</v>
      </c>
      <c r="AE6" s="704"/>
      <c r="AF6" s="704"/>
      <c r="AG6" s="704"/>
      <c r="AH6" s="704"/>
      <c r="AI6" s="704"/>
      <c r="AJ6" s="704"/>
      <c r="AK6" s="704"/>
      <c r="AL6" s="646">
        <v>0.9</v>
      </c>
      <c r="AM6" s="647"/>
      <c r="AN6" s="647"/>
      <c r="AO6" s="705"/>
      <c r="AP6" s="638" t="s">
        <v>223</v>
      </c>
      <c r="AQ6" s="639"/>
      <c r="AR6" s="639"/>
      <c r="AS6" s="639"/>
      <c r="AT6" s="639"/>
      <c r="AU6" s="639"/>
      <c r="AV6" s="639"/>
      <c r="AW6" s="639"/>
      <c r="AX6" s="639"/>
      <c r="AY6" s="639"/>
      <c r="AZ6" s="639"/>
      <c r="BA6" s="639"/>
      <c r="BB6" s="639"/>
      <c r="BC6" s="639"/>
      <c r="BD6" s="639"/>
      <c r="BE6" s="639"/>
      <c r="BF6" s="640"/>
      <c r="BG6" s="641">
        <v>22328131</v>
      </c>
      <c r="BH6" s="644"/>
      <c r="BI6" s="644"/>
      <c r="BJ6" s="644"/>
      <c r="BK6" s="644"/>
      <c r="BL6" s="644"/>
      <c r="BM6" s="644"/>
      <c r="BN6" s="645"/>
      <c r="BO6" s="703">
        <v>91.9</v>
      </c>
      <c r="BP6" s="703"/>
      <c r="BQ6" s="703"/>
      <c r="BR6" s="703"/>
      <c r="BS6" s="704">
        <v>134178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420971</v>
      </c>
      <c r="CS6" s="644"/>
      <c r="CT6" s="644"/>
      <c r="CU6" s="644"/>
      <c r="CV6" s="644"/>
      <c r="CW6" s="644"/>
      <c r="CX6" s="644"/>
      <c r="CY6" s="645"/>
      <c r="CZ6" s="754">
        <v>0.6</v>
      </c>
      <c r="DA6" s="723"/>
      <c r="DB6" s="723"/>
      <c r="DC6" s="757"/>
      <c r="DD6" s="649" t="s">
        <v>225</v>
      </c>
      <c r="DE6" s="644"/>
      <c r="DF6" s="644"/>
      <c r="DG6" s="644"/>
      <c r="DH6" s="644"/>
      <c r="DI6" s="644"/>
      <c r="DJ6" s="644"/>
      <c r="DK6" s="644"/>
      <c r="DL6" s="644"/>
      <c r="DM6" s="644"/>
      <c r="DN6" s="644"/>
      <c r="DO6" s="644"/>
      <c r="DP6" s="645"/>
      <c r="DQ6" s="649">
        <v>420971</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58325</v>
      </c>
      <c r="S7" s="644"/>
      <c r="T7" s="644"/>
      <c r="U7" s="644"/>
      <c r="V7" s="644"/>
      <c r="W7" s="644"/>
      <c r="X7" s="644"/>
      <c r="Y7" s="645"/>
      <c r="Z7" s="703">
        <v>0.1</v>
      </c>
      <c r="AA7" s="703"/>
      <c r="AB7" s="703"/>
      <c r="AC7" s="703"/>
      <c r="AD7" s="704">
        <v>58325</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10406204</v>
      </c>
      <c r="BH7" s="644"/>
      <c r="BI7" s="644"/>
      <c r="BJ7" s="644"/>
      <c r="BK7" s="644"/>
      <c r="BL7" s="644"/>
      <c r="BM7" s="644"/>
      <c r="BN7" s="645"/>
      <c r="BO7" s="703">
        <v>42.8</v>
      </c>
      <c r="BP7" s="703"/>
      <c r="BQ7" s="703"/>
      <c r="BR7" s="703"/>
      <c r="BS7" s="704">
        <v>134178</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4487577</v>
      </c>
      <c r="CS7" s="644"/>
      <c r="CT7" s="644"/>
      <c r="CU7" s="644"/>
      <c r="CV7" s="644"/>
      <c r="CW7" s="644"/>
      <c r="CX7" s="644"/>
      <c r="CY7" s="645"/>
      <c r="CZ7" s="703">
        <v>5.9</v>
      </c>
      <c r="DA7" s="703"/>
      <c r="DB7" s="703"/>
      <c r="DC7" s="703"/>
      <c r="DD7" s="649">
        <v>45461</v>
      </c>
      <c r="DE7" s="644"/>
      <c r="DF7" s="644"/>
      <c r="DG7" s="644"/>
      <c r="DH7" s="644"/>
      <c r="DI7" s="644"/>
      <c r="DJ7" s="644"/>
      <c r="DK7" s="644"/>
      <c r="DL7" s="644"/>
      <c r="DM7" s="644"/>
      <c r="DN7" s="644"/>
      <c r="DO7" s="644"/>
      <c r="DP7" s="645"/>
      <c r="DQ7" s="649">
        <v>3756689</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165366</v>
      </c>
      <c r="S8" s="644"/>
      <c r="T8" s="644"/>
      <c r="U8" s="644"/>
      <c r="V8" s="644"/>
      <c r="W8" s="644"/>
      <c r="X8" s="644"/>
      <c r="Y8" s="645"/>
      <c r="Z8" s="703">
        <v>0.2</v>
      </c>
      <c r="AA8" s="703"/>
      <c r="AB8" s="703"/>
      <c r="AC8" s="703"/>
      <c r="AD8" s="704">
        <v>165366</v>
      </c>
      <c r="AE8" s="704"/>
      <c r="AF8" s="704"/>
      <c r="AG8" s="704"/>
      <c r="AH8" s="704"/>
      <c r="AI8" s="704"/>
      <c r="AJ8" s="704"/>
      <c r="AK8" s="704"/>
      <c r="AL8" s="646">
        <v>0.4</v>
      </c>
      <c r="AM8" s="647"/>
      <c r="AN8" s="647"/>
      <c r="AO8" s="705"/>
      <c r="AP8" s="638" t="s">
        <v>230</v>
      </c>
      <c r="AQ8" s="639"/>
      <c r="AR8" s="639"/>
      <c r="AS8" s="639"/>
      <c r="AT8" s="639"/>
      <c r="AU8" s="639"/>
      <c r="AV8" s="639"/>
      <c r="AW8" s="639"/>
      <c r="AX8" s="639"/>
      <c r="AY8" s="639"/>
      <c r="AZ8" s="639"/>
      <c r="BA8" s="639"/>
      <c r="BB8" s="639"/>
      <c r="BC8" s="639"/>
      <c r="BD8" s="639"/>
      <c r="BE8" s="639"/>
      <c r="BF8" s="640"/>
      <c r="BG8" s="641">
        <v>298260</v>
      </c>
      <c r="BH8" s="644"/>
      <c r="BI8" s="644"/>
      <c r="BJ8" s="644"/>
      <c r="BK8" s="644"/>
      <c r="BL8" s="644"/>
      <c r="BM8" s="644"/>
      <c r="BN8" s="645"/>
      <c r="BO8" s="703">
        <v>1.2</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38550743</v>
      </c>
      <c r="CS8" s="644"/>
      <c r="CT8" s="644"/>
      <c r="CU8" s="644"/>
      <c r="CV8" s="644"/>
      <c r="CW8" s="644"/>
      <c r="CX8" s="644"/>
      <c r="CY8" s="645"/>
      <c r="CZ8" s="703">
        <v>51</v>
      </c>
      <c r="DA8" s="703"/>
      <c r="DB8" s="703"/>
      <c r="DC8" s="703"/>
      <c r="DD8" s="649">
        <v>1384096</v>
      </c>
      <c r="DE8" s="644"/>
      <c r="DF8" s="644"/>
      <c r="DG8" s="644"/>
      <c r="DH8" s="644"/>
      <c r="DI8" s="644"/>
      <c r="DJ8" s="644"/>
      <c r="DK8" s="644"/>
      <c r="DL8" s="644"/>
      <c r="DM8" s="644"/>
      <c r="DN8" s="644"/>
      <c r="DO8" s="644"/>
      <c r="DP8" s="645"/>
      <c r="DQ8" s="649">
        <v>15989518</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167403</v>
      </c>
      <c r="S9" s="644"/>
      <c r="T9" s="644"/>
      <c r="U9" s="644"/>
      <c r="V9" s="644"/>
      <c r="W9" s="644"/>
      <c r="X9" s="644"/>
      <c r="Y9" s="645"/>
      <c r="Z9" s="703">
        <v>0.2</v>
      </c>
      <c r="AA9" s="703"/>
      <c r="AB9" s="703"/>
      <c r="AC9" s="703"/>
      <c r="AD9" s="704">
        <v>167403</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8617344</v>
      </c>
      <c r="BH9" s="644"/>
      <c r="BI9" s="644"/>
      <c r="BJ9" s="644"/>
      <c r="BK9" s="644"/>
      <c r="BL9" s="644"/>
      <c r="BM9" s="644"/>
      <c r="BN9" s="645"/>
      <c r="BO9" s="703">
        <v>35.5</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6878453</v>
      </c>
      <c r="CS9" s="644"/>
      <c r="CT9" s="644"/>
      <c r="CU9" s="644"/>
      <c r="CV9" s="644"/>
      <c r="CW9" s="644"/>
      <c r="CX9" s="644"/>
      <c r="CY9" s="645"/>
      <c r="CZ9" s="703">
        <v>9.1</v>
      </c>
      <c r="DA9" s="703"/>
      <c r="DB9" s="703"/>
      <c r="DC9" s="703"/>
      <c r="DD9" s="649" t="s">
        <v>225</v>
      </c>
      <c r="DE9" s="644"/>
      <c r="DF9" s="644"/>
      <c r="DG9" s="644"/>
      <c r="DH9" s="644"/>
      <c r="DI9" s="644"/>
      <c r="DJ9" s="644"/>
      <c r="DK9" s="644"/>
      <c r="DL9" s="644"/>
      <c r="DM9" s="644"/>
      <c r="DN9" s="644"/>
      <c r="DO9" s="644"/>
      <c r="DP9" s="645"/>
      <c r="DQ9" s="649">
        <v>6218075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225</v>
      </c>
      <c r="AE10" s="704"/>
      <c r="AF10" s="704"/>
      <c r="AG10" s="704"/>
      <c r="AH10" s="704"/>
      <c r="AI10" s="704"/>
      <c r="AJ10" s="704"/>
      <c r="AK10" s="704"/>
      <c r="AL10" s="646" t="s">
        <v>131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443522</v>
      </c>
      <c r="BH10" s="644"/>
      <c r="BI10" s="644"/>
      <c r="BJ10" s="644"/>
      <c r="BK10" s="644"/>
      <c r="BL10" s="644"/>
      <c r="BM10" s="644"/>
      <c r="BN10" s="645"/>
      <c r="BO10" s="703">
        <v>1.8</v>
      </c>
      <c r="BP10" s="703"/>
      <c r="BQ10" s="703"/>
      <c r="BR10" s="703"/>
      <c r="BS10" s="649" t="s">
        <v>236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43165</v>
      </c>
      <c r="CS10" s="644"/>
      <c r="CT10" s="644"/>
      <c r="CU10" s="644"/>
      <c r="CV10" s="644"/>
      <c r="CW10" s="644"/>
      <c r="CX10" s="644"/>
      <c r="CY10" s="645"/>
      <c r="CZ10" s="703">
        <v>0.1</v>
      </c>
      <c r="DA10" s="703"/>
      <c r="DB10" s="703"/>
      <c r="DC10" s="703"/>
      <c r="DD10" s="649" t="s">
        <v>236</v>
      </c>
      <c r="DE10" s="644"/>
      <c r="DF10" s="644"/>
      <c r="DG10" s="644"/>
      <c r="DH10" s="644"/>
      <c r="DI10" s="644"/>
      <c r="DJ10" s="644"/>
      <c r="DK10" s="644"/>
      <c r="DL10" s="644"/>
      <c r="DM10" s="644"/>
      <c r="DN10" s="644"/>
      <c r="DO10" s="644"/>
      <c r="DP10" s="645"/>
      <c r="DQ10" s="649">
        <v>42224</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236</v>
      </c>
      <c r="AE11" s="704"/>
      <c r="AF11" s="704"/>
      <c r="AG11" s="704"/>
      <c r="AH11" s="704"/>
      <c r="AI11" s="704"/>
      <c r="AJ11" s="704"/>
      <c r="AK11" s="704"/>
      <c r="AL11" s="646" t="s">
        <v>225</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1047078</v>
      </c>
      <c r="BH11" s="644"/>
      <c r="BI11" s="644"/>
      <c r="BJ11" s="644"/>
      <c r="BK11" s="644"/>
      <c r="BL11" s="644"/>
      <c r="BM11" s="644"/>
      <c r="BN11" s="645"/>
      <c r="BO11" s="703">
        <v>4.3</v>
      </c>
      <c r="BP11" s="703"/>
      <c r="BQ11" s="703"/>
      <c r="BR11" s="703"/>
      <c r="BS11" s="649">
        <v>134178</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441856</v>
      </c>
      <c r="CS11" s="644"/>
      <c r="CT11" s="644"/>
      <c r="CU11" s="644"/>
      <c r="CV11" s="644"/>
      <c r="CW11" s="644"/>
      <c r="CX11" s="644"/>
      <c r="CY11" s="645"/>
      <c r="CZ11" s="703">
        <v>0.6</v>
      </c>
      <c r="DA11" s="703"/>
      <c r="DB11" s="703"/>
      <c r="DC11" s="703"/>
      <c r="DD11" s="649">
        <v>80272</v>
      </c>
      <c r="DE11" s="644"/>
      <c r="DF11" s="644"/>
      <c r="DG11" s="644"/>
      <c r="DH11" s="644"/>
      <c r="DI11" s="644"/>
      <c r="DJ11" s="644"/>
      <c r="DK11" s="644"/>
      <c r="DL11" s="644"/>
      <c r="DM11" s="644"/>
      <c r="DN11" s="644"/>
      <c r="DO11" s="644"/>
      <c r="DP11" s="645"/>
      <c r="DQ11" s="649">
        <v>363536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3342481</v>
      </c>
      <c r="S12" s="644"/>
      <c r="T12" s="644"/>
      <c r="U12" s="644"/>
      <c r="V12" s="644"/>
      <c r="W12" s="644"/>
      <c r="X12" s="644"/>
      <c r="Y12" s="645"/>
      <c r="Z12" s="703">
        <v>4.4000000000000004</v>
      </c>
      <c r="AA12" s="703"/>
      <c r="AB12" s="703"/>
      <c r="AC12" s="703"/>
      <c r="AD12" s="704">
        <v>3342481</v>
      </c>
      <c r="AE12" s="704"/>
      <c r="AF12" s="704"/>
      <c r="AG12" s="704"/>
      <c r="AH12" s="704"/>
      <c r="AI12" s="704"/>
      <c r="AJ12" s="704"/>
      <c r="AK12" s="704"/>
      <c r="AL12" s="646">
        <v>8.5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10100365</v>
      </c>
      <c r="BH12" s="644"/>
      <c r="BI12" s="644"/>
      <c r="BJ12" s="644"/>
      <c r="BK12" s="644"/>
      <c r="BL12" s="644"/>
      <c r="BM12" s="644"/>
      <c r="BN12" s="645"/>
      <c r="BO12" s="703">
        <v>41.6</v>
      </c>
      <c r="BP12" s="703"/>
      <c r="BQ12" s="703"/>
      <c r="BR12" s="703"/>
      <c r="BS12" s="649" t="s">
        <v>131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504668</v>
      </c>
      <c r="CS12" s="644"/>
      <c r="CT12" s="644"/>
      <c r="CU12" s="644"/>
      <c r="CV12" s="644"/>
      <c r="CW12" s="644"/>
      <c r="CX12" s="644"/>
      <c r="CY12" s="645"/>
      <c r="CZ12" s="703">
        <v>0.7</v>
      </c>
      <c r="DA12" s="703"/>
      <c r="DB12" s="703"/>
      <c r="DC12" s="703"/>
      <c r="DD12" s="649" t="s">
        <v>236</v>
      </c>
      <c r="DE12" s="644"/>
      <c r="DF12" s="644"/>
      <c r="DG12" s="644"/>
      <c r="DH12" s="644"/>
      <c r="DI12" s="644"/>
      <c r="DJ12" s="644"/>
      <c r="DK12" s="644"/>
      <c r="DL12" s="644"/>
      <c r="DM12" s="644"/>
      <c r="DN12" s="644"/>
      <c r="DO12" s="644"/>
      <c r="DP12" s="645"/>
      <c r="DQ12" s="649">
        <v>436592</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43628</v>
      </c>
      <c r="S13" s="644"/>
      <c r="T13" s="644"/>
      <c r="U13" s="644"/>
      <c r="V13" s="644"/>
      <c r="W13" s="644"/>
      <c r="X13" s="644"/>
      <c r="Y13" s="645"/>
      <c r="Z13" s="703">
        <v>0.1</v>
      </c>
      <c r="AA13" s="703"/>
      <c r="AB13" s="703"/>
      <c r="AC13" s="703"/>
      <c r="AD13" s="704">
        <v>43628</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9816032</v>
      </c>
      <c r="BH13" s="644"/>
      <c r="BI13" s="644"/>
      <c r="BJ13" s="644"/>
      <c r="BK13" s="644"/>
      <c r="BL13" s="644"/>
      <c r="BM13" s="644"/>
      <c r="BN13" s="645"/>
      <c r="BO13" s="703">
        <v>40.4</v>
      </c>
      <c r="BP13" s="703"/>
      <c r="BQ13" s="703"/>
      <c r="BR13" s="703"/>
      <c r="BS13" s="649" t="s">
        <v>236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6456109</v>
      </c>
      <c r="CS13" s="644"/>
      <c r="CT13" s="644"/>
      <c r="CU13" s="644"/>
      <c r="CV13" s="644"/>
      <c r="CW13" s="644"/>
      <c r="CX13" s="644"/>
      <c r="CY13" s="645"/>
      <c r="CZ13" s="703">
        <v>8.5</v>
      </c>
      <c r="DA13" s="703"/>
      <c r="DB13" s="703"/>
      <c r="DC13" s="703"/>
      <c r="DD13" s="649">
        <v>2205768</v>
      </c>
      <c r="DE13" s="644"/>
      <c r="DF13" s="644"/>
      <c r="DG13" s="644"/>
      <c r="DH13" s="644"/>
      <c r="DI13" s="644"/>
      <c r="DJ13" s="644"/>
      <c r="DK13" s="644"/>
      <c r="DL13" s="644"/>
      <c r="DM13" s="644"/>
      <c r="DN13" s="644"/>
      <c r="DO13" s="644"/>
      <c r="DP13" s="645"/>
      <c r="DQ13" s="649">
        <v>4287048</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249</v>
      </c>
      <c r="S14" s="644"/>
      <c r="T14" s="644"/>
      <c r="U14" s="644"/>
      <c r="V14" s="644"/>
      <c r="W14" s="644"/>
      <c r="X14" s="644"/>
      <c r="Y14" s="645"/>
      <c r="Z14" s="703" t="s">
        <v>236</v>
      </c>
      <c r="AA14" s="703"/>
      <c r="AB14" s="703"/>
      <c r="AC14" s="703"/>
      <c r="AD14" s="704" t="s">
        <v>236</v>
      </c>
      <c r="AE14" s="704"/>
      <c r="AF14" s="704"/>
      <c r="AG14" s="704"/>
      <c r="AH14" s="704"/>
      <c r="AI14" s="704"/>
      <c r="AJ14" s="704"/>
      <c r="AK14" s="704"/>
      <c r="AL14" s="646" t="s">
        <v>131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391967</v>
      </c>
      <c r="BH14" s="644"/>
      <c r="BI14" s="644"/>
      <c r="BJ14" s="644"/>
      <c r="BK14" s="644"/>
      <c r="BL14" s="644"/>
      <c r="BM14" s="644"/>
      <c r="BN14" s="645"/>
      <c r="BO14" s="703">
        <v>1.6</v>
      </c>
      <c r="BP14" s="703"/>
      <c r="BQ14" s="703"/>
      <c r="BR14" s="703"/>
      <c r="BS14" s="649" t="s">
        <v>236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1727419</v>
      </c>
      <c r="CS14" s="644"/>
      <c r="CT14" s="644"/>
      <c r="CU14" s="644"/>
      <c r="CV14" s="644"/>
      <c r="CW14" s="644"/>
      <c r="CX14" s="644"/>
      <c r="CY14" s="645"/>
      <c r="CZ14" s="703">
        <v>2.2999999999999998</v>
      </c>
      <c r="DA14" s="703"/>
      <c r="DB14" s="703"/>
      <c r="DC14" s="703"/>
      <c r="DD14" s="649">
        <v>49367</v>
      </c>
      <c r="DE14" s="644"/>
      <c r="DF14" s="644"/>
      <c r="DG14" s="644"/>
      <c r="DH14" s="644"/>
      <c r="DI14" s="644"/>
      <c r="DJ14" s="644"/>
      <c r="DK14" s="644"/>
      <c r="DL14" s="644"/>
      <c r="DM14" s="644"/>
      <c r="DN14" s="644"/>
      <c r="DO14" s="644"/>
      <c r="DP14" s="645"/>
      <c r="DQ14" s="649">
        <v>1653177</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170721</v>
      </c>
      <c r="S15" s="644"/>
      <c r="T15" s="644"/>
      <c r="U15" s="644"/>
      <c r="V15" s="644"/>
      <c r="W15" s="644"/>
      <c r="X15" s="644"/>
      <c r="Y15" s="645"/>
      <c r="Z15" s="703">
        <v>0.2</v>
      </c>
      <c r="AA15" s="703"/>
      <c r="AB15" s="703"/>
      <c r="AC15" s="703"/>
      <c r="AD15" s="704">
        <v>170721</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1429595</v>
      </c>
      <c r="BH15" s="644"/>
      <c r="BI15" s="644"/>
      <c r="BJ15" s="644"/>
      <c r="BK15" s="644"/>
      <c r="BL15" s="644"/>
      <c r="BM15" s="644"/>
      <c r="BN15" s="645"/>
      <c r="BO15" s="703">
        <v>5.9</v>
      </c>
      <c r="BP15" s="703"/>
      <c r="BQ15" s="703"/>
      <c r="BR15" s="703"/>
      <c r="BS15" s="649" t="s">
        <v>236</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7440085</v>
      </c>
      <c r="CS15" s="644"/>
      <c r="CT15" s="644"/>
      <c r="CU15" s="644"/>
      <c r="CV15" s="644"/>
      <c r="CW15" s="644"/>
      <c r="CX15" s="644"/>
      <c r="CY15" s="645"/>
      <c r="CZ15" s="703">
        <v>9.8000000000000007</v>
      </c>
      <c r="DA15" s="703"/>
      <c r="DB15" s="703"/>
      <c r="DC15" s="703"/>
      <c r="DD15" s="649">
        <v>1343954</v>
      </c>
      <c r="DE15" s="644"/>
      <c r="DF15" s="644"/>
      <c r="DG15" s="644"/>
      <c r="DH15" s="644"/>
      <c r="DI15" s="644"/>
      <c r="DJ15" s="644"/>
      <c r="DK15" s="644"/>
      <c r="DL15" s="644"/>
      <c r="DM15" s="644"/>
      <c r="DN15" s="644"/>
      <c r="DO15" s="644"/>
      <c r="DP15" s="645"/>
      <c r="DQ15" s="649">
        <v>5416316</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236</v>
      </c>
      <c r="AA16" s="703"/>
      <c r="AB16" s="703"/>
      <c r="AC16" s="703"/>
      <c r="AD16" s="704" t="s">
        <v>236</v>
      </c>
      <c r="AE16" s="704"/>
      <c r="AF16" s="704"/>
      <c r="AG16" s="704"/>
      <c r="AH16" s="704"/>
      <c r="AI16" s="704"/>
      <c r="AJ16" s="704"/>
      <c r="AK16" s="704"/>
      <c r="AL16" s="646" t="s">
        <v>236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236</v>
      </c>
      <c r="BP16" s="703"/>
      <c r="BQ16" s="703"/>
      <c r="BR16" s="703"/>
      <c r="BS16" s="649" t="s">
        <v>225</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120374</v>
      </c>
      <c r="CS16" s="644"/>
      <c r="CT16" s="644"/>
      <c r="CU16" s="644"/>
      <c r="CV16" s="644"/>
      <c r="CW16" s="644"/>
      <c r="CX16" s="644"/>
      <c r="CY16" s="645"/>
      <c r="CZ16" s="703">
        <v>0.2</v>
      </c>
      <c r="DA16" s="703"/>
      <c r="DB16" s="703"/>
      <c r="DC16" s="703"/>
      <c r="DD16" s="649" t="s">
        <v>236</v>
      </c>
      <c r="DE16" s="644"/>
      <c r="DF16" s="644"/>
      <c r="DG16" s="644"/>
      <c r="DH16" s="644"/>
      <c r="DI16" s="644"/>
      <c r="DJ16" s="644"/>
      <c r="DK16" s="644"/>
      <c r="DL16" s="644"/>
      <c r="DM16" s="644"/>
      <c r="DN16" s="644"/>
      <c r="DO16" s="644"/>
      <c r="DP16" s="645"/>
      <c r="DQ16" s="649">
        <v>89107</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140933</v>
      </c>
      <c r="S17" s="644"/>
      <c r="T17" s="644"/>
      <c r="U17" s="644"/>
      <c r="V17" s="644"/>
      <c r="W17" s="644"/>
      <c r="X17" s="644"/>
      <c r="Y17" s="645"/>
      <c r="Z17" s="703">
        <v>0.2</v>
      </c>
      <c r="AA17" s="703"/>
      <c r="AB17" s="703"/>
      <c r="AC17" s="703"/>
      <c r="AD17" s="704">
        <v>140933</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131</v>
      </c>
      <c r="BP17" s="703"/>
      <c r="BQ17" s="703"/>
      <c r="BR17" s="703"/>
      <c r="BS17" s="649" t="s">
        <v>225</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8488917</v>
      </c>
      <c r="CS17" s="644"/>
      <c r="CT17" s="644"/>
      <c r="CU17" s="644"/>
      <c r="CV17" s="644"/>
      <c r="CW17" s="644"/>
      <c r="CX17" s="644"/>
      <c r="CY17" s="645"/>
      <c r="CZ17" s="703">
        <v>11.2</v>
      </c>
      <c r="DA17" s="703"/>
      <c r="DB17" s="703"/>
      <c r="DC17" s="703"/>
      <c r="DD17" s="649" t="s">
        <v>225</v>
      </c>
      <c r="DE17" s="644"/>
      <c r="DF17" s="644"/>
      <c r="DG17" s="644"/>
      <c r="DH17" s="644"/>
      <c r="DI17" s="644"/>
      <c r="DJ17" s="644"/>
      <c r="DK17" s="644"/>
      <c r="DL17" s="644"/>
      <c r="DM17" s="644"/>
      <c r="DN17" s="644"/>
      <c r="DO17" s="644"/>
      <c r="DP17" s="645"/>
      <c r="DQ17" s="649">
        <v>8454053</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12316212</v>
      </c>
      <c r="S18" s="644"/>
      <c r="T18" s="644"/>
      <c r="U18" s="644"/>
      <c r="V18" s="644"/>
      <c r="W18" s="644"/>
      <c r="X18" s="644"/>
      <c r="Y18" s="645"/>
      <c r="Z18" s="703">
        <v>16.2</v>
      </c>
      <c r="AA18" s="703"/>
      <c r="AB18" s="703"/>
      <c r="AC18" s="703"/>
      <c r="AD18" s="704">
        <v>12018902</v>
      </c>
      <c r="AE18" s="704"/>
      <c r="AF18" s="704"/>
      <c r="AG18" s="704"/>
      <c r="AH18" s="704"/>
      <c r="AI18" s="704"/>
      <c r="AJ18" s="704"/>
      <c r="AK18" s="704"/>
      <c r="AL18" s="646">
        <v>30.7</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225</v>
      </c>
      <c r="BP18" s="703"/>
      <c r="BQ18" s="703"/>
      <c r="BR18" s="703"/>
      <c r="BS18" s="649" t="s">
        <v>131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225</v>
      </c>
      <c r="DA18" s="703"/>
      <c r="DB18" s="703"/>
      <c r="DC18" s="703"/>
      <c r="DD18" s="649" t="s">
        <v>131</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12018902</v>
      </c>
      <c r="S19" s="644"/>
      <c r="T19" s="644"/>
      <c r="U19" s="644"/>
      <c r="V19" s="644"/>
      <c r="W19" s="644"/>
      <c r="X19" s="644"/>
      <c r="Y19" s="645"/>
      <c r="Z19" s="703">
        <v>15.9</v>
      </c>
      <c r="AA19" s="703"/>
      <c r="AB19" s="703"/>
      <c r="AC19" s="703"/>
      <c r="AD19" s="704">
        <v>12018902</v>
      </c>
      <c r="AE19" s="704"/>
      <c r="AF19" s="704"/>
      <c r="AG19" s="704"/>
      <c r="AH19" s="704"/>
      <c r="AI19" s="704"/>
      <c r="AJ19" s="704"/>
      <c r="AK19" s="704"/>
      <c r="AL19" s="646">
        <v>30.7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1979377</v>
      </c>
      <c r="BH19" s="644"/>
      <c r="BI19" s="644"/>
      <c r="BJ19" s="644"/>
      <c r="BK19" s="644"/>
      <c r="BL19" s="644"/>
      <c r="BM19" s="644"/>
      <c r="BN19" s="645"/>
      <c r="BO19" s="703">
        <v>8.1</v>
      </c>
      <c r="BP19" s="703"/>
      <c r="BQ19" s="703"/>
      <c r="BR19" s="703"/>
      <c r="BS19" s="649" t="s">
        <v>225</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225</v>
      </c>
      <c r="DA19" s="703"/>
      <c r="DB19" s="703"/>
      <c r="DC19" s="703"/>
      <c r="DD19" s="649" t="s">
        <v>236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297310</v>
      </c>
      <c r="S20" s="644"/>
      <c r="T20" s="644"/>
      <c r="U20" s="644"/>
      <c r="V20" s="644"/>
      <c r="W20" s="644"/>
      <c r="X20" s="644"/>
      <c r="Y20" s="645"/>
      <c r="Z20" s="703">
        <v>0.4</v>
      </c>
      <c r="AA20" s="703"/>
      <c r="AB20" s="703"/>
      <c r="AC20" s="703"/>
      <c r="AD20" s="704" t="s">
        <v>236</v>
      </c>
      <c r="AE20" s="704"/>
      <c r="AF20" s="704"/>
      <c r="AG20" s="704"/>
      <c r="AH20" s="704"/>
      <c r="AI20" s="704"/>
      <c r="AJ20" s="704"/>
      <c r="AK20" s="704"/>
      <c r="AL20" s="646" t="s">
        <v>225</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1979377</v>
      </c>
      <c r="BH20" s="644"/>
      <c r="BI20" s="644"/>
      <c r="BJ20" s="644"/>
      <c r="BK20" s="644"/>
      <c r="BL20" s="644"/>
      <c r="BM20" s="644"/>
      <c r="BN20" s="645"/>
      <c r="BO20" s="703">
        <v>8.1</v>
      </c>
      <c r="BP20" s="703"/>
      <c r="BQ20" s="703"/>
      <c r="BR20" s="703"/>
      <c r="BS20" s="649" t="s">
        <v>225</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75560337</v>
      </c>
      <c r="CS20" s="644"/>
      <c r="CT20" s="644"/>
      <c r="CU20" s="644"/>
      <c r="CV20" s="644"/>
      <c r="CW20" s="644"/>
      <c r="CX20" s="644"/>
      <c r="CY20" s="645"/>
      <c r="CZ20" s="703">
        <v>100</v>
      </c>
      <c r="DA20" s="703"/>
      <c r="DB20" s="703"/>
      <c r="DC20" s="703"/>
      <c r="DD20" s="649">
        <v>5108918</v>
      </c>
      <c r="DE20" s="644"/>
      <c r="DF20" s="644"/>
      <c r="DG20" s="644"/>
      <c r="DH20" s="644"/>
      <c r="DI20" s="644"/>
      <c r="DJ20" s="644"/>
      <c r="DK20" s="644"/>
      <c r="DL20" s="644"/>
      <c r="DM20" s="644"/>
      <c r="DN20" s="644"/>
      <c r="DO20" s="644"/>
      <c r="DP20" s="645"/>
      <c r="DQ20" s="649">
        <v>47127306</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236</v>
      </c>
      <c r="AA21" s="703"/>
      <c r="AB21" s="703"/>
      <c r="AC21" s="703"/>
      <c r="AD21" s="704" t="s">
        <v>236</v>
      </c>
      <c r="AE21" s="704"/>
      <c r="AF21" s="704"/>
      <c r="AG21" s="704"/>
      <c r="AH21" s="704"/>
      <c r="AI21" s="704"/>
      <c r="AJ21" s="704"/>
      <c r="AK21" s="704"/>
      <c r="AL21" s="646" t="s">
        <v>131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6474</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41052379</v>
      </c>
      <c r="S22" s="644"/>
      <c r="T22" s="644"/>
      <c r="U22" s="644"/>
      <c r="V22" s="644"/>
      <c r="W22" s="644"/>
      <c r="X22" s="644"/>
      <c r="Y22" s="645"/>
      <c r="Z22" s="703">
        <v>54.2</v>
      </c>
      <c r="AA22" s="703"/>
      <c r="AB22" s="703"/>
      <c r="AC22" s="703"/>
      <c r="AD22" s="704">
        <v>38782166</v>
      </c>
      <c r="AE22" s="704"/>
      <c r="AF22" s="704"/>
      <c r="AG22" s="704"/>
      <c r="AH22" s="704"/>
      <c r="AI22" s="704"/>
      <c r="AJ22" s="704"/>
      <c r="AK22" s="704"/>
      <c r="AL22" s="646">
        <v>98.9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131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35235</v>
      </c>
      <c r="S23" s="644"/>
      <c r="T23" s="644"/>
      <c r="U23" s="644"/>
      <c r="V23" s="644"/>
      <c r="W23" s="644"/>
      <c r="X23" s="644"/>
      <c r="Y23" s="645"/>
      <c r="Z23" s="703">
        <v>0</v>
      </c>
      <c r="AA23" s="703"/>
      <c r="AB23" s="703"/>
      <c r="AC23" s="703"/>
      <c r="AD23" s="704">
        <v>35235</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1972903</v>
      </c>
      <c r="BH23" s="644"/>
      <c r="BI23" s="644"/>
      <c r="BJ23" s="644"/>
      <c r="BK23" s="644"/>
      <c r="BL23" s="644"/>
      <c r="BM23" s="644"/>
      <c r="BN23" s="645"/>
      <c r="BO23" s="703">
        <v>8.1</v>
      </c>
      <c r="BP23" s="703"/>
      <c r="BQ23" s="703"/>
      <c r="BR23" s="703"/>
      <c r="BS23" s="649" t="s">
        <v>236</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454199</v>
      </c>
      <c r="S24" s="644"/>
      <c r="T24" s="644"/>
      <c r="U24" s="644"/>
      <c r="V24" s="644"/>
      <c r="W24" s="644"/>
      <c r="X24" s="644"/>
      <c r="Y24" s="645"/>
      <c r="Z24" s="703">
        <v>0.6</v>
      </c>
      <c r="AA24" s="703"/>
      <c r="AB24" s="703"/>
      <c r="AC24" s="703"/>
      <c r="AD24" s="704" t="s">
        <v>225</v>
      </c>
      <c r="AE24" s="704"/>
      <c r="AF24" s="704"/>
      <c r="AG24" s="704"/>
      <c r="AH24" s="704"/>
      <c r="AI24" s="704"/>
      <c r="AJ24" s="704"/>
      <c r="AK24" s="704"/>
      <c r="AL24" s="646" t="s">
        <v>236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236</v>
      </c>
      <c r="BP24" s="703"/>
      <c r="BQ24" s="703"/>
      <c r="BR24" s="703"/>
      <c r="BS24" s="649" t="s">
        <v>236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46823497</v>
      </c>
      <c r="CS24" s="707"/>
      <c r="CT24" s="707"/>
      <c r="CU24" s="707"/>
      <c r="CV24" s="707"/>
      <c r="CW24" s="707"/>
      <c r="CX24" s="707"/>
      <c r="CY24" s="753"/>
      <c r="CZ24" s="754">
        <v>62</v>
      </c>
      <c r="DA24" s="723"/>
      <c r="DB24" s="723"/>
      <c r="DC24" s="757"/>
      <c r="DD24" s="752">
        <v>26820362</v>
      </c>
      <c r="DE24" s="707"/>
      <c r="DF24" s="707"/>
      <c r="DG24" s="707"/>
      <c r="DH24" s="707"/>
      <c r="DI24" s="707"/>
      <c r="DJ24" s="707"/>
      <c r="DK24" s="753"/>
      <c r="DL24" s="752">
        <v>26581257</v>
      </c>
      <c r="DM24" s="707"/>
      <c r="DN24" s="707"/>
      <c r="DO24" s="707"/>
      <c r="DP24" s="707"/>
      <c r="DQ24" s="707"/>
      <c r="DR24" s="707"/>
      <c r="DS24" s="707"/>
      <c r="DT24" s="707"/>
      <c r="DU24" s="707"/>
      <c r="DV24" s="753"/>
      <c r="DW24" s="754">
        <v>62.9</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1047445</v>
      </c>
      <c r="S25" s="644"/>
      <c r="T25" s="644"/>
      <c r="U25" s="644"/>
      <c r="V25" s="644"/>
      <c r="W25" s="644"/>
      <c r="X25" s="644"/>
      <c r="Y25" s="645"/>
      <c r="Z25" s="703">
        <v>1.4</v>
      </c>
      <c r="AA25" s="703"/>
      <c r="AB25" s="703"/>
      <c r="AC25" s="703"/>
      <c r="AD25" s="704">
        <v>214556</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249</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11479341</v>
      </c>
      <c r="CS25" s="642"/>
      <c r="CT25" s="642"/>
      <c r="CU25" s="642"/>
      <c r="CV25" s="642"/>
      <c r="CW25" s="642"/>
      <c r="CX25" s="642"/>
      <c r="CY25" s="643"/>
      <c r="CZ25" s="646">
        <v>15.2</v>
      </c>
      <c r="DA25" s="675"/>
      <c r="DB25" s="675"/>
      <c r="DC25" s="676"/>
      <c r="DD25" s="649">
        <v>10662847</v>
      </c>
      <c r="DE25" s="642"/>
      <c r="DF25" s="642"/>
      <c r="DG25" s="642"/>
      <c r="DH25" s="642"/>
      <c r="DI25" s="642"/>
      <c r="DJ25" s="642"/>
      <c r="DK25" s="643"/>
      <c r="DL25" s="649">
        <v>10428772</v>
      </c>
      <c r="DM25" s="642"/>
      <c r="DN25" s="642"/>
      <c r="DO25" s="642"/>
      <c r="DP25" s="642"/>
      <c r="DQ25" s="642"/>
      <c r="DR25" s="642"/>
      <c r="DS25" s="642"/>
      <c r="DT25" s="642"/>
      <c r="DU25" s="642"/>
      <c r="DV25" s="643"/>
      <c r="DW25" s="646">
        <v>24.7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347525</v>
      </c>
      <c r="S26" s="644"/>
      <c r="T26" s="644"/>
      <c r="U26" s="644"/>
      <c r="V26" s="644"/>
      <c r="W26" s="644"/>
      <c r="X26" s="644"/>
      <c r="Y26" s="645"/>
      <c r="Z26" s="703">
        <v>0.5</v>
      </c>
      <c r="AA26" s="703"/>
      <c r="AB26" s="703"/>
      <c r="AC26" s="703"/>
      <c r="AD26" s="704" t="s">
        <v>225</v>
      </c>
      <c r="AE26" s="704"/>
      <c r="AF26" s="704"/>
      <c r="AG26" s="704"/>
      <c r="AH26" s="704"/>
      <c r="AI26" s="704"/>
      <c r="AJ26" s="704"/>
      <c r="AK26" s="704"/>
      <c r="AL26" s="646" t="s">
        <v>249</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8028181</v>
      </c>
      <c r="CS26" s="644"/>
      <c r="CT26" s="644"/>
      <c r="CU26" s="644"/>
      <c r="CV26" s="644"/>
      <c r="CW26" s="644"/>
      <c r="CX26" s="644"/>
      <c r="CY26" s="645"/>
      <c r="CZ26" s="646">
        <v>10.6</v>
      </c>
      <c r="DA26" s="675"/>
      <c r="DB26" s="675"/>
      <c r="DC26" s="676"/>
      <c r="DD26" s="649">
        <v>7249004</v>
      </c>
      <c r="DE26" s="644"/>
      <c r="DF26" s="644"/>
      <c r="DG26" s="644"/>
      <c r="DH26" s="644"/>
      <c r="DI26" s="644"/>
      <c r="DJ26" s="644"/>
      <c r="DK26" s="645"/>
      <c r="DL26" s="649" t="s">
        <v>225</v>
      </c>
      <c r="DM26" s="644"/>
      <c r="DN26" s="644"/>
      <c r="DO26" s="644"/>
      <c r="DP26" s="644"/>
      <c r="DQ26" s="644"/>
      <c r="DR26" s="644"/>
      <c r="DS26" s="644"/>
      <c r="DT26" s="644"/>
      <c r="DU26" s="644"/>
      <c r="DV26" s="645"/>
      <c r="DW26" s="646" t="s">
        <v>249</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17847636</v>
      </c>
      <c r="S27" s="644"/>
      <c r="T27" s="644"/>
      <c r="U27" s="644"/>
      <c r="V27" s="644"/>
      <c r="W27" s="644"/>
      <c r="X27" s="644"/>
      <c r="Y27" s="645"/>
      <c r="Z27" s="703">
        <v>23.5</v>
      </c>
      <c r="AA27" s="703"/>
      <c r="AB27" s="703"/>
      <c r="AC27" s="703"/>
      <c r="AD27" s="704" t="s">
        <v>236</v>
      </c>
      <c r="AE27" s="704"/>
      <c r="AF27" s="704"/>
      <c r="AG27" s="704"/>
      <c r="AH27" s="704"/>
      <c r="AI27" s="704"/>
      <c r="AJ27" s="704"/>
      <c r="AK27" s="704"/>
      <c r="AL27" s="646" t="s">
        <v>236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24307508</v>
      </c>
      <c r="BH27" s="644"/>
      <c r="BI27" s="644"/>
      <c r="BJ27" s="644"/>
      <c r="BK27" s="644"/>
      <c r="BL27" s="644"/>
      <c r="BM27" s="644"/>
      <c r="BN27" s="645"/>
      <c r="BO27" s="703">
        <v>100</v>
      </c>
      <c r="BP27" s="703"/>
      <c r="BQ27" s="703"/>
      <c r="BR27" s="703"/>
      <c r="BS27" s="649">
        <v>134178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26855239</v>
      </c>
      <c r="CS27" s="642"/>
      <c r="CT27" s="642"/>
      <c r="CU27" s="642"/>
      <c r="CV27" s="642"/>
      <c r="CW27" s="642"/>
      <c r="CX27" s="642"/>
      <c r="CY27" s="643"/>
      <c r="CZ27" s="646">
        <v>35.5</v>
      </c>
      <c r="DA27" s="675"/>
      <c r="DB27" s="675"/>
      <c r="DC27" s="676"/>
      <c r="DD27" s="649">
        <v>7703462</v>
      </c>
      <c r="DE27" s="642"/>
      <c r="DF27" s="642"/>
      <c r="DG27" s="642"/>
      <c r="DH27" s="642"/>
      <c r="DI27" s="642"/>
      <c r="DJ27" s="642"/>
      <c r="DK27" s="643"/>
      <c r="DL27" s="649">
        <v>7701032</v>
      </c>
      <c r="DM27" s="642"/>
      <c r="DN27" s="642"/>
      <c r="DO27" s="642"/>
      <c r="DP27" s="642"/>
      <c r="DQ27" s="642"/>
      <c r="DR27" s="642"/>
      <c r="DS27" s="642"/>
      <c r="DT27" s="642"/>
      <c r="DU27" s="642"/>
      <c r="DV27" s="643"/>
      <c r="DW27" s="646">
        <v>18.2</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249</v>
      </c>
      <c r="AA28" s="703"/>
      <c r="AB28" s="703"/>
      <c r="AC28" s="703"/>
      <c r="AD28" s="704" t="s">
        <v>236</v>
      </c>
      <c r="AE28" s="704"/>
      <c r="AF28" s="704"/>
      <c r="AG28" s="704"/>
      <c r="AH28" s="704"/>
      <c r="AI28" s="704"/>
      <c r="AJ28" s="704"/>
      <c r="AK28" s="704"/>
      <c r="AL28" s="646" t="s">
        <v>225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8488917</v>
      </c>
      <c r="CS28" s="644"/>
      <c r="CT28" s="644"/>
      <c r="CU28" s="644"/>
      <c r="CV28" s="644"/>
      <c r="CW28" s="644"/>
      <c r="CX28" s="644"/>
      <c r="CY28" s="645"/>
      <c r="CZ28" s="646">
        <v>11.2</v>
      </c>
      <c r="DA28" s="675"/>
      <c r="DB28" s="675"/>
      <c r="DC28" s="676"/>
      <c r="DD28" s="649">
        <v>8454053</v>
      </c>
      <c r="DE28" s="644"/>
      <c r="DF28" s="644"/>
      <c r="DG28" s="644"/>
      <c r="DH28" s="644"/>
      <c r="DI28" s="644"/>
      <c r="DJ28" s="644"/>
      <c r="DK28" s="645"/>
      <c r="DL28" s="649">
        <v>8451453</v>
      </c>
      <c r="DM28" s="644"/>
      <c r="DN28" s="644"/>
      <c r="DO28" s="644"/>
      <c r="DP28" s="644"/>
      <c r="DQ28" s="644"/>
      <c r="DR28" s="644"/>
      <c r="DS28" s="644"/>
      <c r="DT28" s="644"/>
      <c r="DU28" s="644"/>
      <c r="DV28" s="645"/>
      <c r="DW28" s="646">
        <v>20</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5220625</v>
      </c>
      <c r="S29" s="644"/>
      <c r="T29" s="644"/>
      <c r="U29" s="644"/>
      <c r="V29" s="644"/>
      <c r="W29" s="644"/>
      <c r="X29" s="644"/>
      <c r="Y29" s="645"/>
      <c r="Z29" s="703">
        <v>6.9</v>
      </c>
      <c r="AA29" s="703"/>
      <c r="AB29" s="703"/>
      <c r="AC29" s="703"/>
      <c r="AD29" s="704" t="s">
        <v>225</v>
      </c>
      <c r="AE29" s="704"/>
      <c r="AF29" s="704"/>
      <c r="AG29" s="704"/>
      <c r="AH29" s="704"/>
      <c r="AI29" s="704"/>
      <c r="AJ29" s="704"/>
      <c r="AK29" s="704"/>
      <c r="AL29" s="646" t="s">
        <v>236</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8486966</v>
      </c>
      <c r="CS29" s="642"/>
      <c r="CT29" s="642"/>
      <c r="CU29" s="642"/>
      <c r="CV29" s="642"/>
      <c r="CW29" s="642"/>
      <c r="CX29" s="642"/>
      <c r="CY29" s="643"/>
      <c r="CZ29" s="646">
        <v>11.2</v>
      </c>
      <c r="DA29" s="675"/>
      <c r="DB29" s="675"/>
      <c r="DC29" s="676"/>
      <c r="DD29" s="649">
        <v>8452102</v>
      </c>
      <c r="DE29" s="642"/>
      <c r="DF29" s="642"/>
      <c r="DG29" s="642"/>
      <c r="DH29" s="642"/>
      <c r="DI29" s="642"/>
      <c r="DJ29" s="642"/>
      <c r="DK29" s="643"/>
      <c r="DL29" s="649">
        <v>8449502</v>
      </c>
      <c r="DM29" s="642"/>
      <c r="DN29" s="642"/>
      <c r="DO29" s="642"/>
      <c r="DP29" s="642"/>
      <c r="DQ29" s="642"/>
      <c r="DR29" s="642"/>
      <c r="DS29" s="642"/>
      <c r="DT29" s="642"/>
      <c r="DU29" s="642"/>
      <c r="DV29" s="643"/>
      <c r="DW29" s="646">
        <v>20</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1015339</v>
      </c>
      <c r="S30" s="644"/>
      <c r="T30" s="644"/>
      <c r="U30" s="644"/>
      <c r="V30" s="644"/>
      <c r="W30" s="644"/>
      <c r="X30" s="644"/>
      <c r="Y30" s="645"/>
      <c r="Z30" s="703">
        <v>1.3</v>
      </c>
      <c r="AA30" s="703"/>
      <c r="AB30" s="703"/>
      <c r="AC30" s="703"/>
      <c r="AD30" s="704">
        <v>175992</v>
      </c>
      <c r="AE30" s="704"/>
      <c r="AF30" s="704"/>
      <c r="AG30" s="704"/>
      <c r="AH30" s="704"/>
      <c r="AI30" s="704"/>
      <c r="AJ30" s="704"/>
      <c r="AK30" s="704"/>
      <c r="AL30" s="646">
        <v>0.4</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99.2</v>
      </c>
      <c r="BH30" s="722"/>
      <c r="BI30" s="722"/>
      <c r="BJ30" s="722"/>
      <c r="BK30" s="722"/>
      <c r="BL30" s="722"/>
      <c r="BM30" s="723">
        <v>97.9</v>
      </c>
      <c r="BN30" s="722"/>
      <c r="BO30" s="722"/>
      <c r="BP30" s="722"/>
      <c r="BQ30" s="724"/>
      <c r="BR30" s="721">
        <v>99.2</v>
      </c>
      <c r="BS30" s="722"/>
      <c r="BT30" s="722"/>
      <c r="BU30" s="722"/>
      <c r="BV30" s="722"/>
      <c r="BW30" s="722"/>
      <c r="BX30" s="723">
        <v>97.6</v>
      </c>
      <c r="BY30" s="722"/>
      <c r="BZ30" s="722"/>
      <c r="CA30" s="722"/>
      <c r="CB30" s="724"/>
      <c r="CD30" s="727"/>
      <c r="CE30" s="728"/>
      <c r="CF30" s="685" t="s">
        <v>304</v>
      </c>
      <c r="CG30" s="682"/>
      <c r="CH30" s="682"/>
      <c r="CI30" s="682"/>
      <c r="CJ30" s="682"/>
      <c r="CK30" s="682"/>
      <c r="CL30" s="682"/>
      <c r="CM30" s="682"/>
      <c r="CN30" s="682"/>
      <c r="CO30" s="682"/>
      <c r="CP30" s="682"/>
      <c r="CQ30" s="683"/>
      <c r="CR30" s="641">
        <v>7745857</v>
      </c>
      <c r="CS30" s="644"/>
      <c r="CT30" s="644"/>
      <c r="CU30" s="644"/>
      <c r="CV30" s="644"/>
      <c r="CW30" s="644"/>
      <c r="CX30" s="644"/>
      <c r="CY30" s="645"/>
      <c r="CZ30" s="646">
        <v>10.3</v>
      </c>
      <c r="DA30" s="675"/>
      <c r="DB30" s="675"/>
      <c r="DC30" s="676"/>
      <c r="DD30" s="649">
        <v>7710993</v>
      </c>
      <c r="DE30" s="644"/>
      <c r="DF30" s="644"/>
      <c r="DG30" s="644"/>
      <c r="DH30" s="644"/>
      <c r="DI30" s="644"/>
      <c r="DJ30" s="644"/>
      <c r="DK30" s="645"/>
      <c r="DL30" s="649">
        <v>7708393</v>
      </c>
      <c r="DM30" s="644"/>
      <c r="DN30" s="644"/>
      <c r="DO30" s="644"/>
      <c r="DP30" s="644"/>
      <c r="DQ30" s="644"/>
      <c r="DR30" s="644"/>
      <c r="DS30" s="644"/>
      <c r="DT30" s="644"/>
      <c r="DU30" s="644"/>
      <c r="DV30" s="645"/>
      <c r="DW30" s="646">
        <v>18.2</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333805</v>
      </c>
      <c r="S31" s="644"/>
      <c r="T31" s="644"/>
      <c r="U31" s="644"/>
      <c r="V31" s="644"/>
      <c r="W31" s="644"/>
      <c r="X31" s="644"/>
      <c r="Y31" s="645"/>
      <c r="Z31" s="703">
        <v>0.4</v>
      </c>
      <c r="AA31" s="703"/>
      <c r="AB31" s="703"/>
      <c r="AC31" s="703"/>
      <c r="AD31" s="704" t="s">
        <v>131</v>
      </c>
      <c r="AE31" s="704"/>
      <c r="AF31" s="704"/>
      <c r="AG31" s="704"/>
      <c r="AH31" s="704"/>
      <c r="AI31" s="704"/>
      <c r="AJ31" s="704"/>
      <c r="AK31" s="704"/>
      <c r="AL31" s="646" t="s">
        <v>225</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97.7</v>
      </c>
      <c r="BN31" s="720"/>
      <c r="BO31" s="720"/>
      <c r="BP31" s="720"/>
      <c r="BQ31" s="681"/>
      <c r="BR31" s="719">
        <v>99.1</v>
      </c>
      <c r="BS31" s="642"/>
      <c r="BT31" s="642"/>
      <c r="BU31" s="642"/>
      <c r="BV31" s="642"/>
      <c r="BW31" s="642"/>
      <c r="BX31" s="647">
        <v>97.3</v>
      </c>
      <c r="BY31" s="720"/>
      <c r="BZ31" s="720"/>
      <c r="CA31" s="720"/>
      <c r="CB31" s="681"/>
      <c r="CD31" s="727"/>
      <c r="CE31" s="728"/>
      <c r="CF31" s="685" t="s">
        <v>308</v>
      </c>
      <c r="CG31" s="682"/>
      <c r="CH31" s="682"/>
      <c r="CI31" s="682"/>
      <c r="CJ31" s="682"/>
      <c r="CK31" s="682"/>
      <c r="CL31" s="682"/>
      <c r="CM31" s="682"/>
      <c r="CN31" s="682"/>
      <c r="CO31" s="682"/>
      <c r="CP31" s="682"/>
      <c r="CQ31" s="683"/>
      <c r="CR31" s="641">
        <v>741109</v>
      </c>
      <c r="CS31" s="642"/>
      <c r="CT31" s="642"/>
      <c r="CU31" s="642"/>
      <c r="CV31" s="642"/>
      <c r="CW31" s="642"/>
      <c r="CX31" s="642"/>
      <c r="CY31" s="643"/>
      <c r="CZ31" s="646">
        <v>1</v>
      </c>
      <c r="DA31" s="675"/>
      <c r="DB31" s="675"/>
      <c r="DC31" s="676"/>
      <c r="DD31" s="649">
        <v>741109</v>
      </c>
      <c r="DE31" s="642"/>
      <c r="DF31" s="642"/>
      <c r="DG31" s="642"/>
      <c r="DH31" s="642"/>
      <c r="DI31" s="642"/>
      <c r="DJ31" s="642"/>
      <c r="DK31" s="643"/>
      <c r="DL31" s="649">
        <v>741109</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1074767</v>
      </c>
      <c r="S32" s="644"/>
      <c r="T32" s="644"/>
      <c r="U32" s="644"/>
      <c r="V32" s="644"/>
      <c r="W32" s="644"/>
      <c r="X32" s="644"/>
      <c r="Y32" s="645"/>
      <c r="Z32" s="703">
        <v>1.4</v>
      </c>
      <c r="AA32" s="703"/>
      <c r="AB32" s="703"/>
      <c r="AC32" s="703"/>
      <c r="AD32" s="704" t="s">
        <v>236</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99.2</v>
      </c>
      <c r="BH32" s="657"/>
      <c r="BI32" s="657"/>
      <c r="BJ32" s="657"/>
      <c r="BK32" s="657"/>
      <c r="BL32" s="657"/>
      <c r="BM32" s="701">
        <v>98</v>
      </c>
      <c r="BN32" s="657"/>
      <c r="BO32" s="657"/>
      <c r="BP32" s="657"/>
      <c r="BQ32" s="694"/>
      <c r="BR32" s="718">
        <v>99.2</v>
      </c>
      <c r="BS32" s="657"/>
      <c r="BT32" s="657"/>
      <c r="BU32" s="657"/>
      <c r="BV32" s="657"/>
      <c r="BW32" s="657"/>
      <c r="BX32" s="701">
        <v>97.5</v>
      </c>
      <c r="BY32" s="657"/>
      <c r="BZ32" s="657"/>
      <c r="CA32" s="657"/>
      <c r="CB32" s="694"/>
      <c r="CD32" s="729"/>
      <c r="CE32" s="730"/>
      <c r="CF32" s="685" t="s">
        <v>311</v>
      </c>
      <c r="CG32" s="682"/>
      <c r="CH32" s="682"/>
      <c r="CI32" s="682"/>
      <c r="CJ32" s="682"/>
      <c r="CK32" s="682"/>
      <c r="CL32" s="682"/>
      <c r="CM32" s="682"/>
      <c r="CN32" s="682"/>
      <c r="CO32" s="682"/>
      <c r="CP32" s="682"/>
      <c r="CQ32" s="683"/>
      <c r="CR32" s="641">
        <v>1951</v>
      </c>
      <c r="CS32" s="644"/>
      <c r="CT32" s="644"/>
      <c r="CU32" s="644"/>
      <c r="CV32" s="644"/>
      <c r="CW32" s="644"/>
      <c r="CX32" s="644"/>
      <c r="CY32" s="645"/>
      <c r="CZ32" s="646">
        <v>0</v>
      </c>
      <c r="DA32" s="675"/>
      <c r="DB32" s="675"/>
      <c r="DC32" s="676"/>
      <c r="DD32" s="649">
        <v>1951</v>
      </c>
      <c r="DE32" s="644"/>
      <c r="DF32" s="644"/>
      <c r="DG32" s="644"/>
      <c r="DH32" s="644"/>
      <c r="DI32" s="644"/>
      <c r="DJ32" s="644"/>
      <c r="DK32" s="645"/>
      <c r="DL32" s="649">
        <v>1951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174334</v>
      </c>
      <c r="S33" s="644"/>
      <c r="T33" s="644"/>
      <c r="U33" s="644"/>
      <c r="V33" s="644"/>
      <c r="W33" s="644"/>
      <c r="X33" s="644"/>
      <c r="Y33" s="645"/>
      <c r="Z33" s="703">
        <v>0.2</v>
      </c>
      <c r="AA33" s="703"/>
      <c r="AB33" s="703"/>
      <c r="AC33" s="703"/>
      <c r="AD33" s="704" t="s">
        <v>236</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23507548</v>
      </c>
      <c r="CS33" s="642"/>
      <c r="CT33" s="642"/>
      <c r="CU33" s="642"/>
      <c r="CV33" s="642"/>
      <c r="CW33" s="642"/>
      <c r="CX33" s="642"/>
      <c r="CY33" s="643"/>
      <c r="CZ33" s="646">
        <v>31.1</v>
      </c>
      <c r="DA33" s="675"/>
      <c r="DB33" s="675"/>
      <c r="DC33" s="676"/>
      <c r="DD33" s="649">
        <v>19753191</v>
      </c>
      <c r="DE33" s="642"/>
      <c r="DF33" s="642"/>
      <c r="DG33" s="642"/>
      <c r="DH33" s="642"/>
      <c r="DI33" s="642"/>
      <c r="DJ33" s="642"/>
      <c r="DK33" s="643"/>
      <c r="DL33" s="649">
        <v>16742824</v>
      </c>
      <c r="DM33" s="642"/>
      <c r="DN33" s="642"/>
      <c r="DO33" s="642"/>
      <c r="DP33" s="642"/>
      <c r="DQ33" s="642"/>
      <c r="DR33" s="642"/>
      <c r="DS33" s="642"/>
      <c r="DT33" s="642"/>
      <c r="DU33" s="642"/>
      <c r="DV33" s="643"/>
      <c r="DW33" s="646">
        <v>39.6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1111314</v>
      </c>
      <c r="S34" s="644"/>
      <c r="T34" s="644"/>
      <c r="U34" s="644"/>
      <c r="V34" s="644"/>
      <c r="W34" s="644"/>
      <c r="X34" s="644"/>
      <c r="Y34" s="645"/>
      <c r="Z34" s="703">
        <v>1.5</v>
      </c>
      <c r="AA34" s="703"/>
      <c r="AB34" s="703"/>
      <c r="AC34" s="703"/>
      <c r="AD34" s="704">
        <v>37</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7468026</v>
      </c>
      <c r="CS34" s="644"/>
      <c r="CT34" s="644"/>
      <c r="CU34" s="644"/>
      <c r="CV34" s="644"/>
      <c r="CW34" s="644"/>
      <c r="CX34" s="644"/>
      <c r="CY34" s="645"/>
      <c r="CZ34" s="646">
        <v>9.9</v>
      </c>
      <c r="DA34" s="675"/>
      <c r="DB34" s="675"/>
      <c r="DC34" s="676"/>
      <c r="DD34" s="649">
        <v>6156097</v>
      </c>
      <c r="DE34" s="644"/>
      <c r="DF34" s="644"/>
      <c r="DG34" s="644"/>
      <c r="DH34" s="644"/>
      <c r="DI34" s="644"/>
      <c r="DJ34" s="644"/>
      <c r="DK34" s="645"/>
      <c r="DL34" s="649">
        <v>5566260</v>
      </c>
      <c r="DM34" s="644"/>
      <c r="DN34" s="644"/>
      <c r="DO34" s="644"/>
      <c r="DP34" s="644"/>
      <c r="DQ34" s="644"/>
      <c r="DR34" s="644"/>
      <c r="DS34" s="644"/>
      <c r="DT34" s="644"/>
      <c r="DU34" s="644"/>
      <c r="DV34" s="645"/>
      <c r="DW34" s="646">
        <v>13.2</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6091200</v>
      </c>
      <c r="S35" s="644"/>
      <c r="T35" s="644"/>
      <c r="U35" s="644"/>
      <c r="V35" s="644"/>
      <c r="W35" s="644"/>
      <c r="X35" s="644"/>
      <c r="Y35" s="645"/>
      <c r="Z35" s="703">
        <v>8</v>
      </c>
      <c r="AA35" s="703"/>
      <c r="AB35" s="703"/>
      <c r="AC35" s="703"/>
      <c r="AD35" s="704" t="s">
        <v>236</v>
      </c>
      <c r="AE35" s="704"/>
      <c r="AF35" s="704"/>
      <c r="AG35" s="704"/>
      <c r="AH35" s="704"/>
      <c r="AI35" s="704"/>
      <c r="AJ35" s="704"/>
      <c r="AK35" s="704"/>
      <c r="AL35" s="646" t="s">
        <v>236</v>
      </c>
      <c r="AM35" s="647"/>
      <c r="AN35" s="647"/>
      <c r="AO35" s="705"/>
      <c r="AP35" s="214"/>
      <c r="AQ35" s="709" t="s">
        <v>319</v>
      </c>
      <c r="AR35" s="710"/>
      <c r="AS35" s="710"/>
      <c r="AT35" s="710"/>
      <c r="AU35" s="710"/>
      <c r="AV35" s="710"/>
      <c r="AW35" s="710"/>
      <c r="AX35" s="710"/>
      <c r="AY35" s="711"/>
      <c r="AZ35" s="706">
        <v>11595083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-502030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499466</v>
      </c>
      <c r="CS35" s="642"/>
      <c r="CT35" s="642"/>
      <c r="CU35" s="642"/>
      <c r="CV35" s="642"/>
      <c r="CW35" s="642"/>
      <c r="CX35" s="642"/>
      <c r="CY35" s="643"/>
      <c r="CZ35" s="646">
        <v>0.7</v>
      </c>
      <c r="DA35" s="675"/>
      <c r="DB35" s="675"/>
      <c r="DC35" s="676"/>
      <c r="DD35" s="649">
        <v>382801</v>
      </c>
      <c r="DE35" s="642"/>
      <c r="DF35" s="642"/>
      <c r="DG35" s="642"/>
      <c r="DH35" s="642"/>
      <c r="DI35" s="642"/>
      <c r="DJ35" s="642"/>
      <c r="DK35" s="643"/>
      <c r="DL35" s="649">
        <v>368515</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236</v>
      </c>
      <c r="AM36" s="647"/>
      <c r="AN36" s="647"/>
      <c r="AO36" s="705"/>
      <c r="AQ36" s="678" t="s">
        <v>323</v>
      </c>
      <c r="AR36" s="679"/>
      <c r="AS36" s="679"/>
      <c r="AT36" s="679"/>
      <c r="AU36" s="679"/>
      <c r="AV36" s="679"/>
      <c r="AW36" s="679"/>
      <c r="AX36" s="679"/>
      <c r="AY36" s="680"/>
      <c r="AZ36" s="641">
        <v>2558419</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-893269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7439333</v>
      </c>
      <c r="CS36" s="644"/>
      <c r="CT36" s="644"/>
      <c r="CU36" s="644"/>
      <c r="CV36" s="644"/>
      <c r="CW36" s="644"/>
      <c r="CX36" s="644"/>
      <c r="CY36" s="645"/>
      <c r="CZ36" s="646">
        <v>9.8000000000000007</v>
      </c>
      <c r="DA36" s="675"/>
      <c r="DB36" s="675"/>
      <c r="DC36" s="676"/>
      <c r="DD36" s="649">
        <v>6967196</v>
      </c>
      <c r="DE36" s="644"/>
      <c r="DF36" s="644"/>
      <c r="DG36" s="644"/>
      <c r="DH36" s="644"/>
      <c r="DI36" s="644"/>
      <c r="DJ36" s="644"/>
      <c r="DK36" s="645"/>
      <c r="DL36" s="649">
        <v>5514173</v>
      </c>
      <c r="DM36" s="644"/>
      <c r="DN36" s="644"/>
      <c r="DO36" s="644"/>
      <c r="DP36" s="644"/>
      <c r="DQ36" s="644"/>
      <c r="DR36" s="644"/>
      <c r="DS36" s="644"/>
      <c r="DT36" s="644"/>
      <c r="DU36" s="644"/>
      <c r="DV36" s="645"/>
      <c r="DW36" s="646">
        <v>13</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3077800</v>
      </c>
      <c r="S37" s="644"/>
      <c r="T37" s="644"/>
      <c r="U37" s="644"/>
      <c r="V37" s="644"/>
      <c r="W37" s="644"/>
      <c r="X37" s="644"/>
      <c r="Y37" s="645"/>
      <c r="Z37" s="703">
        <v>4.0999999999999996</v>
      </c>
      <c r="AA37" s="703"/>
      <c r="AB37" s="703"/>
      <c r="AC37" s="703"/>
      <c r="AD37" s="704" t="s">
        <v>225</v>
      </c>
      <c r="AE37" s="704"/>
      <c r="AF37" s="704"/>
      <c r="AG37" s="704"/>
      <c r="AH37" s="704"/>
      <c r="AI37" s="704"/>
      <c r="AJ37" s="704"/>
      <c r="AK37" s="704"/>
      <c r="AL37" s="646" t="s">
        <v>225</v>
      </c>
      <c r="AM37" s="647"/>
      <c r="AN37" s="647"/>
      <c r="AO37" s="705"/>
      <c r="AQ37" s="678" t="s">
        <v>327</v>
      </c>
      <c r="AR37" s="679"/>
      <c r="AS37" s="679"/>
      <c r="AT37" s="679"/>
      <c r="AU37" s="679"/>
      <c r="AV37" s="679"/>
      <c r="AW37" s="679"/>
      <c r="AX37" s="679"/>
      <c r="AY37" s="680"/>
      <c r="AZ37" s="641">
        <v>1401840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27798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1907940</v>
      </c>
      <c r="CS37" s="642"/>
      <c r="CT37" s="642"/>
      <c r="CU37" s="642"/>
      <c r="CV37" s="642"/>
      <c r="CW37" s="642"/>
      <c r="CX37" s="642"/>
      <c r="CY37" s="643"/>
      <c r="CZ37" s="646">
        <v>2.5</v>
      </c>
      <c r="DA37" s="675"/>
      <c r="DB37" s="675"/>
      <c r="DC37" s="676"/>
      <c r="DD37" s="649">
        <v>1907940</v>
      </c>
      <c r="DE37" s="642"/>
      <c r="DF37" s="642"/>
      <c r="DG37" s="642"/>
      <c r="DH37" s="642"/>
      <c r="DI37" s="642"/>
      <c r="DJ37" s="642"/>
      <c r="DK37" s="643"/>
      <c r="DL37" s="649">
        <v>1874103</v>
      </c>
      <c r="DM37" s="642"/>
      <c r="DN37" s="642"/>
      <c r="DO37" s="642"/>
      <c r="DP37" s="642"/>
      <c r="DQ37" s="642"/>
      <c r="DR37" s="642"/>
      <c r="DS37" s="642"/>
      <c r="DT37" s="642"/>
      <c r="DU37" s="642"/>
      <c r="DV37" s="643"/>
      <c r="DW37" s="646">
        <v>4.4000000000000004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75805803</v>
      </c>
      <c r="S38" s="693"/>
      <c r="T38" s="693"/>
      <c r="U38" s="693"/>
      <c r="V38" s="693"/>
      <c r="W38" s="693"/>
      <c r="X38" s="693"/>
      <c r="Y38" s="698"/>
      <c r="Z38" s="699">
        <v>100</v>
      </c>
      <c r="AA38" s="699"/>
      <c r="AB38" s="699"/>
      <c r="AC38" s="699"/>
      <c r="AD38" s="700">
        <v>39207986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214421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46603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7420403</v>
      </c>
      <c r="CS38" s="644"/>
      <c r="CT38" s="644"/>
      <c r="CU38" s="644"/>
      <c r="CV38" s="644"/>
      <c r="CW38" s="644"/>
      <c r="CX38" s="644"/>
      <c r="CY38" s="645"/>
      <c r="CZ38" s="646">
        <v>9.8000000000000007</v>
      </c>
      <c r="DA38" s="675"/>
      <c r="DB38" s="675"/>
      <c r="DC38" s="676"/>
      <c r="DD38" s="649">
        <v>5863418</v>
      </c>
      <c r="DE38" s="644"/>
      <c r="DF38" s="644"/>
      <c r="DG38" s="644"/>
      <c r="DH38" s="644"/>
      <c r="DI38" s="644"/>
      <c r="DJ38" s="644"/>
      <c r="DK38" s="645"/>
      <c r="DL38" s="649">
        <v>5193876</v>
      </c>
      <c r="DM38" s="644"/>
      <c r="DN38" s="644"/>
      <c r="DO38" s="644"/>
      <c r="DP38" s="644"/>
      <c r="DQ38" s="644"/>
      <c r="DR38" s="644"/>
      <c r="DS38" s="644"/>
      <c r="DT38" s="644"/>
      <c r="DU38" s="644"/>
      <c r="DV38" s="645"/>
      <c r="DW38" s="646">
        <v>12.3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236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210118</v>
      </c>
      <c r="CS39" s="642"/>
      <c r="CT39" s="642"/>
      <c r="CU39" s="642"/>
      <c r="CV39" s="642"/>
      <c r="CW39" s="642"/>
      <c r="CX39" s="642"/>
      <c r="CY39" s="643"/>
      <c r="CZ39" s="646">
        <v>0.3</v>
      </c>
      <c r="DA39" s="675"/>
      <c r="DB39" s="675"/>
      <c r="DC39" s="676"/>
      <c r="DD39" s="649">
        <v>35577</v>
      </c>
      <c r="DE39" s="642"/>
      <c r="DF39" s="642"/>
      <c r="DG39" s="642"/>
      <c r="DH39" s="642"/>
      <c r="DI39" s="642"/>
      <c r="DJ39" s="642"/>
      <c r="DK39" s="643"/>
      <c r="DL39" s="649" t="s">
        <v>236</v>
      </c>
      <c r="DM39" s="642"/>
      <c r="DN39" s="642"/>
      <c r="DO39" s="642"/>
      <c r="DP39" s="642"/>
      <c r="DQ39" s="642"/>
      <c r="DR39" s="642"/>
      <c r="DS39" s="642"/>
      <c r="DT39" s="642"/>
      <c r="DU39" s="642"/>
      <c r="DV39" s="643"/>
      <c r="DW39" s="646" t="s">
        <v>249</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2240544</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125</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470202</v>
      </c>
      <c r="CS40" s="644"/>
      <c r="CT40" s="644"/>
      <c r="CU40" s="644"/>
      <c r="CV40" s="644"/>
      <c r="CW40" s="644"/>
      <c r="CX40" s="644"/>
      <c r="CY40" s="645"/>
      <c r="CZ40" s="646">
        <v>0.6</v>
      </c>
      <c r="DA40" s="675"/>
      <c r="DB40" s="675"/>
      <c r="DC40" s="676"/>
      <c r="DD40" s="649">
        <v>348102</v>
      </c>
      <c r="DE40" s="644"/>
      <c r="DF40" s="644"/>
      <c r="DG40" s="644"/>
      <c r="DH40" s="644"/>
      <c r="DI40" s="644"/>
      <c r="DJ40" s="644"/>
      <c r="DK40" s="645"/>
      <c r="DL40" s="649">
        <v>100000</v>
      </c>
      <c r="DM40" s="644"/>
      <c r="DN40" s="644"/>
      <c r="DO40" s="644"/>
      <c r="DP40" s="644"/>
      <c r="DQ40" s="644"/>
      <c r="DR40" s="644"/>
      <c r="DS40" s="644"/>
      <c r="DT40" s="644"/>
      <c r="DU40" s="644"/>
      <c r="DV40" s="645"/>
      <c r="DW40" s="646">
        <v>0.2</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5179859</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328</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249</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5229292</v>
      </c>
      <c r="CS42" s="644"/>
      <c r="CT42" s="644"/>
      <c r="CU42" s="644"/>
      <c r="CV42" s="644"/>
      <c r="CW42" s="644"/>
      <c r="CX42" s="644"/>
      <c r="CY42" s="645"/>
      <c r="CZ42" s="646">
        <v>6.9</v>
      </c>
      <c r="DA42" s="647"/>
      <c r="DB42" s="647"/>
      <c r="DC42" s="648"/>
      <c r="DD42" s="649">
        <v>553753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146567</v>
      </c>
      <c r="CS43" s="642"/>
      <c r="CT43" s="642"/>
      <c r="CU43" s="642"/>
      <c r="CV43" s="642"/>
      <c r="CW43" s="642"/>
      <c r="CX43" s="642"/>
      <c r="CY43" s="643"/>
      <c r="CZ43" s="646">
        <v>0.2</v>
      </c>
      <c r="DA43" s="675"/>
      <c r="DB43" s="675"/>
      <c r="DC43" s="676"/>
      <c r="DD43" s="649">
        <v>146567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5108918</v>
      </c>
      <c r="CS44" s="644"/>
      <c r="CT44" s="644"/>
      <c r="CU44" s="644"/>
      <c r="CV44" s="644"/>
      <c r="CW44" s="644"/>
      <c r="CX44" s="644"/>
      <c r="CY44" s="645"/>
      <c r="CZ44" s="646">
        <v>6.8</v>
      </c>
      <c r="DA44" s="647"/>
      <c r="DB44" s="647"/>
      <c r="DC44" s="648"/>
      <c r="DD44" s="649">
        <v>464646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3401101</v>
      </c>
      <c r="CS45" s="642"/>
      <c r="CT45" s="642"/>
      <c r="CU45" s="642"/>
      <c r="CV45" s="642"/>
      <c r="CW45" s="642"/>
      <c r="CX45" s="642"/>
      <c r="CY45" s="643"/>
      <c r="CZ45" s="646">
        <v>4.5</v>
      </c>
      <c r="DA45" s="675"/>
      <c r="DB45" s="675"/>
      <c r="DC45" s="676"/>
      <c r="DD45" s="649">
        <v>18103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1636630</v>
      </c>
      <c r="CS46" s="644"/>
      <c r="CT46" s="644"/>
      <c r="CU46" s="644"/>
      <c r="CV46" s="644"/>
      <c r="CW46" s="644"/>
      <c r="CX46" s="644"/>
      <c r="CY46" s="645"/>
      <c r="CZ46" s="646">
        <v>2.2000000000000002</v>
      </c>
      <c r="DA46" s="647"/>
      <c r="DB46" s="647"/>
      <c r="DC46" s="648"/>
      <c r="DD46" s="649">
        <v>422377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120374</v>
      </c>
      <c r="CS47" s="642"/>
      <c r="CT47" s="642"/>
      <c r="CU47" s="642"/>
      <c r="CV47" s="642"/>
      <c r="CW47" s="642"/>
      <c r="CX47" s="642"/>
      <c r="CY47" s="643"/>
      <c r="CZ47" s="646">
        <v>0.2</v>
      </c>
      <c r="DA47" s="675"/>
      <c r="DB47" s="675"/>
      <c r="DC47" s="676"/>
      <c r="DD47" s="649">
        <v>89107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131</v>
      </c>
      <c r="CS48" s="644"/>
      <c r="CT48" s="644"/>
      <c r="CU48" s="644"/>
      <c r="CV48" s="644"/>
      <c r="CW48" s="644"/>
      <c r="CX48" s="644"/>
      <c r="CY48" s="645"/>
      <c r="CZ48" s="646" t="s">
        <v>236</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75560337</v>
      </c>
      <c r="CS49" s="657"/>
      <c r="CT49" s="657"/>
      <c r="CU49" s="657"/>
      <c r="CV49" s="657"/>
      <c r="CW49" s="657"/>
      <c r="CX49" s="657"/>
      <c r="CY49" s="658"/>
      <c r="CZ49" s="659">
        <v>100</v>
      </c>
      <c r="DA49" s="660"/>
      <c r="DB49" s="660"/>
      <c r="DC49" s="661"/>
      <c r="DD49" s="662">
        <v>47127306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huNB/3TW5pyvyAlkW62ie/BGxxu1jK002HXz8SlRcdgxp0MAcoF5f1i6ItjewBS1c8viELYULfihRbt6iuM+w==" saltValue="zwXHRuLahCWnuqZm6b6I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78740157480314965" bottom="0.19685039370078741"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76236</v>
      </c>
      <c r="R7" s="1174"/>
      <c r="S7" s="1174"/>
      <c r="T7" s="1174"/>
      <c r="U7" s="1174"/>
      <c r="V7" s="1174">
        <v>75991</v>
      </c>
      <c r="W7" s="1174"/>
      <c r="X7" s="1174"/>
      <c r="Y7" s="1174"/>
      <c r="Z7" s="1174"/>
      <c r="AA7" s="1174">
        <v>245</v>
      </c>
      <c r="AB7" s="1174"/>
      <c r="AC7" s="1174"/>
      <c r="AD7" s="1174"/>
      <c r="AE7" s="1175"/>
      <c r="AF7" s="1176">
        <v>88</v>
      </c>
      <c r="AG7" s="1177"/>
      <c r="AH7" s="1177"/>
      <c r="AI7" s="1177"/>
      <c r="AJ7" s="1178"/>
      <c r="AK7" s="1160">
        <v>887</v>
      </c>
      <c r="AL7" s="1161"/>
      <c r="AM7" s="1161"/>
      <c r="AN7" s="1161"/>
      <c r="AO7" s="1161"/>
      <c r="AP7" s="1161">
        <v>65446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1</v>
      </c>
      <c r="CI7" s="1158"/>
      <c r="CJ7" s="1158"/>
      <c r="CK7" s="1158"/>
      <c r="CL7" s="1159"/>
      <c r="CM7" s="1157">
        <v>164</v>
      </c>
      <c r="CN7" s="1158"/>
      <c r="CO7" s="1158"/>
      <c r="CP7" s="1158"/>
      <c r="CQ7" s="1159"/>
      <c r="CR7" s="1157">
        <v>10</v>
      </c>
      <c r="CS7" s="1158"/>
      <c r="CT7" s="1158"/>
      <c r="CU7" s="1158"/>
      <c r="CV7" s="1159"/>
      <c r="CW7" s="1157" t="s">
        <v>579</v>
      </c>
      <c r="CX7" s="1158"/>
      <c r="CY7" s="1158"/>
      <c r="CZ7" s="1158"/>
      <c r="DA7" s="1159"/>
      <c r="DB7" s="1157" t="s">
        <v>580</v>
      </c>
      <c r="DC7" s="1158"/>
      <c r="DD7" s="1158"/>
      <c r="DE7" s="1158"/>
      <c r="DF7" s="1159"/>
      <c r="DG7" s="1157" t="s">
        <v>579</v>
      </c>
      <c r="DH7" s="1158"/>
      <c r="DI7" s="1158"/>
      <c r="DJ7" s="1158"/>
      <c r="DK7" s="1159"/>
      <c r="DL7" s="1157" t="s">
        <v>579</v>
      </c>
      <c r="DM7" s="1158"/>
      <c r="DN7" s="1158"/>
      <c r="DO7" s="1158"/>
      <c r="DP7" s="1159"/>
      <c r="DQ7" s="1157" t="s">
        <v>579</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1746</v>
      </c>
      <c r="R8" s="1113"/>
      <c r="S8" s="1113"/>
      <c r="T8" s="1113"/>
      <c r="U8" s="1113"/>
      <c r="V8" s="1113">
        <v>1746</v>
      </c>
      <c r="W8" s="1113"/>
      <c r="X8" s="1113"/>
      <c r="Y8" s="1113"/>
      <c r="Z8" s="1113"/>
      <c r="AA8" s="1113" t="s">
        <v>578</v>
      </c>
      <c r="AB8" s="1113"/>
      <c r="AC8" s="1113"/>
      <c r="AD8" s="1113"/>
      <c r="AE8" s="1114"/>
      <c r="AF8" s="1088" t="s">
        <v>379</v>
      </c>
      <c r="AG8" s="1089"/>
      <c r="AH8" s="1089"/>
      <c r="AI8" s="1089"/>
      <c r="AJ8" s="1090"/>
      <c r="AK8" s="1155">
        <v>1009</v>
      </c>
      <c r="AL8" s="1156"/>
      <c r="AM8" s="1156"/>
      <c r="AN8" s="1156"/>
      <c r="AO8" s="1156"/>
      <c r="AP8" s="1156">
        <v>4878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75806</v>
      </c>
      <c r="R23" s="1138"/>
      <c r="S23" s="1138"/>
      <c r="T23" s="1138"/>
      <c r="U23" s="1138"/>
      <c r="V23" s="1138">
        <v>75560</v>
      </c>
      <c r="W23" s="1138"/>
      <c r="X23" s="1138"/>
      <c r="Y23" s="1138"/>
      <c r="Z23" s="1138"/>
      <c r="AA23" s="1138">
        <v>245</v>
      </c>
      <c r="AB23" s="1138"/>
      <c r="AC23" s="1138"/>
      <c r="AD23" s="1138"/>
      <c r="AE23" s="1139"/>
      <c r="AF23" s="1140">
        <v>88</v>
      </c>
      <c r="AG23" s="1138"/>
      <c r="AH23" s="1138"/>
      <c r="AI23" s="1138"/>
      <c r="AJ23" s="1141"/>
      <c r="AK23" s="1142"/>
      <c r="AL23" s="1143"/>
      <c r="AM23" s="1143"/>
      <c r="AN23" s="1143"/>
      <c r="AO23" s="1143"/>
      <c r="AP23" s="1138">
        <v>70324</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26178</v>
      </c>
      <c r="R28" s="1123"/>
      <c r="S28" s="1123"/>
      <c r="T28" s="1123"/>
      <c r="U28" s="1123"/>
      <c r="V28" s="1123">
        <v>26680</v>
      </c>
      <c r="W28" s="1123"/>
      <c r="X28" s="1123"/>
      <c r="Y28" s="1123"/>
      <c r="Z28" s="1123"/>
      <c r="AA28" s="1123">
        <v>-502</v>
      </c>
      <c r="AB28" s="1123"/>
      <c r="AC28" s="1123"/>
      <c r="AD28" s="1123"/>
      <c r="AE28" s="1124"/>
      <c r="AF28" s="1125">
        <v>-502</v>
      </c>
      <c r="AG28" s="1123"/>
      <c r="AH28" s="1123"/>
      <c r="AI28" s="1123"/>
      <c r="AJ28" s="1126"/>
      <c r="AK28" s="1127">
        <v>2241</v>
      </c>
      <c r="AL28" s="1115"/>
      <c r="AM28" s="1115"/>
      <c r="AN28" s="1115"/>
      <c r="AO28" s="1115"/>
      <c r="AP28" s="1115" t="s">
        <v>579</v>
      </c>
      <c r="AQ28" s="1115"/>
      <c r="AR28" s="1115"/>
      <c r="AS28" s="1115"/>
      <c r="AT28" s="1115"/>
      <c r="AU28" s="1115" t="s">
        <v>579</v>
      </c>
      <c r="AV28" s="1115"/>
      <c r="AW28" s="1115"/>
      <c r="AX28" s="1115"/>
      <c r="AY28" s="1115"/>
      <c r="AZ28" s="1116" t="s">
        <v>579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16203</v>
      </c>
      <c r="R29" s="1113"/>
      <c r="S29" s="1113"/>
      <c r="T29" s="1113"/>
      <c r="U29" s="1113"/>
      <c r="V29" s="1113">
        <v>15870</v>
      </c>
      <c r="W29" s="1113"/>
      <c r="X29" s="1113"/>
      <c r="Y29" s="1113"/>
      <c r="Z29" s="1113"/>
      <c r="AA29" s="1113">
        <v>333</v>
      </c>
      <c r="AB29" s="1113"/>
      <c r="AC29" s="1113"/>
      <c r="AD29" s="1113"/>
      <c r="AE29" s="1114"/>
      <c r="AF29" s="1088">
        <v>333</v>
      </c>
      <c r="AG29" s="1089"/>
      <c r="AH29" s="1089"/>
      <c r="AI29" s="1089"/>
      <c r="AJ29" s="1090"/>
      <c r="AK29" s="1049">
        <v>2320</v>
      </c>
      <c r="AL29" s="1040"/>
      <c r="AM29" s="1040"/>
      <c r="AN29" s="1040"/>
      <c r="AO29" s="1040"/>
      <c r="AP29" s="1040" t="s">
        <v>578</v>
      </c>
      <c r="AQ29" s="1040"/>
      <c r="AR29" s="1040"/>
      <c r="AS29" s="1040"/>
      <c r="AT29" s="1040"/>
      <c r="AU29" s="1040" t="s">
        <v>579</v>
      </c>
      <c r="AV29" s="1040"/>
      <c r="AW29" s="1040"/>
      <c r="AX29" s="1040"/>
      <c r="AY29" s="1040"/>
      <c r="AZ29" s="1111" t="s">
        <v>579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2388</v>
      </c>
      <c r="R30" s="1113"/>
      <c r="S30" s="1113"/>
      <c r="T30" s="1113"/>
      <c r="U30" s="1113"/>
      <c r="V30" s="1113">
        <v>2357</v>
      </c>
      <c r="W30" s="1113"/>
      <c r="X30" s="1113"/>
      <c r="Y30" s="1113"/>
      <c r="Z30" s="1113"/>
      <c r="AA30" s="1113">
        <v>30</v>
      </c>
      <c r="AB30" s="1113"/>
      <c r="AC30" s="1113"/>
      <c r="AD30" s="1113"/>
      <c r="AE30" s="1114"/>
      <c r="AF30" s="1088">
        <v>30</v>
      </c>
      <c r="AG30" s="1089"/>
      <c r="AH30" s="1089"/>
      <c r="AI30" s="1089"/>
      <c r="AJ30" s="1090"/>
      <c r="AK30" s="1049">
        <v>539</v>
      </c>
      <c r="AL30" s="1040"/>
      <c r="AM30" s="1040"/>
      <c r="AN30" s="1040"/>
      <c r="AO30" s="1040"/>
      <c r="AP30" s="1040" t="s">
        <v>580</v>
      </c>
      <c r="AQ30" s="1040"/>
      <c r="AR30" s="1040"/>
      <c r="AS30" s="1040"/>
      <c r="AT30" s="1040"/>
      <c r="AU30" s="1040" t="s">
        <v>579</v>
      </c>
      <c r="AV30" s="1040"/>
      <c r="AW30" s="1040"/>
      <c r="AX30" s="1040"/>
      <c r="AY30" s="1040"/>
      <c r="AZ30" s="1111" t="s">
        <v>579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19209</v>
      </c>
      <c r="R31" s="1113"/>
      <c r="S31" s="1113"/>
      <c r="T31" s="1113"/>
      <c r="U31" s="1113"/>
      <c r="V31" s="1113">
        <v>19201</v>
      </c>
      <c r="W31" s="1113"/>
      <c r="X31" s="1113"/>
      <c r="Y31" s="1113"/>
      <c r="Z31" s="1113"/>
      <c r="AA31" s="1113">
        <v>8</v>
      </c>
      <c r="AB31" s="1113"/>
      <c r="AC31" s="1113"/>
      <c r="AD31" s="1113"/>
      <c r="AE31" s="1114"/>
      <c r="AF31" s="1088">
        <v>8</v>
      </c>
      <c r="AG31" s="1089"/>
      <c r="AH31" s="1089"/>
      <c r="AI31" s="1089"/>
      <c r="AJ31" s="1090"/>
      <c r="AK31" s="1049">
        <v>204</v>
      </c>
      <c r="AL31" s="1040"/>
      <c r="AM31" s="1040"/>
      <c r="AN31" s="1040"/>
      <c r="AO31" s="1040"/>
      <c r="AP31" s="1040" t="s">
        <v>579</v>
      </c>
      <c r="AQ31" s="1040"/>
      <c r="AR31" s="1040"/>
      <c r="AS31" s="1040"/>
      <c r="AT31" s="1040"/>
      <c r="AU31" s="1040" t="s">
        <v>580</v>
      </c>
      <c r="AV31" s="1040"/>
      <c r="AW31" s="1040"/>
      <c r="AX31" s="1040"/>
      <c r="AY31" s="1040"/>
      <c r="AZ31" s="1111" t="s">
        <v>580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3791</v>
      </c>
      <c r="R32" s="1113"/>
      <c r="S32" s="1113"/>
      <c r="T32" s="1113"/>
      <c r="U32" s="1113"/>
      <c r="V32" s="1113">
        <v>3746</v>
      </c>
      <c r="W32" s="1113"/>
      <c r="X32" s="1113"/>
      <c r="Y32" s="1113"/>
      <c r="Z32" s="1113"/>
      <c r="AA32" s="1113">
        <v>45</v>
      </c>
      <c r="AB32" s="1113"/>
      <c r="AC32" s="1113"/>
      <c r="AD32" s="1113"/>
      <c r="AE32" s="1114"/>
      <c r="AF32" s="1088">
        <v>2738</v>
      </c>
      <c r="AG32" s="1089"/>
      <c r="AH32" s="1089"/>
      <c r="AI32" s="1089"/>
      <c r="AJ32" s="1090"/>
      <c r="AK32" s="1049">
        <v>195</v>
      </c>
      <c r="AL32" s="1040"/>
      <c r="AM32" s="1040"/>
      <c r="AN32" s="1040"/>
      <c r="AO32" s="1040"/>
      <c r="AP32" s="1040">
        <v>12014</v>
      </c>
      <c r="AQ32" s="1040"/>
      <c r="AR32" s="1040"/>
      <c r="AS32" s="1040"/>
      <c r="AT32" s="1040"/>
      <c r="AU32" s="1040">
        <v>144</v>
      </c>
      <c r="AV32" s="1040"/>
      <c r="AW32" s="1040"/>
      <c r="AX32" s="1040"/>
      <c r="AY32" s="1040"/>
      <c r="AZ32" s="1111" t="s">
        <v>579</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7559</v>
      </c>
      <c r="R33" s="1113"/>
      <c r="S33" s="1113"/>
      <c r="T33" s="1113"/>
      <c r="U33" s="1113"/>
      <c r="V33" s="1113">
        <v>6736</v>
      </c>
      <c r="W33" s="1113"/>
      <c r="X33" s="1113"/>
      <c r="Y33" s="1113"/>
      <c r="Z33" s="1113"/>
      <c r="AA33" s="1113">
        <v>823</v>
      </c>
      <c r="AB33" s="1113"/>
      <c r="AC33" s="1113"/>
      <c r="AD33" s="1113"/>
      <c r="AE33" s="1114"/>
      <c r="AF33" s="1088" t="s">
        <v>225</v>
      </c>
      <c r="AG33" s="1089"/>
      <c r="AH33" s="1089"/>
      <c r="AI33" s="1089"/>
      <c r="AJ33" s="1090"/>
      <c r="AK33" s="1049">
        <v>2558</v>
      </c>
      <c r="AL33" s="1040"/>
      <c r="AM33" s="1040"/>
      <c r="AN33" s="1040"/>
      <c r="AO33" s="1040"/>
      <c r="AP33" s="1040">
        <v>55812</v>
      </c>
      <c r="AQ33" s="1040"/>
      <c r="AR33" s="1040"/>
      <c r="AS33" s="1040"/>
      <c r="AT33" s="1040"/>
      <c r="AU33" s="1040">
        <v>24390</v>
      </c>
      <c r="AV33" s="1040"/>
      <c r="AW33" s="1040"/>
      <c r="AX33" s="1040"/>
      <c r="AY33" s="1040"/>
      <c r="AZ33" s="1111" t="s">
        <v>579</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13904</v>
      </c>
      <c r="R34" s="1113"/>
      <c r="S34" s="1113"/>
      <c r="T34" s="1113"/>
      <c r="U34" s="1113"/>
      <c r="V34" s="1113">
        <v>13611</v>
      </c>
      <c r="W34" s="1113"/>
      <c r="X34" s="1113"/>
      <c r="Y34" s="1113"/>
      <c r="Z34" s="1113"/>
      <c r="AA34" s="1113">
        <v>293</v>
      </c>
      <c r="AB34" s="1113"/>
      <c r="AC34" s="1113"/>
      <c r="AD34" s="1113"/>
      <c r="AE34" s="1114"/>
      <c r="AF34" s="1088">
        <v>-198</v>
      </c>
      <c r="AG34" s="1089"/>
      <c r="AH34" s="1089"/>
      <c r="AI34" s="1089"/>
      <c r="AJ34" s="1090"/>
      <c r="AK34" s="1049">
        <v>1402</v>
      </c>
      <c r="AL34" s="1040"/>
      <c r="AM34" s="1040"/>
      <c r="AN34" s="1040"/>
      <c r="AO34" s="1040"/>
      <c r="AP34" s="1040">
        <v>10447</v>
      </c>
      <c r="AQ34" s="1040"/>
      <c r="AR34" s="1040"/>
      <c r="AS34" s="1040"/>
      <c r="AT34" s="1040"/>
      <c r="AU34" s="1040">
        <v>3427</v>
      </c>
      <c r="AV34" s="1040"/>
      <c r="AW34" s="1040"/>
      <c r="AX34" s="1040"/>
      <c r="AY34" s="1040"/>
      <c r="AZ34" s="1111">
        <v>1.5</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2410</v>
      </c>
      <c r="AG63" s="1028"/>
      <c r="AH63" s="1028"/>
      <c r="AI63" s="1028"/>
      <c r="AJ63" s="1099"/>
      <c r="AK63" s="1100"/>
      <c r="AL63" s="1032"/>
      <c r="AM63" s="1032"/>
      <c r="AN63" s="1032"/>
      <c r="AO63" s="1032"/>
      <c r="AP63" s="1028">
        <v>78273</v>
      </c>
      <c r="AQ63" s="1028"/>
      <c r="AR63" s="1028"/>
      <c r="AS63" s="1028"/>
      <c r="AT63" s="1028"/>
      <c r="AU63" s="1028">
        <v>27961</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391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581</v>
      </c>
      <c r="C68" s="1055"/>
      <c r="D68" s="1055"/>
      <c r="E68" s="1055"/>
      <c r="F68" s="1055"/>
      <c r="G68" s="1055"/>
      <c r="H68" s="1055"/>
      <c r="I68" s="1055"/>
      <c r="J68" s="1055"/>
      <c r="K68" s="1055"/>
      <c r="L68" s="1055"/>
      <c r="M68" s="1055"/>
      <c r="N68" s="1055"/>
      <c r="O68" s="1055"/>
      <c r="P68" s="1056"/>
      <c r="Q68" s="1057">
        <v>3844</v>
      </c>
      <c r="R68" s="1051"/>
      <c r="S68" s="1051"/>
      <c r="T68" s="1051"/>
      <c r="U68" s="1051"/>
      <c r="V68" s="1051">
        <v>3811</v>
      </c>
      <c r="W68" s="1051"/>
      <c r="X68" s="1051"/>
      <c r="Y68" s="1051"/>
      <c r="Z68" s="1051"/>
      <c r="AA68" s="1051">
        <v>34</v>
      </c>
      <c r="AB68" s="1051"/>
      <c r="AC68" s="1051"/>
      <c r="AD68" s="1051"/>
      <c r="AE68" s="1051"/>
      <c r="AF68" s="1051">
        <v>34</v>
      </c>
      <c r="AG68" s="1051"/>
      <c r="AH68" s="1051"/>
      <c r="AI68" s="1051"/>
      <c r="AJ68" s="1051"/>
      <c r="AK68" s="1051" t="s">
        <v>579</v>
      </c>
      <c r="AL68" s="1051"/>
      <c r="AM68" s="1051"/>
      <c r="AN68" s="1051"/>
      <c r="AO68" s="1051"/>
      <c r="AP68" s="1051">
        <v>4934</v>
      </c>
      <c r="AQ68" s="1051"/>
      <c r="AR68" s="1051"/>
      <c r="AS68" s="1051"/>
      <c r="AT68" s="1051"/>
      <c r="AU68" s="1051">
        <v>3207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582</v>
      </c>
      <c r="C69" s="1044"/>
      <c r="D69" s="1044"/>
      <c r="E69" s="1044"/>
      <c r="F69" s="1044"/>
      <c r="G69" s="1044"/>
      <c r="H69" s="1044"/>
      <c r="I69" s="1044"/>
      <c r="J69" s="1044"/>
      <c r="K69" s="1044"/>
      <c r="L69" s="1044"/>
      <c r="M69" s="1044"/>
      <c r="N69" s="1044"/>
      <c r="O69" s="1044"/>
      <c r="P69" s="1045"/>
      <c r="Q69" s="1046">
        <v>52276</v>
      </c>
      <c r="R69" s="1040"/>
      <c r="S69" s="1040"/>
      <c r="T69" s="1040"/>
      <c r="U69" s="1040"/>
      <c r="V69" s="1040">
        <v>50097</v>
      </c>
      <c r="W69" s="1040"/>
      <c r="X69" s="1040"/>
      <c r="Y69" s="1040"/>
      <c r="Z69" s="1040"/>
      <c r="AA69" s="1040">
        <v>2179</v>
      </c>
      <c r="AB69" s="1040"/>
      <c r="AC69" s="1040"/>
      <c r="AD69" s="1040"/>
      <c r="AE69" s="1040"/>
      <c r="AF69" s="1040">
        <v>8835</v>
      </c>
      <c r="AG69" s="1040"/>
      <c r="AH69" s="1040"/>
      <c r="AI69" s="1040"/>
      <c r="AJ69" s="1040"/>
      <c r="AK69" s="1040" t="s">
        <v>579</v>
      </c>
      <c r="AL69" s="1040"/>
      <c r="AM69" s="1040"/>
      <c r="AN69" s="1040"/>
      <c r="AO69" s="1040"/>
      <c r="AP69" s="1040" t="s">
        <v>579</v>
      </c>
      <c r="AQ69" s="1040"/>
      <c r="AR69" s="1040"/>
      <c r="AS69" s="1040"/>
      <c r="AT69" s="1040"/>
      <c r="AU69" s="1040" t="s">
        <v>579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197</v>
      </c>
      <c r="R70" s="1040"/>
      <c r="S70" s="1040"/>
      <c r="T70" s="1040"/>
      <c r="U70" s="1040"/>
      <c r="V70" s="1040">
        <v>168</v>
      </c>
      <c r="W70" s="1040"/>
      <c r="X70" s="1040"/>
      <c r="Y70" s="1040"/>
      <c r="Z70" s="1040"/>
      <c r="AA70" s="1040">
        <v>29</v>
      </c>
      <c r="AB70" s="1040"/>
      <c r="AC70" s="1040"/>
      <c r="AD70" s="1040"/>
      <c r="AE70" s="1040"/>
      <c r="AF70" s="1040">
        <v>29</v>
      </c>
      <c r="AG70" s="1040"/>
      <c r="AH70" s="1040"/>
      <c r="AI70" s="1040"/>
      <c r="AJ70" s="1040"/>
      <c r="AK70" s="1040" t="s">
        <v>579</v>
      </c>
      <c r="AL70" s="1040"/>
      <c r="AM70" s="1040"/>
      <c r="AN70" s="1040"/>
      <c r="AO70" s="1040"/>
      <c r="AP70" s="1040" t="s">
        <v>579</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584</v>
      </c>
      <c r="C71" s="1044"/>
      <c r="D71" s="1044"/>
      <c r="E71" s="1044"/>
      <c r="F71" s="1044"/>
      <c r="G71" s="1044"/>
      <c r="H71" s="1044"/>
      <c r="I71" s="1044"/>
      <c r="J71" s="1044"/>
      <c r="K71" s="1044"/>
      <c r="L71" s="1044"/>
      <c r="M71" s="1044"/>
      <c r="N71" s="1044"/>
      <c r="O71" s="1044"/>
      <c r="P71" s="1045"/>
      <c r="Q71" s="1046">
        <v>1132716</v>
      </c>
      <c r="R71" s="1040"/>
      <c r="S71" s="1040"/>
      <c r="T71" s="1040"/>
      <c r="U71" s="1040"/>
      <c r="V71" s="1040">
        <v>1106468</v>
      </c>
      <c r="W71" s="1040"/>
      <c r="X71" s="1040"/>
      <c r="Y71" s="1040"/>
      <c r="Z71" s="1040"/>
      <c r="AA71" s="1040">
        <v>26248</v>
      </c>
      <c r="AB71" s="1040"/>
      <c r="AC71" s="1040"/>
      <c r="AD71" s="1040"/>
      <c r="AE71" s="1040"/>
      <c r="AF71" s="1040">
        <v>26248</v>
      </c>
      <c r="AG71" s="1040"/>
      <c r="AH71" s="1040"/>
      <c r="AI71" s="1040"/>
      <c r="AJ71" s="1040"/>
      <c r="AK71" s="1040">
        <v>8638</v>
      </c>
      <c r="AL71" s="1040"/>
      <c r="AM71" s="1040"/>
      <c r="AN71" s="1040"/>
      <c r="AO71" s="1040"/>
      <c r="AP71" s="1040" t="s">
        <v>579</v>
      </c>
      <c r="AQ71" s="1040"/>
      <c r="AR71" s="1040"/>
      <c r="AS71" s="1040"/>
      <c r="AT71" s="1040"/>
      <c r="AU71" s="1040" t="s">
        <v>579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585</v>
      </c>
      <c r="C72" s="1044"/>
      <c r="D72" s="1044"/>
      <c r="E72" s="1044"/>
      <c r="F72" s="1044"/>
      <c r="G72" s="1044"/>
      <c r="H72" s="1044"/>
      <c r="I72" s="1044"/>
      <c r="J72" s="1044"/>
      <c r="K72" s="1044"/>
      <c r="L72" s="1044"/>
      <c r="M72" s="1044"/>
      <c r="N72" s="1044"/>
      <c r="O72" s="1044"/>
      <c r="P72" s="1045"/>
      <c r="Q72" s="1046">
        <v>41771</v>
      </c>
      <c r="R72" s="1040"/>
      <c r="S72" s="1040"/>
      <c r="T72" s="1040"/>
      <c r="U72" s="1040"/>
      <c r="V72" s="1040">
        <v>34833</v>
      </c>
      <c r="W72" s="1040"/>
      <c r="X72" s="1040"/>
      <c r="Y72" s="1040"/>
      <c r="Z72" s="1040"/>
      <c r="AA72" s="1040">
        <v>6938</v>
      </c>
      <c r="AB72" s="1040"/>
      <c r="AC72" s="1040"/>
      <c r="AD72" s="1040"/>
      <c r="AE72" s="1040"/>
      <c r="AF72" s="1040">
        <v>18441</v>
      </c>
      <c r="AG72" s="1040"/>
      <c r="AH72" s="1040"/>
      <c r="AI72" s="1040"/>
      <c r="AJ72" s="1040"/>
      <c r="AK72" s="1040" t="s">
        <v>587</v>
      </c>
      <c r="AL72" s="1040"/>
      <c r="AM72" s="1040"/>
      <c r="AN72" s="1040"/>
      <c r="AO72" s="1040"/>
      <c r="AP72" s="1040">
        <v>130769</v>
      </c>
      <c r="AQ72" s="1040"/>
      <c r="AR72" s="1040"/>
      <c r="AS72" s="1040"/>
      <c r="AT72" s="1040"/>
      <c r="AU72" s="1040" t="s">
        <v>579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586</v>
      </c>
      <c r="C73" s="1044"/>
      <c r="D73" s="1044"/>
      <c r="E73" s="1044"/>
      <c r="F73" s="1044"/>
      <c r="G73" s="1044"/>
      <c r="H73" s="1044"/>
      <c r="I73" s="1044"/>
      <c r="J73" s="1044"/>
      <c r="K73" s="1044"/>
      <c r="L73" s="1044"/>
      <c r="M73" s="1044"/>
      <c r="N73" s="1044"/>
      <c r="O73" s="1044"/>
      <c r="P73" s="1045"/>
      <c r="Q73" s="1046">
        <v>7819</v>
      </c>
      <c r="R73" s="1040"/>
      <c r="S73" s="1040"/>
      <c r="T73" s="1040"/>
      <c r="U73" s="1040"/>
      <c r="V73" s="1040">
        <v>5819</v>
      </c>
      <c r="W73" s="1040"/>
      <c r="X73" s="1040"/>
      <c r="Y73" s="1040"/>
      <c r="Z73" s="1040"/>
      <c r="AA73" s="1040">
        <v>1999</v>
      </c>
      <c r="AB73" s="1040"/>
      <c r="AC73" s="1040"/>
      <c r="AD73" s="1040"/>
      <c r="AE73" s="1040"/>
      <c r="AF73" s="1040">
        <v>18181</v>
      </c>
      <c r="AG73" s="1040"/>
      <c r="AH73" s="1040"/>
      <c r="AI73" s="1040"/>
      <c r="AJ73" s="1040"/>
      <c r="AK73" s="1040" t="s">
        <v>579</v>
      </c>
      <c r="AL73" s="1040"/>
      <c r="AM73" s="1040"/>
      <c r="AN73" s="1040"/>
      <c r="AO73" s="1040"/>
      <c r="AP73" s="1040">
        <v>16138</v>
      </c>
      <c r="AQ73" s="1040"/>
      <c r="AR73" s="1040"/>
      <c r="AS73" s="1040"/>
      <c r="AT73" s="1040"/>
      <c r="AU73" s="1040" t="s">
        <v>579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71767</v>
      </c>
      <c r="AG88" s="1028"/>
      <c r="AH88" s="1028"/>
      <c r="AI88" s="1028"/>
      <c r="AJ88" s="1028"/>
      <c r="AK88" s="1032"/>
      <c r="AL88" s="1032"/>
      <c r="AM88" s="1032"/>
      <c r="AN88" s="1032"/>
      <c r="AO88" s="1032"/>
      <c r="AP88" s="1028">
        <v>151841</v>
      </c>
      <c r="AQ88" s="1028"/>
      <c r="AR88" s="1028"/>
      <c r="AS88" s="1028"/>
      <c r="AT88" s="1028"/>
      <c r="AU88" s="1028">
        <v>3207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9248490</v>
      </c>
      <c r="AB110" s="956"/>
      <c r="AC110" s="956"/>
      <c r="AD110" s="956"/>
      <c r="AE110" s="957"/>
      <c r="AF110" s="958">
        <v>8631540</v>
      </c>
      <c r="AG110" s="956"/>
      <c r="AH110" s="956"/>
      <c r="AI110" s="956"/>
      <c r="AJ110" s="957"/>
      <c r="AK110" s="958">
        <v>8486966</v>
      </c>
      <c r="AL110" s="956"/>
      <c r="AM110" s="956"/>
      <c r="AN110" s="956"/>
      <c r="AO110" s="957"/>
      <c r="AP110" s="959">
        <v>24.4</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74855876</v>
      </c>
      <c r="BR110" s="903"/>
      <c r="BS110" s="903"/>
      <c r="BT110" s="903"/>
      <c r="BU110" s="903"/>
      <c r="BV110" s="903">
        <v>71978469</v>
      </c>
      <c r="BW110" s="903"/>
      <c r="BX110" s="903"/>
      <c r="BY110" s="903"/>
      <c r="BZ110" s="903"/>
      <c r="CA110" s="903">
        <v>70323812</v>
      </c>
      <c r="CB110" s="903"/>
      <c r="CC110" s="903"/>
      <c r="CD110" s="903"/>
      <c r="CE110" s="903"/>
      <c r="CF110" s="927">
        <v>202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405</v>
      </c>
      <c r="DM110" s="903"/>
      <c r="DN110" s="903"/>
      <c r="DO110" s="903"/>
      <c r="DP110" s="903"/>
      <c r="DQ110" s="903" t="s">
        <v>405</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432</v>
      </c>
      <c r="AG111" s="984"/>
      <c r="AH111" s="984"/>
      <c r="AI111" s="984"/>
      <c r="AJ111" s="985"/>
      <c r="AK111" s="986" t="s">
        <v>429</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334766</v>
      </c>
      <c r="BR111" s="875"/>
      <c r="BS111" s="875"/>
      <c r="BT111" s="875"/>
      <c r="BU111" s="875"/>
      <c r="BV111" s="875">
        <v>289244</v>
      </c>
      <c r="BW111" s="875"/>
      <c r="BX111" s="875"/>
      <c r="BY111" s="875"/>
      <c r="BZ111" s="875"/>
      <c r="CA111" s="875">
        <v>242976</v>
      </c>
      <c r="CB111" s="875"/>
      <c r="CC111" s="875"/>
      <c r="CD111" s="875"/>
      <c r="CE111" s="875"/>
      <c r="CF111" s="936">
        <v>0.7</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437</v>
      </c>
      <c r="DM111" s="875"/>
      <c r="DN111" s="875"/>
      <c r="DO111" s="875"/>
      <c r="DP111" s="875"/>
      <c r="DQ111" s="875" t="s">
        <v>405</v>
      </c>
      <c r="DR111" s="875"/>
      <c r="DS111" s="875"/>
      <c r="DT111" s="875"/>
      <c r="DU111" s="875"/>
      <c r="DV111" s="852" t="s">
        <v>405</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436</v>
      </c>
      <c r="AG112" s="838"/>
      <c r="AH112" s="838"/>
      <c r="AI112" s="838"/>
      <c r="AJ112" s="839"/>
      <c r="AK112" s="840" t="s">
        <v>405</v>
      </c>
      <c r="AL112" s="838"/>
      <c r="AM112" s="838"/>
      <c r="AN112" s="838"/>
      <c r="AO112" s="839"/>
      <c r="AP112" s="885" t="s">
        <v>437</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32621708</v>
      </c>
      <c r="BR112" s="875"/>
      <c r="BS112" s="875"/>
      <c r="BT112" s="875"/>
      <c r="BU112" s="875"/>
      <c r="BV112" s="875">
        <v>29136756</v>
      </c>
      <c r="BW112" s="875"/>
      <c r="BX112" s="875"/>
      <c r="BY112" s="875"/>
      <c r="BZ112" s="875"/>
      <c r="CA112" s="875">
        <v>27960616</v>
      </c>
      <c r="CB112" s="875"/>
      <c r="CC112" s="875"/>
      <c r="CD112" s="875"/>
      <c r="CE112" s="875"/>
      <c r="CF112" s="936">
        <v>80.3</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405</v>
      </c>
      <c r="DM112" s="875"/>
      <c r="DN112" s="875"/>
      <c r="DO112" s="875"/>
      <c r="DP112" s="875"/>
      <c r="DQ112" s="875" t="s">
        <v>436</v>
      </c>
      <c r="DR112" s="875"/>
      <c r="DS112" s="875"/>
      <c r="DT112" s="875"/>
      <c r="DU112" s="875"/>
      <c r="DV112" s="852" t="s">
        <v>383</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2528558</v>
      </c>
      <c r="AB113" s="984"/>
      <c r="AC113" s="984"/>
      <c r="AD113" s="984"/>
      <c r="AE113" s="985"/>
      <c r="AF113" s="986">
        <v>2485406</v>
      </c>
      <c r="AG113" s="984"/>
      <c r="AH113" s="984"/>
      <c r="AI113" s="984"/>
      <c r="AJ113" s="985"/>
      <c r="AK113" s="986">
        <v>2710788</v>
      </c>
      <c r="AL113" s="984"/>
      <c r="AM113" s="984"/>
      <c r="AN113" s="984"/>
      <c r="AO113" s="985"/>
      <c r="AP113" s="987">
        <v>7.8</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5655889</v>
      </c>
      <c r="BR113" s="875"/>
      <c r="BS113" s="875"/>
      <c r="BT113" s="875"/>
      <c r="BU113" s="875"/>
      <c r="BV113" s="875">
        <v>4354297</v>
      </c>
      <c r="BW113" s="875"/>
      <c r="BX113" s="875"/>
      <c r="BY113" s="875"/>
      <c r="BZ113" s="875"/>
      <c r="CA113" s="875">
        <v>3207076</v>
      </c>
      <c r="CB113" s="875"/>
      <c r="CC113" s="875"/>
      <c r="CD113" s="875"/>
      <c r="CE113" s="875"/>
      <c r="CF113" s="936">
        <v>9.1999999999999993</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334766</v>
      </c>
      <c r="DH113" s="838"/>
      <c r="DI113" s="838"/>
      <c r="DJ113" s="838"/>
      <c r="DK113" s="839"/>
      <c r="DL113" s="840">
        <v>289244</v>
      </c>
      <c r="DM113" s="838"/>
      <c r="DN113" s="838"/>
      <c r="DO113" s="838"/>
      <c r="DP113" s="839"/>
      <c r="DQ113" s="840">
        <v>242976</v>
      </c>
      <c r="DR113" s="838"/>
      <c r="DS113" s="838"/>
      <c r="DT113" s="838"/>
      <c r="DU113" s="839"/>
      <c r="DV113" s="885">
        <v>0.7</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1124683</v>
      </c>
      <c r="AB114" s="838"/>
      <c r="AC114" s="838"/>
      <c r="AD114" s="838"/>
      <c r="AE114" s="839"/>
      <c r="AF114" s="840">
        <v>1344885</v>
      </c>
      <c r="AG114" s="838"/>
      <c r="AH114" s="838"/>
      <c r="AI114" s="838"/>
      <c r="AJ114" s="839"/>
      <c r="AK114" s="840">
        <v>1164661</v>
      </c>
      <c r="AL114" s="838"/>
      <c r="AM114" s="838"/>
      <c r="AN114" s="838"/>
      <c r="AO114" s="839"/>
      <c r="AP114" s="885">
        <v>3.3</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9610758</v>
      </c>
      <c r="BR114" s="875"/>
      <c r="BS114" s="875"/>
      <c r="BT114" s="875"/>
      <c r="BU114" s="875"/>
      <c r="BV114" s="875">
        <v>9521924</v>
      </c>
      <c r="BW114" s="875"/>
      <c r="BX114" s="875"/>
      <c r="BY114" s="875"/>
      <c r="BZ114" s="875"/>
      <c r="CA114" s="875">
        <v>9739327</v>
      </c>
      <c r="CB114" s="875"/>
      <c r="CC114" s="875"/>
      <c r="CD114" s="875"/>
      <c r="CE114" s="875"/>
      <c r="CF114" s="936">
        <v>28</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383</v>
      </c>
      <c r="DM114" s="838"/>
      <c r="DN114" s="838"/>
      <c r="DO114" s="838"/>
      <c r="DP114" s="839"/>
      <c r="DQ114" s="840" t="s">
        <v>405</v>
      </c>
      <c r="DR114" s="838"/>
      <c r="DS114" s="838"/>
      <c r="DT114" s="838"/>
      <c r="DU114" s="839"/>
      <c r="DV114" s="885" t="s">
        <v>383</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51012</v>
      </c>
      <c r="AB115" s="984"/>
      <c r="AC115" s="984"/>
      <c r="AD115" s="984"/>
      <c r="AE115" s="985"/>
      <c r="AF115" s="986">
        <v>51012</v>
      </c>
      <c r="AG115" s="984"/>
      <c r="AH115" s="984"/>
      <c r="AI115" s="984"/>
      <c r="AJ115" s="985"/>
      <c r="AK115" s="986">
        <v>51012</v>
      </c>
      <c r="AL115" s="984"/>
      <c r="AM115" s="984"/>
      <c r="AN115" s="984"/>
      <c r="AO115" s="985"/>
      <c r="AP115" s="987">
        <v>0.1</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383</v>
      </c>
      <c r="BW115" s="875"/>
      <c r="BX115" s="875"/>
      <c r="BY115" s="875"/>
      <c r="BZ115" s="875"/>
      <c r="CA115" s="875" t="s">
        <v>236</v>
      </c>
      <c r="CB115" s="875"/>
      <c r="CC115" s="875"/>
      <c r="CD115" s="875"/>
      <c r="CE115" s="875"/>
      <c r="CF115" s="936" t="s">
        <v>436</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383</v>
      </c>
      <c r="DH115" s="838"/>
      <c r="DI115" s="838"/>
      <c r="DJ115" s="838"/>
      <c r="DK115" s="839"/>
      <c r="DL115" s="840" t="s">
        <v>432</v>
      </c>
      <c r="DM115" s="838"/>
      <c r="DN115" s="838"/>
      <c r="DO115" s="838"/>
      <c r="DP115" s="839"/>
      <c r="DQ115" s="840" t="s">
        <v>236</v>
      </c>
      <c r="DR115" s="838"/>
      <c r="DS115" s="838"/>
      <c r="DT115" s="838"/>
      <c r="DU115" s="839"/>
      <c r="DV115" s="885" t="s">
        <v>429</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405</v>
      </c>
      <c r="AB116" s="838"/>
      <c r="AC116" s="838"/>
      <c r="AD116" s="838"/>
      <c r="AE116" s="839"/>
      <c r="AF116" s="840" t="s">
        <v>405</v>
      </c>
      <c r="AG116" s="838"/>
      <c r="AH116" s="838"/>
      <c r="AI116" s="838"/>
      <c r="AJ116" s="839"/>
      <c r="AK116" s="840">
        <v>691</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383</v>
      </c>
      <c r="BW116" s="875"/>
      <c r="BX116" s="875"/>
      <c r="BY116" s="875"/>
      <c r="BZ116" s="875"/>
      <c r="CA116" s="875" t="s">
        <v>405</v>
      </c>
      <c r="CB116" s="875"/>
      <c r="CC116" s="875"/>
      <c r="CD116" s="875"/>
      <c r="CE116" s="875"/>
      <c r="CF116" s="936" t="s">
        <v>405</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383</v>
      </c>
      <c r="DH116" s="838"/>
      <c r="DI116" s="838"/>
      <c r="DJ116" s="838"/>
      <c r="DK116" s="839"/>
      <c r="DL116" s="840" t="s">
        <v>236</v>
      </c>
      <c r="DM116" s="838"/>
      <c r="DN116" s="838"/>
      <c r="DO116" s="838"/>
      <c r="DP116" s="839"/>
      <c r="DQ116" s="840" t="s">
        <v>454</v>
      </c>
      <c r="DR116" s="838"/>
      <c r="DS116" s="838"/>
      <c r="DT116" s="838"/>
      <c r="DU116" s="839"/>
      <c r="DV116" s="885" t="s">
        <v>455</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12952743</v>
      </c>
      <c r="AB117" s="970"/>
      <c r="AC117" s="970"/>
      <c r="AD117" s="970"/>
      <c r="AE117" s="971"/>
      <c r="AF117" s="972">
        <v>12512843</v>
      </c>
      <c r="AG117" s="970"/>
      <c r="AH117" s="970"/>
      <c r="AI117" s="970"/>
      <c r="AJ117" s="971"/>
      <c r="AK117" s="972">
        <v>12414118</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405</v>
      </c>
      <c r="BW117" s="875"/>
      <c r="BX117" s="875"/>
      <c r="BY117" s="875"/>
      <c r="BZ117" s="875"/>
      <c r="CA117" s="875" t="s">
        <v>455</v>
      </c>
      <c r="CB117" s="875"/>
      <c r="CC117" s="875"/>
      <c r="CD117" s="875"/>
      <c r="CE117" s="875"/>
      <c r="CF117" s="936" t="s">
        <v>455</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429</v>
      </c>
      <c r="DH117" s="838"/>
      <c r="DI117" s="838"/>
      <c r="DJ117" s="838"/>
      <c r="DK117" s="839"/>
      <c r="DL117" s="840" t="s">
        <v>454</v>
      </c>
      <c r="DM117" s="838"/>
      <c r="DN117" s="838"/>
      <c r="DO117" s="838"/>
      <c r="DP117" s="839"/>
      <c r="DQ117" s="840" t="s">
        <v>429</v>
      </c>
      <c r="DR117" s="838"/>
      <c r="DS117" s="838"/>
      <c r="DT117" s="838"/>
      <c r="DU117" s="839"/>
      <c r="DV117" s="885" t="s">
        <v>405</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429</v>
      </c>
      <c r="BW118" s="906"/>
      <c r="BX118" s="906"/>
      <c r="BY118" s="906"/>
      <c r="BZ118" s="906"/>
      <c r="CA118" s="906" t="s">
        <v>436</v>
      </c>
      <c r="CB118" s="906"/>
      <c r="CC118" s="906"/>
      <c r="CD118" s="906"/>
      <c r="CE118" s="906"/>
      <c r="CF118" s="936" t="s">
        <v>429</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430</v>
      </c>
      <c r="DM118" s="838"/>
      <c r="DN118" s="838"/>
      <c r="DO118" s="838"/>
      <c r="DP118" s="839"/>
      <c r="DQ118" s="840" t="s">
        <v>436</v>
      </c>
      <c r="DR118" s="838"/>
      <c r="DS118" s="838"/>
      <c r="DT118" s="838"/>
      <c r="DU118" s="839"/>
      <c r="DV118" s="885" t="s">
        <v>405</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236</v>
      </c>
      <c r="AG119" s="956"/>
      <c r="AH119" s="956"/>
      <c r="AI119" s="956"/>
      <c r="AJ119" s="957"/>
      <c r="AK119" s="958" t="s">
        <v>429</v>
      </c>
      <c r="AL119" s="956"/>
      <c r="AM119" s="956"/>
      <c r="AN119" s="956"/>
      <c r="AO119" s="957"/>
      <c r="AP119" s="959" t="s">
        <v>236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461</v>
      </c>
      <c r="BP119" s="939"/>
      <c r="BQ119" s="943">
        <v>123078997</v>
      </c>
      <c r="BR119" s="906"/>
      <c r="BS119" s="906"/>
      <c r="BT119" s="906"/>
      <c r="BU119" s="906"/>
      <c r="BV119" s="906">
        <v>115280690</v>
      </c>
      <c r="BW119" s="906"/>
      <c r="BX119" s="906"/>
      <c r="BY119" s="906"/>
      <c r="BZ119" s="906"/>
      <c r="CA119" s="906">
        <v>111473807</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405</v>
      </c>
      <c r="DH119" s="821"/>
      <c r="DI119" s="821"/>
      <c r="DJ119" s="821"/>
      <c r="DK119" s="822"/>
      <c r="DL119" s="823" t="s">
        <v>236</v>
      </c>
      <c r="DM119" s="821"/>
      <c r="DN119" s="821"/>
      <c r="DO119" s="821"/>
      <c r="DP119" s="822"/>
      <c r="DQ119" s="823" t="s">
        <v>454</v>
      </c>
      <c r="DR119" s="821"/>
      <c r="DS119" s="821"/>
      <c r="DT119" s="821"/>
      <c r="DU119" s="822"/>
      <c r="DV119" s="909" t="s">
        <v>429</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405</v>
      </c>
      <c r="AB120" s="838"/>
      <c r="AC120" s="838"/>
      <c r="AD120" s="838"/>
      <c r="AE120" s="839"/>
      <c r="AF120" s="840" t="s">
        <v>405</v>
      </c>
      <c r="AG120" s="838"/>
      <c r="AH120" s="838"/>
      <c r="AI120" s="838"/>
      <c r="AJ120" s="839"/>
      <c r="AK120" s="840" t="s">
        <v>430</v>
      </c>
      <c r="AL120" s="838"/>
      <c r="AM120" s="838"/>
      <c r="AN120" s="838"/>
      <c r="AO120" s="839"/>
      <c r="AP120" s="885" t="s">
        <v>236</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8836172</v>
      </c>
      <c r="BR120" s="903"/>
      <c r="BS120" s="903"/>
      <c r="BT120" s="903"/>
      <c r="BU120" s="903"/>
      <c r="BV120" s="903">
        <v>8070754</v>
      </c>
      <c r="BW120" s="903"/>
      <c r="BX120" s="903"/>
      <c r="BY120" s="903"/>
      <c r="BZ120" s="903"/>
      <c r="CA120" s="903">
        <v>7749119</v>
      </c>
      <c r="CB120" s="903"/>
      <c r="CC120" s="903"/>
      <c r="CD120" s="903"/>
      <c r="CE120" s="903"/>
      <c r="CF120" s="927">
        <v>22.3</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27249182</v>
      </c>
      <c r="DH120" s="903"/>
      <c r="DI120" s="903"/>
      <c r="DJ120" s="903"/>
      <c r="DK120" s="903"/>
      <c r="DL120" s="903">
        <v>25716523</v>
      </c>
      <c r="DM120" s="903"/>
      <c r="DN120" s="903"/>
      <c r="DO120" s="903"/>
      <c r="DP120" s="903"/>
      <c r="DQ120" s="903">
        <v>24389704</v>
      </c>
      <c r="DR120" s="903"/>
      <c r="DS120" s="903"/>
      <c r="DT120" s="903"/>
      <c r="DU120" s="903"/>
      <c r="DV120" s="904">
        <v>70.099999999999994</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51012</v>
      </c>
      <c r="AB121" s="838"/>
      <c r="AC121" s="838"/>
      <c r="AD121" s="838"/>
      <c r="AE121" s="839"/>
      <c r="AF121" s="840">
        <v>51012</v>
      </c>
      <c r="AG121" s="838"/>
      <c r="AH121" s="838"/>
      <c r="AI121" s="838"/>
      <c r="AJ121" s="839"/>
      <c r="AK121" s="840">
        <v>51012</v>
      </c>
      <c r="AL121" s="838"/>
      <c r="AM121" s="838"/>
      <c r="AN121" s="838"/>
      <c r="AO121" s="839"/>
      <c r="AP121" s="885">
        <v>0.1</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12683815</v>
      </c>
      <c r="BR121" s="875"/>
      <c r="BS121" s="875"/>
      <c r="BT121" s="875"/>
      <c r="BU121" s="875"/>
      <c r="BV121" s="875">
        <v>11518609</v>
      </c>
      <c r="BW121" s="875"/>
      <c r="BX121" s="875"/>
      <c r="BY121" s="875"/>
      <c r="BZ121" s="875"/>
      <c r="CA121" s="875">
        <v>11254111</v>
      </c>
      <c r="CB121" s="875"/>
      <c r="CC121" s="875"/>
      <c r="CD121" s="875"/>
      <c r="CE121" s="875"/>
      <c r="CF121" s="936">
        <v>32.299999999999997</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5116987</v>
      </c>
      <c r="DH121" s="875"/>
      <c r="DI121" s="875"/>
      <c r="DJ121" s="875"/>
      <c r="DK121" s="875"/>
      <c r="DL121" s="875">
        <v>3236933</v>
      </c>
      <c r="DM121" s="875"/>
      <c r="DN121" s="875"/>
      <c r="DO121" s="875"/>
      <c r="DP121" s="875"/>
      <c r="DQ121" s="875">
        <v>3426741</v>
      </c>
      <c r="DR121" s="875"/>
      <c r="DS121" s="875"/>
      <c r="DT121" s="875"/>
      <c r="DU121" s="875"/>
      <c r="DV121" s="852">
        <v>9.8000000000000007</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236</v>
      </c>
      <c r="AB122" s="838"/>
      <c r="AC122" s="838"/>
      <c r="AD122" s="838"/>
      <c r="AE122" s="839"/>
      <c r="AF122" s="840" t="s">
        <v>436</v>
      </c>
      <c r="AG122" s="838"/>
      <c r="AH122" s="838"/>
      <c r="AI122" s="838"/>
      <c r="AJ122" s="839"/>
      <c r="AK122" s="840" t="s">
        <v>405</v>
      </c>
      <c r="AL122" s="838"/>
      <c r="AM122" s="838"/>
      <c r="AN122" s="838"/>
      <c r="AO122" s="839"/>
      <c r="AP122" s="885" t="s">
        <v>455</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80033833</v>
      </c>
      <c r="BR122" s="906"/>
      <c r="BS122" s="906"/>
      <c r="BT122" s="906"/>
      <c r="BU122" s="906"/>
      <c r="BV122" s="906">
        <v>78786753</v>
      </c>
      <c r="BW122" s="906"/>
      <c r="BX122" s="906"/>
      <c r="BY122" s="906"/>
      <c r="BZ122" s="906"/>
      <c r="CA122" s="906">
        <v>77177482</v>
      </c>
      <c r="CB122" s="906"/>
      <c r="CC122" s="906"/>
      <c r="CD122" s="906"/>
      <c r="CE122" s="906"/>
      <c r="CF122" s="907">
        <v>221.7</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255539</v>
      </c>
      <c r="DH122" s="875"/>
      <c r="DI122" s="875"/>
      <c r="DJ122" s="875"/>
      <c r="DK122" s="875"/>
      <c r="DL122" s="875">
        <v>183300</v>
      </c>
      <c r="DM122" s="875"/>
      <c r="DN122" s="875"/>
      <c r="DO122" s="875"/>
      <c r="DP122" s="875"/>
      <c r="DQ122" s="875">
        <v>144171</v>
      </c>
      <c r="DR122" s="875"/>
      <c r="DS122" s="875"/>
      <c r="DT122" s="875"/>
      <c r="DU122" s="875"/>
      <c r="DV122" s="852">
        <v>0.4</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436</v>
      </c>
      <c r="AB123" s="838"/>
      <c r="AC123" s="838"/>
      <c r="AD123" s="838"/>
      <c r="AE123" s="839"/>
      <c r="AF123" s="840" t="s">
        <v>405</v>
      </c>
      <c r="AG123" s="838"/>
      <c r="AH123" s="838"/>
      <c r="AI123" s="838"/>
      <c r="AJ123" s="839"/>
      <c r="AK123" s="840" t="s">
        <v>405</v>
      </c>
      <c r="AL123" s="838"/>
      <c r="AM123" s="838"/>
      <c r="AN123" s="838"/>
      <c r="AO123" s="839"/>
      <c r="AP123" s="885" t="s">
        <v>436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472</v>
      </c>
      <c r="BP123" s="939"/>
      <c r="BQ123" s="893">
        <v>101553820</v>
      </c>
      <c r="BR123" s="894"/>
      <c r="BS123" s="894"/>
      <c r="BT123" s="894"/>
      <c r="BU123" s="894"/>
      <c r="BV123" s="894">
        <v>98376116</v>
      </c>
      <c r="BW123" s="894"/>
      <c r="BX123" s="894"/>
      <c r="BY123" s="894"/>
      <c r="BZ123" s="894"/>
      <c r="CA123" s="894">
        <v>96180712</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236</v>
      </c>
      <c r="DH123" s="838"/>
      <c r="DI123" s="838"/>
      <c r="DJ123" s="838"/>
      <c r="DK123" s="839"/>
      <c r="DL123" s="840" t="s">
        <v>405</v>
      </c>
      <c r="DM123" s="838"/>
      <c r="DN123" s="838"/>
      <c r="DO123" s="838"/>
      <c r="DP123" s="839"/>
      <c r="DQ123" s="840" t="s">
        <v>236</v>
      </c>
      <c r="DR123" s="838"/>
      <c r="DS123" s="838"/>
      <c r="DT123" s="838"/>
      <c r="DU123" s="839"/>
      <c r="DV123" s="885" t="s">
        <v>405</v>
      </c>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429</v>
      </c>
      <c r="AG124" s="838"/>
      <c r="AH124" s="838"/>
      <c r="AI124" s="838"/>
      <c r="AJ124" s="839"/>
      <c r="AK124" s="840" t="s">
        <v>405</v>
      </c>
      <c r="AL124" s="838"/>
      <c r="AM124" s="838"/>
      <c r="AN124" s="838"/>
      <c r="AO124" s="839"/>
      <c r="AP124" s="885" t="s">
        <v>405</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60.5</v>
      </c>
      <c r="BR124" s="892"/>
      <c r="BS124" s="892"/>
      <c r="BT124" s="892"/>
      <c r="BU124" s="892"/>
      <c r="BV124" s="892">
        <v>47.6</v>
      </c>
      <c r="BW124" s="892"/>
      <c r="BX124" s="892"/>
      <c r="BY124" s="892"/>
      <c r="BZ124" s="892"/>
      <c r="CA124" s="892">
        <v>43.9</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429</v>
      </c>
      <c r="DH124" s="821"/>
      <c r="DI124" s="821"/>
      <c r="DJ124" s="821"/>
      <c r="DK124" s="822"/>
      <c r="DL124" s="823" t="s">
        <v>405</v>
      </c>
      <c r="DM124" s="821"/>
      <c r="DN124" s="821"/>
      <c r="DO124" s="821"/>
      <c r="DP124" s="822"/>
      <c r="DQ124" s="823" t="s">
        <v>405</v>
      </c>
      <c r="DR124" s="821"/>
      <c r="DS124" s="821"/>
      <c r="DT124" s="821"/>
      <c r="DU124" s="822"/>
      <c r="DV124" s="909" t="s">
        <v>455</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430</v>
      </c>
      <c r="AB125" s="838"/>
      <c r="AC125" s="838"/>
      <c r="AD125" s="838"/>
      <c r="AE125" s="839"/>
      <c r="AF125" s="840" t="s">
        <v>405</v>
      </c>
      <c r="AG125" s="838"/>
      <c r="AH125" s="838"/>
      <c r="AI125" s="838"/>
      <c r="AJ125" s="839"/>
      <c r="AK125" s="840" t="s">
        <v>405</v>
      </c>
      <c r="AL125" s="838"/>
      <c r="AM125" s="838"/>
      <c r="AN125" s="838"/>
      <c r="AO125" s="839"/>
      <c r="AP125" s="885" t="s">
        <v>405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455</v>
      </c>
      <c r="DM125" s="903"/>
      <c r="DN125" s="903"/>
      <c r="DO125" s="903"/>
      <c r="DP125" s="903"/>
      <c r="DQ125" s="903" t="s">
        <v>405</v>
      </c>
      <c r="DR125" s="903"/>
      <c r="DS125" s="903"/>
      <c r="DT125" s="903"/>
      <c r="DU125" s="903"/>
      <c r="DV125" s="904" t="s">
        <v>405</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429</v>
      </c>
      <c r="AB126" s="838"/>
      <c r="AC126" s="838"/>
      <c r="AD126" s="838"/>
      <c r="AE126" s="839"/>
      <c r="AF126" s="840" t="s">
        <v>405</v>
      </c>
      <c r="AG126" s="838"/>
      <c r="AH126" s="838"/>
      <c r="AI126" s="838"/>
      <c r="AJ126" s="839"/>
      <c r="AK126" s="840" t="s">
        <v>430</v>
      </c>
      <c r="AL126" s="838"/>
      <c r="AM126" s="838"/>
      <c r="AN126" s="838"/>
      <c r="AO126" s="839"/>
      <c r="AP126" s="885" t="s">
        <v>430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454</v>
      </c>
      <c r="DH126" s="875"/>
      <c r="DI126" s="875"/>
      <c r="DJ126" s="875"/>
      <c r="DK126" s="875"/>
      <c r="DL126" s="875" t="s">
        <v>455</v>
      </c>
      <c r="DM126" s="875"/>
      <c r="DN126" s="875"/>
      <c r="DO126" s="875"/>
      <c r="DP126" s="875"/>
      <c r="DQ126" s="875" t="s">
        <v>455</v>
      </c>
      <c r="DR126" s="875"/>
      <c r="DS126" s="875"/>
      <c r="DT126" s="875"/>
      <c r="DU126" s="875"/>
      <c r="DV126" s="852" t="s">
        <v>429</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429</v>
      </c>
      <c r="AB127" s="838"/>
      <c r="AC127" s="838"/>
      <c r="AD127" s="838"/>
      <c r="AE127" s="839"/>
      <c r="AF127" s="840" t="s">
        <v>454</v>
      </c>
      <c r="AG127" s="838"/>
      <c r="AH127" s="838"/>
      <c r="AI127" s="838"/>
      <c r="AJ127" s="839"/>
      <c r="AK127" s="840" t="s">
        <v>405</v>
      </c>
      <c r="AL127" s="838"/>
      <c r="AM127" s="838"/>
      <c r="AN127" s="838"/>
      <c r="AO127" s="839"/>
      <c r="AP127" s="885" t="s">
        <v>405</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429</v>
      </c>
      <c r="DH127" s="875"/>
      <c r="DI127" s="875"/>
      <c r="DJ127" s="875"/>
      <c r="DK127" s="875"/>
      <c r="DL127" s="875" t="s">
        <v>454</v>
      </c>
      <c r="DM127" s="875"/>
      <c r="DN127" s="875"/>
      <c r="DO127" s="875"/>
      <c r="DP127" s="875"/>
      <c r="DQ127" s="875" t="s">
        <v>405</v>
      </c>
      <c r="DR127" s="875"/>
      <c r="DS127" s="875"/>
      <c r="DT127" s="875"/>
      <c r="DU127" s="875"/>
      <c r="DV127" s="852" t="s">
        <v>405</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1732362</v>
      </c>
      <c r="AB128" s="859"/>
      <c r="AC128" s="859"/>
      <c r="AD128" s="859"/>
      <c r="AE128" s="860"/>
      <c r="AF128" s="861">
        <v>1752986</v>
      </c>
      <c r="AG128" s="859"/>
      <c r="AH128" s="859"/>
      <c r="AI128" s="859"/>
      <c r="AJ128" s="860"/>
      <c r="AK128" s="861">
        <v>1775697</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455</v>
      </c>
      <c r="BG128" s="845"/>
      <c r="BH128" s="845"/>
      <c r="BI128" s="845"/>
      <c r="BJ128" s="845"/>
      <c r="BK128" s="845"/>
      <c r="BL128" s="868"/>
      <c r="BM128" s="844">
        <v>11.42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454</v>
      </c>
      <c r="DH128" s="849"/>
      <c r="DI128" s="849"/>
      <c r="DJ128" s="849"/>
      <c r="DK128" s="849"/>
      <c r="DL128" s="849" t="s">
        <v>454</v>
      </c>
      <c r="DM128" s="849"/>
      <c r="DN128" s="849"/>
      <c r="DO128" s="849"/>
      <c r="DP128" s="849"/>
      <c r="DQ128" s="849" t="s">
        <v>405</v>
      </c>
      <c r="DR128" s="849"/>
      <c r="DS128" s="849"/>
      <c r="DT128" s="849"/>
      <c r="DU128" s="849"/>
      <c r="DV128" s="850" t="s">
        <v>405</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43121339</v>
      </c>
      <c r="AB129" s="838"/>
      <c r="AC129" s="838"/>
      <c r="AD129" s="838"/>
      <c r="AE129" s="839"/>
      <c r="AF129" s="840">
        <v>42570367</v>
      </c>
      <c r="AG129" s="838"/>
      <c r="AH129" s="838"/>
      <c r="AI129" s="838"/>
      <c r="AJ129" s="839"/>
      <c r="AK129" s="840">
        <v>41591278</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405</v>
      </c>
      <c r="BG129" s="828"/>
      <c r="BH129" s="828"/>
      <c r="BI129" s="828"/>
      <c r="BJ129" s="828"/>
      <c r="BK129" s="828"/>
      <c r="BL129" s="829"/>
      <c r="BM129" s="827">
        <v>16.420000000000002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7559432</v>
      </c>
      <c r="AB130" s="838"/>
      <c r="AC130" s="838"/>
      <c r="AD130" s="838"/>
      <c r="AE130" s="839"/>
      <c r="AF130" s="840">
        <v>7062758</v>
      </c>
      <c r="AG130" s="838"/>
      <c r="AH130" s="838"/>
      <c r="AI130" s="838"/>
      <c r="AJ130" s="839"/>
      <c r="AK130" s="840">
        <v>6780901</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35561907</v>
      </c>
      <c r="AB131" s="821"/>
      <c r="AC131" s="821"/>
      <c r="AD131" s="821"/>
      <c r="AE131" s="822"/>
      <c r="AF131" s="823">
        <v>35507609</v>
      </c>
      <c r="AG131" s="821"/>
      <c r="AH131" s="821"/>
      <c r="AI131" s="821"/>
      <c r="AJ131" s="822"/>
      <c r="AK131" s="823">
        <v>34810377</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43.9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10.294580099999999</v>
      </c>
      <c r="AB132" s="801"/>
      <c r="AC132" s="801"/>
      <c r="AD132" s="801"/>
      <c r="AE132" s="802"/>
      <c r="AF132" s="803">
        <v>10.41213166</v>
      </c>
      <c r="AG132" s="801"/>
      <c r="AH132" s="801"/>
      <c r="AI132" s="801"/>
      <c r="AJ132" s="802"/>
      <c r="AK132" s="803">
        <v>11.08152319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12.4</v>
      </c>
      <c r="AB133" s="780"/>
      <c r="AC133" s="780"/>
      <c r="AD133" s="780"/>
      <c r="AE133" s="781"/>
      <c r="AF133" s="779">
        <v>10.8</v>
      </c>
      <c r="AG133" s="780"/>
      <c r="AH133" s="780"/>
      <c r="AI133" s="780"/>
      <c r="AJ133" s="781"/>
      <c r="AK133" s="779">
        <v>10.5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6skmA/J1WDMAHPlUoQA1smxuWF/OWcFvBtKOCRpKju0eIZfLun6EDjm67VhJ8Isqp4PQp8WtemSr8lKQkrsDg==" saltValue="o1AEbNIfezDQR2rDNd9R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78740157480314965" bottom="0.19685039370078741"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zT6WM/nfXo3LJsWzo+iKvuUhqYBSk5r1cDUKvA2Xw1wb2vwUunvnR7hLZEuOtmZcVlgDKt04yc0U0WkE3mZ+A==" saltValue="HWuFmIw2UpWBqda/d33CSg==" spinCount="100000" sheet="1" objects="1" scenarios="1"/>
  <dataConsolidate/>
  <phoneticPr fontId="2"/>
  <printOptions horizontalCentered="1" verticalCentered="1"/>
  <pageMargins left="0" right="0" top="0.19685039370078741"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UbRklJ021IgL23oTD+fnmAOCdoJCTaUNRQUHdgkK5S6tusU0KZyGuqPUKSacvOF7lCwTvjUxZqyzx2gHT8sIg==" saltValue="cENM5NRzEboC2KnG/5LrnA==" spinCount="100000" sheet="1" objects="1" scenarios="1"/>
  <dataConsolidate/>
  <phoneticPr fontId="2"/>
  <printOptions horizontalCentered="1" vertic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11479341</v>
      </c>
      <c r="AP9" s="292">
        <v>58309</v>
      </c>
      <c r="AQ9" s="293">
        <v>56080</v>
      </c>
      <c r="AR9" s="294">
        <v>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545773</v>
      </c>
      <c r="AP10" s="295">
        <v>2772</v>
      </c>
      <c r="AQ10" s="296">
        <v>3754</v>
      </c>
      <c r="AR10" s="297">
        <v>-26.2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100370</v>
      </c>
      <c r="AP11" s="295">
        <v>510</v>
      </c>
      <c r="AQ11" s="296">
        <v>2189</v>
      </c>
      <c r="AR11" s="297">
        <v>-76.7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v>460123</v>
      </c>
      <c r="AP12" s="295">
        <v>2337</v>
      </c>
      <c r="AQ12" s="296">
        <v>1449</v>
      </c>
      <c r="AR12" s="297">
        <v>61.3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512</v>
      </c>
      <c r="AP13" s="295" t="s">
        <v>512</v>
      </c>
      <c r="AQ13" s="296">
        <v>54</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470322</v>
      </c>
      <c r="AP14" s="295">
        <v>2389</v>
      </c>
      <c r="AQ14" s="296">
        <v>1875</v>
      </c>
      <c r="AR14" s="297">
        <v>27.4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146567</v>
      </c>
      <c r="AP15" s="295">
        <v>744</v>
      </c>
      <c r="AQ15" s="296">
        <v>1160</v>
      </c>
      <c r="AR15" s="297">
        <v>-35.9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-644293</v>
      </c>
      <c r="AP16" s="295">
        <v>-3273</v>
      </c>
      <c r="AQ16" s="296">
        <v>-3977</v>
      </c>
      <c r="AR16" s="297">
        <v>-17.7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12558203</v>
      </c>
      <c r="AP17" s="295">
        <v>63789</v>
      </c>
      <c r="AQ17" s="296">
        <v>62584</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6.62</v>
      </c>
      <c r="AP21" s="308">
        <v>6.17</v>
      </c>
      <c r="AQ21" s="309">
        <v>0.45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99.2</v>
      </c>
      <c r="AP22" s="313">
        <v>100.1</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8486966</v>
      </c>
      <c r="AP32" s="322">
        <v>43109</v>
      </c>
      <c r="AQ32" s="323">
        <v>31427</v>
      </c>
      <c r="AR32" s="324">
        <v>37.200000000000003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512</v>
      </c>
      <c r="AP33" s="322" t="s">
        <v>512</v>
      </c>
      <c r="AQ33" s="323">
        <v>3</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512</v>
      </c>
      <c r="AP34" s="322" t="s">
        <v>512</v>
      </c>
      <c r="AQ34" s="323">
        <v>30</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2710788</v>
      </c>
      <c r="AP35" s="322">
        <v>13769</v>
      </c>
      <c r="AQ35" s="323">
        <v>10730</v>
      </c>
      <c r="AR35" s="324">
        <v>28.3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1164661</v>
      </c>
      <c r="AP36" s="322">
        <v>5916</v>
      </c>
      <c r="AQ36" s="323">
        <v>463</v>
      </c>
      <c r="AR36" s="324">
        <v>1177.8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51012</v>
      </c>
      <c r="AP37" s="322">
        <v>259</v>
      </c>
      <c r="AQ37" s="323">
        <v>1052</v>
      </c>
      <c r="AR37" s="324">
        <v>-75.400000000000006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691</v>
      </c>
      <c r="AP38" s="325">
        <v>4</v>
      </c>
      <c r="AQ38" s="326">
        <v>1</v>
      </c>
      <c r="AR38" s="314">
        <v>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-1775697</v>
      </c>
      <c r="AP39" s="322">
        <v>-9020</v>
      </c>
      <c r="AQ39" s="323">
        <v>-7904</v>
      </c>
      <c r="AR39" s="324">
        <v>14.1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-6780901</v>
      </c>
      <c r="AP40" s="322">
        <v>-34443</v>
      </c>
      <c r="AQ40" s="323">
        <v>-27308</v>
      </c>
      <c r="AR40" s="324">
        <v>26.1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3857520</v>
      </c>
      <c r="AP41" s="322">
        <v>19594</v>
      </c>
      <c r="AQ41" s="323">
        <v>8493</v>
      </c>
      <c r="AR41" s="324">
        <v>130.69999999999999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4953398</v>
      </c>
      <c r="AN51" s="344">
        <v>24634</v>
      </c>
      <c r="AO51" s="345">
        <v>73.7</v>
      </c>
      <c r="AP51" s="346">
        <v>41235</v>
      </c>
      <c r="AQ51" s="347">
        <v>5.6</v>
      </c>
      <c r="AR51" s="348">
        <v>68.099999999999994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1494746</v>
      </c>
      <c r="AN52" s="352">
        <v>7434</v>
      </c>
      <c r="AO52" s="353">
        <v>20</v>
      </c>
      <c r="AP52" s="354">
        <v>22086</v>
      </c>
      <c r="AQ52" s="355">
        <v>4.2</v>
      </c>
      <c r="AR52" s="356">
        <v>15.8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3846263</v>
      </c>
      <c r="AN53" s="344">
        <v>19217</v>
      </c>
      <c r="AO53" s="345">
        <v>-22</v>
      </c>
      <c r="AP53" s="346">
        <v>41862</v>
      </c>
      <c r="AQ53" s="347">
        <v>1.5</v>
      </c>
      <c r="AR53" s="348">
        <v>-23.5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1704339</v>
      </c>
      <c r="AN54" s="352">
        <v>8515</v>
      </c>
      <c r="AO54" s="353">
        <v>14.5</v>
      </c>
      <c r="AP54" s="354">
        <v>23710</v>
      </c>
      <c r="AQ54" s="355">
        <v>7.4</v>
      </c>
      <c r="AR54" s="356">
        <v>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5468755</v>
      </c>
      <c r="AN55" s="344">
        <v>27452</v>
      </c>
      <c r="AO55" s="345">
        <v>42.9</v>
      </c>
      <c r="AP55" s="346">
        <v>43554</v>
      </c>
      <c r="AQ55" s="347">
        <v>4</v>
      </c>
      <c r="AR55" s="348">
        <v>38.9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2057440</v>
      </c>
      <c r="AN56" s="352">
        <v>10328</v>
      </c>
      <c r="AO56" s="353">
        <v>21.3</v>
      </c>
      <c r="AP56" s="354">
        <v>24811</v>
      </c>
      <c r="AQ56" s="355">
        <v>4.5999999999999996</v>
      </c>
      <c r="AR56" s="356">
        <v>16.7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3457923</v>
      </c>
      <c r="AN57" s="344">
        <v>17463</v>
      </c>
      <c r="AO57" s="345">
        <v>-36.4</v>
      </c>
      <c r="AP57" s="346">
        <v>42581</v>
      </c>
      <c r="AQ57" s="347">
        <v>-2.2000000000000002</v>
      </c>
      <c r="AR57" s="348">
        <v>-34.200000000000003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1715924</v>
      </c>
      <c r="AN58" s="352">
        <v>8666</v>
      </c>
      <c r="AO58" s="353">
        <v>-16.100000000000001</v>
      </c>
      <c r="AP58" s="354">
        <v>24354</v>
      </c>
      <c r="AQ58" s="355">
        <v>-1.8</v>
      </c>
      <c r="AR58" s="356">
        <v>-14.3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5108918</v>
      </c>
      <c r="AN59" s="344">
        <v>25951</v>
      </c>
      <c r="AO59" s="345">
        <v>48.6</v>
      </c>
      <c r="AP59" s="346">
        <v>45426</v>
      </c>
      <c r="AQ59" s="347">
        <v>6.7</v>
      </c>
      <c r="AR59" s="348">
        <v>41.9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1636630</v>
      </c>
      <c r="AN60" s="352">
        <v>8313</v>
      </c>
      <c r="AO60" s="353">
        <v>-4.0999999999999996</v>
      </c>
      <c r="AP60" s="354">
        <v>24508</v>
      </c>
      <c r="AQ60" s="355">
        <v>0.6</v>
      </c>
      <c r="AR60" s="356">
        <v>-4.7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4567051</v>
      </c>
      <c r="AN61" s="359">
        <v>22943</v>
      </c>
      <c r="AO61" s="360">
        <v>21.4</v>
      </c>
      <c r="AP61" s="361">
        <v>42932</v>
      </c>
      <c r="AQ61" s="362">
        <v>3.1</v>
      </c>
      <c r="AR61" s="348">
        <v>18.3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1721816</v>
      </c>
      <c r="AN62" s="352">
        <v>8651</v>
      </c>
      <c r="AO62" s="353">
        <v>7.1</v>
      </c>
      <c r="AP62" s="354">
        <v>23894</v>
      </c>
      <c r="AQ62" s="355">
        <v>3</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ESjfz2Z7zm3Ay1ssmAs7UtbU9md1HgY57SJ+ZhQyw/pmpuwYqf7nhc0KXoYfrst7haLXKMawZtv3xGzL7+UcQ==" saltValue="bP9jq24MqAN4cEZqi/Lh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OWUSO/a7ymItLFeWn2BvXP2V1Yq9teWQIu0Qm6DvNkJB5J+LkPcMPDn38D/WcDupojsGqhsNdkDzl4INCBVwQ==" saltValue="2xzUl+QIVJ90eFUcrWb1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ZlKOXcIAOIBxXh6a5er1yXhI1g3SDJcoudplOKZ4gCxR9bt5VPI2WulACuXNUkgkNC+j7LommWB/NyLzF9g4A==" saltValue="85axvBnWvPXOv9y+/gdM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6.71</v>
      </c>
      <c r="G47" s="12">
        <v>6.65</v>
      </c>
      <c r="H47" s="12">
        <v>7.3</v>
      </c>
      <c r="I47" s="12">
        <v>7.2</v>
      </c>
      <c r="J47" s="13">
        <v>6.12</v>
      </c>
    </row>
    <row r="48" spans="2:10" ht="57.75" customHeight="1" x14ac:dyDescent="0.15">
      <c r="B48" s="14"/>
      <c r="C48" s="1214" t="s">
        <v>4</v>
      </c>
      <c r="D48" s="1214"/>
      <c r="E48" s="1215"/>
      <c r="F48" s="15">
        <v>0.23</v>
      </c>
      <c r="G48" s="16">
        <v>0.17</v>
      </c>
      <c r="H48" s="16">
        <v>0.76</v>
      </c>
      <c r="I48" s="16">
        <v>0.24</v>
      </c>
      <c r="J48" s="17">
        <v>0.21</v>
      </c>
    </row>
    <row r="49" spans="2:10" ht="57.75" customHeight="1" thickBot="1" x14ac:dyDescent="0.2">
      <c r="B49" s="18"/>
      <c r="C49" s="1216" t="s">
        <v>5</v>
      </c>
      <c r="D49" s="1216"/>
      <c r="E49" s="1217"/>
      <c r="F49" s="19" t="s">
        <v>558</v>
      </c>
      <c r="G49" s="20" t="s">
        <v>559</v>
      </c>
      <c r="H49" s="20">
        <v>1.31</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8k2z94MdnBrSOnV9LN0yw3xi8OsWZvA1V2n+ZOy5Y0Vx7VGsBseKeARVUmCPDq0SgdmyF5qhwwAdHFj71PrhQ==" saltValue="fgStV4Doxwieh+vRozP+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2019-10-28T09:15:10Z</cp:lastPrinted>
  <dcterms:modified xsi:type="dcterms:W3CDTF">2019-10-28T09:15:23Z</dcterms:modified>
</cp:coreProperties>
</file>