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023sv0fs001\NET_DATA\04_【財政】\05 公営企業\★公営企業フォルダ(H20～）★\01_決算統計\H30年度（29決算）\04_経営比較分析表\03 経営比較分析表（H29決算）\04 団体回答\36能勢町〇\"/>
    </mc:Choice>
  </mc:AlternateContent>
  <workbookProtection workbookAlgorithmName="SHA-512" workbookHashValue="i12/0cU1RCoCNKMLMoKlUmKcBaZwdUDsGQlQZm35Z8xLvGhVo5c/zeJwc2CqcCLyuV6sCW+aOSi4/3Kpa5v/Lg==" workbookSaltValue="00dLNvKV/B4Bru1e5IkAsg==" workbookSpinCount="100000" lockStructure="1"/>
  <bookViews>
    <workbookView xWindow="8910" yWindow="-225" windowWidth="11175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<sst xmlns="http://schemas.openxmlformats.org/spreadsheetml/2006/main" count="240" uniqueCount="124">
  <si>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</si>
  <si>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</si>
  <si>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</si>
  <si>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</si>
  <si>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</si>
  <si>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</si>
  <si>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</si>
  <si>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</si>
  <si>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</si>
  <si>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</si>
  <si>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</si>
  <si>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</si>
  <si>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</si>
  <si>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</si>
  <si>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</si>
  <si>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</si>
  <si>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</si>
  <si>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</si>
  <si>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</si>
  <si>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</si>
  <si>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</si>
  <si>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</si>
  <si>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</si>
  <si>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</si>
  <si>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</si>
  <si>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</si>
  <si>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</si>
  <si>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</si>
  <si>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</si>
  <si>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</si>
  <si>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</si>
  <si>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</si>
  <si>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</si>
  <si>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</si>
  <si>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</si>
  <si>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</si>
  <si>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</si>
  <si>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</si>
  <si>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</si>
  <si>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</si>
  <si>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</si>
  <si>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</si>
  <si>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</si>
  <si>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</si>
  <si>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</si>
  <si>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</si>
  <si>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</si>
  <si>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</si>
  <si>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</si>
  <si>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</si>
  <si>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</si>
  <si>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</si>
  <si>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</si>
  <si>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</si>
  <si>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</si>
  <si>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</si>
  <si>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</si>
  <si>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</si>
  <si>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</si>
  <si>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</si>
  <si>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</si>
  <si>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</si>
  <si>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</si>
  <si>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</si>
  <si>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</si>
  <si>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</si>
  <si>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</si>
  <si>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</si>
  <si>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</si>
  <si>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</si>
  <si>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</si>
  <si>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</si>
  <si>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</si>
  <si>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</si>
  <si>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</si>
  <si>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</si>
  <si>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</si>
  <si>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</si>
  <si>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</si>
  <si>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</si>
  <si>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</si>
  <si>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</si>
  <si>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</si>
  <si>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</si>
  <si>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</si>
  <si>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</si>
  <si>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</si>
  <si>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</si>
  <si>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</si>
  <si>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</si>
  <si>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</si>
  <si>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</si>
  <si>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</si>
  <si>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</si>
  <si>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</si>
  <si>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</si>
  <si>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</si>
  <si>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</si>
  <si>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</si>
  <si>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</si>
  <si>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</si>
  <si>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</si>
  <si>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</si>
  <si>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</si>
  <si>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</si>
  <si>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</si>
  <si>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</si>
  <si>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</si>
  <si>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能勢町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</si>
  <si>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</si>
  <si>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</si>
  <si>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</si>
  <si>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</si>
  <si>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</si>
  <si>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</si>
  <si>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</si>
  <si>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</si>
  <si>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</si>
  <si>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</si>
  <si>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</si>
  <si>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</si>
  <si>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10年4月の供用開始後、あまり年数が経っていないため、分析の対象となるものはありません。ただし、農業集落排水事業の整備以前に宅地開発時に埋設された管で、町が移管を受けたものについては、平成23年から平成28年の6年間で、不明水対策のため全て調査を行い、管更生等補修を行いました。</t>
    <rPh sb="1" eb="3">
      <t>ヘイセイ</t>
    </rPh>
    <rPh sb="5" eb="6">
      <t>ネン</t>
    </rPh>
    <rPh sb="7" eb="8">
      <t>ツキ</t>
    </rPh>
    <rPh sb="13" eb="14">
      <t>ゴ</t>
    </rPh>
    <rPh sb="21" eb="22">
      <t>タ</t>
    </rPh>
    <rPh sb="30" eb="32">
      <t>ブンセキ</t>
    </rPh>
    <rPh sb="33" eb="35">
      <t>タイショウ</t>
    </rPh>
    <rPh sb="51" eb="53">
      <t>ノウギョウ</t>
    </rPh>
    <rPh sb="53" eb="55">
      <t>シュウラク</t>
    </rPh>
    <rPh sb="55" eb="57">
      <t>ハイスイ</t>
    </rPh>
    <rPh sb="57" eb="59">
      <t>ジギョウ</t>
    </rPh>
    <rPh sb="60" eb="62">
      <t>セイビ</t>
    </rPh>
    <rPh sb="62" eb="64">
      <t>イゼン</t>
    </rPh>
    <rPh sb="95" eb="97">
      <t>ヘイセイ</t>
    </rPh>
    <rPh sb="99" eb="100">
      <t>ネン</t>
    </rPh>
    <rPh sb="102" eb="104">
      <t>ヘイセイ</t>
    </rPh>
    <rPh sb="121" eb="122">
      <t>スベ</t>
    </rPh>
    <phoneticPr fontId="4"/>
  </si>
  <si>
    <t xml:space="preserve">　本町では、平成29年2月に中長期的な経営の基本計画となる経営戦略を策定しました。今後は、経営の健全化に向け実態把握を適切に行っていくとともに、自立した経営に向けて、適切な料金水準について検討を行い、経費の縮減、水洗化の促進等一層の経営努力を続けていきます。
　今後は機械設備の更新時期を迎えるため、早急に長寿命化計画を作成することにより、更新時期及び経費等を的確に把握し、経営に与える影響等を考慮した上で、更新工事を多年に分割した投資計画を立てる予定です。
</t>
    <rPh sb="1" eb="3">
      <t>ホンチョウ</t>
    </rPh>
    <rPh sb="6" eb="8">
      <t>ヘイセイ</t>
    </rPh>
    <rPh sb="10" eb="11">
      <t>ネン</t>
    </rPh>
    <rPh sb="12" eb="13">
      <t>ツキ</t>
    </rPh>
    <rPh sb="14" eb="18">
      <t>チュウチョウキテキ</t>
    </rPh>
    <rPh sb="19" eb="21">
      <t>ケイエイ</t>
    </rPh>
    <rPh sb="22" eb="24">
      <t>キホン</t>
    </rPh>
    <rPh sb="24" eb="26">
      <t>ケイカク</t>
    </rPh>
    <rPh sb="29" eb="31">
      <t>ケイエイ</t>
    </rPh>
    <rPh sb="31" eb="33">
      <t>センリャク</t>
    </rPh>
    <rPh sb="34" eb="36">
      <t>サクテイ</t>
    </rPh>
    <rPh sb="41" eb="43">
      <t>コンゴ</t>
    </rPh>
    <rPh sb="45" eb="47">
      <t>ケイエイ</t>
    </rPh>
    <rPh sb="48" eb="51">
      <t>ケンゼンカ</t>
    </rPh>
    <rPh sb="52" eb="53">
      <t>ム</t>
    </rPh>
    <rPh sb="54" eb="56">
      <t>ジッタイ</t>
    </rPh>
    <rPh sb="56" eb="58">
      <t>ハアク</t>
    </rPh>
    <rPh sb="59" eb="61">
      <t>テキセツ</t>
    </rPh>
    <rPh sb="62" eb="63">
      <t>オコナ</t>
    </rPh>
    <rPh sb="72" eb="74">
      <t>ジリツ</t>
    </rPh>
    <rPh sb="76" eb="78">
      <t>ケイエイ</t>
    </rPh>
    <rPh sb="79" eb="80">
      <t>ム</t>
    </rPh>
    <rPh sb="83" eb="85">
      <t>テキセツ</t>
    </rPh>
    <rPh sb="86" eb="88">
      <t>リョウキン</t>
    </rPh>
    <rPh sb="88" eb="90">
      <t>スイジュン</t>
    </rPh>
    <rPh sb="94" eb="96">
      <t>ケントウ</t>
    </rPh>
    <rPh sb="97" eb="98">
      <t>オコナ</t>
    </rPh>
    <rPh sb="100" eb="102">
      <t>ケイヒ</t>
    </rPh>
    <rPh sb="103" eb="105">
      <t>シュクゲン</t>
    </rPh>
    <rPh sb="106" eb="109">
      <t>スイセンカ</t>
    </rPh>
    <rPh sb="110" eb="112">
      <t>ソクシン</t>
    </rPh>
    <rPh sb="112" eb="113">
      <t>トウ</t>
    </rPh>
    <rPh sb="113" eb="115">
      <t>イッソウ</t>
    </rPh>
    <rPh sb="116" eb="118">
      <t>ケイエイ</t>
    </rPh>
    <rPh sb="118" eb="120">
      <t>ドリョク</t>
    </rPh>
    <rPh sb="121" eb="122">
      <t>ツヅ</t>
    </rPh>
    <rPh sb="131" eb="133">
      <t>コンゴ</t>
    </rPh>
    <rPh sb="134" eb="136">
      <t>キカイ</t>
    </rPh>
    <rPh sb="136" eb="138">
      <t>セツビ</t>
    </rPh>
    <rPh sb="141" eb="143">
      <t>ジキ</t>
    </rPh>
    <rPh sb="144" eb="145">
      <t>ムカ</t>
    </rPh>
    <rPh sb="153" eb="154">
      <t>チョウ</t>
    </rPh>
    <rPh sb="154" eb="157">
      <t>ジュミョウカ</t>
    </rPh>
    <rPh sb="157" eb="159">
      <t>ケイカク</t>
    </rPh>
    <rPh sb="160" eb="162">
      <t>サクセイ</t>
    </rPh>
    <rPh sb="170" eb="172">
      <t>コウシン</t>
    </rPh>
    <rPh sb="172" eb="174">
      <t>ジキ</t>
    </rPh>
    <rPh sb="174" eb="175">
      <t>オヨ</t>
    </rPh>
    <rPh sb="176" eb="178">
      <t>ケイヒ</t>
    </rPh>
    <rPh sb="178" eb="179">
      <t>トウ</t>
    </rPh>
    <rPh sb="180" eb="182">
      <t>テキカク</t>
    </rPh>
    <rPh sb="183" eb="185">
      <t>ハアク</t>
    </rPh>
    <rPh sb="187" eb="189">
      <t>ケイエイ</t>
    </rPh>
    <rPh sb="190" eb="191">
      <t>アタ</t>
    </rPh>
    <rPh sb="193" eb="195">
      <t>エイキョウ</t>
    </rPh>
    <rPh sb="195" eb="196">
      <t>トウ</t>
    </rPh>
    <rPh sb="197" eb="199">
      <t>コウリョ</t>
    </rPh>
    <rPh sb="201" eb="202">
      <t>ウエ</t>
    </rPh>
    <rPh sb="204" eb="206">
      <t>コウシン</t>
    </rPh>
    <rPh sb="206" eb="208">
      <t>コウジ</t>
    </rPh>
    <rPh sb="209" eb="211">
      <t>タネン</t>
    </rPh>
    <rPh sb="212" eb="214">
      <t>ブンカツ</t>
    </rPh>
    <rPh sb="216" eb="218">
      <t>トウシ</t>
    </rPh>
    <rPh sb="218" eb="220">
      <t>ケイカク</t>
    </rPh>
    <rPh sb="221" eb="222">
      <t>タ</t>
    </rPh>
    <rPh sb="224" eb="226">
      <t>ヨテイ</t>
    </rPh>
    <phoneticPr fontId="4"/>
  </si>
  <si>
    <r>
      <t>　収益的収支比率については、年度によって変動があるものの、100％を下回った状態が続き、平成28年度に比べて減少しています。これは地方債償還金は一定ですが、総収益（使用料収入）が横ばいの一方で、総費用（処理場維持管理に係る委託料等）が増加しているためです。
　経費回収率については、汚水処理費は減少しているものの、使用料収入があまり増加せず、横ばいとなっています。
　企業債残高対事業規模比率については、横ばいとなっています。これは、営業収益（使用料収入）が増加している一方で、一般会計負担額が減少しているためです。
　汚水処理原価については、類似団体平均値をかなり上回っています。このため、電力費や修繕費など経費削減の努力はしているものの、有収水量があまり増加していないため、依然として増加傾向となっています。</t>
    </r>
    <r>
      <rPr>
        <sz val="11"/>
        <color rgb="FFFF0000"/>
        <rFont val="ＭＳ ゴシック"/>
        <family val="3"/>
        <charset val="128"/>
      </rPr>
      <t xml:space="preserve">
</t>
    </r>
    <rPh sb="14" eb="16">
      <t>ネンド</t>
    </rPh>
    <rPh sb="20" eb="22">
      <t>ヘンドウ</t>
    </rPh>
    <rPh sb="34" eb="36">
      <t>シタマワ</t>
    </rPh>
    <rPh sb="38" eb="40">
      <t>ジョウタイ</t>
    </rPh>
    <rPh sb="41" eb="42">
      <t>ツヅ</t>
    </rPh>
    <rPh sb="51" eb="52">
      <t>クラ</t>
    </rPh>
    <rPh sb="54" eb="56">
      <t>ゲンショウ</t>
    </rPh>
    <rPh sb="65" eb="68">
      <t>チホウサイ</t>
    </rPh>
    <rPh sb="68" eb="71">
      <t>ショウカンキン</t>
    </rPh>
    <rPh sb="72" eb="74">
      <t>イッテイ</t>
    </rPh>
    <rPh sb="78" eb="81">
      <t>ソウシュウエキ</t>
    </rPh>
    <rPh sb="82" eb="85">
      <t>シヨウリョウ</t>
    </rPh>
    <rPh sb="85" eb="87">
      <t>シュウニュウ</t>
    </rPh>
    <rPh sb="89" eb="90">
      <t>ヨコ</t>
    </rPh>
    <rPh sb="93" eb="95">
      <t>イッポウ</t>
    </rPh>
    <rPh sb="97" eb="100">
      <t>ソウヒヨウ</t>
    </rPh>
    <rPh sb="101" eb="103">
      <t>ショリ</t>
    </rPh>
    <rPh sb="103" eb="104">
      <t>ジョウ</t>
    </rPh>
    <rPh sb="104" eb="106">
      <t>イジ</t>
    </rPh>
    <rPh sb="106" eb="108">
      <t>カンリ</t>
    </rPh>
    <rPh sb="109" eb="110">
      <t>カカ</t>
    </rPh>
    <rPh sb="111" eb="114">
      <t>イタクリョウ</t>
    </rPh>
    <rPh sb="114" eb="115">
      <t>トウ</t>
    </rPh>
    <rPh sb="117" eb="119">
      <t>ゾウカ</t>
    </rPh>
    <rPh sb="130" eb="132">
      <t>ケイヒ</t>
    </rPh>
    <rPh sb="132" eb="134">
      <t>カイシュウ</t>
    </rPh>
    <rPh sb="134" eb="135">
      <t>リツ</t>
    </rPh>
    <rPh sb="141" eb="143">
      <t>オスイ</t>
    </rPh>
    <rPh sb="143" eb="145">
      <t>ショリ</t>
    </rPh>
    <rPh sb="145" eb="146">
      <t>ヒ</t>
    </rPh>
    <rPh sb="147" eb="149">
      <t>ゲンショウ</t>
    </rPh>
    <rPh sb="157" eb="160">
      <t>シヨウリョウ</t>
    </rPh>
    <rPh sb="160" eb="162">
      <t>シュウニュウ</t>
    </rPh>
    <rPh sb="166" eb="168">
      <t>ゾウカ</t>
    </rPh>
    <rPh sb="171" eb="172">
      <t>ヨコ</t>
    </rPh>
    <rPh sb="202" eb="203">
      <t>ヨコ</t>
    </rPh>
    <rPh sb="217" eb="219">
      <t>エイギョウ</t>
    </rPh>
    <rPh sb="219" eb="221">
      <t>シュウエキ</t>
    </rPh>
    <rPh sb="222" eb="225">
      <t>シヨウリョウ</t>
    </rPh>
    <rPh sb="225" eb="227">
      <t>シュウニュウ</t>
    </rPh>
    <rPh sb="229" eb="231">
      <t>ゾウカ</t>
    </rPh>
    <rPh sb="235" eb="237">
      <t>イッポウ</t>
    </rPh>
    <rPh sb="239" eb="241">
      <t>イッパン</t>
    </rPh>
    <rPh sb="241" eb="243">
      <t>カイケイ</t>
    </rPh>
    <rPh sb="243" eb="245">
      <t>フタン</t>
    </rPh>
    <rPh sb="245" eb="246">
      <t>ガク</t>
    </rPh>
    <rPh sb="247" eb="249">
      <t>ゲンショウ</t>
    </rPh>
    <rPh sb="264" eb="266">
      <t>ゲンカ</t>
    </rPh>
    <rPh sb="272" eb="274">
      <t>ルイジ</t>
    </rPh>
    <rPh sb="274" eb="276">
      <t>ダンタイ</t>
    </rPh>
    <rPh sb="283" eb="285">
      <t>ウワマワ</t>
    </rPh>
    <rPh sb="296" eb="298">
      <t>デンリョク</t>
    </rPh>
    <rPh sb="298" eb="299">
      <t>ヒ</t>
    </rPh>
    <rPh sb="300" eb="303">
      <t>シュウゼンヒ</t>
    </rPh>
    <rPh sb="305" eb="307">
      <t>ケイヒ</t>
    </rPh>
    <rPh sb="307" eb="309">
      <t>サクゲン</t>
    </rPh>
    <rPh sb="310" eb="312">
      <t>ドリョク</t>
    </rPh>
    <rPh sb="321" eb="323">
      <t>ユウシュウ</t>
    </rPh>
    <rPh sb="323" eb="325">
      <t>スイリョウ</t>
    </rPh>
    <rPh sb="329" eb="331">
      <t>ゾウカ</t>
    </rPh>
    <rPh sb="339" eb="341">
      <t>イゼン</t>
    </rPh>
    <rPh sb="344" eb="346">
      <t>ゾウカ</t>
    </rPh>
    <rPh sb="346" eb="348">
      <t>ケイコウ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</si>
</sst>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2" applyNumberFormat="1" applyFont="1" applyBorder="1" applyAlignment="1" applyProtection="1">
      <alignment horizontal="left" vertical="top" wrapText="1"/>
      <protection locked="0"/>
    </xf>
    <xf numFmtId="0" fontId="5" fillId="0" borderId="0" xfId="2" applyNumberFormat="1" applyFont="1" applyBorder="1" applyAlignment="1" applyProtection="1">
      <alignment horizontal="left" vertical="top" wrapText="1"/>
      <protection locked="0"/>
    </xf>
    <xf numFmtId="0" fontId="5" fillId="0" borderId="7" xfId="2" applyNumberFormat="1" applyFont="1" applyBorder="1" applyAlignment="1" applyProtection="1">
      <alignment horizontal="left" vertical="top" wrapText="1"/>
      <protection locked="0"/>
    </xf>
    <xf numFmtId="0" fontId="5" fillId="0" borderId="8" xfId="2" applyNumberFormat="1" applyFont="1" applyBorder="1" applyAlignment="1" applyProtection="1">
      <alignment horizontal="left" vertical="top" wrapText="1"/>
      <protection locked="0"/>
    </xf>
    <xf numFmtId="0" fontId="5" fillId="0" borderId="1" xfId="2" applyNumberFormat="1" applyFont="1" applyBorder="1" applyAlignment="1" applyProtection="1">
      <alignment horizontal="left" vertical="top" wrapText="1"/>
      <protection locked="0"/>
    </xf>
    <xf numFmtId="0" fontId="5" fillId="0" borderId="9" xfId="2" applyNumberFormat="1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13.4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C-44FA-A678-D981778D8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37408"/>
        <c:axId val="8993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4C-44FA-A678-D981778D8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7408"/>
        <c:axId val="89939328"/>
      </c:lineChart>
      <c:dateAx>
        <c:axId val="8993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39328"/>
        <c:crosses val="autoZero"/>
        <c:auto val="1"/>
        <c:lblOffset val="100"/>
        <c:baseTimeUnit val="years"/>
      </c:dateAx>
      <c:valAx>
        <c:axId val="8993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3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61</c:v>
                </c:pt>
                <c:pt idx="1">
                  <c:v>62</c:v>
                </c:pt>
                <c:pt idx="2">
                  <c:v>70</c:v>
                </c:pt>
                <c:pt idx="3">
                  <c:v>73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C-46CF-A8E6-C120F94F6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64640"/>
        <c:axId val="10886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CC-46CF-A8E6-C120F94F6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64640"/>
        <c:axId val="108866560"/>
      </c:lineChart>
      <c:dateAx>
        <c:axId val="10886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866560"/>
        <c:crosses val="autoZero"/>
        <c:auto val="1"/>
        <c:lblOffset val="100"/>
        <c:baseTimeUnit val="years"/>
      </c:dateAx>
      <c:valAx>
        <c:axId val="10886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86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82.83</c:v>
                </c:pt>
                <c:pt idx="1">
                  <c:v>84.58</c:v>
                </c:pt>
                <c:pt idx="2">
                  <c:v>91.16</c:v>
                </c:pt>
                <c:pt idx="3">
                  <c:v>90.91</c:v>
                </c:pt>
                <c:pt idx="4">
                  <c:v>88.12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A-452F-B405-98FE3ED0B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14176"/>
        <c:axId val="10891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FA-452F-B405-98FE3ED0B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14176"/>
        <c:axId val="108916096"/>
      </c:lineChart>
      <c:dateAx>
        <c:axId val="10891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916096"/>
        <c:crosses val="autoZero"/>
        <c:auto val="1"/>
        <c:lblOffset val="100"/>
        <c:baseTimeUnit val="years"/>
      </c:dateAx>
      <c:valAx>
        <c:axId val="10891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91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90.4</c:v>
                </c:pt>
                <c:pt idx="1">
                  <c:v>96.91</c:v>
                </c:pt>
                <c:pt idx="2">
                  <c:v>94.54</c:v>
                </c:pt>
                <c:pt idx="3">
                  <c:v>95.8</c:v>
                </c:pt>
                <c:pt idx="4">
                  <c:v>88.75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8-4E01-B8EE-17C71C58F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80000"/>
        <c:axId val="9209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58-4E01-B8EE-17C71C58F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80000"/>
        <c:axId val="92090368"/>
      </c:lineChart>
      <c:dateAx>
        <c:axId val="9208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90368"/>
        <c:crosses val="autoZero"/>
        <c:auto val="1"/>
        <c:lblOffset val="100"/>
        <c:baseTimeUnit val="years"/>
      </c:dateAx>
      <c:valAx>
        <c:axId val="9209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8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7-4699-85DD-A0469D77F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09056"/>
        <c:axId val="9213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47-4699-85DD-A0469D77F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09056"/>
        <c:axId val="92131712"/>
      </c:lineChart>
      <c:dateAx>
        <c:axId val="9210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31712"/>
        <c:crosses val="autoZero"/>
        <c:auto val="1"/>
        <c:lblOffset val="100"/>
        <c:baseTimeUnit val="years"/>
      </c:dateAx>
      <c:valAx>
        <c:axId val="9213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0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B-4349-8B7D-35ED22036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70880"/>
        <c:axId val="9218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2B-4349-8B7D-35ED22036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70880"/>
        <c:axId val="92181248"/>
      </c:lineChart>
      <c:dateAx>
        <c:axId val="9217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81248"/>
        <c:crosses val="autoZero"/>
        <c:auto val="1"/>
        <c:lblOffset val="100"/>
        <c:baseTimeUnit val="years"/>
      </c:dateAx>
      <c:valAx>
        <c:axId val="9218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7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5-4BDF-BA44-F76CCC281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80320"/>
        <c:axId val="9989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5-4BDF-BA44-F76CCC281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80320"/>
        <c:axId val="99890688"/>
      </c:lineChart>
      <c:dateAx>
        <c:axId val="9988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890688"/>
        <c:crosses val="autoZero"/>
        <c:auto val="1"/>
        <c:lblOffset val="100"/>
        <c:baseTimeUnit val="years"/>
      </c:dateAx>
      <c:valAx>
        <c:axId val="9989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880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9-42AA-B8C8-37EED2DB2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30496"/>
        <c:axId val="9993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69-42AA-B8C8-37EED2DB2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30496"/>
        <c:axId val="99932416"/>
      </c:lineChart>
      <c:dateAx>
        <c:axId val="9993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32416"/>
        <c:crosses val="autoZero"/>
        <c:auto val="1"/>
        <c:lblOffset val="100"/>
        <c:baseTimeUnit val="years"/>
      </c:dateAx>
      <c:valAx>
        <c:axId val="9993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3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1131.31</c:v>
                </c:pt>
                <c:pt idx="1">
                  <c:v>1086.43</c:v>
                </c:pt>
                <c:pt idx="2">
                  <c:v>1112.3</c:v>
                </c:pt>
                <c:pt idx="3">
                  <c:v>1109.55</c:v>
                </c:pt>
                <c:pt idx="4">
                  <c:v>1168.33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A-4547-A006-3758BE760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79648"/>
        <c:axId val="9998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6A-4547-A006-3758BE760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9648"/>
        <c:axId val="99981568"/>
      </c:lineChart>
      <c:dateAx>
        <c:axId val="9997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81568"/>
        <c:crosses val="autoZero"/>
        <c:auto val="1"/>
        <c:lblOffset val="100"/>
        <c:baseTimeUnit val="years"/>
      </c:dateAx>
      <c:valAx>
        <c:axId val="9998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7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14.23</c:v>
                </c:pt>
                <c:pt idx="1">
                  <c:v>14.27</c:v>
                </c:pt>
                <c:pt idx="2">
                  <c:v>11.06</c:v>
                </c:pt>
                <c:pt idx="3">
                  <c:v>11.89</c:v>
                </c:pt>
                <c:pt idx="4">
                  <c:v>9.5399999999999991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1-4B50-8A49-ED15BA7D9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83136"/>
        <c:axId val="10028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B1-4B50-8A49-ED15BA7D9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83136"/>
        <c:axId val="100285056"/>
      </c:lineChart>
      <c:dateAx>
        <c:axId val="10028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85056"/>
        <c:crosses val="autoZero"/>
        <c:auto val="1"/>
        <c:lblOffset val="100"/>
        <c:baseTimeUnit val="years"/>
      </c:dateAx>
      <c:valAx>
        <c:axId val="10028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8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931.96</c:v>
                </c:pt>
                <c:pt idx="1">
                  <c:v>1029.49</c:v>
                </c:pt>
                <c:pt idx="2">
                  <c:v>1211.32</c:v>
                </c:pt>
                <c:pt idx="3">
                  <c:v>1114.69</c:v>
                </c:pt>
                <c:pt idx="4">
                  <c:v>1433.64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C-411D-9D5C-457CD7EA4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11808"/>
        <c:axId val="10031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C-411D-9D5C-457CD7EA4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11808"/>
        <c:axId val="100313728"/>
      </c:lineChart>
      <c:dateAx>
        <c:axId val="10031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13728"/>
        <c:crosses val="autoZero"/>
        <c:auto val="1"/>
        <c:lblOffset val="100"/>
        <c:baseTimeUnit val="years"/>
      </c:dateAx>
      <c:valAx>
        <c:axId val="10031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11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 x14ac:dyDescent="0.15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 x14ac:dyDescent="0.15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6" t="str">
        <f>データ!H6</f>
        <v>大阪府　能勢町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4" t="s">
        <v>1</v>
      </c>
      <c r="C7" s="74"/>
      <c r="D7" s="74"/>
      <c r="E7" s="74"/>
      <c r="F7" s="74"/>
      <c r="G7" s="74"/>
      <c r="H7" s="74"/>
      <c r="I7" s="74" t="s">
        <v>2</v>
      </c>
      <c r="J7" s="74"/>
      <c r="K7" s="74"/>
      <c r="L7" s="74"/>
      <c r="M7" s="74"/>
      <c r="N7" s="74"/>
      <c r="O7" s="74"/>
      <c r="P7" s="74" t="s">
        <v>3</v>
      </c>
      <c r="Q7" s="74"/>
      <c r="R7" s="74"/>
      <c r="S7" s="74"/>
      <c r="T7" s="74"/>
      <c r="U7" s="74"/>
      <c r="V7" s="74"/>
      <c r="W7" s="74" t="s">
        <v>4</v>
      </c>
      <c r="X7" s="74"/>
      <c r="Y7" s="74"/>
      <c r="Z7" s="74"/>
      <c r="AA7" s="74"/>
      <c r="AB7" s="74"/>
      <c r="AC7" s="74"/>
      <c r="AD7" s="74" t="s">
        <v>5</v>
      </c>
      <c r="AE7" s="74"/>
      <c r="AF7" s="74"/>
      <c r="AG7" s="74"/>
      <c r="AH7" s="74"/>
      <c r="AI7" s="74"/>
      <c r="AJ7" s="74"/>
      <c r="AK7" s="3"/>
      <c r="AL7" s="74" t="s">
        <v>6</v>
      </c>
      <c r="AM7" s="74"/>
      <c r="AN7" s="74"/>
      <c r="AO7" s="74"/>
      <c r="AP7" s="74"/>
      <c r="AQ7" s="74"/>
      <c r="AR7" s="74"/>
      <c r="AS7" s="74"/>
      <c r="AT7" s="74" t="s">
        <v>7</v>
      </c>
      <c r="AU7" s="74"/>
      <c r="AV7" s="74"/>
      <c r="AW7" s="74"/>
      <c r="AX7" s="74"/>
      <c r="AY7" s="74"/>
      <c r="AZ7" s="74"/>
      <c r="BA7" s="74"/>
      <c r="BB7" s="74" t="s">
        <v>8</v>
      </c>
      <c r="BC7" s="74"/>
      <c r="BD7" s="74"/>
      <c r="BE7" s="74"/>
      <c r="BF7" s="74"/>
      <c r="BG7" s="74"/>
      <c r="BH7" s="74"/>
      <c r="BI7" s="7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83" t="str">
        <f>データ!I6</f>
        <v>法非適用</v>
      </c>
      <c r="C8" s="83"/>
      <c r="D8" s="83"/>
      <c r="E8" s="83"/>
      <c r="F8" s="83"/>
      <c r="G8" s="83"/>
      <c r="H8" s="83"/>
      <c r="I8" s="83" t="str">
        <f>データ!J6</f>
        <v>下水道事業</v>
      </c>
      <c r="J8" s="83"/>
      <c r="K8" s="83"/>
      <c r="L8" s="83"/>
      <c r="M8" s="83"/>
      <c r="N8" s="83"/>
      <c r="O8" s="83"/>
      <c r="P8" s="83" t="str">
        <f>データ!K6</f>
        <v>農業集落排水</v>
      </c>
      <c r="Q8" s="83"/>
      <c r="R8" s="83"/>
      <c r="S8" s="83"/>
      <c r="T8" s="83"/>
      <c r="U8" s="83"/>
      <c r="V8" s="83"/>
      <c r="W8" s="83" t="str">
        <f>データ!L6</f>
        <v>F2</v>
      </c>
      <c r="X8" s="83"/>
      <c r="Y8" s="83"/>
      <c r="Z8" s="83"/>
      <c r="AA8" s="83"/>
      <c r="AB8" s="83"/>
      <c r="AC8" s="83"/>
      <c r="AD8" s="84" t="str">
        <f>データ!$M$6</f>
        <v>非設置</v>
      </c>
      <c r="AE8" s="84"/>
      <c r="AF8" s="84"/>
      <c r="AG8" s="84"/>
      <c r="AH8" s="84"/>
      <c r="AI8" s="84"/>
      <c r="AJ8" s="84"/>
      <c r="AK8" s="3"/>
      <c r="AL8" s="78">
        <f>データ!S6</f>
        <v>10393</v>
      </c>
      <c r="AM8" s="78"/>
      <c r="AN8" s="78"/>
      <c r="AO8" s="78"/>
      <c r="AP8" s="78"/>
      <c r="AQ8" s="78"/>
      <c r="AR8" s="78"/>
      <c r="AS8" s="78"/>
      <c r="AT8" s="77">
        <f>データ!T6</f>
        <v>98.75</v>
      </c>
      <c r="AU8" s="77"/>
      <c r="AV8" s="77"/>
      <c r="AW8" s="77"/>
      <c r="AX8" s="77"/>
      <c r="AY8" s="77"/>
      <c r="AZ8" s="77"/>
      <c r="BA8" s="77"/>
      <c r="BB8" s="77">
        <f>データ!U6</f>
        <v>105.25</v>
      </c>
      <c r="BC8" s="77"/>
      <c r="BD8" s="77"/>
      <c r="BE8" s="77"/>
      <c r="BF8" s="77"/>
      <c r="BG8" s="77"/>
      <c r="BH8" s="77"/>
      <c r="BI8" s="77"/>
      <c r="BJ8" s="3"/>
      <c r="BK8" s="3"/>
      <c r="BL8" s="81" t="s">
        <v>10</v>
      </c>
      <c r="BM8" s="82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4" t="s">
        <v>12</v>
      </c>
      <c r="C9" s="74"/>
      <c r="D9" s="74"/>
      <c r="E9" s="74"/>
      <c r="F9" s="74"/>
      <c r="G9" s="74"/>
      <c r="H9" s="74"/>
      <c r="I9" s="74" t="s">
        <v>13</v>
      </c>
      <c r="J9" s="74"/>
      <c r="K9" s="74"/>
      <c r="L9" s="74"/>
      <c r="M9" s="74"/>
      <c r="N9" s="74"/>
      <c r="O9" s="74"/>
      <c r="P9" s="74" t="s">
        <v>14</v>
      </c>
      <c r="Q9" s="74"/>
      <c r="R9" s="74"/>
      <c r="S9" s="74"/>
      <c r="T9" s="74"/>
      <c r="U9" s="74"/>
      <c r="V9" s="74"/>
      <c r="W9" s="74" t="s">
        <v>15</v>
      </c>
      <c r="X9" s="74"/>
      <c r="Y9" s="74"/>
      <c r="Z9" s="74"/>
      <c r="AA9" s="74"/>
      <c r="AB9" s="74"/>
      <c r="AC9" s="74"/>
      <c r="AD9" s="74" t="s">
        <v>16</v>
      </c>
      <c r="AE9" s="74"/>
      <c r="AF9" s="74"/>
      <c r="AG9" s="74"/>
      <c r="AH9" s="74"/>
      <c r="AI9" s="74"/>
      <c r="AJ9" s="74"/>
      <c r="AK9" s="3"/>
      <c r="AL9" s="74" t="s">
        <v>17</v>
      </c>
      <c r="AM9" s="74"/>
      <c r="AN9" s="74"/>
      <c r="AO9" s="74"/>
      <c r="AP9" s="74"/>
      <c r="AQ9" s="74"/>
      <c r="AR9" s="74"/>
      <c r="AS9" s="74"/>
      <c r="AT9" s="74" t="s">
        <v>18</v>
      </c>
      <c r="AU9" s="74"/>
      <c r="AV9" s="74"/>
      <c r="AW9" s="74"/>
      <c r="AX9" s="74"/>
      <c r="AY9" s="74"/>
      <c r="AZ9" s="74"/>
      <c r="BA9" s="74"/>
      <c r="BB9" s="74" t="s">
        <v>19</v>
      </c>
      <c r="BC9" s="74"/>
      <c r="BD9" s="74"/>
      <c r="BE9" s="74"/>
      <c r="BF9" s="74"/>
      <c r="BG9" s="74"/>
      <c r="BH9" s="74"/>
      <c r="BI9" s="74"/>
      <c r="BJ9" s="3"/>
      <c r="BK9" s="3"/>
      <c r="BL9" s="75" t="s">
        <v>20</v>
      </c>
      <c r="BM9" s="7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7" t="str">
        <f>データ!N6</f>
        <v>-</v>
      </c>
      <c r="C10" s="77"/>
      <c r="D10" s="77"/>
      <c r="E10" s="77"/>
      <c r="F10" s="77"/>
      <c r="G10" s="77"/>
      <c r="H10" s="77"/>
      <c r="I10" s="77" t="str">
        <f>データ!O6</f>
        <v>該当数値なし</v>
      </c>
      <c r="J10" s="77"/>
      <c r="K10" s="77"/>
      <c r="L10" s="77"/>
      <c r="M10" s="77"/>
      <c r="N10" s="77"/>
      <c r="O10" s="77"/>
      <c r="P10" s="77">
        <f>データ!P6</f>
        <v>1.96</v>
      </c>
      <c r="Q10" s="77"/>
      <c r="R10" s="77"/>
      <c r="S10" s="77"/>
      <c r="T10" s="77"/>
      <c r="U10" s="77"/>
      <c r="V10" s="77"/>
      <c r="W10" s="77">
        <f>データ!Q6</f>
        <v>65.180000000000007</v>
      </c>
      <c r="X10" s="77"/>
      <c r="Y10" s="77"/>
      <c r="Z10" s="77"/>
      <c r="AA10" s="77"/>
      <c r="AB10" s="77"/>
      <c r="AC10" s="77"/>
      <c r="AD10" s="78">
        <f>データ!R6</f>
        <v>2271</v>
      </c>
      <c r="AE10" s="78"/>
      <c r="AF10" s="78"/>
      <c r="AG10" s="78"/>
      <c r="AH10" s="78"/>
      <c r="AI10" s="78"/>
      <c r="AJ10" s="78"/>
      <c r="AK10" s="2"/>
      <c r="AL10" s="78">
        <f>データ!V6</f>
        <v>202</v>
      </c>
      <c r="AM10" s="78"/>
      <c r="AN10" s="78"/>
      <c r="AO10" s="78"/>
      <c r="AP10" s="78"/>
      <c r="AQ10" s="78"/>
      <c r="AR10" s="78"/>
      <c r="AS10" s="78"/>
      <c r="AT10" s="77">
        <f>データ!W6</f>
        <v>0.18</v>
      </c>
      <c r="AU10" s="77"/>
      <c r="AV10" s="77"/>
      <c r="AW10" s="77"/>
      <c r="AX10" s="77"/>
      <c r="AY10" s="77"/>
      <c r="AZ10" s="77"/>
      <c r="BA10" s="77"/>
      <c r="BB10" s="77">
        <f>データ!X6</f>
        <v>1122.22</v>
      </c>
      <c r="BC10" s="77"/>
      <c r="BD10" s="77"/>
      <c r="BE10" s="77"/>
      <c r="BF10" s="77"/>
      <c r="BG10" s="77"/>
      <c r="BH10" s="77"/>
      <c r="BI10" s="77"/>
      <c r="BJ10" s="2"/>
      <c r="BK10" s="2"/>
      <c r="BL10" s="79" t="s">
        <v>22</v>
      </c>
      <c r="BM10" s="8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24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 x14ac:dyDescent="0.15">
      <c r="A14" s="2"/>
      <c r="B14" s="65" t="s">
        <v>25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121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122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55</v>
      </c>
      <c r="N86" s="25" t="s">
        <v>55</v>
      </c>
      <c r="O86" s="25" t="str">
        <f>データ!EO6</f>
        <v>【0.11】</v>
      </c>
    </row>
  </sheetData>
  <sheetProtection algorithmName="SHA-512" hashValue="4ymqrb0+YLmXs7qbTOEp2i12ax3CeXT5ccpcg6Kjol5zLfhEVwuZez5XSM3jeOW7FcRGcX7/G2zW28IpQah0Tg==" saltValue="Yw/NUUDYaHbZouywMaMpO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88" t="s">
        <v>65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  <c r="Y3" s="94" t="s">
        <v>66</v>
      </c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 t="s">
        <v>36</v>
      </c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</row>
    <row r="4" spans="1:145" x14ac:dyDescent="0.15">
      <c r="A4" s="27" t="s">
        <v>67</v>
      </c>
      <c r="B4" s="29"/>
      <c r="C4" s="29"/>
      <c r="D4" s="29"/>
      <c r="E4" s="29"/>
      <c r="F4" s="29"/>
      <c r="G4" s="29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  <c r="Y4" s="87" t="s">
        <v>68</v>
      </c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 t="s">
        <v>69</v>
      </c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 t="s">
        <v>70</v>
      </c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 t="s">
        <v>71</v>
      </c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 t="s">
        <v>72</v>
      </c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 t="s">
        <v>73</v>
      </c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 t="s">
        <v>74</v>
      </c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 t="s">
        <v>75</v>
      </c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 t="s">
        <v>76</v>
      </c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 t="s">
        <v>77</v>
      </c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 t="s">
        <v>78</v>
      </c>
      <c r="EF4" s="87"/>
      <c r="EG4" s="87"/>
      <c r="EH4" s="87"/>
      <c r="EI4" s="87"/>
      <c r="EJ4" s="87"/>
      <c r="EK4" s="87"/>
      <c r="EL4" s="87"/>
      <c r="EM4" s="87"/>
      <c r="EN4" s="87"/>
      <c r="EO4" s="87"/>
    </row>
    <row r="5" spans="1:145" x14ac:dyDescent="0.15">
      <c r="A5" s="27" t="s">
        <v>79</v>
      </c>
      <c r="B5" s="30"/>
      <c r="C5" s="30"/>
      <c r="D5" s="30"/>
      <c r="E5" s="30"/>
      <c r="F5" s="30"/>
      <c r="G5" s="30"/>
      <c r="H5" s="31" t="s">
        <v>80</v>
      </c>
      <c r="I5" s="31" t="s">
        <v>81</v>
      </c>
      <c r="J5" s="31" t="s">
        <v>82</v>
      </c>
      <c r="K5" s="31" t="s">
        <v>83</v>
      </c>
      <c r="L5" s="31" t="s">
        <v>84</v>
      </c>
      <c r="M5" s="31" t="s">
        <v>5</v>
      </c>
      <c r="N5" s="31" t="s">
        <v>85</v>
      </c>
      <c r="O5" s="31" t="s">
        <v>86</v>
      </c>
      <c r="P5" s="31" t="s">
        <v>87</v>
      </c>
      <c r="Q5" s="31" t="s">
        <v>88</v>
      </c>
      <c r="R5" s="31" t="s">
        <v>89</v>
      </c>
      <c r="S5" s="31" t="s">
        <v>90</v>
      </c>
      <c r="T5" s="31" t="s">
        <v>91</v>
      </c>
      <c r="U5" s="31" t="s">
        <v>92</v>
      </c>
      <c r="V5" s="31" t="s">
        <v>93</v>
      </c>
      <c r="W5" s="31" t="s">
        <v>94</v>
      </c>
      <c r="X5" s="31" t="s">
        <v>95</v>
      </c>
      <c r="Y5" s="31" t="s">
        <v>96</v>
      </c>
      <c r="Z5" s="31" t="s">
        <v>97</v>
      </c>
      <c r="AA5" s="31" t="s">
        <v>98</v>
      </c>
      <c r="AB5" s="31" t="s">
        <v>99</v>
      </c>
      <c r="AC5" s="31" t="s">
        <v>100</v>
      </c>
      <c r="AD5" s="31" t="s">
        <v>101</v>
      </c>
      <c r="AE5" s="31" t="s">
        <v>102</v>
      </c>
      <c r="AF5" s="31" t="s">
        <v>103</v>
      </c>
      <c r="AG5" s="31" t="s">
        <v>104</v>
      </c>
      <c r="AH5" s="31" t="s">
        <v>105</v>
      </c>
      <c r="AI5" s="31" t="s">
        <v>43</v>
      </c>
      <c r="AJ5" s="31" t="s">
        <v>96</v>
      </c>
      <c r="AK5" s="31" t="s">
        <v>97</v>
      </c>
      <c r="AL5" s="31" t="s">
        <v>98</v>
      </c>
      <c r="AM5" s="31" t="s">
        <v>99</v>
      </c>
      <c r="AN5" s="31" t="s">
        <v>100</v>
      </c>
      <c r="AO5" s="31" t="s">
        <v>101</v>
      </c>
      <c r="AP5" s="31" t="s">
        <v>102</v>
      </c>
      <c r="AQ5" s="31" t="s">
        <v>103</v>
      </c>
      <c r="AR5" s="31" t="s">
        <v>104</v>
      </c>
      <c r="AS5" s="31" t="s">
        <v>105</v>
      </c>
      <c r="AT5" s="31" t="s">
        <v>106</v>
      </c>
      <c r="AU5" s="31" t="s">
        <v>96</v>
      </c>
      <c r="AV5" s="31" t="s">
        <v>97</v>
      </c>
      <c r="AW5" s="31" t="s">
        <v>98</v>
      </c>
      <c r="AX5" s="31" t="s">
        <v>99</v>
      </c>
      <c r="AY5" s="31" t="s">
        <v>100</v>
      </c>
      <c r="AZ5" s="31" t="s">
        <v>101</v>
      </c>
      <c r="BA5" s="31" t="s">
        <v>102</v>
      </c>
      <c r="BB5" s="31" t="s">
        <v>103</v>
      </c>
      <c r="BC5" s="31" t="s">
        <v>104</v>
      </c>
      <c r="BD5" s="31" t="s">
        <v>105</v>
      </c>
      <c r="BE5" s="31" t="s">
        <v>106</v>
      </c>
      <c r="BF5" s="31" t="s">
        <v>96</v>
      </c>
      <c r="BG5" s="31" t="s">
        <v>97</v>
      </c>
      <c r="BH5" s="31" t="s">
        <v>98</v>
      </c>
      <c r="BI5" s="31" t="s">
        <v>99</v>
      </c>
      <c r="BJ5" s="31" t="s">
        <v>100</v>
      </c>
      <c r="BK5" s="31" t="s">
        <v>101</v>
      </c>
      <c r="BL5" s="31" t="s">
        <v>102</v>
      </c>
      <c r="BM5" s="31" t="s">
        <v>103</v>
      </c>
      <c r="BN5" s="31" t="s">
        <v>104</v>
      </c>
      <c r="BO5" s="31" t="s">
        <v>105</v>
      </c>
      <c r="BP5" s="31" t="s">
        <v>106</v>
      </c>
      <c r="BQ5" s="31" t="s">
        <v>96</v>
      </c>
      <c r="BR5" s="31" t="s">
        <v>97</v>
      </c>
      <c r="BS5" s="31" t="s">
        <v>98</v>
      </c>
      <c r="BT5" s="31" t="s">
        <v>99</v>
      </c>
      <c r="BU5" s="31" t="s">
        <v>100</v>
      </c>
      <c r="BV5" s="31" t="s">
        <v>101</v>
      </c>
      <c r="BW5" s="31" t="s">
        <v>102</v>
      </c>
      <c r="BX5" s="31" t="s">
        <v>103</v>
      </c>
      <c r="BY5" s="31" t="s">
        <v>104</v>
      </c>
      <c r="BZ5" s="31" t="s">
        <v>105</v>
      </c>
      <c r="CA5" s="31" t="s">
        <v>106</v>
      </c>
      <c r="CB5" s="31" t="s">
        <v>96</v>
      </c>
      <c r="CC5" s="31" t="s">
        <v>97</v>
      </c>
      <c r="CD5" s="31" t="s">
        <v>98</v>
      </c>
      <c r="CE5" s="31" t="s">
        <v>99</v>
      </c>
      <c r="CF5" s="31" t="s">
        <v>100</v>
      </c>
      <c r="CG5" s="31" t="s">
        <v>101</v>
      </c>
      <c r="CH5" s="31" t="s">
        <v>102</v>
      </c>
      <c r="CI5" s="31" t="s">
        <v>103</v>
      </c>
      <c r="CJ5" s="31" t="s">
        <v>104</v>
      </c>
      <c r="CK5" s="31" t="s">
        <v>105</v>
      </c>
      <c r="CL5" s="31" t="s">
        <v>106</v>
      </c>
      <c r="CM5" s="31" t="s">
        <v>96</v>
      </c>
      <c r="CN5" s="31" t="s">
        <v>97</v>
      </c>
      <c r="CO5" s="31" t="s">
        <v>98</v>
      </c>
      <c r="CP5" s="31" t="s">
        <v>99</v>
      </c>
      <c r="CQ5" s="31" t="s">
        <v>100</v>
      </c>
      <c r="CR5" s="31" t="s">
        <v>101</v>
      </c>
      <c r="CS5" s="31" t="s">
        <v>102</v>
      </c>
      <c r="CT5" s="31" t="s">
        <v>103</v>
      </c>
      <c r="CU5" s="31" t="s">
        <v>104</v>
      </c>
      <c r="CV5" s="31" t="s">
        <v>105</v>
      </c>
      <c r="CW5" s="31" t="s">
        <v>106</v>
      </c>
      <c r="CX5" s="31" t="s">
        <v>96</v>
      </c>
      <c r="CY5" s="31" t="s">
        <v>97</v>
      </c>
      <c r="CZ5" s="31" t="s">
        <v>98</v>
      </c>
      <c r="DA5" s="31" t="s">
        <v>99</v>
      </c>
      <c r="DB5" s="31" t="s">
        <v>100</v>
      </c>
      <c r="DC5" s="31" t="s">
        <v>101</v>
      </c>
      <c r="DD5" s="31" t="s">
        <v>102</v>
      </c>
      <c r="DE5" s="31" t="s">
        <v>103</v>
      </c>
      <c r="DF5" s="31" t="s">
        <v>104</v>
      </c>
      <c r="DG5" s="31" t="s">
        <v>105</v>
      </c>
      <c r="DH5" s="31" t="s">
        <v>106</v>
      </c>
      <c r="DI5" s="31" t="s">
        <v>96</v>
      </c>
      <c r="DJ5" s="31" t="s">
        <v>97</v>
      </c>
      <c r="DK5" s="31" t="s">
        <v>98</v>
      </c>
      <c r="DL5" s="31" t="s">
        <v>99</v>
      </c>
      <c r="DM5" s="31" t="s">
        <v>100</v>
      </c>
      <c r="DN5" s="31" t="s">
        <v>101</v>
      </c>
      <c r="DO5" s="31" t="s">
        <v>102</v>
      </c>
      <c r="DP5" s="31" t="s">
        <v>103</v>
      </c>
      <c r="DQ5" s="31" t="s">
        <v>104</v>
      </c>
      <c r="DR5" s="31" t="s">
        <v>105</v>
      </c>
      <c r="DS5" s="31" t="s">
        <v>106</v>
      </c>
      <c r="DT5" s="31" t="s">
        <v>96</v>
      </c>
      <c r="DU5" s="31" t="s">
        <v>97</v>
      </c>
      <c r="DV5" s="31" t="s">
        <v>98</v>
      </c>
      <c r="DW5" s="31" t="s">
        <v>99</v>
      </c>
      <c r="DX5" s="31" t="s">
        <v>100</v>
      </c>
      <c r="DY5" s="31" t="s">
        <v>101</v>
      </c>
      <c r="DZ5" s="31" t="s">
        <v>102</v>
      </c>
      <c r="EA5" s="31" t="s">
        <v>103</v>
      </c>
      <c r="EB5" s="31" t="s">
        <v>104</v>
      </c>
      <c r="EC5" s="31" t="s">
        <v>105</v>
      </c>
      <c r="ED5" s="31" t="s">
        <v>106</v>
      </c>
      <c r="EE5" s="31" t="s">
        <v>96</v>
      </c>
      <c r="EF5" s="31" t="s">
        <v>97</v>
      </c>
      <c r="EG5" s="31" t="s">
        <v>98</v>
      </c>
      <c r="EH5" s="31" t="s">
        <v>99</v>
      </c>
      <c r="EI5" s="31" t="s">
        <v>100</v>
      </c>
      <c r="EJ5" s="31" t="s">
        <v>101</v>
      </c>
      <c r="EK5" s="31" t="s">
        <v>102</v>
      </c>
      <c r="EL5" s="31" t="s">
        <v>103</v>
      </c>
      <c r="EM5" s="31" t="s">
        <v>104</v>
      </c>
      <c r="EN5" s="31" t="s">
        <v>105</v>
      </c>
      <c r="EO5" s="31" t="s">
        <v>106</v>
      </c>
    </row>
    <row r="6" spans="1:145" s="35" customFormat="1" x14ac:dyDescent="0.15">
      <c r="A6" s="27" t="s">
        <v>107</v>
      </c>
      <c r="B6" s="32">
        <f>B7</f>
        <v>2017</v>
      </c>
      <c r="C6" s="32">
        <f t="shared" ref="C6:X6" si="3">C7</f>
        <v>273228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大阪府　能勢町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1.96</v>
      </c>
      <c r="Q6" s="33">
        <f t="shared" si="3"/>
        <v>65.180000000000007</v>
      </c>
      <c r="R6" s="33">
        <f t="shared" si="3"/>
        <v>2271</v>
      </c>
      <c r="S6" s="33">
        <f t="shared" si="3"/>
        <v>10393</v>
      </c>
      <c r="T6" s="33">
        <f t="shared" si="3"/>
        <v>98.75</v>
      </c>
      <c r="U6" s="33">
        <f t="shared" si="3"/>
        <v>105.25</v>
      </c>
      <c r="V6" s="33">
        <f t="shared" si="3"/>
        <v>202</v>
      </c>
      <c r="W6" s="33">
        <f t="shared" si="3"/>
        <v>0.18</v>
      </c>
      <c r="X6" s="33">
        <f t="shared" si="3"/>
        <v>1122.22</v>
      </c>
      <c r="Y6" s="34">
        <f>IF(Y7="",NA(),Y7)</f>
        <v>90.4</v>
      </c>
      <c r="Z6" s="34">
        <f t="shared" ref="Z6:AH6" si="4">IF(Z7="",NA(),Z7)</f>
        <v>96.91</v>
      </c>
      <c r="AA6" s="34">
        <f t="shared" si="4"/>
        <v>94.54</v>
      </c>
      <c r="AB6" s="34">
        <f t="shared" si="4"/>
        <v>95.8</v>
      </c>
      <c r="AC6" s="34">
        <f t="shared" si="4"/>
        <v>88.75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1131.31</v>
      </c>
      <c r="BG6" s="34">
        <f t="shared" ref="BG6:BO6" si="7">IF(BG7="",NA(),BG7)</f>
        <v>1086.43</v>
      </c>
      <c r="BH6" s="34">
        <f t="shared" si="7"/>
        <v>1112.3</v>
      </c>
      <c r="BI6" s="34">
        <f t="shared" si="7"/>
        <v>1109.55</v>
      </c>
      <c r="BJ6" s="34">
        <f t="shared" si="7"/>
        <v>1168.33</v>
      </c>
      <c r="BK6" s="34">
        <f t="shared" si="7"/>
        <v>1126.77</v>
      </c>
      <c r="BL6" s="34">
        <f t="shared" si="7"/>
        <v>1044.8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14.23</v>
      </c>
      <c r="BR6" s="34">
        <f t="shared" ref="BR6:BZ6" si="8">IF(BR7="",NA(),BR7)</f>
        <v>14.27</v>
      </c>
      <c r="BS6" s="34">
        <f t="shared" si="8"/>
        <v>11.06</v>
      </c>
      <c r="BT6" s="34">
        <f t="shared" si="8"/>
        <v>11.89</v>
      </c>
      <c r="BU6" s="34">
        <f t="shared" si="8"/>
        <v>9.5399999999999991</v>
      </c>
      <c r="BV6" s="34">
        <f t="shared" si="8"/>
        <v>50.9</v>
      </c>
      <c r="BW6" s="34">
        <f t="shared" si="8"/>
        <v>50.82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931.96</v>
      </c>
      <c r="CC6" s="34">
        <f t="shared" ref="CC6:CK6" si="9">IF(CC7="",NA(),CC7)</f>
        <v>1029.49</v>
      </c>
      <c r="CD6" s="34">
        <f t="shared" si="9"/>
        <v>1211.32</v>
      </c>
      <c r="CE6" s="34">
        <f t="shared" si="9"/>
        <v>1114.69</v>
      </c>
      <c r="CF6" s="34">
        <f t="shared" si="9"/>
        <v>1433.64</v>
      </c>
      <c r="CG6" s="34">
        <f t="shared" si="9"/>
        <v>293.27</v>
      </c>
      <c r="CH6" s="34">
        <f t="shared" si="9"/>
        <v>300.52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61</v>
      </c>
      <c r="CN6" s="34">
        <f t="shared" ref="CN6:CV6" si="10">IF(CN7="",NA(),CN7)</f>
        <v>62</v>
      </c>
      <c r="CO6" s="34">
        <f t="shared" si="10"/>
        <v>70</v>
      </c>
      <c r="CP6" s="34">
        <f t="shared" si="10"/>
        <v>73</v>
      </c>
      <c r="CQ6" s="34">
        <f t="shared" si="10"/>
        <v>70</v>
      </c>
      <c r="CR6" s="34">
        <f t="shared" si="10"/>
        <v>53.78</v>
      </c>
      <c r="CS6" s="34">
        <f t="shared" si="10"/>
        <v>53.24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82.83</v>
      </c>
      <c r="CY6" s="34">
        <f t="shared" ref="CY6:DG6" si="11">IF(CY7="",NA(),CY7)</f>
        <v>84.58</v>
      </c>
      <c r="CZ6" s="34">
        <f t="shared" si="11"/>
        <v>91.16</v>
      </c>
      <c r="DA6" s="34">
        <f t="shared" si="11"/>
        <v>90.91</v>
      </c>
      <c r="DB6" s="34">
        <f t="shared" si="11"/>
        <v>88.12</v>
      </c>
      <c r="DC6" s="34">
        <f t="shared" si="11"/>
        <v>84.06</v>
      </c>
      <c r="DD6" s="34">
        <f t="shared" si="11"/>
        <v>84.07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4">
        <f t="shared" si="14"/>
        <v>13.4</v>
      </c>
      <c r="EI6" s="33">
        <f t="shared" si="14"/>
        <v>0</v>
      </c>
      <c r="EJ6" s="34">
        <f t="shared" si="14"/>
        <v>0.03</v>
      </c>
      <c r="EK6" s="34">
        <f t="shared" si="14"/>
        <v>0.02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273228</v>
      </c>
      <c r="D7" s="36">
        <v>47</v>
      </c>
      <c r="E7" s="36">
        <v>17</v>
      </c>
      <c r="F7" s="36">
        <v>5</v>
      </c>
      <c r="G7" s="36">
        <v>0</v>
      </c>
      <c r="H7" s="36" t="s">
        <v>108</v>
      </c>
      <c r="I7" s="36" t="s">
        <v>109</v>
      </c>
      <c r="J7" s="36" t="s">
        <v>110</v>
      </c>
      <c r="K7" s="36" t="s">
        <v>111</v>
      </c>
      <c r="L7" s="36" t="s">
        <v>112</v>
      </c>
      <c r="M7" s="36" t="s">
        <v>113</v>
      </c>
      <c r="N7" s="37" t="s">
        <v>114</v>
      </c>
      <c r="O7" s="37" t="s">
        <v>115</v>
      </c>
      <c r="P7" s="37">
        <v>1.96</v>
      </c>
      <c r="Q7" s="37">
        <v>65.180000000000007</v>
      </c>
      <c r="R7" s="37">
        <v>2271</v>
      </c>
      <c r="S7" s="37">
        <v>10393</v>
      </c>
      <c r="T7" s="37">
        <v>98.75</v>
      </c>
      <c r="U7" s="37">
        <v>105.25</v>
      </c>
      <c r="V7" s="37">
        <v>202</v>
      </c>
      <c r="W7" s="37">
        <v>0.18</v>
      </c>
      <c r="X7" s="37">
        <v>1122.22</v>
      </c>
      <c r="Y7" s="37">
        <v>90.4</v>
      </c>
      <c r="Z7" s="37">
        <v>96.91</v>
      </c>
      <c r="AA7" s="37">
        <v>94.54</v>
      </c>
      <c r="AB7" s="37">
        <v>95.8</v>
      </c>
      <c r="AC7" s="37">
        <v>88.75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1131.31</v>
      </c>
      <c r="BG7" s="37">
        <v>1086.43</v>
      </c>
      <c r="BH7" s="37">
        <v>1112.3</v>
      </c>
      <c r="BI7" s="37">
        <v>1109.55</v>
      </c>
      <c r="BJ7" s="37">
        <v>1168.33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14.23</v>
      </c>
      <c r="BR7" s="37">
        <v>14.27</v>
      </c>
      <c r="BS7" s="37">
        <v>11.06</v>
      </c>
      <c r="BT7" s="37">
        <v>11.89</v>
      </c>
      <c r="BU7" s="37">
        <v>9.5399999999999991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931.96</v>
      </c>
      <c r="CC7" s="37">
        <v>1029.49</v>
      </c>
      <c r="CD7" s="37">
        <v>1211.32</v>
      </c>
      <c r="CE7" s="37">
        <v>1114.69</v>
      </c>
      <c r="CF7" s="37">
        <v>1433.64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61</v>
      </c>
      <c r="CN7" s="37">
        <v>62</v>
      </c>
      <c r="CO7" s="37">
        <v>70</v>
      </c>
      <c r="CP7" s="37">
        <v>73</v>
      </c>
      <c r="CQ7" s="37">
        <v>70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82.83</v>
      </c>
      <c r="CY7" s="37">
        <v>84.58</v>
      </c>
      <c r="CZ7" s="37">
        <v>91.16</v>
      </c>
      <c r="DA7" s="37">
        <v>90.91</v>
      </c>
      <c r="DB7" s="37">
        <v>88.12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13.4</v>
      </c>
      <c r="EI7" s="37">
        <v>0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116</v>
      </c>
      <c r="C9" s="39" t="s">
        <v>117</v>
      </c>
      <c r="D9" s="39" t="s">
        <v>118</v>
      </c>
      <c r="E9" s="39" t="s">
        <v>119</v>
      </c>
      <c r="F9" s="39" t="s">
        <v>120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大阪府</cp:lastModifiedBy>
  <cp:lastPrinted>2019-02-25T03:15:13Z</cp:lastPrinted>
  <dcterms:created xsi:type="dcterms:W3CDTF">2018-12-03T09:26:50Z</dcterms:created>
  <dcterms:modified xsi:type="dcterms:W3CDTF">2019-02-25T04:57:49Z</dcterms:modified>
</cp:coreProperties>
</file>