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4 団体回答\36能勢町〇\"/>
    </mc:Choice>
  </mc:AlternateContent>
  <workbookProtection workbookAlgorithmName="SHA-512" workbookHashValue="i12/0cU1RCoCNKMLMoKlUmKcBaZwdUDsGQlQZm35Z8xLvGhVo5c/zeJwc2CqcCLyuV6sCW+aOSi4/3Kpa5v/Lg==" workbookSaltValue="00dLNvKV/B4Bru1e5IkAsg==" workbookSpinCount="100000" lockStructure="1"/>
  <bookViews>
    <workbookView xWindow="8910" yWindow="-225" windowWidth="11175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<sst xmlns="http://schemas.openxmlformats.org/spreadsheetml/2006/main" count="240" uniqueCount="124">
  <si>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</si>
  <si>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</si>
  <si>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</si>
  <si>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</si>
  <si>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</si>
  <si>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</si>
  <si>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</si>
  <si>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</si>
  <si>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</si>
  <si>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</si>
  <si>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</si>
  <si>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</si>
  <si>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</si>
  <si>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</si>
  <si>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</si>
  <si>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</si>
  <si>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</si>
  <si>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</si>
  <si>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</si>
  <si>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</si>
  <si>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</si>
  <si>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</si>
  <si>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</si>
  <si>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</si>
  <si>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</si>
  <si>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</si>
  <si>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</si>
  <si>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</si>
  <si>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</si>
  <si>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</si>
  <si>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</si>
  <si>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</si>
  <si>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</si>
  <si>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</si>
  <si>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</si>
  <si>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</si>
  <si>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</si>
  <si>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</si>
  <si>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</si>
  <si>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</si>
  <si>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</si>
  <si>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</si>
  <si>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</si>
  <si>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</si>
  <si>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</si>
  <si>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</si>
  <si>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</si>
  <si>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</si>
  <si>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</si>
  <si>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</si>
  <si>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</si>
  <si>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</si>
  <si>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</si>
  <si>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</si>
  <si>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</si>
  <si>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</si>
  <si>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</si>
  <si>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</si>
  <si>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</si>
  <si>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</si>
  <si>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</si>
  <si>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</si>
  <si>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</si>
  <si>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</si>
  <si>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</si>
  <si>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</si>
  <si>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</si>
  <si>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</si>
  <si>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</si>
  <si>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</si>
  <si>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</si>
  <si>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</si>
  <si>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</si>
  <si>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</si>
  <si>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</si>
  <si>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</si>
  <si>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</si>
  <si>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</si>
  <si>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</si>
  <si>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</si>
  <si>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</si>
  <si>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</si>
  <si>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</si>
  <si>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</si>
  <si>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</si>
  <si>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</si>
  <si>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</si>
  <si>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</si>
  <si>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</si>
  <si>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</si>
  <si>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</si>
  <si>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</si>
  <si>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</si>
  <si>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</si>
  <si>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</si>
  <si>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</si>
  <si>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</si>
  <si>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</si>
  <si>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</si>
  <si>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</si>
  <si>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</si>
  <si>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</si>
  <si>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</si>
  <si>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</si>
  <si>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</si>
  <si>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</si>
  <si>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</si>
  <si>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</si>
  <si>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</si>
  <si>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</si>
  <si>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</si>
  <si>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</si>
  <si>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</si>
  <si>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</si>
  <si>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</si>
  <si>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</si>
  <si>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</si>
  <si>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</si>
  <si>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</si>
  <si>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</si>
  <si>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</si>
  <si>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10年4月の供用開始後、あまり年数が経っていないため、分析の対象となるものはありません。ただし、農業集落排水事業の整備以前に宅地開発時に埋設された管で、町が移管を受けたものについては、平成23年から平成28年の6年間で、不明水対策のため全て調査を行い、管更生等補修を行いました。</t>
    <rPh sb="1" eb="3">
      <t>ヘイセイ</t>
    </rPh>
    <rPh sb="5" eb="6">
      <t>ネン</t>
    </rPh>
    <rPh sb="7" eb="8">
      <t>ツキ</t>
    </rPh>
    <rPh sb="13" eb="14">
      <t>ゴ</t>
    </rPh>
    <rPh sb="21" eb="22">
      <t>タ</t>
    </rPh>
    <rPh sb="30" eb="32">
      <t>ブンセキ</t>
    </rPh>
    <rPh sb="33" eb="35">
      <t>タイショウ</t>
    </rPh>
    <rPh sb="51" eb="53">
      <t>ノウギョウ</t>
    </rPh>
    <rPh sb="53" eb="55">
      <t>シュウラク</t>
    </rPh>
    <rPh sb="55" eb="57">
      <t>ハイスイ</t>
    </rPh>
    <rPh sb="57" eb="59">
      <t>ジギョウ</t>
    </rPh>
    <rPh sb="60" eb="62">
      <t>セイビ</t>
    </rPh>
    <rPh sb="62" eb="64">
      <t>イゼン</t>
    </rPh>
    <rPh sb="95" eb="97">
      <t>ヘイセイ</t>
    </rPh>
    <rPh sb="99" eb="100">
      <t>ネン</t>
    </rPh>
    <rPh sb="102" eb="104">
      <t>ヘイセイ</t>
    </rPh>
    <rPh sb="121" eb="122">
      <t>スベ</t>
    </rPh>
    <phoneticPr fontId="4"/>
  </si>
  <si>
    <t xml:space="preserve">　本町では、平成29年2月に中長期的な経営の基本計画となる経営戦略を策定しました。今後は、経営の健全化に向け実態把握を適切に行っていくとともに、自立した経営に向けて、適切な料金水準について検討を行い、経費の縮減、水洗化の促進等一層の経営努力を続けていきます。
　今後は機械設備の更新時期を迎えるため、早急に長寿命化計画を作成することにより、更新時期及び経費等を的確に把握し、経営に与える影響等を考慮した上で、更新工事を多年に分割した投資計画を立てる予定です。
</t>
    <rPh sb="1" eb="3">
      <t>ホンチョウ</t>
    </rPh>
    <rPh sb="6" eb="8">
      <t>ヘイセイ</t>
    </rPh>
    <rPh sb="10" eb="11">
      <t>ネン</t>
    </rPh>
    <rPh sb="12" eb="13">
      <t>ツキ</t>
    </rPh>
    <rPh sb="14" eb="18">
      <t>チュウチョウキテキ</t>
    </rPh>
    <rPh sb="19" eb="21">
      <t>ケイエイ</t>
    </rPh>
    <rPh sb="22" eb="24">
      <t>キホン</t>
    </rPh>
    <rPh sb="24" eb="26">
      <t>ケイカク</t>
    </rPh>
    <rPh sb="29" eb="31">
      <t>ケイエイ</t>
    </rPh>
    <rPh sb="31" eb="33">
      <t>センリャク</t>
    </rPh>
    <rPh sb="34" eb="36">
      <t>サクテイ</t>
    </rPh>
    <rPh sb="41" eb="43">
      <t>コンゴ</t>
    </rPh>
    <rPh sb="45" eb="47">
      <t>ケイエイ</t>
    </rPh>
    <rPh sb="48" eb="51">
      <t>ケンゼンカ</t>
    </rPh>
    <rPh sb="52" eb="53">
      <t>ム</t>
    </rPh>
    <rPh sb="54" eb="56">
      <t>ジッタイ</t>
    </rPh>
    <rPh sb="56" eb="58">
      <t>ハアク</t>
    </rPh>
    <rPh sb="59" eb="61">
      <t>テキセツ</t>
    </rPh>
    <rPh sb="62" eb="63">
      <t>オコナ</t>
    </rPh>
    <rPh sb="72" eb="74">
      <t>ジリツ</t>
    </rPh>
    <rPh sb="76" eb="78">
      <t>ケイエイ</t>
    </rPh>
    <rPh sb="79" eb="80">
      <t>ム</t>
    </rPh>
    <rPh sb="83" eb="85">
      <t>テキセツ</t>
    </rPh>
    <rPh sb="86" eb="88">
      <t>リョウキン</t>
    </rPh>
    <rPh sb="88" eb="90">
      <t>スイジュン</t>
    </rPh>
    <rPh sb="94" eb="96">
      <t>ケントウ</t>
    </rPh>
    <rPh sb="97" eb="98">
      <t>オコナ</t>
    </rPh>
    <rPh sb="100" eb="102">
      <t>ケイヒ</t>
    </rPh>
    <rPh sb="103" eb="105">
      <t>シュクゲン</t>
    </rPh>
    <rPh sb="106" eb="109">
      <t>スイセンカ</t>
    </rPh>
    <rPh sb="110" eb="112">
      <t>ソクシン</t>
    </rPh>
    <rPh sb="112" eb="113">
      <t>トウ</t>
    </rPh>
    <rPh sb="113" eb="115">
      <t>イッソウ</t>
    </rPh>
    <rPh sb="116" eb="118">
      <t>ケイエイ</t>
    </rPh>
    <rPh sb="118" eb="120">
      <t>ドリョク</t>
    </rPh>
    <rPh sb="121" eb="122">
      <t>ツヅ</t>
    </rPh>
    <rPh sb="131" eb="133">
      <t>コンゴ</t>
    </rPh>
    <rPh sb="134" eb="136">
      <t>キカイ</t>
    </rPh>
    <rPh sb="136" eb="138">
      <t>セツビ</t>
    </rPh>
    <rPh sb="141" eb="143">
      <t>ジキ</t>
    </rPh>
    <rPh sb="144" eb="145">
      <t>ムカ</t>
    </rPh>
    <rPh sb="153" eb="154">
      <t>チョウ</t>
    </rPh>
    <rPh sb="154" eb="157">
      <t>ジュミョウカ</t>
    </rPh>
    <rPh sb="157" eb="159">
      <t>ケイカク</t>
    </rPh>
    <rPh sb="160" eb="162">
      <t>サクセイ</t>
    </rPh>
    <rPh sb="170" eb="172">
      <t>コウシン</t>
    </rPh>
    <rPh sb="172" eb="174">
      <t>ジキ</t>
    </rPh>
    <rPh sb="174" eb="175">
      <t>オヨ</t>
    </rPh>
    <rPh sb="176" eb="178">
      <t>ケイヒ</t>
    </rPh>
    <rPh sb="178" eb="179">
      <t>トウ</t>
    </rPh>
    <rPh sb="180" eb="182">
      <t>テキカク</t>
    </rPh>
    <rPh sb="183" eb="185">
      <t>ハアク</t>
    </rPh>
    <rPh sb="187" eb="189">
      <t>ケイエイ</t>
    </rPh>
    <rPh sb="190" eb="191">
      <t>アタ</t>
    </rPh>
    <rPh sb="193" eb="195">
      <t>エイキョウ</t>
    </rPh>
    <rPh sb="195" eb="196">
      <t>トウ</t>
    </rPh>
    <rPh sb="197" eb="199">
      <t>コウリョ</t>
    </rPh>
    <rPh sb="201" eb="202">
      <t>ウエ</t>
    </rPh>
    <rPh sb="204" eb="206">
      <t>コウシン</t>
    </rPh>
    <rPh sb="206" eb="208">
      <t>コウジ</t>
    </rPh>
    <rPh sb="209" eb="211">
      <t>タネン</t>
    </rPh>
    <rPh sb="212" eb="214">
      <t>ブンカツ</t>
    </rPh>
    <rPh sb="216" eb="218">
      <t>トウシ</t>
    </rPh>
    <rPh sb="218" eb="220">
      <t>ケイカク</t>
    </rPh>
    <rPh sb="221" eb="222">
      <t>タ</t>
    </rPh>
    <rPh sb="224" eb="226">
      <t>ヨテイ</t>
    </rPh>
    <phoneticPr fontId="4"/>
  </si>
  <si>
    <r>
      <t>　収益的収支比率については、年度によって変動があるものの、100％を下回った状態が続き、平成28年度に比べて減少しています。これは地方債償還金は一定ですが、総収益（使用料収入）が横ばいの一方で、総費用（処理場維持管理に係る委託料等）が増加しているためです。
　経費回収率については、汚水処理費は減少しているものの、使用料収入があまり増加せず、横ばいとなっています。
　企業債残高対事業規模比率については、横ばいとなっています。これは、営業収益（使用料収入）が増加している一方で、一般会計負担額が減少しているためです。
　汚水処理原価については、類似団体平均値をかなり上回っています。このため、電力費や修繕費など経費削減の努力はしているものの、有収水量があまり増加していないため、依然として増加傾向となっています。</t>
    </r>
    <r>
      <rPr>
        <sz val="11"/>
        <color rgb="FFFF0000"/>
        <rFont val="ＭＳ ゴシック"/>
        <family val="3"/>
        <charset val="128"/>
      </rPr>
      <t xml:space="preserve">
</t>
    </r>
    <rPh sb="14" eb="16">
      <t>ネンド</t>
    </rPh>
    <rPh sb="20" eb="22">
      <t>ヘンドウ</t>
    </rPh>
    <rPh sb="34" eb="36">
      <t>シタマワ</t>
    </rPh>
    <rPh sb="38" eb="40">
      <t>ジョウタイ</t>
    </rPh>
    <rPh sb="41" eb="42">
      <t>ツヅ</t>
    </rPh>
    <rPh sb="51" eb="52">
      <t>クラ</t>
    </rPh>
    <rPh sb="54" eb="56">
      <t>ゲンショウ</t>
    </rPh>
    <rPh sb="65" eb="68">
      <t>チホウサイ</t>
    </rPh>
    <rPh sb="68" eb="71">
      <t>ショウカンキン</t>
    </rPh>
    <rPh sb="72" eb="74">
      <t>イッテイ</t>
    </rPh>
    <rPh sb="78" eb="81">
      <t>ソウシュウエキ</t>
    </rPh>
    <rPh sb="82" eb="85">
      <t>シヨウリョウ</t>
    </rPh>
    <rPh sb="85" eb="87">
      <t>シュウニュウ</t>
    </rPh>
    <rPh sb="89" eb="90">
      <t>ヨコ</t>
    </rPh>
    <rPh sb="93" eb="95">
      <t>イッポウ</t>
    </rPh>
    <rPh sb="97" eb="100">
      <t>ソウヒヨウ</t>
    </rPh>
    <rPh sb="101" eb="103">
      <t>ショリ</t>
    </rPh>
    <rPh sb="103" eb="104">
      <t>ジョウ</t>
    </rPh>
    <rPh sb="104" eb="106">
      <t>イジ</t>
    </rPh>
    <rPh sb="106" eb="108">
      <t>カンリ</t>
    </rPh>
    <rPh sb="109" eb="110">
      <t>カカ</t>
    </rPh>
    <rPh sb="111" eb="114">
      <t>イタクリョウ</t>
    </rPh>
    <rPh sb="114" eb="115">
      <t>トウ</t>
    </rPh>
    <rPh sb="117" eb="119">
      <t>ゾウカ</t>
    </rPh>
    <rPh sb="130" eb="132">
      <t>ケイヒ</t>
    </rPh>
    <rPh sb="132" eb="134">
      <t>カイシュウ</t>
    </rPh>
    <rPh sb="134" eb="135">
      <t>リツ</t>
    </rPh>
    <rPh sb="141" eb="143">
      <t>オスイ</t>
    </rPh>
    <rPh sb="143" eb="145">
      <t>ショリ</t>
    </rPh>
    <rPh sb="145" eb="146">
      <t>ヒ</t>
    </rPh>
    <rPh sb="147" eb="149">
      <t>ゲンショウ</t>
    </rPh>
    <rPh sb="157" eb="160">
      <t>シヨウリョウ</t>
    </rPh>
    <rPh sb="160" eb="162">
      <t>シュウニュウ</t>
    </rPh>
    <rPh sb="166" eb="168">
      <t>ゾウカ</t>
    </rPh>
    <rPh sb="171" eb="172">
      <t>ヨコ</t>
    </rPh>
    <rPh sb="202" eb="203">
      <t>ヨコ</t>
    </rPh>
    <rPh sb="217" eb="219">
      <t>エイギョウ</t>
    </rPh>
    <rPh sb="219" eb="221">
      <t>シュウエキ</t>
    </rPh>
    <rPh sb="222" eb="225">
      <t>シヨウリョウ</t>
    </rPh>
    <rPh sb="225" eb="227">
      <t>シュウニュウ</t>
    </rPh>
    <rPh sb="229" eb="231">
      <t>ゾウカ</t>
    </rPh>
    <rPh sb="235" eb="237">
      <t>イッポウ</t>
    </rPh>
    <rPh sb="239" eb="241">
      <t>イッパン</t>
    </rPh>
    <rPh sb="241" eb="243">
      <t>カイケイ</t>
    </rPh>
    <rPh sb="243" eb="245">
      <t>フタン</t>
    </rPh>
    <rPh sb="245" eb="246">
      <t>ガク</t>
    </rPh>
    <rPh sb="247" eb="249">
      <t>ゲンショウ</t>
    </rPh>
    <rPh sb="264" eb="266">
      <t>ゲンカ</t>
    </rPh>
    <rPh sb="272" eb="274">
      <t>ルイジ</t>
    </rPh>
    <rPh sb="274" eb="276">
      <t>ダンタイ</t>
    </rPh>
    <rPh sb="283" eb="285">
      <t>ウワマワ</t>
    </rPh>
    <rPh sb="296" eb="298">
      <t>デンリョク</t>
    </rPh>
    <rPh sb="298" eb="299">
      <t>ヒ</t>
    </rPh>
    <rPh sb="300" eb="303">
      <t>シュウゼンヒ</t>
    </rPh>
    <rPh sb="305" eb="307">
      <t>ケイヒ</t>
    </rPh>
    <rPh sb="307" eb="309">
      <t>サクゲン</t>
    </rPh>
    <rPh sb="310" eb="312">
      <t>ドリョク</t>
    </rPh>
    <rPh sb="321" eb="323">
      <t>ユウシュウ</t>
    </rPh>
    <rPh sb="323" eb="325">
      <t>スイリョウ</t>
    </rPh>
    <rPh sb="329" eb="331">
      <t>ゾウカ</t>
    </rPh>
    <rPh sb="339" eb="341">
      <t>イゼン</t>
    </rPh>
    <rPh sb="344" eb="346">
      <t>ゾウカ</t>
    </rPh>
    <rPh sb="346" eb="348">
      <t>ケイコウ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</si>
</sst>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NumberFormat="1" applyFont="1" applyBorder="1" applyAlignment="1" applyProtection="1">
      <alignment horizontal="left" vertical="top" wrapText="1"/>
      <protection locked="0"/>
    </xf>
    <xf numFmtId="0" fontId="5" fillId="0" borderId="0" xfId="2" applyNumberFormat="1" applyFont="1" applyBorder="1" applyAlignment="1" applyProtection="1">
      <alignment horizontal="left" vertical="top" wrapText="1"/>
      <protection locked="0"/>
    </xf>
    <xf numFmtId="0" fontId="5" fillId="0" borderId="7" xfId="2" applyNumberFormat="1" applyFont="1" applyBorder="1" applyAlignment="1" applyProtection="1">
      <alignment horizontal="left" vertical="top" wrapText="1"/>
      <protection locked="0"/>
    </xf>
    <xf numFmtId="0" fontId="5" fillId="0" borderId="8" xfId="2" applyNumberFormat="1" applyFont="1" applyBorder="1" applyAlignment="1" applyProtection="1">
      <alignment horizontal="left" vertical="top" wrapText="1"/>
      <protection locked="0"/>
    </xf>
    <xf numFmtId="0" fontId="5" fillId="0" borderId="1" xfId="2" applyNumberFormat="1" applyFont="1" applyBorder="1" applyAlignment="1" applyProtection="1">
      <alignment horizontal="left" vertical="top" wrapText="1"/>
      <protection locked="0"/>
    </xf>
    <xf numFmtId="0" fontId="5" fillId="0" borderId="9" xfId="2" applyNumberFormat="1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13.4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C-44FA-A678-D981778D8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7408"/>
        <c:axId val="899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C-44FA-A678-D981778D8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7408"/>
        <c:axId val="89939328"/>
      </c:lineChart>
      <c:dateAx>
        <c:axId val="899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39328"/>
        <c:crosses val="autoZero"/>
        <c:auto val="1"/>
        <c:lblOffset val="100"/>
        <c:baseTimeUnit val="years"/>
      </c:date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</c:v>
                </c:pt>
                <c:pt idx="1">
                  <c:v>62</c:v>
                </c:pt>
                <c:pt idx="2">
                  <c:v>70</c:v>
                </c:pt>
                <c:pt idx="3">
                  <c:v>73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C-46CF-A8E6-C120F94F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64640"/>
        <c:axId val="10886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C-46CF-A8E6-C120F94F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4640"/>
        <c:axId val="108866560"/>
      </c:lineChart>
      <c:dateAx>
        <c:axId val="10886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66560"/>
        <c:crosses val="autoZero"/>
        <c:auto val="1"/>
        <c:lblOffset val="100"/>
        <c:baseTimeUnit val="years"/>
      </c:dateAx>
      <c:valAx>
        <c:axId val="10886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6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82.83</c:v>
                </c:pt>
                <c:pt idx="1">
                  <c:v>84.58</c:v>
                </c:pt>
                <c:pt idx="2">
                  <c:v>91.16</c:v>
                </c:pt>
                <c:pt idx="3">
                  <c:v>90.91</c:v>
                </c:pt>
                <c:pt idx="4">
                  <c:v>88.12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A-452F-B405-98FE3ED0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14176"/>
        <c:axId val="1089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FA-452F-B405-98FE3ED0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14176"/>
        <c:axId val="108916096"/>
      </c:lineChart>
      <c:dateAx>
        <c:axId val="1089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16096"/>
        <c:crosses val="autoZero"/>
        <c:auto val="1"/>
        <c:lblOffset val="100"/>
        <c:baseTimeUnit val="years"/>
      </c:dateAx>
      <c:valAx>
        <c:axId val="1089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91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90.4</c:v>
                </c:pt>
                <c:pt idx="1">
                  <c:v>96.91</c:v>
                </c:pt>
                <c:pt idx="2">
                  <c:v>94.54</c:v>
                </c:pt>
                <c:pt idx="3">
                  <c:v>95.8</c:v>
                </c:pt>
                <c:pt idx="4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E01-B8EE-17C71C58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0000"/>
        <c:axId val="9209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8-4E01-B8EE-17C71C58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0000"/>
        <c:axId val="92090368"/>
      </c:lineChart>
      <c:dateAx>
        <c:axId val="920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0368"/>
        <c:crosses val="autoZero"/>
        <c:auto val="1"/>
        <c:lblOffset val="100"/>
        <c:baseTimeUnit val="years"/>
      </c:dateAx>
      <c:valAx>
        <c:axId val="9209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699-85DD-A0469D77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9056"/>
        <c:axId val="921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7-4699-85DD-A0469D77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9056"/>
        <c:axId val="92131712"/>
      </c:lineChart>
      <c:dateAx>
        <c:axId val="921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31712"/>
        <c:crosses val="autoZero"/>
        <c:auto val="1"/>
        <c:lblOffset val="100"/>
        <c:baseTimeUnit val="years"/>
      </c:dateAx>
      <c:valAx>
        <c:axId val="9213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349-8B7D-35ED22036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0880"/>
        <c:axId val="9218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B-4349-8B7D-35ED22036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0880"/>
        <c:axId val="92181248"/>
      </c:lineChart>
      <c:dateAx>
        <c:axId val="921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81248"/>
        <c:crosses val="autoZero"/>
        <c:auto val="1"/>
        <c:lblOffset val="100"/>
        <c:baseTimeUnit val="years"/>
      </c:dateAx>
      <c:valAx>
        <c:axId val="9218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5-4BDF-BA44-F76CCC28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0320"/>
        <c:axId val="9989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5-4BDF-BA44-F76CCC28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0320"/>
        <c:axId val="99890688"/>
      </c:lineChart>
      <c:dateAx>
        <c:axId val="9988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90688"/>
        <c:crosses val="autoZero"/>
        <c:auto val="1"/>
        <c:lblOffset val="100"/>
        <c:baseTimeUnit val="years"/>
      </c:dateAx>
      <c:valAx>
        <c:axId val="9989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8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9-42AA-B8C8-37EED2DB2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0496"/>
        <c:axId val="999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9-42AA-B8C8-37EED2DB2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0496"/>
        <c:axId val="99932416"/>
      </c:lineChart>
      <c:dateAx>
        <c:axId val="9993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32416"/>
        <c:crosses val="autoZero"/>
        <c:auto val="1"/>
        <c:lblOffset val="100"/>
        <c:baseTimeUnit val="years"/>
      </c:dateAx>
      <c:valAx>
        <c:axId val="999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3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1131.31</c:v>
                </c:pt>
                <c:pt idx="1">
                  <c:v>1086.43</c:v>
                </c:pt>
                <c:pt idx="2">
                  <c:v>1112.3</c:v>
                </c:pt>
                <c:pt idx="3">
                  <c:v>1109.55</c:v>
                </c:pt>
                <c:pt idx="4">
                  <c:v>1168.33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A-4547-A006-3758BE76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9648"/>
        <c:axId val="9998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A-4547-A006-3758BE76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9648"/>
        <c:axId val="99981568"/>
      </c:lineChart>
      <c:dateAx>
        <c:axId val="9997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81568"/>
        <c:crosses val="autoZero"/>
        <c:auto val="1"/>
        <c:lblOffset val="100"/>
        <c:baseTimeUnit val="years"/>
      </c:dateAx>
      <c:valAx>
        <c:axId val="9998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7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14.23</c:v>
                </c:pt>
                <c:pt idx="1">
                  <c:v>14.27</c:v>
                </c:pt>
                <c:pt idx="2">
                  <c:v>11.06</c:v>
                </c:pt>
                <c:pt idx="3">
                  <c:v>11.89</c:v>
                </c:pt>
                <c:pt idx="4">
                  <c:v>9.5399999999999991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1-4B50-8A49-ED15BA7D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3136"/>
        <c:axId val="1002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1-4B50-8A49-ED15BA7D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3136"/>
        <c:axId val="100285056"/>
      </c:lineChart>
      <c:dateAx>
        <c:axId val="10028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85056"/>
        <c:crosses val="autoZero"/>
        <c:auto val="1"/>
        <c:lblOffset val="100"/>
        <c:baseTimeUnit val="years"/>
      </c:dateAx>
      <c:valAx>
        <c:axId val="10028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931.96</c:v>
                </c:pt>
                <c:pt idx="1">
                  <c:v>1029.49</c:v>
                </c:pt>
                <c:pt idx="2">
                  <c:v>1211.32</c:v>
                </c:pt>
                <c:pt idx="3">
                  <c:v>1114.69</c:v>
                </c:pt>
                <c:pt idx="4">
                  <c:v>1433.64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C-411D-9D5C-457CD7EA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1808"/>
        <c:axId val="1003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C-411D-9D5C-457CD7EA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1808"/>
        <c:axId val="100313728"/>
      </c:lineChart>
      <c:dateAx>
        <c:axId val="1003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13728"/>
        <c:crosses val="autoZero"/>
        <c:auto val="1"/>
        <c:lblOffset val="100"/>
        <c:baseTimeUnit val="years"/>
      </c:dateAx>
      <c:valAx>
        <c:axId val="1003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6" t="str">
        <f>データ!H6</f>
        <v>大阪府　能勢町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4" t="s">
        <v>1</v>
      </c>
      <c r="C7" s="74"/>
      <c r="D7" s="74"/>
      <c r="E7" s="74"/>
      <c r="F7" s="74"/>
      <c r="G7" s="74"/>
      <c r="H7" s="74"/>
      <c r="I7" s="74" t="s">
        <v>2</v>
      </c>
      <c r="J7" s="74"/>
      <c r="K7" s="74"/>
      <c r="L7" s="74"/>
      <c r="M7" s="74"/>
      <c r="N7" s="74"/>
      <c r="O7" s="74"/>
      <c r="P7" s="74" t="s">
        <v>3</v>
      </c>
      <c r="Q7" s="74"/>
      <c r="R7" s="74"/>
      <c r="S7" s="74"/>
      <c r="T7" s="74"/>
      <c r="U7" s="74"/>
      <c r="V7" s="74"/>
      <c r="W7" s="74" t="s">
        <v>4</v>
      </c>
      <c r="X7" s="74"/>
      <c r="Y7" s="74"/>
      <c r="Z7" s="74"/>
      <c r="AA7" s="74"/>
      <c r="AB7" s="74"/>
      <c r="AC7" s="74"/>
      <c r="AD7" s="74" t="s">
        <v>5</v>
      </c>
      <c r="AE7" s="74"/>
      <c r="AF7" s="74"/>
      <c r="AG7" s="74"/>
      <c r="AH7" s="74"/>
      <c r="AI7" s="74"/>
      <c r="AJ7" s="74"/>
      <c r="AK7" s="3"/>
      <c r="AL7" s="74" t="s">
        <v>6</v>
      </c>
      <c r="AM7" s="74"/>
      <c r="AN7" s="74"/>
      <c r="AO7" s="74"/>
      <c r="AP7" s="74"/>
      <c r="AQ7" s="74"/>
      <c r="AR7" s="74"/>
      <c r="AS7" s="74"/>
      <c r="AT7" s="74" t="s">
        <v>7</v>
      </c>
      <c r="AU7" s="74"/>
      <c r="AV7" s="74"/>
      <c r="AW7" s="74"/>
      <c r="AX7" s="74"/>
      <c r="AY7" s="74"/>
      <c r="AZ7" s="74"/>
      <c r="BA7" s="74"/>
      <c r="BB7" s="74" t="s">
        <v>8</v>
      </c>
      <c r="BC7" s="74"/>
      <c r="BD7" s="74"/>
      <c r="BE7" s="74"/>
      <c r="BF7" s="74"/>
      <c r="BG7" s="74"/>
      <c r="BH7" s="74"/>
      <c r="BI7" s="7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78">
        <f>データ!S6</f>
        <v>10393</v>
      </c>
      <c r="AM8" s="78"/>
      <c r="AN8" s="78"/>
      <c r="AO8" s="78"/>
      <c r="AP8" s="78"/>
      <c r="AQ8" s="78"/>
      <c r="AR8" s="78"/>
      <c r="AS8" s="78"/>
      <c r="AT8" s="77">
        <f>データ!T6</f>
        <v>98.75</v>
      </c>
      <c r="AU8" s="77"/>
      <c r="AV8" s="77"/>
      <c r="AW8" s="77"/>
      <c r="AX8" s="77"/>
      <c r="AY8" s="77"/>
      <c r="AZ8" s="77"/>
      <c r="BA8" s="77"/>
      <c r="BB8" s="77">
        <f>データ!U6</f>
        <v>105.25</v>
      </c>
      <c r="BC8" s="77"/>
      <c r="BD8" s="77"/>
      <c r="BE8" s="77"/>
      <c r="BF8" s="77"/>
      <c r="BG8" s="77"/>
      <c r="BH8" s="77"/>
      <c r="BI8" s="77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4" t="s">
        <v>12</v>
      </c>
      <c r="C9" s="74"/>
      <c r="D9" s="74"/>
      <c r="E9" s="74"/>
      <c r="F9" s="74"/>
      <c r="G9" s="74"/>
      <c r="H9" s="74"/>
      <c r="I9" s="74" t="s">
        <v>13</v>
      </c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 t="s">
        <v>15</v>
      </c>
      <c r="X9" s="74"/>
      <c r="Y9" s="74"/>
      <c r="Z9" s="74"/>
      <c r="AA9" s="74"/>
      <c r="AB9" s="74"/>
      <c r="AC9" s="74"/>
      <c r="AD9" s="74" t="s">
        <v>16</v>
      </c>
      <c r="AE9" s="74"/>
      <c r="AF9" s="74"/>
      <c r="AG9" s="74"/>
      <c r="AH9" s="74"/>
      <c r="AI9" s="74"/>
      <c r="AJ9" s="74"/>
      <c r="AK9" s="3"/>
      <c r="AL9" s="74" t="s">
        <v>17</v>
      </c>
      <c r="AM9" s="74"/>
      <c r="AN9" s="74"/>
      <c r="AO9" s="74"/>
      <c r="AP9" s="74"/>
      <c r="AQ9" s="74"/>
      <c r="AR9" s="74"/>
      <c r="AS9" s="74"/>
      <c r="AT9" s="74" t="s">
        <v>18</v>
      </c>
      <c r="AU9" s="74"/>
      <c r="AV9" s="74"/>
      <c r="AW9" s="74"/>
      <c r="AX9" s="74"/>
      <c r="AY9" s="74"/>
      <c r="AZ9" s="74"/>
      <c r="BA9" s="74"/>
      <c r="BB9" s="74" t="s">
        <v>19</v>
      </c>
      <c r="BC9" s="74"/>
      <c r="BD9" s="74"/>
      <c r="BE9" s="74"/>
      <c r="BF9" s="74"/>
      <c r="BG9" s="74"/>
      <c r="BH9" s="74"/>
      <c r="BI9" s="74"/>
      <c r="BJ9" s="3"/>
      <c r="BK9" s="3"/>
      <c r="BL9" s="75" t="s">
        <v>20</v>
      </c>
      <c r="BM9" s="7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7" t="str">
        <f>データ!N6</f>
        <v>-</v>
      </c>
      <c r="C10" s="77"/>
      <c r="D10" s="77"/>
      <c r="E10" s="77"/>
      <c r="F10" s="77"/>
      <c r="G10" s="77"/>
      <c r="H10" s="77"/>
      <c r="I10" s="77" t="str">
        <f>データ!O6</f>
        <v>該当数値なし</v>
      </c>
      <c r="J10" s="77"/>
      <c r="K10" s="77"/>
      <c r="L10" s="77"/>
      <c r="M10" s="77"/>
      <c r="N10" s="77"/>
      <c r="O10" s="77"/>
      <c r="P10" s="77">
        <f>データ!P6</f>
        <v>1.96</v>
      </c>
      <c r="Q10" s="77"/>
      <c r="R10" s="77"/>
      <c r="S10" s="77"/>
      <c r="T10" s="77"/>
      <c r="U10" s="77"/>
      <c r="V10" s="77"/>
      <c r="W10" s="77">
        <f>データ!Q6</f>
        <v>65.180000000000007</v>
      </c>
      <c r="X10" s="77"/>
      <c r="Y10" s="77"/>
      <c r="Z10" s="77"/>
      <c r="AA10" s="77"/>
      <c r="AB10" s="77"/>
      <c r="AC10" s="77"/>
      <c r="AD10" s="78">
        <f>データ!R6</f>
        <v>2271</v>
      </c>
      <c r="AE10" s="78"/>
      <c r="AF10" s="78"/>
      <c r="AG10" s="78"/>
      <c r="AH10" s="78"/>
      <c r="AI10" s="78"/>
      <c r="AJ10" s="78"/>
      <c r="AK10" s="2"/>
      <c r="AL10" s="78">
        <f>データ!V6</f>
        <v>202</v>
      </c>
      <c r="AM10" s="78"/>
      <c r="AN10" s="78"/>
      <c r="AO10" s="78"/>
      <c r="AP10" s="78"/>
      <c r="AQ10" s="78"/>
      <c r="AR10" s="78"/>
      <c r="AS10" s="78"/>
      <c r="AT10" s="77">
        <f>データ!W6</f>
        <v>0.18</v>
      </c>
      <c r="AU10" s="77"/>
      <c r="AV10" s="77"/>
      <c r="AW10" s="77"/>
      <c r="AX10" s="77"/>
      <c r="AY10" s="77"/>
      <c r="AZ10" s="77"/>
      <c r="BA10" s="77"/>
      <c r="BB10" s="77">
        <f>データ!X6</f>
        <v>1122.22</v>
      </c>
      <c r="BC10" s="77"/>
      <c r="BD10" s="77"/>
      <c r="BE10" s="77"/>
      <c r="BF10" s="77"/>
      <c r="BG10" s="77"/>
      <c r="BH10" s="77"/>
      <c r="BI10" s="77"/>
      <c r="BJ10" s="2"/>
      <c r="BK10" s="2"/>
      <c r="BL10" s="79" t="s">
        <v>22</v>
      </c>
      <c r="BM10" s="8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121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122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4ymqrb0+YLmXs7qbTOEp2i12ax3CeXT5ccpcg6Kjol5zLfhEVwuZez5XSM3jeOW7FcRGcX7/G2zW28IpQah0Tg==" saltValue="Yw/NUUDYaHbZouywMaMpO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8" t="s">
        <v>65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66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36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68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69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70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71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72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73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74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75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76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77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78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273228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大阪府　能勢町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1.96</v>
      </c>
      <c r="Q6" s="33">
        <f t="shared" si="3"/>
        <v>65.180000000000007</v>
      </c>
      <c r="R6" s="33">
        <f t="shared" si="3"/>
        <v>2271</v>
      </c>
      <c r="S6" s="33">
        <f t="shared" si="3"/>
        <v>10393</v>
      </c>
      <c r="T6" s="33">
        <f t="shared" si="3"/>
        <v>98.75</v>
      </c>
      <c r="U6" s="33">
        <f t="shared" si="3"/>
        <v>105.25</v>
      </c>
      <c r="V6" s="33">
        <f t="shared" si="3"/>
        <v>202</v>
      </c>
      <c r="W6" s="33">
        <f t="shared" si="3"/>
        <v>0.18</v>
      </c>
      <c r="X6" s="33">
        <f t="shared" si="3"/>
        <v>1122.22</v>
      </c>
      <c r="Y6" s="34">
        <f>IF(Y7="",NA(),Y7)</f>
        <v>90.4</v>
      </c>
      <c r="Z6" s="34">
        <f t="shared" ref="Z6:AH6" si="4">IF(Z7="",NA(),Z7)</f>
        <v>96.91</v>
      </c>
      <c r="AA6" s="34">
        <f t="shared" si="4"/>
        <v>94.54</v>
      </c>
      <c r="AB6" s="34">
        <f t="shared" si="4"/>
        <v>95.8</v>
      </c>
      <c r="AC6" s="34">
        <f t="shared" si="4"/>
        <v>88.75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1131.31</v>
      </c>
      <c r="BG6" s="34">
        <f t="shared" ref="BG6:BO6" si="7">IF(BG7="",NA(),BG7)</f>
        <v>1086.43</v>
      </c>
      <c r="BH6" s="34">
        <f t="shared" si="7"/>
        <v>1112.3</v>
      </c>
      <c r="BI6" s="34">
        <f t="shared" si="7"/>
        <v>1109.55</v>
      </c>
      <c r="BJ6" s="34">
        <f t="shared" si="7"/>
        <v>1168.33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14.23</v>
      </c>
      <c r="BR6" s="34">
        <f t="shared" ref="BR6:BZ6" si="8">IF(BR7="",NA(),BR7)</f>
        <v>14.27</v>
      </c>
      <c r="BS6" s="34">
        <f t="shared" si="8"/>
        <v>11.06</v>
      </c>
      <c r="BT6" s="34">
        <f t="shared" si="8"/>
        <v>11.89</v>
      </c>
      <c r="BU6" s="34">
        <f t="shared" si="8"/>
        <v>9.5399999999999991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931.96</v>
      </c>
      <c r="CC6" s="34">
        <f t="shared" ref="CC6:CK6" si="9">IF(CC7="",NA(),CC7)</f>
        <v>1029.49</v>
      </c>
      <c r="CD6" s="34">
        <f t="shared" si="9"/>
        <v>1211.32</v>
      </c>
      <c r="CE6" s="34">
        <f t="shared" si="9"/>
        <v>1114.69</v>
      </c>
      <c r="CF6" s="34">
        <f t="shared" si="9"/>
        <v>1433.64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61</v>
      </c>
      <c r="CN6" s="34">
        <f t="shared" ref="CN6:CV6" si="10">IF(CN7="",NA(),CN7)</f>
        <v>62</v>
      </c>
      <c r="CO6" s="34">
        <f t="shared" si="10"/>
        <v>70</v>
      </c>
      <c r="CP6" s="34">
        <f t="shared" si="10"/>
        <v>73</v>
      </c>
      <c r="CQ6" s="34">
        <f t="shared" si="10"/>
        <v>70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82.83</v>
      </c>
      <c r="CY6" s="34">
        <f t="shared" ref="CY6:DG6" si="11">IF(CY7="",NA(),CY7)</f>
        <v>84.58</v>
      </c>
      <c r="CZ6" s="34">
        <f t="shared" si="11"/>
        <v>91.16</v>
      </c>
      <c r="DA6" s="34">
        <f t="shared" si="11"/>
        <v>90.91</v>
      </c>
      <c r="DB6" s="34">
        <f t="shared" si="11"/>
        <v>88.12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13.4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273228</v>
      </c>
      <c r="D7" s="36">
        <v>47</v>
      </c>
      <c r="E7" s="36">
        <v>17</v>
      </c>
      <c r="F7" s="36">
        <v>5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1.96</v>
      </c>
      <c r="Q7" s="37">
        <v>65.180000000000007</v>
      </c>
      <c r="R7" s="37">
        <v>2271</v>
      </c>
      <c r="S7" s="37">
        <v>10393</v>
      </c>
      <c r="T7" s="37">
        <v>98.75</v>
      </c>
      <c r="U7" s="37">
        <v>105.25</v>
      </c>
      <c r="V7" s="37">
        <v>202</v>
      </c>
      <c r="W7" s="37">
        <v>0.18</v>
      </c>
      <c r="X7" s="37">
        <v>1122.22</v>
      </c>
      <c r="Y7" s="37">
        <v>90.4</v>
      </c>
      <c r="Z7" s="37">
        <v>96.91</v>
      </c>
      <c r="AA7" s="37">
        <v>94.54</v>
      </c>
      <c r="AB7" s="37">
        <v>95.8</v>
      </c>
      <c r="AC7" s="37">
        <v>88.75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1131.31</v>
      </c>
      <c r="BG7" s="37">
        <v>1086.43</v>
      </c>
      <c r="BH7" s="37">
        <v>1112.3</v>
      </c>
      <c r="BI7" s="37">
        <v>1109.55</v>
      </c>
      <c r="BJ7" s="37">
        <v>1168.33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14.23</v>
      </c>
      <c r="BR7" s="37">
        <v>14.27</v>
      </c>
      <c r="BS7" s="37">
        <v>11.06</v>
      </c>
      <c r="BT7" s="37">
        <v>11.89</v>
      </c>
      <c r="BU7" s="37">
        <v>9.5399999999999991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931.96</v>
      </c>
      <c r="CC7" s="37">
        <v>1029.49</v>
      </c>
      <c r="CD7" s="37">
        <v>1211.32</v>
      </c>
      <c r="CE7" s="37">
        <v>1114.69</v>
      </c>
      <c r="CF7" s="37">
        <v>1433.64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61</v>
      </c>
      <c r="CN7" s="37">
        <v>62</v>
      </c>
      <c r="CO7" s="37">
        <v>70</v>
      </c>
      <c r="CP7" s="37">
        <v>73</v>
      </c>
      <c r="CQ7" s="37">
        <v>70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82.83</v>
      </c>
      <c r="CY7" s="37">
        <v>84.58</v>
      </c>
      <c r="CZ7" s="37">
        <v>91.16</v>
      </c>
      <c r="DA7" s="37">
        <v>90.91</v>
      </c>
      <c r="DB7" s="37">
        <v>88.12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13.4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大阪府</cp:lastModifiedBy>
  <cp:lastPrinted>2019-02-25T03:15:13Z</cp:lastPrinted>
  <dcterms:created xsi:type="dcterms:W3CDTF">2018-12-03T09:26:50Z</dcterms:created>
  <dcterms:modified xsi:type="dcterms:W3CDTF">2019-02-25T04:57:49Z</dcterms:modified>
</cp:coreProperties>
</file>