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36能勢町〇\"/>
    </mc:Choice>
  </mc:AlternateContent>
  <workbookProtection workbookAlgorithmName="SHA-512" workbookHashValue="/lz1AgUdsBlIczs1WFaj84okDMU80oyTpdBEAIiiqZVIcqTZXrSBEWMI5Du1T+va02a+LwmsDpc5ctDe4a7rmw==" workbookSaltValue="728dyXRREQTlA7iszNXrvQ==" workbookSpinCount="100000" lockStructure="1"/>
  <bookViews>
    <workbookView xWindow="-15" yWindow="-15" windowWidth="20520" windowHeight="865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<sst xmlns="http://schemas.openxmlformats.org/spreadsheetml/2006/main" count="232" uniqueCount="120">
  <si>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</si>
  <si>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</si>
  <si>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</si>
  <si>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</si>
  <si>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</si>
  <si>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</si>
  <si>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</si>
  <si>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</si>
  <si>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</si>
  <si>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</si>
  <si>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</si>
  <si>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</si>
  <si>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</si>
  <si>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</si>
  <si>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</si>
  <si>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</si>
  <si>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</si>
  <si>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</si>
  <si>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</si>
  <si>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</si>
  <si>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</si>
  <si>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</si>
  <si>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</si>
  <si>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</si>
  <si>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</si>
  <si>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</si>
  <si>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</si>
  <si>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</si>
  <si>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</si>
  <si>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</si>
  <si>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</si>
  <si>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</si>
  <si>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</si>
  <si>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</si>
  <si>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</si>
  <si>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</si>
  <si>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</si>
  <si>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</si>
  <si>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</si>
  <si>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</si>
  <si>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</si>
  <si>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</si>
  <si>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</si>
  <si>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</si>
  <si>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</si>
  <si>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</si>
  <si>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</si>
  <si>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</si>
  <si>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</si>
  <si>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</si>
  <si>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</si>
  <si>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</si>
  <si>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</si>
  <si>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</si>
  <si>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</si>
  <si>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</si>
  <si>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</si>
  <si>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</si>
  <si>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</si>
  <si>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</si>
  <si>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</si>
  <si>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</si>
  <si>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</si>
  <si>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</si>
  <si>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</si>
  <si>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</si>
  <si>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</si>
  <si>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</si>
  <si>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</si>
  <si>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</si>
  <si>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</si>
  <si>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</si>
  <si>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</si>
  <si>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</si>
  <si>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</si>
  <si>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</si>
  <si>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</si>
  <si>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</si>
  <si>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</si>
  <si>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</si>
  <si>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</si>
  <si>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</si>
  <si>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</si>
  <si>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</si>
  <si>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</si>
  <si>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</si>
  <si>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</si>
  <si>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</si>
  <si>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</si>
  <si>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</si>
  <si>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</si>
  <si>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</si>
  <si>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</si>
  <si>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</si>
  <si>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</si>
  <si>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</si>
  <si>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</si>
  <si>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</si>
  <si>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</si>
  <si>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</si>
  <si>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</si>
  <si>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</si>
  <si>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</si>
  <si>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</si>
  <si>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</si>
  <si>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能勢町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</si>
  <si>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</si>
  <si>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</si>
  <si>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</si>
  <si>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</si>
  <si>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</si>
  <si>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</si>
  <si>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</si>
  <si>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</si>
  <si>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</si>
  <si>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</si>
  <si>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</si>
  <si>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統合簡易水道施設整備事業など新規大規模投資による施設更新が進んでいることから、有形固定資産減価償却率は、類似団体平均値と比べ、低い数値となっている。しかしながら、管路経年化率は、平成26年度までは低い数値となっていたが、旧簡易水道時代に布設した水道管で布設後40年を経過した水道管の延長が平成27年度を境に増大している。また、平成29年度は、管路更新率について、類似団体平均を上回りかつ前年度から上昇したものの、技術職不足により、思うように率を上げることが出来ないのが実情である。
　統合簡易水道施設整備事業で新規取得・老朽化の更新を行った施設は、給水区域全体に及ぶものではなく、有収率の低さを見てもわかるように、旧簡易水道時代の管路の経年化が進んでいる。
</t>
    <rPh sb="164" eb="166">
      <t>ヘイセイ</t>
    </rPh>
    <rPh sb="168" eb="170">
      <t>ネンド</t>
    </rPh>
    <rPh sb="182" eb="184">
      <t>ルイジ</t>
    </rPh>
    <rPh sb="184" eb="186">
      <t>ダンタイ</t>
    </rPh>
    <rPh sb="186" eb="188">
      <t>ヘイキン</t>
    </rPh>
    <rPh sb="189" eb="191">
      <t>ウワマワ</t>
    </rPh>
    <rPh sb="194" eb="195">
      <t>マエ</t>
    </rPh>
    <rPh sb="199" eb="201">
      <t>ジョウショウ</t>
    </rPh>
    <rPh sb="207" eb="209">
      <t>ギジュツ</t>
    </rPh>
    <rPh sb="209" eb="210">
      <t>ショク</t>
    </rPh>
    <rPh sb="210" eb="212">
      <t>フソク</t>
    </rPh>
    <rPh sb="216" eb="217">
      <t>オモ</t>
    </rPh>
    <rPh sb="221" eb="222">
      <t>リツ</t>
    </rPh>
    <rPh sb="223" eb="224">
      <t>ア</t>
    </rPh>
    <rPh sb="229" eb="231">
      <t>デキ</t>
    </rPh>
    <rPh sb="235" eb="237">
      <t>ジツジョウ</t>
    </rPh>
    <rPh sb="316" eb="318">
      <t>カンロ</t>
    </rPh>
    <rPh sb="319" eb="322">
      <t>ケイネンカ</t>
    </rPh>
    <rPh sb="323" eb="324">
      <t>スス</t>
    </rPh>
    <phoneticPr fontId="4"/>
  </si>
  <si>
    <t xml:space="preserve">  本町では、長年の懸案事項であった水量不足や水道未普及地区の解消を目的に町内に点在していた13箇所の簡易水道事業のうち、近接する10箇所の簡易水道事業を統合し、平成19年4月より大阪広域水道企業団水を新たな水源とする上水道事業として給水、現在に至る。
　経営の健全性をみると、平成13年度からの統合簡易水道施設整備事業に伴う減価償却費や企業債利子が増加していること、また、地勢上の制約から数多くの水道施設が点在し、非効率な送配水を余儀なくされ動力費等の維持管理費用がかさんでいることから、給水原価が非常に高額なものとなっている。なかでも企業債残高対給水収益比率の高さが示すように、大規模投資を行ったことに関連する資本費については、経常費用中の約6割を占める。このため、経営の改善策として公的補償金免除繰上償還の制度を利用し、企業債の利子負担軽減に努めたが、その効果は限定的なものにとどまった。
　経常収支比率、料金回収率では、経常収支比率は年度ごとのバラつきが見られ、100％以上となった年度においても類似団体との比較ではその平均値を下回る。また、本町では、一般会計からの繰入基準内補助が経常収益の約1/4を占め、給水収益以外の収益に依存する構造となっている。このため、経常収支比率が100％以上の年度であっても、料金回収率は100％を下回る状況となっている。
  一方、効率性に関し、施設利用率は、平成28年度までは、類似団体を下回っていたものの、平成29年度に類似団体を上回ることとなったのは、簡易水道統合の認可変更に合わせ、施設能力の見直しを行ったことが要因である。また、有収率では、平成28年度までは、類似団体との比較において、それほど変わりはなかったが、平成29年度は、1月～2月の長期的な寒波による漏水の影響により、落ち込む結果となった。
</t>
    <rPh sb="591" eb="592">
      <t>カン</t>
    </rPh>
    <rPh sb="601" eb="603">
      <t>ヘイセイ</t>
    </rPh>
    <rPh sb="605" eb="607">
      <t>ネンド</t>
    </rPh>
    <rPh sb="611" eb="613">
      <t>ルイジ</t>
    </rPh>
    <rPh sb="613" eb="615">
      <t>ダンタイ</t>
    </rPh>
    <rPh sb="616" eb="618">
      <t>シタマワ</t>
    </rPh>
    <rPh sb="626" eb="628">
      <t>ヘイセイ</t>
    </rPh>
    <rPh sb="630" eb="632">
      <t>ネンド</t>
    </rPh>
    <rPh sb="633" eb="635">
      <t>ルイジ</t>
    </rPh>
    <rPh sb="635" eb="637">
      <t>ダンタイ</t>
    </rPh>
    <rPh sb="638" eb="640">
      <t>ウワマワ</t>
    </rPh>
    <rPh sb="650" eb="652">
      <t>カンイ</t>
    </rPh>
    <rPh sb="652" eb="654">
      <t>スイドウ</t>
    </rPh>
    <rPh sb="654" eb="656">
      <t>トウゴウ</t>
    </rPh>
    <rPh sb="657" eb="659">
      <t>ニンカ</t>
    </rPh>
    <rPh sb="659" eb="661">
      <t>ヘンコウ</t>
    </rPh>
    <rPh sb="662" eb="663">
      <t>ア</t>
    </rPh>
    <rPh sb="666" eb="668">
      <t>シセツ</t>
    </rPh>
    <rPh sb="668" eb="670">
      <t>ノウリョク</t>
    </rPh>
    <rPh sb="671" eb="673">
      <t>ミナオ</t>
    </rPh>
    <rPh sb="675" eb="676">
      <t>オコナ</t>
    </rPh>
    <rPh sb="681" eb="683">
      <t>ヨウイン</t>
    </rPh>
    <rPh sb="690" eb="692">
      <t>ユウシュウ</t>
    </rPh>
    <rPh sb="692" eb="693">
      <t>リツ</t>
    </rPh>
    <rPh sb="696" eb="698">
      <t>ヘイセイ</t>
    </rPh>
    <rPh sb="700" eb="702">
      <t>ネンド</t>
    </rPh>
    <rPh sb="706" eb="708">
      <t>ルイジ</t>
    </rPh>
    <rPh sb="708" eb="710">
      <t>ダンタイ</t>
    </rPh>
    <rPh sb="712" eb="714">
      <t>ヒカク</t>
    </rPh>
    <rPh sb="723" eb="724">
      <t>カ</t>
    </rPh>
    <rPh sb="733" eb="735">
      <t>ヘイセイ</t>
    </rPh>
    <rPh sb="737" eb="739">
      <t>ネンド</t>
    </rPh>
    <rPh sb="742" eb="743">
      <t>ガツ</t>
    </rPh>
    <rPh sb="745" eb="746">
      <t>ガツ</t>
    </rPh>
    <rPh sb="747" eb="750">
      <t>チョウキテキ</t>
    </rPh>
    <rPh sb="751" eb="753">
      <t>カンパ</t>
    </rPh>
    <rPh sb="756" eb="758">
      <t>ロウスイ</t>
    </rPh>
    <rPh sb="759" eb="761">
      <t>エイキョウ</t>
    </rPh>
    <rPh sb="765" eb="766">
      <t>オ</t>
    </rPh>
    <rPh sb="767" eb="768">
      <t>コ</t>
    </rPh>
    <rPh sb="769" eb="771">
      <t>ケッカ</t>
    </rPh>
    <phoneticPr fontId="4"/>
  </si>
  <si>
    <t xml:space="preserve">　経営の健全性・効率性について、統合簡易水道施設整備事業に伴う大規模投資での資本費や地勢上の制約に伴う給水効率の悪さが、高額な給水原価の主要因となっている。特に経常費用の中でも減価償却費及び支払利子の占める割合が非常に大きいことから、水道施設の更新に関しては、給水人口や給水需要の減に直面している状況を踏まえ、ダウンサイジングや施設配置の集約化検討を行い、更新再投資額を抑制し、新たに発生する資本費の縮減に努める。また、料金回収率が低いことからもわかるように、井戸水から水道水へのシフトを促す等の料金収益の増収策を検討していく。
  老朽化の状況に関し、管路更新率について平成29年度は上昇したものの、未だ低い水準である。特に、旧簡易水道時代の経年管延長が今後も増大し、管路経年化率は上昇していく見込みである。このため、早期に管路更新計画を策定し、計画的な老朽管の更新を行いながら、段階的な比率の向上に努める。
  なお、平成28年度に経営戦略を策定済みであり、現在、平成36年度での大阪広域水道企業団との統合に向けた検討・協議を行っている最中である。
</t>
    <rPh sb="257" eb="259">
      <t>ケントウ</t>
    </rPh>
    <rPh sb="286" eb="288">
      <t>ヘイセイ</t>
    </rPh>
    <rPh sb="290" eb="292">
      <t>ネンド</t>
    </rPh>
    <rPh sb="293" eb="295">
      <t>ジョウショウ</t>
    </rPh>
    <rPh sb="301" eb="302">
      <t>イマ</t>
    </rPh>
    <rPh sb="311" eb="312">
      <t>トク</t>
    </rPh>
    <rPh sb="314" eb="315">
      <t>キュウ</t>
    </rPh>
    <rPh sb="315" eb="317">
      <t>カンイ</t>
    </rPh>
    <rPh sb="317" eb="319">
      <t>スイドウ</t>
    </rPh>
    <rPh sb="319" eb="321">
      <t>ジダイ</t>
    </rPh>
    <rPh sb="360" eb="362">
      <t>ソウキ</t>
    </rPh>
    <rPh sb="395" eb="396">
      <t>ヒ</t>
    </rPh>
    <rPh sb="411" eb="413">
      <t>ヘイセイ</t>
    </rPh>
    <rPh sb="415" eb="417">
      <t>ネンド</t>
    </rPh>
    <rPh sb="418" eb="420">
      <t>ケイエイ</t>
    </rPh>
    <rPh sb="420" eb="422">
      <t>センリャク</t>
    </rPh>
    <rPh sb="423" eb="425">
      <t>サクテイ</t>
    </rPh>
    <rPh sb="425" eb="426">
      <t>ズ</t>
    </rPh>
    <rPh sb="431" eb="433">
      <t>ゲンザイ</t>
    </rPh>
    <rPh sb="456" eb="457">
      <t>ム</t>
    </rPh>
    <rPh sb="465" eb="466">
      <t>オコナ</t>
    </rPh>
    <rPh sb="470" eb="472">
      <t>サイチュウ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</si>
</sst>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6"/>
      <name val="游ゴシック"/>
      <family val="2"/>
      <charset val="128"/>
      <scheme val="minor"/>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2" applyFont="1" applyBorder="1" applyAlignment="1" applyProtection="1">
      <alignment horizontal="left" vertical="top" wrapText="1"/>
      <protection locked="0"/>
    </xf>
    <xf numFmtId="0" fontId="13" fillId="0" borderId="0" xfId="2" applyFont="1" applyBorder="1" applyAlignment="1" applyProtection="1">
      <alignment horizontal="left" vertical="top" wrapText="1"/>
      <protection locked="0"/>
    </xf>
    <xf numFmtId="0" fontId="13" fillId="0" borderId="10" xfId="2" applyFont="1" applyBorder="1" applyAlignment="1" applyProtection="1">
      <alignment horizontal="left" vertical="top" wrapText="1"/>
      <protection locked="0"/>
    </xf>
    <xf numFmtId="0" fontId="13" fillId="0" borderId="11" xfId="2" applyFont="1" applyBorder="1" applyAlignment="1" applyProtection="1">
      <alignment horizontal="left" vertical="top" wrapText="1"/>
      <protection locked="0"/>
    </xf>
    <xf numFmtId="0" fontId="13" fillId="0" borderId="1" xfId="2" applyFont="1" applyBorder="1" applyAlignment="1" applyProtection="1">
      <alignment horizontal="left" vertical="top" wrapText="1"/>
      <protection locked="0"/>
    </xf>
    <xf numFmtId="0" fontId="13"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0.43</c:v>
                </c:pt>
                <c:pt idx="1">
                  <c:v>0.36</c:v>
                </c:pt>
                <c:pt idx="2">
                  <c:v>0.49</c:v>
                </c:pt>
                <c:pt idx="3">
                  <c:v>0.53</c:v>
                </c:pt>
                <c:pt idx="4">
                  <c:v>0.8</c:v>
                </c:pt>
              </c:numCache>
            </c:numRef>
          </c:val>
          <c:extLst>
            <c:ext xmlns:c16="http://schemas.microsoft.com/office/drawing/2014/chart" uri="{C3380CC4-5D6E-409C-BE32-E72D297353CC}">
              <c16:uniqueId val="{00000000-99C6-4392-B74A-B66A8777F146}"/>
            </c:ext>
          </c:extLst>
        </c:ser>
        <c:dLbls>
          <c:showLegendKey val="0"/>
          <c:showVal val="0"/>
          <c:showCatName val="0"/>
          <c:showSerName val="0"/>
          <c:showPercent val="0"/>
          <c:showBubbleSize val="0"/>
        </c:dLbls>
        <c:gapWidth val="150"/>
        <c:axId val="68454272"/>
        <c:axId val="6846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c:ext xmlns:c16="http://schemas.microsoft.com/office/drawing/2014/chart" uri="{C3380CC4-5D6E-409C-BE32-E72D297353CC}">
              <c16:uniqueId val="{00000001-99C6-4392-B74A-B66A8777F146}"/>
            </c:ext>
          </c:extLst>
        </c:ser>
        <c:dLbls>
          <c:showLegendKey val="0"/>
          <c:showVal val="0"/>
          <c:showCatName val="0"/>
          <c:showSerName val="0"/>
          <c:showPercent val="0"/>
          <c:showBubbleSize val="0"/>
        </c:dLbls>
        <c:marker val="1"/>
        <c:smooth val="0"/>
        <c:axId val="68454272"/>
        <c:axId val="68464640"/>
      </c:lineChart>
      <c:dateAx>
        <c:axId val="68454272"/>
        <c:scaling>
          <c:orientation val="minMax"/>
        </c:scaling>
        <c:delete val="1"/>
        <c:axPos val="b"/>
        <c:numFmt formatCode="ge" sourceLinked="1"/>
        <c:majorTickMark val="none"/>
        <c:minorTickMark val="none"/>
        <c:tickLblPos val="none"/>
        <c:crossAx val="68464640"/>
        <c:crosses val="autoZero"/>
        <c:auto val="1"/>
        <c:lblOffset val="100"/>
        <c:baseTimeUnit val="years"/>
      </c:dateAx>
      <c:valAx>
        <c:axId val="6846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45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40.85</c:v>
                </c:pt>
                <c:pt idx="1">
                  <c:v>40.72</c:v>
                </c:pt>
                <c:pt idx="2">
                  <c:v>40.76</c:v>
                </c:pt>
                <c:pt idx="3">
                  <c:v>39.79</c:v>
                </c:pt>
                <c:pt idx="4">
                  <c:v>79.16</c:v>
                </c:pt>
              </c:numCache>
            </c:numRef>
          </c:val>
          <c:extLst>
            <c:ext xmlns:c16="http://schemas.microsoft.com/office/drawing/2014/chart" uri="{C3380CC4-5D6E-409C-BE32-E72D297353CC}">
              <c16:uniqueId val="{00000000-CB24-4B03-8FFA-36516F889564}"/>
            </c:ext>
          </c:extLst>
        </c:ser>
        <c:dLbls>
          <c:showLegendKey val="0"/>
          <c:showVal val="0"/>
          <c:showCatName val="0"/>
          <c:showSerName val="0"/>
          <c:showPercent val="0"/>
          <c:showBubbleSize val="0"/>
        </c:dLbls>
        <c:gapWidth val="150"/>
        <c:axId val="73377280"/>
        <c:axId val="7337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c:ext xmlns:c16="http://schemas.microsoft.com/office/drawing/2014/chart" uri="{C3380CC4-5D6E-409C-BE32-E72D297353CC}">
              <c16:uniqueId val="{00000001-CB24-4B03-8FFA-36516F889564}"/>
            </c:ext>
          </c:extLst>
        </c:ser>
        <c:dLbls>
          <c:showLegendKey val="0"/>
          <c:showVal val="0"/>
          <c:showCatName val="0"/>
          <c:showSerName val="0"/>
          <c:showPercent val="0"/>
          <c:showBubbleSize val="0"/>
        </c:dLbls>
        <c:marker val="1"/>
        <c:smooth val="0"/>
        <c:axId val="73377280"/>
        <c:axId val="73379200"/>
      </c:lineChart>
      <c:dateAx>
        <c:axId val="73377280"/>
        <c:scaling>
          <c:orientation val="minMax"/>
        </c:scaling>
        <c:delete val="1"/>
        <c:axPos val="b"/>
        <c:numFmt formatCode="ge" sourceLinked="1"/>
        <c:majorTickMark val="none"/>
        <c:minorTickMark val="none"/>
        <c:tickLblPos val="none"/>
        <c:crossAx val="73379200"/>
        <c:crosses val="autoZero"/>
        <c:auto val="1"/>
        <c:lblOffset val="100"/>
        <c:baseTimeUnit val="years"/>
      </c:dateAx>
      <c:valAx>
        <c:axId val="7337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84.42</c:v>
                </c:pt>
                <c:pt idx="1">
                  <c:v>81.69</c:v>
                </c:pt>
                <c:pt idx="2">
                  <c:v>80.52</c:v>
                </c:pt>
                <c:pt idx="3">
                  <c:v>80.14</c:v>
                </c:pt>
                <c:pt idx="4">
                  <c:v>77.89</c:v>
                </c:pt>
              </c:numCache>
            </c:numRef>
          </c:val>
          <c:extLst>
            <c:ext xmlns:c16="http://schemas.microsoft.com/office/drawing/2014/chart" uri="{C3380CC4-5D6E-409C-BE32-E72D297353CC}">
              <c16:uniqueId val="{00000000-D4C4-4B4A-B7AE-3D502F8FB22D}"/>
            </c:ext>
          </c:extLst>
        </c:ser>
        <c:dLbls>
          <c:showLegendKey val="0"/>
          <c:showVal val="0"/>
          <c:showCatName val="0"/>
          <c:showSerName val="0"/>
          <c:showPercent val="0"/>
          <c:showBubbleSize val="0"/>
        </c:dLbls>
        <c:gapWidth val="150"/>
        <c:axId val="73439104"/>
        <c:axId val="7344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c:ext xmlns:c16="http://schemas.microsoft.com/office/drawing/2014/chart" uri="{C3380CC4-5D6E-409C-BE32-E72D297353CC}">
              <c16:uniqueId val="{00000001-D4C4-4B4A-B7AE-3D502F8FB22D}"/>
            </c:ext>
          </c:extLst>
        </c:ser>
        <c:dLbls>
          <c:showLegendKey val="0"/>
          <c:showVal val="0"/>
          <c:showCatName val="0"/>
          <c:showSerName val="0"/>
          <c:showPercent val="0"/>
          <c:showBubbleSize val="0"/>
        </c:dLbls>
        <c:marker val="1"/>
        <c:smooth val="0"/>
        <c:axId val="73439104"/>
        <c:axId val="73441280"/>
      </c:lineChart>
      <c:dateAx>
        <c:axId val="73439104"/>
        <c:scaling>
          <c:orientation val="minMax"/>
        </c:scaling>
        <c:delete val="1"/>
        <c:axPos val="b"/>
        <c:numFmt formatCode="ge" sourceLinked="1"/>
        <c:majorTickMark val="none"/>
        <c:minorTickMark val="none"/>
        <c:tickLblPos val="none"/>
        <c:crossAx val="73441280"/>
        <c:crosses val="autoZero"/>
        <c:auto val="1"/>
        <c:lblOffset val="100"/>
        <c:baseTimeUnit val="years"/>
      </c:dateAx>
      <c:valAx>
        <c:axId val="7344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43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102.53</c:v>
                </c:pt>
                <c:pt idx="1">
                  <c:v>94.01</c:v>
                </c:pt>
                <c:pt idx="2">
                  <c:v>103.58</c:v>
                </c:pt>
                <c:pt idx="3">
                  <c:v>96.96</c:v>
                </c:pt>
                <c:pt idx="4">
                  <c:v>99.26</c:v>
                </c:pt>
              </c:numCache>
            </c:numRef>
          </c:val>
          <c:extLst>
            <c:ext xmlns:c16="http://schemas.microsoft.com/office/drawing/2014/chart" uri="{C3380CC4-5D6E-409C-BE32-E72D297353CC}">
              <c16:uniqueId val="{00000000-14D2-4089-8543-A333053798A9}"/>
            </c:ext>
          </c:extLst>
        </c:ser>
        <c:dLbls>
          <c:showLegendKey val="0"/>
          <c:showVal val="0"/>
          <c:showCatName val="0"/>
          <c:showSerName val="0"/>
          <c:showPercent val="0"/>
          <c:showBubbleSize val="0"/>
        </c:dLbls>
        <c:gapWidth val="150"/>
        <c:axId val="40712448"/>
        <c:axId val="4072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c:ext xmlns:c16="http://schemas.microsoft.com/office/drawing/2014/chart" uri="{C3380CC4-5D6E-409C-BE32-E72D297353CC}">
              <c16:uniqueId val="{00000001-14D2-4089-8543-A333053798A9}"/>
            </c:ext>
          </c:extLst>
        </c:ser>
        <c:dLbls>
          <c:showLegendKey val="0"/>
          <c:showVal val="0"/>
          <c:showCatName val="0"/>
          <c:showSerName val="0"/>
          <c:showPercent val="0"/>
          <c:showBubbleSize val="0"/>
        </c:dLbls>
        <c:marker val="1"/>
        <c:smooth val="0"/>
        <c:axId val="40712448"/>
        <c:axId val="40722816"/>
      </c:lineChart>
      <c:dateAx>
        <c:axId val="40712448"/>
        <c:scaling>
          <c:orientation val="minMax"/>
        </c:scaling>
        <c:delete val="1"/>
        <c:axPos val="b"/>
        <c:numFmt formatCode="ge" sourceLinked="1"/>
        <c:majorTickMark val="none"/>
        <c:minorTickMark val="none"/>
        <c:tickLblPos val="none"/>
        <c:crossAx val="40722816"/>
        <c:crosses val="autoZero"/>
        <c:auto val="1"/>
        <c:lblOffset val="100"/>
        <c:baseTimeUnit val="years"/>
      </c:dateAx>
      <c:valAx>
        <c:axId val="40722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71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14.09</c:v>
                </c:pt>
                <c:pt idx="1">
                  <c:v>29.38</c:v>
                </c:pt>
                <c:pt idx="2">
                  <c:v>32.11</c:v>
                </c:pt>
                <c:pt idx="3">
                  <c:v>34.31</c:v>
                </c:pt>
                <c:pt idx="4">
                  <c:v>36.71</c:v>
                </c:pt>
              </c:numCache>
            </c:numRef>
          </c:val>
          <c:extLst>
            <c:ext xmlns:c16="http://schemas.microsoft.com/office/drawing/2014/chart" uri="{C3380CC4-5D6E-409C-BE32-E72D297353CC}">
              <c16:uniqueId val="{00000000-DC0B-4581-99CA-9DA7DAA0BDAA}"/>
            </c:ext>
          </c:extLst>
        </c:ser>
        <c:dLbls>
          <c:showLegendKey val="0"/>
          <c:showVal val="0"/>
          <c:showCatName val="0"/>
          <c:showSerName val="0"/>
          <c:showPercent val="0"/>
          <c:showBubbleSize val="0"/>
        </c:dLbls>
        <c:gapWidth val="150"/>
        <c:axId val="40749696"/>
        <c:axId val="6997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c:ext xmlns:c16="http://schemas.microsoft.com/office/drawing/2014/chart" uri="{C3380CC4-5D6E-409C-BE32-E72D297353CC}">
              <c16:uniqueId val="{00000001-DC0B-4581-99CA-9DA7DAA0BDAA}"/>
            </c:ext>
          </c:extLst>
        </c:ser>
        <c:dLbls>
          <c:showLegendKey val="0"/>
          <c:showVal val="0"/>
          <c:showCatName val="0"/>
          <c:showSerName val="0"/>
          <c:showPercent val="0"/>
          <c:showBubbleSize val="0"/>
        </c:dLbls>
        <c:marker val="1"/>
        <c:smooth val="0"/>
        <c:axId val="40749696"/>
        <c:axId val="69972736"/>
      </c:lineChart>
      <c:dateAx>
        <c:axId val="40749696"/>
        <c:scaling>
          <c:orientation val="minMax"/>
        </c:scaling>
        <c:delete val="1"/>
        <c:axPos val="b"/>
        <c:numFmt formatCode="ge" sourceLinked="1"/>
        <c:majorTickMark val="none"/>
        <c:minorTickMark val="none"/>
        <c:tickLblPos val="none"/>
        <c:crossAx val="69972736"/>
        <c:crosses val="autoZero"/>
        <c:auto val="1"/>
        <c:lblOffset val="100"/>
        <c:baseTimeUnit val="years"/>
      </c:dateAx>
      <c:valAx>
        <c:axId val="6997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4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0.56000000000000005</c:v>
                </c:pt>
                <c:pt idx="1">
                  <c:v>0.56000000000000005</c:v>
                </c:pt>
                <c:pt idx="2">
                  <c:v>4.72</c:v>
                </c:pt>
                <c:pt idx="3">
                  <c:v>7.47</c:v>
                </c:pt>
                <c:pt idx="4">
                  <c:v>8.52</c:v>
                </c:pt>
              </c:numCache>
            </c:numRef>
          </c:val>
          <c:extLst>
            <c:ext xmlns:c16="http://schemas.microsoft.com/office/drawing/2014/chart" uri="{C3380CC4-5D6E-409C-BE32-E72D297353CC}">
              <c16:uniqueId val="{00000000-2950-4648-A10A-65A7FE1E8AED}"/>
            </c:ext>
          </c:extLst>
        </c:ser>
        <c:dLbls>
          <c:showLegendKey val="0"/>
          <c:showVal val="0"/>
          <c:showCatName val="0"/>
          <c:showSerName val="0"/>
          <c:showPercent val="0"/>
          <c:showBubbleSize val="0"/>
        </c:dLbls>
        <c:gapWidth val="150"/>
        <c:axId val="41229312"/>
        <c:axId val="4123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c:ext xmlns:c16="http://schemas.microsoft.com/office/drawing/2014/chart" uri="{C3380CC4-5D6E-409C-BE32-E72D297353CC}">
              <c16:uniqueId val="{00000001-2950-4648-A10A-65A7FE1E8AED}"/>
            </c:ext>
          </c:extLst>
        </c:ser>
        <c:dLbls>
          <c:showLegendKey val="0"/>
          <c:showVal val="0"/>
          <c:showCatName val="0"/>
          <c:showSerName val="0"/>
          <c:showPercent val="0"/>
          <c:showBubbleSize val="0"/>
        </c:dLbls>
        <c:marker val="1"/>
        <c:smooth val="0"/>
        <c:axId val="41229312"/>
        <c:axId val="41239680"/>
      </c:lineChart>
      <c:dateAx>
        <c:axId val="41229312"/>
        <c:scaling>
          <c:orientation val="minMax"/>
        </c:scaling>
        <c:delete val="1"/>
        <c:axPos val="b"/>
        <c:numFmt formatCode="ge" sourceLinked="1"/>
        <c:majorTickMark val="none"/>
        <c:minorTickMark val="none"/>
        <c:tickLblPos val="none"/>
        <c:crossAx val="41239680"/>
        <c:crosses val="autoZero"/>
        <c:auto val="1"/>
        <c:lblOffset val="100"/>
        <c:baseTimeUnit val="years"/>
      </c:dateAx>
      <c:valAx>
        <c:axId val="4123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2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formatCode="#,##0.00;&quot;△&quot;#,##0.00;&quot;-&quot;">
                  <c:v>0.56000000000000005</c:v>
                </c:pt>
              </c:numCache>
            </c:numRef>
          </c:val>
          <c:extLst>
            <c:ext xmlns:c16="http://schemas.microsoft.com/office/drawing/2014/chart" uri="{C3380CC4-5D6E-409C-BE32-E72D297353CC}">
              <c16:uniqueId val="{00000000-4ADA-4F20-BEE4-6BB66ED1A85B}"/>
            </c:ext>
          </c:extLst>
        </c:ser>
        <c:dLbls>
          <c:showLegendKey val="0"/>
          <c:showVal val="0"/>
          <c:showCatName val="0"/>
          <c:showSerName val="0"/>
          <c:showPercent val="0"/>
          <c:showBubbleSize val="0"/>
        </c:dLbls>
        <c:gapWidth val="150"/>
        <c:axId val="41285504"/>
        <c:axId val="7190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c:ext xmlns:c16="http://schemas.microsoft.com/office/drawing/2014/chart" uri="{C3380CC4-5D6E-409C-BE32-E72D297353CC}">
              <c16:uniqueId val="{00000001-4ADA-4F20-BEE4-6BB66ED1A85B}"/>
            </c:ext>
          </c:extLst>
        </c:ser>
        <c:dLbls>
          <c:showLegendKey val="0"/>
          <c:showVal val="0"/>
          <c:showCatName val="0"/>
          <c:showSerName val="0"/>
          <c:showPercent val="0"/>
          <c:showBubbleSize val="0"/>
        </c:dLbls>
        <c:marker val="1"/>
        <c:smooth val="0"/>
        <c:axId val="41285504"/>
        <c:axId val="71901184"/>
      </c:lineChart>
      <c:dateAx>
        <c:axId val="41285504"/>
        <c:scaling>
          <c:orientation val="minMax"/>
        </c:scaling>
        <c:delete val="1"/>
        <c:axPos val="b"/>
        <c:numFmt formatCode="ge" sourceLinked="1"/>
        <c:majorTickMark val="none"/>
        <c:minorTickMark val="none"/>
        <c:tickLblPos val="none"/>
        <c:crossAx val="71901184"/>
        <c:crosses val="autoZero"/>
        <c:auto val="1"/>
        <c:lblOffset val="100"/>
        <c:baseTimeUnit val="years"/>
      </c:dateAx>
      <c:valAx>
        <c:axId val="71901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28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1860.53</c:v>
                </c:pt>
                <c:pt idx="1">
                  <c:v>394.02</c:v>
                </c:pt>
                <c:pt idx="2">
                  <c:v>427.53</c:v>
                </c:pt>
                <c:pt idx="3">
                  <c:v>366.8</c:v>
                </c:pt>
                <c:pt idx="4">
                  <c:v>458.19</c:v>
                </c:pt>
              </c:numCache>
            </c:numRef>
          </c:val>
          <c:extLst>
            <c:ext xmlns:c16="http://schemas.microsoft.com/office/drawing/2014/chart" uri="{C3380CC4-5D6E-409C-BE32-E72D297353CC}">
              <c16:uniqueId val="{00000000-9B26-4042-891A-83C48EC771F9}"/>
            </c:ext>
          </c:extLst>
        </c:ser>
        <c:dLbls>
          <c:showLegendKey val="0"/>
          <c:showVal val="0"/>
          <c:showCatName val="0"/>
          <c:showSerName val="0"/>
          <c:showPercent val="0"/>
          <c:showBubbleSize val="0"/>
        </c:dLbls>
        <c:gapWidth val="150"/>
        <c:axId val="71923968"/>
        <c:axId val="7193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c:ext xmlns:c16="http://schemas.microsoft.com/office/drawing/2014/chart" uri="{C3380CC4-5D6E-409C-BE32-E72D297353CC}">
              <c16:uniqueId val="{00000001-9B26-4042-891A-83C48EC771F9}"/>
            </c:ext>
          </c:extLst>
        </c:ser>
        <c:dLbls>
          <c:showLegendKey val="0"/>
          <c:showVal val="0"/>
          <c:showCatName val="0"/>
          <c:showSerName val="0"/>
          <c:showPercent val="0"/>
          <c:showBubbleSize val="0"/>
        </c:dLbls>
        <c:marker val="1"/>
        <c:smooth val="0"/>
        <c:axId val="71923968"/>
        <c:axId val="71930240"/>
      </c:lineChart>
      <c:dateAx>
        <c:axId val="71923968"/>
        <c:scaling>
          <c:orientation val="minMax"/>
        </c:scaling>
        <c:delete val="1"/>
        <c:axPos val="b"/>
        <c:numFmt formatCode="ge" sourceLinked="1"/>
        <c:majorTickMark val="none"/>
        <c:minorTickMark val="none"/>
        <c:tickLblPos val="none"/>
        <c:crossAx val="71930240"/>
        <c:crosses val="autoZero"/>
        <c:auto val="1"/>
        <c:lblOffset val="100"/>
        <c:baseTimeUnit val="years"/>
      </c:dateAx>
      <c:valAx>
        <c:axId val="71930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192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1275.3800000000001</c:v>
                </c:pt>
                <c:pt idx="1">
                  <c:v>1263.8499999999999</c:v>
                </c:pt>
                <c:pt idx="2">
                  <c:v>1211.32</c:v>
                </c:pt>
                <c:pt idx="3">
                  <c:v>1218.4100000000001</c:v>
                </c:pt>
                <c:pt idx="4">
                  <c:v>1157.54</c:v>
                </c:pt>
              </c:numCache>
            </c:numRef>
          </c:val>
          <c:extLst>
            <c:ext xmlns:c16="http://schemas.microsoft.com/office/drawing/2014/chart" uri="{C3380CC4-5D6E-409C-BE32-E72D297353CC}">
              <c16:uniqueId val="{00000000-D208-4358-9C84-C1558242553E}"/>
            </c:ext>
          </c:extLst>
        </c:ser>
        <c:dLbls>
          <c:showLegendKey val="0"/>
          <c:showVal val="0"/>
          <c:showCatName val="0"/>
          <c:showSerName val="0"/>
          <c:showPercent val="0"/>
          <c:showBubbleSize val="0"/>
        </c:dLbls>
        <c:gapWidth val="150"/>
        <c:axId val="73542272"/>
        <c:axId val="7354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c:ext xmlns:c16="http://schemas.microsoft.com/office/drawing/2014/chart" uri="{C3380CC4-5D6E-409C-BE32-E72D297353CC}">
              <c16:uniqueId val="{00000001-D208-4358-9C84-C1558242553E}"/>
            </c:ext>
          </c:extLst>
        </c:ser>
        <c:dLbls>
          <c:showLegendKey val="0"/>
          <c:showVal val="0"/>
          <c:showCatName val="0"/>
          <c:showSerName val="0"/>
          <c:showPercent val="0"/>
          <c:showBubbleSize val="0"/>
        </c:dLbls>
        <c:marker val="1"/>
        <c:smooth val="0"/>
        <c:axId val="73542272"/>
        <c:axId val="73548544"/>
      </c:lineChart>
      <c:dateAx>
        <c:axId val="73542272"/>
        <c:scaling>
          <c:orientation val="minMax"/>
        </c:scaling>
        <c:delete val="1"/>
        <c:axPos val="b"/>
        <c:numFmt formatCode="ge" sourceLinked="1"/>
        <c:majorTickMark val="none"/>
        <c:minorTickMark val="none"/>
        <c:tickLblPos val="none"/>
        <c:crossAx val="73548544"/>
        <c:crosses val="autoZero"/>
        <c:auto val="1"/>
        <c:lblOffset val="100"/>
        <c:baseTimeUnit val="years"/>
      </c:dateAx>
      <c:valAx>
        <c:axId val="73548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54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63.95</c:v>
                </c:pt>
                <c:pt idx="1">
                  <c:v>57.13</c:v>
                </c:pt>
                <c:pt idx="2">
                  <c:v>59.19</c:v>
                </c:pt>
                <c:pt idx="3">
                  <c:v>56.18</c:v>
                </c:pt>
                <c:pt idx="4">
                  <c:v>55.59</c:v>
                </c:pt>
              </c:numCache>
            </c:numRef>
          </c:val>
          <c:extLst>
            <c:ext xmlns:c16="http://schemas.microsoft.com/office/drawing/2014/chart" uri="{C3380CC4-5D6E-409C-BE32-E72D297353CC}">
              <c16:uniqueId val="{00000000-34DA-4F95-B553-0C9550E379DE}"/>
            </c:ext>
          </c:extLst>
        </c:ser>
        <c:dLbls>
          <c:showLegendKey val="0"/>
          <c:showVal val="0"/>
          <c:showCatName val="0"/>
          <c:showSerName val="0"/>
          <c:showPercent val="0"/>
          <c:showBubbleSize val="0"/>
        </c:dLbls>
        <c:gapWidth val="150"/>
        <c:axId val="73561600"/>
        <c:axId val="7356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c:ext xmlns:c16="http://schemas.microsoft.com/office/drawing/2014/chart" uri="{C3380CC4-5D6E-409C-BE32-E72D297353CC}">
              <c16:uniqueId val="{00000001-34DA-4F95-B553-0C9550E379DE}"/>
            </c:ext>
          </c:extLst>
        </c:ser>
        <c:dLbls>
          <c:showLegendKey val="0"/>
          <c:showVal val="0"/>
          <c:showCatName val="0"/>
          <c:showSerName val="0"/>
          <c:showPercent val="0"/>
          <c:showBubbleSize val="0"/>
        </c:dLbls>
        <c:marker val="1"/>
        <c:smooth val="0"/>
        <c:axId val="73561600"/>
        <c:axId val="73563520"/>
      </c:lineChart>
      <c:dateAx>
        <c:axId val="73561600"/>
        <c:scaling>
          <c:orientation val="minMax"/>
        </c:scaling>
        <c:delete val="1"/>
        <c:axPos val="b"/>
        <c:numFmt formatCode="ge" sourceLinked="1"/>
        <c:majorTickMark val="none"/>
        <c:minorTickMark val="none"/>
        <c:tickLblPos val="none"/>
        <c:crossAx val="73563520"/>
        <c:crosses val="autoZero"/>
        <c:auto val="1"/>
        <c:lblOffset val="100"/>
        <c:baseTimeUnit val="years"/>
      </c:dateAx>
      <c:valAx>
        <c:axId val="7356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56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409.09</c:v>
                </c:pt>
                <c:pt idx="1">
                  <c:v>459.23</c:v>
                </c:pt>
                <c:pt idx="2">
                  <c:v>446.8</c:v>
                </c:pt>
                <c:pt idx="3">
                  <c:v>469.35</c:v>
                </c:pt>
                <c:pt idx="4">
                  <c:v>475.39</c:v>
                </c:pt>
              </c:numCache>
            </c:numRef>
          </c:val>
          <c:extLst>
            <c:ext xmlns:c16="http://schemas.microsoft.com/office/drawing/2014/chart" uri="{C3380CC4-5D6E-409C-BE32-E72D297353CC}">
              <c16:uniqueId val="{00000000-8F61-44CC-9D45-29FFAB8410D5}"/>
            </c:ext>
          </c:extLst>
        </c:ser>
        <c:dLbls>
          <c:showLegendKey val="0"/>
          <c:showVal val="0"/>
          <c:showCatName val="0"/>
          <c:showSerName val="0"/>
          <c:showPercent val="0"/>
          <c:showBubbleSize val="0"/>
        </c:dLbls>
        <c:gapWidth val="150"/>
        <c:axId val="73352320"/>
        <c:axId val="7335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c:ext xmlns:c16="http://schemas.microsoft.com/office/drawing/2014/chart" uri="{C3380CC4-5D6E-409C-BE32-E72D297353CC}">
              <c16:uniqueId val="{00000001-8F61-44CC-9D45-29FFAB8410D5}"/>
            </c:ext>
          </c:extLst>
        </c:ser>
        <c:dLbls>
          <c:showLegendKey val="0"/>
          <c:showVal val="0"/>
          <c:showCatName val="0"/>
          <c:showSerName val="0"/>
          <c:showPercent val="0"/>
          <c:showBubbleSize val="0"/>
        </c:dLbls>
        <c:marker val="1"/>
        <c:smooth val="0"/>
        <c:axId val="73352320"/>
        <c:axId val="73354240"/>
      </c:lineChart>
      <c:dateAx>
        <c:axId val="73352320"/>
        <c:scaling>
          <c:orientation val="minMax"/>
        </c:scaling>
        <c:delete val="1"/>
        <c:axPos val="b"/>
        <c:numFmt formatCode="ge" sourceLinked="1"/>
        <c:majorTickMark val="none"/>
        <c:minorTickMark val="none"/>
        <c:tickLblPos val="none"/>
        <c:crossAx val="73354240"/>
        <c:crosses val="autoZero"/>
        <c:auto val="1"/>
        <c:lblOffset val="100"/>
        <c:baseTimeUnit val="years"/>
      </c:dateAx>
      <c:valAx>
        <c:axId val="7335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9" t="s">
        <v>0</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row>
    <row r="3" spans="1:78" ht="9.75" customHeight="1" x14ac:dyDescent="0.15">
      <c r="A3" s="2"/>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row>
    <row r="4" spans="1:78" ht="9.75" customHeight="1" x14ac:dyDescent="0.15">
      <c r="A4" s="2"/>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0" t="str">
        <f>データ!H6</f>
        <v>大阪府　能勢町</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1"/>
      <c r="AE6" s="91"/>
      <c r="AF6" s="91"/>
      <c r="AG6" s="91"/>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1" t="s">
        <v>1</v>
      </c>
      <c r="C7" s="82"/>
      <c r="D7" s="82"/>
      <c r="E7" s="82"/>
      <c r="F7" s="82"/>
      <c r="G7" s="82"/>
      <c r="H7" s="82"/>
      <c r="I7" s="81" t="s">
        <v>2</v>
      </c>
      <c r="J7" s="82"/>
      <c r="K7" s="82"/>
      <c r="L7" s="82"/>
      <c r="M7" s="82"/>
      <c r="N7" s="82"/>
      <c r="O7" s="83"/>
      <c r="P7" s="84" t="s">
        <v>3</v>
      </c>
      <c r="Q7" s="84"/>
      <c r="R7" s="84"/>
      <c r="S7" s="84"/>
      <c r="T7" s="84"/>
      <c r="U7" s="84"/>
      <c r="V7" s="84"/>
      <c r="W7" s="84" t="s">
        <v>4</v>
      </c>
      <c r="X7" s="84"/>
      <c r="Y7" s="84"/>
      <c r="Z7" s="84"/>
      <c r="AA7" s="84"/>
      <c r="AB7" s="84"/>
      <c r="AC7" s="84"/>
      <c r="AD7" s="84" t="s">
        <v>5</v>
      </c>
      <c r="AE7" s="84"/>
      <c r="AF7" s="84"/>
      <c r="AG7" s="84"/>
      <c r="AH7" s="84"/>
      <c r="AI7" s="84"/>
      <c r="AJ7" s="84"/>
      <c r="AK7" s="4"/>
      <c r="AL7" s="84" t="s">
        <v>6</v>
      </c>
      <c r="AM7" s="84"/>
      <c r="AN7" s="84"/>
      <c r="AO7" s="84"/>
      <c r="AP7" s="84"/>
      <c r="AQ7" s="84"/>
      <c r="AR7" s="84"/>
      <c r="AS7" s="84"/>
      <c r="AT7" s="81" t="s">
        <v>7</v>
      </c>
      <c r="AU7" s="82"/>
      <c r="AV7" s="82"/>
      <c r="AW7" s="82"/>
      <c r="AX7" s="82"/>
      <c r="AY7" s="82"/>
      <c r="AZ7" s="82"/>
      <c r="BA7" s="82"/>
      <c r="BB7" s="84" t="s">
        <v>8</v>
      </c>
      <c r="BC7" s="84"/>
      <c r="BD7" s="84"/>
      <c r="BE7" s="84"/>
      <c r="BF7" s="84"/>
      <c r="BG7" s="84"/>
      <c r="BH7" s="84"/>
      <c r="BI7" s="84"/>
      <c r="BJ7" s="3"/>
      <c r="BK7" s="3"/>
      <c r="BL7" s="5" t="s">
        <v>9</v>
      </c>
      <c r="BM7" s="6"/>
      <c r="BN7" s="6"/>
      <c r="BO7" s="6"/>
      <c r="BP7" s="6"/>
      <c r="BQ7" s="6"/>
      <c r="BR7" s="6"/>
      <c r="BS7" s="6"/>
      <c r="BT7" s="6"/>
      <c r="BU7" s="6"/>
      <c r="BV7" s="6"/>
      <c r="BW7" s="6"/>
      <c r="BX7" s="6"/>
      <c r="BY7" s="7"/>
    </row>
    <row r="8" spans="1:78" ht="18.75" customHeight="1" x14ac:dyDescent="0.15">
      <c r="A8" s="2"/>
      <c r="B8" s="85" t="str">
        <f>データ!$I$6</f>
        <v>法適用</v>
      </c>
      <c r="C8" s="86"/>
      <c r="D8" s="86"/>
      <c r="E8" s="86"/>
      <c r="F8" s="86"/>
      <c r="G8" s="86"/>
      <c r="H8" s="86"/>
      <c r="I8" s="85" t="str">
        <f>データ!$J$6</f>
        <v>水道事業</v>
      </c>
      <c r="J8" s="86"/>
      <c r="K8" s="86"/>
      <c r="L8" s="86"/>
      <c r="M8" s="86"/>
      <c r="N8" s="86"/>
      <c r="O8" s="87"/>
      <c r="P8" s="88" t="str">
        <f>データ!$K$6</f>
        <v>末端給水事業</v>
      </c>
      <c r="Q8" s="88"/>
      <c r="R8" s="88"/>
      <c r="S8" s="88"/>
      <c r="T8" s="88"/>
      <c r="U8" s="88"/>
      <c r="V8" s="88"/>
      <c r="W8" s="88" t="str">
        <f>データ!$L$6</f>
        <v>A7</v>
      </c>
      <c r="X8" s="88"/>
      <c r="Y8" s="88"/>
      <c r="Z8" s="88"/>
      <c r="AA8" s="88"/>
      <c r="AB8" s="88"/>
      <c r="AC8" s="88"/>
      <c r="AD8" s="88" t="str">
        <f>データ!$M$6</f>
        <v>非設置</v>
      </c>
      <c r="AE8" s="88"/>
      <c r="AF8" s="88"/>
      <c r="AG8" s="88"/>
      <c r="AH8" s="88"/>
      <c r="AI8" s="88"/>
      <c r="AJ8" s="88"/>
      <c r="AK8" s="4"/>
      <c r="AL8" s="76">
        <f>データ!$R$6</f>
        <v>10393</v>
      </c>
      <c r="AM8" s="76"/>
      <c r="AN8" s="76"/>
      <c r="AO8" s="76"/>
      <c r="AP8" s="76"/>
      <c r="AQ8" s="76"/>
      <c r="AR8" s="76"/>
      <c r="AS8" s="76"/>
      <c r="AT8" s="72">
        <f>データ!$S$6</f>
        <v>98.75</v>
      </c>
      <c r="AU8" s="73"/>
      <c r="AV8" s="73"/>
      <c r="AW8" s="73"/>
      <c r="AX8" s="73"/>
      <c r="AY8" s="73"/>
      <c r="AZ8" s="73"/>
      <c r="BA8" s="73"/>
      <c r="BB8" s="75">
        <f>データ!$T$6</f>
        <v>105.25</v>
      </c>
      <c r="BC8" s="75"/>
      <c r="BD8" s="75"/>
      <c r="BE8" s="75"/>
      <c r="BF8" s="75"/>
      <c r="BG8" s="75"/>
      <c r="BH8" s="75"/>
      <c r="BI8" s="75"/>
      <c r="BJ8" s="3"/>
      <c r="BK8" s="3"/>
      <c r="BL8" s="79" t="s">
        <v>10</v>
      </c>
      <c r="BM8" s="80"/>
      <c r="BN8" s="8" t="s">
        <v>11</v>
      </c>
      <c r="BO8" s="9"/>
      <c r="BP8" s="9"/>
      <c r="BQ8" s="9"/>
      <c r="BR8" s="9"/>
      <c r="BS8" s="9"/>
      <c r="BT8" s="9"/>
      <c r="BU8" s="9"/>
      <c r="BV8" s="9"/>
      <c r="BW8" s="9"/>
      <c r="BX8" s="9"/>
      <c r="BY8" s="10"/>
    </row>
    <row r="9" spans="1:78" ht="18.75" customHeight="1" x14ac:dyDescent="0.15">
      <c r="A9" s="2"/>
      <c r="B9" s="81" t="s">
        <v>12</v>
      </c>
      <c r="C9" s="82"/>
      <c r="D9" s="82"/>
      <c r="E9" s="82"/>
      <c r="F9" s="82"/>
      <c r="G9" s="82"/>
      <c r="H9" s="82"/>
      <c r="I9" s="81" t="s">
        <v>13</v>
      </c>
      <c r="J9" s="82"/>
      <c r="K9" s="82"/>
      <c r="L9" s="82"/>
      <c r="M9" s="82"/>
      <c r="N9" s="82"/>
      <c r="O9" s="83"/>
      <c r="P9" s="84" t="s">
        <v>14</v>
      </c>
      <c r="Q9" s="84"/>
      <c r="R9" s="84"/>
      <c r="S9" s="84"/>
      <c r="T9" s="84"/>
      <c r="U9" s="84"/>
      <c r="V9" s="84"/>
      <c r="W9" s="84" t="s">
        <v>15</v>
      </c>
      <c r="X9" s="84"/>
      <c r="Y9" s="84"/>
      <c r="Z9" s="84"/>
      <c r="AA9" s="84"/>
      <c r="AB9" s="84"/>
      <c r="AC9" s="84"/>
      <c r="AD9" s="2"/>
      <c r="AE9" s="2"/>
      <c r="AF9" s="2"/>
      <c r="AG9" s="2"/>
      <c r="AH9" s="4"/>
      <c r="AI9" s="4"/>
      <c r="AJ9" s="4"/>
      <c r="AK9" s="4"/>
      <c r="AL9" s="84" t="s">
        <v>16</v>
      </c>
      <c r="AM9" s="84"/>
      <c r="AN9" s="84"/>
      <c r="AO9" s="84"/>
      <c r="AP9" s="84"/>
      <c r="AQ9" s="84"/>
      <c r="AR9" s="84"/>
      <c r="AS9" s="84"/>
      <c r="AT9" s="81" t="s">
        <v>17</v>
      </c>
      <c r="AU9" s="82"/>
      <c r="AV9" s="82"/>
      <c r="AW9" s="82"/>
      <c r="AX9" s="82"/>
      <c r="AY9" s="82"/>
      <c r="AZ9" s="82"/>
      <c r="BA9" s="82"/>
      <c r="BB9" s="84" t="s">
        <v>18</v>
      </c>
      <c r="BC9" s="84"/>
      <c r="BD9" s="84"/>
      <c r="BE9" s="84"/>
      <c r="BF9" s="84"/>
      <c r="BG9" s="84"/>
      <c r="BH9" s="84"/>
      <c r="BI9" s="84"/>
      <c r="BJ9" s="3"/>
      <c r="BK9" s="3"/>
      <c r="BL9" s="70" t="s">
        <v>19</v>
      </c>
      <c r="BM9" s="71"/>
      <c r="BN9" s="11" t="s">
        <v>20</v>
      </c>
      <c r="BO9" s="12"/>
      <c r="BP9" s="12"/>
      <c r="BQ9" s="12"/>
      <c r="BR9" s="12"/>
      <c r="BS9" s="12"/>
      <c r="BT9" s="12"/>
      <c r="BU9" s="12"/>
      <c r="BV9" s="12"/>
      <c r="BW9" s="12"/>
      <c r="BX9" s="12"/>
      <c r="BY9" s="13"/>
    </row>
    <row r="10" spans="1:78" ht="18.75" customHeight="1" x14ac:dyDescent="0.15">
      <c r="A10" s="2"/>
      <c r="B10" s="72" t="str">
        <f>データ!$N$6</f>
        <v>-</v>
      </c>
      <c r="C10" s="73"/>
      <c r="D10" s="73"/>
      <c r="E10" s="73"/>
      <c r="F10" s="73"/>
      <c r="G10" s="73"/>
      <c r="H10" s="73"/>
      <c r="I10" s="72">
        <f>データ!$O$6</f>
        <v>57.66</v>
      </c>
      <c r="J10" s="73"/>
      <c r="K10" s="73"/>
      <c r="L10" s="73"/>
      <c r="M10" s="73"/>
      <c r="N10" s="73"/>
      <c r="O10" s="74"/>
      <c r="P10" s="75">
        <f>データ!$P$6</f>
        <v>98.65</v>
      </c>
      <c r="Q10" s="75"/>
      <c r="R10" s="75"/>
      <c r="S10" s="75"/>
      <c r="T10" s="75"/>
      <c r="U10" s="75"/>
      <c r="V10" s="75"/>
      <c r="W10" s="76">
        <f>データ!$Q$6</f>
        <v>4682</v>
      </c>
      <c r="X10" s="76"/>
      <c r="Y10" s="76"/>
      <c r="Z10" s="76"/>
      <c r="AA10" s="76"/>
      <c r="AB10" s="76"/>
      <c r="AC10" s="76"/>
      <c r="AD10" s="2"/>
      <c r="AE10" s="2"/>
      <c r="AF10" s="2"/>
      <c r="AG10" s="2"/>
      <c r="AH10" s="4"/>
      <c r="AI10" s="4"/>
      <c r="AJ10" s="4"/>
      <c r="AK10" s="4"/>
      <c r="AL10" s="76">
        <f>データ!$U$6</f>
        <v>10142</v>
      </c>
      <c r="AM10" s="76"/>
      <c r="AN10" s="76"/>
      <c r="AO10" s="76"/>
      <c r="AP10" s="76"/>
      <c r="AQ10" s="76"/>
      <c r="AR10" s="76"/>
      <c r="AS10" s="76"/>
      <c r="AT10" s="72">
        <f>データ!$V$6</f>
        <v>28.71</v>
      </c>
      <c r="AU10" s="73"/>
      <c r="AV10" s="73"/>
      <c r="AW10" s="73"/>
      <c r="AX10" s="73"/>
      <c r="AY10" s="73"/>
      <c r="AZ10" s="73"/>
      <c r="BA10" s="73"/>
      <c r="BB10" s="75">
        <f>データ!$W$6</f>
        <v>353.26</v>
      </c>
      <c r="BC10" s="75"/>
      <c r="BD10" s="75"/>
      <c r="BE10" s="75"/>
      <c r="BF10" s="75"/>
      <c r="BG10" s="75"/>
      <c r="BH10" s="75"/>
      <c r="BI10" s="75"/>
      <c r="BJ10" s="2"/>
      <c r="BK10" s="2"/>
      <c r="BL10" s="77" t="s">
        <v>21</v>
      </c>
      <c r="BM10" s="78"/>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7" t="s">
        <v>118</v>
      </c>
      <c r="BM16" s="68"/>
      <c r="BN16" s="68"/>
      <c r="BO16" s="68"/>
      <c r="BP16" s="68"/>
      <c r="BQ16" s="68"/>
      <c r="BR16" s="68"/>
      <c r="BS16" s="68"/>
      <c r="BT16" s="68"/>
      <c r="BU16" s="68"/>
      <c r="BV16" s="68"/>
      <c r="BW16" s="68"/>
      <c r="BX16" s="68"/>
      <c r="BY16" s="68"/>
      <c r="BZ16" s="6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7"/>
      <c r="BM17" s="68"/>
      <c r="BN17" s="68"/>
      <c r="BO17" s="68"/>
      <c r="BP17" s="68"/>
      <c r="BQ17" s="68"/>
      <c r="BR17" s="68"/>
      <c r="BS17" s="68"/>
      <c r="BT17" s="68"/>
      <c r="BU17" s="68"/>
      <c r="BV17" s="68"/>
      <c r="BW17" s="68"/>
      <c r="BX17" s="68"/>
      <c r="BY17" s="68"/>
      <c r="BZ17" s="6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7"/>
      <c r="BM18" s="68"/>
      <c r="BN18" s="68"/>
      <c r="BO18" s="68"/>
      <c r="BP18" s="68"/>
      <c r="BQ18" s="68"/>
      <c r="BR18" s="68"/>
      <c r="BS18" s="68"/>
      <c r="BT18" s="68"/>
      <c r="BU18" s="68"/>
      <c r="BV18" s="68"/>
      <c r="BW18" s="68"/>
      <c r="BX18" s="68"/>
      <c r="BY18" s="68"/>
      <c r="BZ18" s="6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7"/>
      <c r="BM19" s="68"/>
      <c r="BN19" s="68"/>
      <c r="BO19" s="68"/>
      <c r="BP19" s="68"/>
      <c r="BQ19" s="68"/>
      <c r="BR19" s="68"/>
      <c r="BS19" s="68"/>
      <c r="BT19" s="68"/>
      <c r="BU19" s="68"/>
      <c r="BV19" s="68"/>
      <c r="BW19" s="68"/>
      <c r="BX19" s="68"/>
      <c r="BY19" s="68"/>
      <c r="BZ19" s="6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7"/>
      <c r="BM20" s="68"/>
      <c r="BN20" s="68"/>
      <c r="BO20" s="68"/>
      <c r="BP20" s="68"/>
      <c r="BQ20" s="68"/>
      <c r="BR20" s="68"/>
      <c r="BS20" s="68"/>
      <c r="BT20" s="68"/>
      <c r="BU20" s="68"/>
      <c r="BV20" s="68"/>
      <c r="BW20" s="68"/>
      <c r="BX20" s="68"/>
      <c r="BY20" s="68"/>
      <c r="BZ20" s="6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7"/>
      <c r="BM21" s="68"/>
      <c r="BN21" s="68"/>
      <c r="BO21" s="68"/>
      <c r="BP21" s="68"/>
      <c r="BQ21" s="68"/>
      <c r="BR21" s="68"/>
      <c r="BS21" s="68"/>
      <c r="BT21" s="68"/>
      <c r="BU21" s="68"/>
      <c r="BV21" s="68"/>
      <c r="BW21" s="68"/>
      <c r="BX21" s="68"/>
      <c r="BY21" s="68"/>
      <c r="BZ21" s="6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7"/>
      <c r="BM22" s="68"/>
      <c r="BN22" s="68"/>
      <c r="BO22" s="68"/>
      <c r="BP22" s="68"/>
      <c r="BQ22" s="68"/>
      <c r="BR22" s="68"/>
      <c r="BS22" s="68"/>
      <c r="BT22" s="68"/>
      <c r="BU22" s="68"/>
      <c r="BV22" s="68"/>
      <c r="BW22" s="68"/>
      <c r="BX22" s="68"/>
      <c r="BY22" s="68"/>
      <c r="BZ22" s="6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7"/>
      <c r="BM23" s="68"/>
      <c r="BN23" s="68"/>
      <c r="BO23" s="68"/>
      <c r="BP23" s="68"/>
      <c r="BQ23" s="68"/>
      <c r="BR23" s="68"/>
      <c r="BS23" s="68"/>
      <c r="BT23" s="68"/>
      <c r="BU23" s="68"/>
      <c r="BV23" s="68"/>
      <c r="BW23" s="68"/>
      <c r="BX23" s="68"/>
      <c r="BY23" s="68"/>
      <c r="BZ23" s="6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7"/>
      <c r="BM24" s="68"/>
      <c r="BN24" s="68"/>
      <c r="BO24" s="68"/>
      <c r="BP24" s="68"/>
      <c r="BQ24" s="68"/>
      <c r="BR24" s="68"/>
      <c r="BS24" s="68"/>
      <c r="BT24" s="68"/>
      <c r="BU24" s="68"/>
      <c r="BV24" s="68"/>
      <c r="BW24" s="68"/>
      <c r="BX24" s="68"/>
      <c r="BY24" s="68"/>
      <c r="BZ24" s="6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7"/>
      <c r="BM25" s="68"/>
      <c r="BN25" s="68"/>
      <c r="BO25" s="68"/>
      <c r="BP25" s="68"/>
      <c r="BQ25" s="68"/>
      <c r="BR25" s="68"/>
      <c r="BS25" s="68"/>
      <c r="BT25" s="68"/>
      <c r="BU25" s="68"/>
      <c r="BV25" s="68"/>
      <c r="BW25" s="68"/>
      <c r="BX25" s="68"/>
      <c r="BY25" s="68"/>
      <c r="BZ25" s="6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7"/>
      <c r="BM26" s="68"/>
      <c r="BN26" s="68"/>
      <c r="BO26" s="68"/>
      <c r="BP26" s="68"/>
      <c r="BQ26" s="68"/>
      <c r="BR26" s="68"/>
      <c r="BS26" s="68"/>
      <c r="BT26" s="68"/>
      <c r="BU26" s="68"/>
      <c r="BV26" s="68"/>
      <c r="BW26" s="68"/>
      <c r="BX26" s="68"/>
      <c r="BY26" s="68"/>
      <c r="BZ26" s="6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7"/>
      <c r="BM27" s="68"/>
      <c r="BN27" s="68"/>
      <c r="BO27" s="68"/>
      <c r="BP27" s="68"/>
      <c r="BQ27" s="68"/>
      <c r="BR27" s="68"/>
      <c r="BS27" s="68"/>
      <c r="BT27" s="68"/>
      <c r="BU27" s="68"/>
      <c r="BV27" s="68"/>
      <c r="BW27" s="68"/>
      <c r="BX27" s="68"/>
      <c r="BY27" s="68"/>
      <c r="BZ27" s="6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7"/>
      <c r="BM28" s="68"/>
      <c r="BN28" s="68"/>
      <c r="BO28" s="68"/>
      <c r="BP28" s="68"/>
      <c r="BQ28" s="68"/>
      <c r="BR28" s="68"/>
      <c r="BS28" s="68"/>
      <c r="BT28" s="68"/>
      <c r="BU28" s="68"/>
      <c r="BV28" s="68"/>
      <c r="BW28" s="68"/>
      <c r="BX28" s="68"/>
      <c r="BY28" s="68"/>
      <c r="BZ28" s="6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7"/>
      <c r="BM29" s="68"/>
      <c r="BN29" s="68"/>
      <c r="BO29" s="68"/>
      <c r="BP29" s="68"/>
      <c r="BQ29" s="68"/>
      <c r="BR29" s="68"/>
      <c r="BS29" s="68"/>
      <c r="BT29" s="68"/>
      <c r="BU29" s="68"/>
      <c r="BV29" s="68"/>
      <c r="BW29" s="68"/>
      <c r="BX29" s="68"/>
      <c r="BY29" s="68"/>
      <c r="BZ29" s="6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7"/>
      <c r="BM30" s="68"/>
      <c r="BN30" s="68"/>
      <c r="BO30" s="68"/>
      <c r="BP30" s="68"/>
      <c r="BQ30" s="68"/>
      <c r="BR30" s="68"/>
      <c r="BS30" s="68"/>
      <c r="BT30" s="68"/>
      <c r="BU30" s="68"/>
      <c r="BV30" s="68"/>
      <c r="BW30" s="68"/>
      <c r="BX30" s="68"/>
      <c r="BY30" s="68"/>
      <c r="BZ30" s="6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7"/>
      <c r="BM31" s="68"/>
      <c r="BN31" s="68"/>
      <c r="BO31" s="68"/>
      <c r="BP31" s="68"/>
      <c r="BQ31" s="68"/>
      <c r="BR31" s="68"/>
      <c r="BS31" s="68"/>
      <c r="BT31" s="68"/>
      <c r="BU31" s="68"/>
      <c r="BV31" s="68"/>
      <c r="BW31" s="68"/>
      <c r="BX31" s="68"/>
      <c r="BY31" s="68"/>
      <c r="BZ31" s="6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7"/>
      <c r="BM32" s="68"/>
      <c r="BN32" s="68"/>
      <c r="BO32" s="68"/>
      <c r="BP32" s="68"/>
      <c r="BQ32" s="68"/>
      <c r="BR32" s="68"/>
      <c r="BS32" s="68"/>
      <c r="BT32" s="68"/>
      <c r="BU32" s="68"/>
      <c r="BV32" s="68"/>
      <c r="BW32" s="68"/>
      <c r="BX32" s="68"/>
      <c r="BY32" s="68"/>
      <c r="BZ32" s="6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7"/>
      <c r="BM33" s="68"/>
      <c r="BN33" s="68"/>
      <c r="BO33" s="68"/>
      <c r="BP33" s="68"/>
      <c r="BQ33" s="68"/>
      <c r="BR33" s="68"/>
      <c r="BS33" s="68"/>
      <c r="BT33" s="68"/>
      <c r="BU33" s="68"/>
      <c r="BV33" s="68"/>
      <c r="BW33" s="68"/>
      <c r="BX33" s="68"/>
      <c r="BY33" s="68"/>
      <c r="BZ33" s="69"/>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67"/>
      <c r="BM34" s="68"/>
      <c r="BN34" s="68"/>
      <c r="BO34" s="68"/>
      <c r="BP34" s="68"/>
      <c r="BQ34" s="68"/>
      <c r="BR34" s="68"/>
      <c r="BS34" s="68"/>
      <c r="BT34" s="68"/>
      <c r="BU34" s="68"/>
      <c r="BV34" s="68"/>
      <c r="BW34" s="68"/>
      <c r="BX34" s="68"/>
      <c r="BY34" s="68"/>
      <c r="BZ34" s="69"/>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67"/>
      <c r="BM35" s="68"/>
      <c r="BN35" s="68"/>
      <c r="BO35" s="68"/>
      <c r="BP35" s="68"/>
      <c r="BQ35" s="68"/>
      <c r="BR35" s="68"/>
      <c r="BS35" s="68"/>
      <c r="BT35" s="68"/>
      <c r="BU35" s="68"/>
      <c r="BV35" s="68"/>
      <c r="BW35" s="68"/>
      <c r="BX35" s="68"/>
      <c r="BY35" s="68"/>
      <c r="BZ35" s="6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7"/>
      <c r="BM36" s="68"/>
      <c r="BN36" s="68"/>
      <c r="BO36" s="68"/>
      <c r="BP36" s="68"/>
      <c r="BQ36" s="68"/>
      <c r="BR36" s="68"/>
      <c r="BS36" s="68"/>
      <c r="BT36" s="68"/>
      <c r="BU36" s="68"/>
      <c r="BV36" s="68"/>
      <c r="BW36" s="68"/>
      <c r="BX36" s="68"/>
      <c r="BY36" s="68"/>
      <c r="BZ36" s="6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7"/>
      <c r="BM37" s="68"/>
      <c r="BN37" s="68"/>
      <c r="BO37" s="68"/>
      <c r="BP37" s="68"/>
      <c r="BQ37" s="68"/>
      <c r="BR37" s="68"/>
      <c r="BS37" s="68"/>
      <c r="BT37" s="68"/>
      <c r="BU37" s="68"/>
      <c r="BV37" s="68"/>
      <c r="BW37" s="68"/>
      <c r="BX37" s="68"/>
      <c r="BY37" s="68"/>
      <c r="BZ37" s="6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7"/>
      <c r="BM38" s="68"/>
      <c r="BN38" s="68"/>
      <c r="BO38" s="68"/>
      <c r="BP38" s="68"/>
      <c r="BQ38" s="68"/>
      <c r="BR38" s="68"/>
      <c r="BS38" s="68"/>
      <c r="BT38" s="68"/>
      <c r="BU38" s="68"/>
      <c r="BV38" s="68"/>
      <c r="BW38" s="68"/>
      <c r="BX38" s="68"/>
      <c r="BY38" s="68"/>
      <c r="BZ38" s="6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7"/>
      <c r="BM39" s="68"/>
      <c r="BN39" s="68"/>
      <c r="BO39" s="68"/>
      <c r="BP39" s="68"/>
      <c r="BQ39" s="68"/>
      <c r="BR39" s="68"/>
      <c r="BS39" s="68"/>
      <c r="BT39" s="68"/>
      <c r="BU39" s="68"/>
      <c r="BV39" s="68"/>
      <c r="BW39" s="68"/>
      <c r="BX39" s="68"/>
      <c r="BY39" s="68"/>
      <c r="BZ39" s="6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7"/>
      <c r="BM40" s="68"/>
      <c r="BN40" s="68"/>
      <c r="BO40" s="68"/>
      <c r="BP40" s="68"/>
      <c r="BQ40" s="68"/>
      <c r="BR40" s="68"/>
      <c r="BS40" s="68"/>
      <c r="BT40" s="68"/>
      <c r="BU40" s="68"/>
      <c r="BV40" s="68"/>
      <c r="BW40" s="68"/>
      <c r="BX40" s="68"/>
      <c r="BY40" s="68"/>
      <c r="BZ40" s="6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7"/>
      <c r="BM41" s="68"/>
      <c r="BN41" s="68"/>
      <c r="BO41" s="68"/>
      <c r="BP41" s="68"/>
      <c r="BQ41" s="68"/>
      <c r="BR41" s="68"/>
      <c r="BS41" s="68"/>
      <c r="BT41" s="68"/>
      <c r="BU41" s="68"/>
      <c r="BV41" s="68"/>
      <c r="BW41" s="68"/>
      <c r="BX41" s="68"/>
      <c r="BY41" s="68"/>
      <c r="BZ41" s="6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7"/>
      <c r="BM42" s="68"/>
      <c r="BN42" s="68"/>
      <c r="BO42" s="68"/>
      <c r="BP42" s="68"/>
      <c r="BQ42" s="68"/>
      <c r="BR42" s="68"/>
      <c r="BS42" s="68"/>
      <c r="BT42" s="68"/>
      <c r="BU42" s="68"/>
      <c r="BV42" s="68"/>
      <c r="BW42" s="68"/>
      <c r="BX42" s="68"/>
      <c r="BY42" s="68"/>
      <c r="BZ42" s="6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7"/>
      <c r="BM43" s="68"/>
      <c r="BN43" s="68"/>
      <c r="BO43" s="68"/>
      <c r="BP43" s="68"/>
      <c r="BQ43" s="68"/>
      <c r="BR43" s="68"/>
      <c r="BS43" s="68"/>
      <c r="BT43" s="68"/>
      <c r="BU43" s="68"/>
      <c r="BV43" s="68"/>
      <c r="BW43" s="68"/>
      <c r="BX43" s="68"/>
      <c r="BY43" s="68"/>
      <c r="BZ43" s="6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6" t="s">
        <v>117</v>
      </c>
      <c r="BM47" s="57"/>
      <c r="BN47" s="57"/>
      <c r="BO47" s="57"/>
      <c r="BP47" s="57"/>
      <c r="BQ47" s="57"/>
      <c r="BR47" s="57"/>
      <c r="BS47" s="57"/>
      <c r="BT47" s="57"/>
      <c r="BU47" s="57"/>
      <c r="BV47" s="57"/>
      <c r="BW47" s="57"/>
      <c r="BX47" s="57"/>
      <c r="BY47" s="57"/>
      <c r="BZ47" s="5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6"/>
      <c r="BM48" s="57"/>
      <c r="BN48" s="57"/>
      <c r="BO48" s="57"/>
      <c r="BP48" s="57"/>
      <c r="BQ48" s="57"/>
      <c r="BR48" s="57"/>
      <c r="BS48" s="57"/>
      <c r="BT48" s="57"/>
      <c r="BU48" s="57"/>
      <c r="BV48" s="57"/>
      <c r="BW48" s="57"/>
      <c r="BX48" s="57"/>
      <c r="BY48" s="57"/>
      <c r="BZ48" s="5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6"/>
      <c r="BM49" s="57"/>
      <c r="BN49" s="57"/>
      <c r="BO49" s="57"/>
      <c r="BP49" s="57"/>
      <c r="BQ49" s="57"/>
      <c r="BR49" s="57"/>
      <c r="BS49" s="57"/>
      <c r="BT49" s="57"/>
      <c r="BU49" s="57"/>
      <c r="BV49" s="57"/>
      <c r="BW49" s="57"/>
      <c r="BX49" s="57"/>
      <c r="BY49" s="57"/>
      <c r="BZ49" s="5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6"/>
      <c r="BM50" s="57"/>
      <c r="BN50" s="57"/>
      <c r="BO50" s="57"/>
      <c r="BP50" s="57"/>
      <c r="BQ50" s="57"/>
      <c r="BR50" s="57"/>
      <c r="BS50" s="57"/>
      <c r="BT50" s="57"/>
      <c r="BU50" s="57"/>
      <c r="BV50" s="57"/>
      <c r="BW50" s="57"/>
      <c r="BX50" s="57"/>
      <c r="BY50" s="57"/>
      <c r="BZ50" s="5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6"/>
      <c r="BM51" s="57"/>
      <c r="BN51" s="57"/>
      <c r="BO51" s="57"/>
      <c r="BP51" s="57"/>
      <c r="BQ51" s="57"/>
      <c r="BR51" s="57"/>
      <c r="BS51" s="57"/>
      <c r="BT51" s="57"/>
      <c r="BU51" s="57"/>
      <c r="BV51" s="57"/>
      <c r="BW51" s="57"/>
      <c r="BX51" s="57"/>
      <c r="BY51" s="57"/>
      <c r="BZ51" s="5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6"/>
      <c r="BM52" s="57"/>
      <c r="BN52" s="57"/>
      <c r="BO52" s="57"/>
      <c r="BP52" s="57"/>
      <c r="BQ52" s="57"/>
      <c r="BR52" s="57"/>
      <c r="BS52" s="57"/>
      <c r="BT52" s="57"/>
      <c r="BU52" s="57"/>
      <c r="BV52" s="57"/>
      <c r="BW52" s="57"/>
      <c r="BX52" s="57"/>
      <c r="BY52" s="57"/>
      <c r="BZ52" s="5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6"/>
      <c r="BM53" s="57"/>
      <c r="BN53" s="57"/>
      <c r="BO53" s="57"/>
      <c r="BP53" s="57"/>
      <c r="BQ53" s="57"/>
      <c r="BR53" s="57"/>
      <c r="BS53" s="57"/>
      <c r="BT53" s="57"/>
      <c r="BU53" s="57"/>
      <c r="BV53" s="57"/>
      <c r="BW53" s="57"/>
      <c r="BX53" s="57"/>
      <c r="BY53" s="57"/>
      <c r="BZ53" s="5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6"/>
      <c r="BM54" s="57"/>
      <c r="BN54" s="57"/>
      <c r="BO54" s="57"/>
      <c r="BP54" s="57"/>
      <c r="BQ54" s="57"/>
      <c r="BR54" s="57"/>
      <c r="BS54" s="57"/>
      <c r="BT54" s="57"/>
      <c r="BU54" s="57"/>
      <c r="BV54" s="57"/>
      <c r="BW54" s="57"/>
      <c r="BX54" s="57"/>
      <c r="BY54" s="57"/>
      <c r="BZ54" s="5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6"/>
      <c r="BM55" s="57"/>
      <c r="BN55" s="57"/>
      <c r="BO55" s="57"/>
      <c r="BP55" s="57"/>
      <c r="BQ55" s="57"/>
      <c r="BR55" s="57"/>
      <c r="BS55" s="57"/>
      <c r="BT55" s="57"/>
      <c r="BU55" s="57"/>
      <c r="BV55" s="57"/>
      <c r="BW55" s="57"/>
      <c r="BX55" s="57"/>
      <c r="BY55" s="57"/>
      <c r="BZ55" s="58"/>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56"/>
      <c r="BM56" s="57"/>
      <c r="BN56" s="57"/>
      <c r="BO56" s="57"/>
      <c r="BP56" s="57"/>
      <c r="BQ56" s="57"/>
      <c r="BR56" s="57"/>
      <c r="BS56" s="57"/>
      <c r="BT56" s="57"/>
      <c r="BU56" s="57"/>
      <c r="BV56" s="57"/>
      <c r="BW56" s="57"/>
      <c r="BX56" s="57"/>
      <c r="BY56" s="57"/>
      <c r="BZ56" s="58"/>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6"/>
      <c r="BM57" s="57"/>
      <c r="BN57" s="57"/>
      <c r="BO57" s="57"/>
      <c r="BP57" s="57"/>
      <c r="BQ57" s="57"/>
      <c r="BR57" s="57"/>
      <c r="BS57" s="57"/>
      <c r="BT57" s="57"/>
      <c r="BU57" s="57"/>
      <c r="BV57" s="57"/>
      <c r="BW57" s="57"/>
      <c r="BX57" s="57"/>
      <c r="BY57" s="57"/>
      <c r="BZ57" s="58"/>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7"/>
      <c r="BN58" s="57"/>
      <c r="BO58" s="57"/>
      <c r="BP58" s="57"/>
      <c r="BQ58" s="57"/>
      <c r="BR58" s="57"/>
      <c r="BS58" s="57"/>
      <c r="BT58" s="57"/>
      <c r="BU58" s="57"/>
      <c r="BV58" s="57"/>
      <c r="BW58" s="57"/>
      <c r="BX58" s="57"/>
      <c r="BY58" s="57"/>
      <c r="BZ58" s="5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7"/>
      <c r="BN59" s="57"/>
      <c r="BO59" s="57"/>
      <c r="BP59" s="57"/>
      <c r="BQ59" s="57"/>
      <c r="BR59" s="57"/>
      <c r="BS59" s="57"/>
      <c r="BT59" s="57"/>
      <c r="BU59" s="57"/>
      <c r="BV59" s="57"/>
      <c r="BW59" s="57"/>
      <c r="BX59" s="57"/>
      <c r="BY59" s="57"/>
      <c r="BZ59" s="58"/>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6"/>
      <c r="BM60" s="57"/>
      <c r="BN60" s="57"/>
      <c r="BO60" s="57"/>
      <c r="BP60" s="57"/>
      <c r="BQ60" s="57"/>
      <c r="BR60" s="57"/>
      <c r="BS60" s="57"/>
      <c r="BT60" s="57"/>
      <c r="BU60" s="57"/>
      <c r="BV60" s="57"/>
      <c r="BW60" s="57"/>
      <c r="BX60" s="57"/>
      <c r="BY60" s="57"/>
      <c r="BZ60" s="58"/>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6"/>
      <c r="BM61" s="57"/>
      <c r="BN61" s="57"/>
      <c r="BO61" s="57"/>
      <c r="BP61" s="57"/>
      <c r="BQ61" s="57"/>
      <c r="BR61" s="57"/>
      <c r="BS61" s="57"/>
      <c r="BT61" s="57"/>
      <c r="BU61" s="57"/>
      <c r="BV61" s="57"/>
      <c r="BW61" s="57"/>
      <c r="BX61" s="57"/>
      <c r="BY61" s="57"/>
      <c r="BZ61" s="5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6"/>
      <c r="BM62" s="57"/>
      <c r="BN62" s="57"/>
      <c r="BO62" s="57"/>
      <c r="BP62" s="57"/>
      <c r="BQ62" s="57"/>
      <c r="BR62" s="57"/>
      <c r="BS62" s="57"/>
      <c r="BT62" s="57"/>
      <c r="BU62" s="57"/>
      <c r="BV62" s="57"/>
      <c r="BW62" s="57"/>
      <c r="BX62" s="57"/>
      <c r="BY62" s="57"/>
      <c r="BZ62" s="5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TTSoH+TlZLiNAd8t00fzAkIm1O+FnkKYV6yNpAnWDp82BHNKPtytSf8W0o8R9OmJvMfh2tQ9vfWVoU0OWTK96A==" saltValue="lbeVIgaFY8EGIdKM/3B1Z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3" t="s">
        <v>62</v>
      </c>
      <c r="I3" s="94"/>
      <c r="J3" s="94"/>
      <c r="K3" s="94"/>
      <c r="L3" s="94"/>
      <c r="M3" s="94"/>
      <c r="N3" s="94"/>
      <c r="O3" s="94"/>
      <c r="P3" s="94"/>
      <c r="Q3" s="94"/>
      <c r="R3" s="94"/>
      <c r="S3" s="94"/>
      <c r="T3" s="94"/>
      <c r="U3" s="94"/>
      <c r="V3" s="94"/>
      <c r="W3" s="95"/>
      <c r="X3" s="99" t="s">
        <v>63</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64</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8" t="s">
        <v>65</v>
      </c>
      <c r="B4" s="30"/>
      <c r="C4" s="30"/>
      <c r="D4" s="30"/>
      <c r="E4" s="30"/>
      <c r="F4" s="30"/>
      <c r="G4" s="30"/>
      <c r="H4" s="96"/>
      <c r="I4" s="97"/>
      <c r="J4" s="97"/>
      <c r="K4" s="97"/>
      <c r="L4" s="97"/>
      <c r="M4" s="97"/>
      <c r="N4" s="97"/>
      <c r="O4" s="97"/>
      <c r="P4" s="97"/>
      <c r="Q4" s="97"/>
      <c r="R4" s="97"/>
      <c r="S4" s="97"/>
      <c r="T4" s="97"/>
      <c r="U4" s="97"/>
      <c r="V4" s="97"/>
      <c r="W4" s="98"/>
      <c r="X4" s="92" t="s">
        <v>66</v>
      </c>
      <c r="Y4" s="92"/>
      <c r="Z4" s="92"/>
      <c r="AA4" s="92"/>
      <c r="AB4" s="92"/>
      <c r="AC4" s="92"/>
      <c r="AD4" s="92"/>
      <c r="AE4" s="92"/>
      <c r="AF4" s="92"/>
      <c r="AG4" s="92"/>
      <c r="AH4" s="92"/>
      <c r="AI4" s="92" t="s">
        <v>67</v>
      </c>
      <c r="AJ4" s="92"/>
      <c r="AK4" s="92"/>
      <c r="AL4" s="92"/>
      <c r="AM4" s="92"/>
      <c r="AN4" s="92"/>
      <c r="AO4" s="92"/>
      <c r="AP4" s="92"/>
      <c r="AQ4" s="92"/>
      <c r="AR4" s="92"/>
      <c r="AS4" s="92"/>
      <c r="AT4" s="92" t="s">
        <v>68</v>
      </c>
      <c r="AU4" s="92"/>
      <c r="AV4" s="92"/>
      <c r="AW4" s="92"/>
      <c r="AX4" s="92"/>
      <c r="AY4" s="92"/>
      <c r="AZ4" s="92"/>
      <c r="BA4" s="92"/>
      <c r="BB4" s="92"/>
      <c r="BC4" s="92"/>
      <c r="BD4" s="92"/>
      <c r="BE4" s="92" t="s">
        <v>69</v>
      </c>
      <c r="BF4" s="92"/>
      <c r="BG4" s="92"/>
      <c r="BH4" s="92"/>
      <c r="BI4" s="92"/>
      <c r="BJ4" s="92"/>
      <c r="BK4" s="92"/>
      <c r="BL4" s="92"/>
      <c r="BM4" s="92"/>
      <c r="BN4" s="92"/>
      <c r="BO4" s="92"/>
      <c r="BP4" s="92" t="s">
        <v>70</v>
      </c>
      <c r="BQ4" s="92"/>
      <c r="BR4" s="92"/>
      <c r="BS4" s="92"/>
      <c r="BT4" s="92"/>
      <c r="BU4" s="92"/>
      <c r="BV4" s="92"/>
      <c r="BW4" s="92"/>
      <c r="BX4" s="92"/>
      <c r="BY4" s="92"/>
      <c r="BZ4" s="92"/>
      <c r="CA4" s="92" t="s">
        <v>71</v>
      </c>
      <c r="CB4" s="92"/>
      <c r="CC4" s="92"/>
      <c r="CD4" s="92"/>
      <c r="CE4" s="92"/>
      <c r="CF4" s="92"/>
      <c r="CG4" s="92"/>
      <c r="CH4" s="92"/>
      <c r="CI4" s="92"/>
      <c r="CJ4" s="92"/>
      <c r="CK4" s="92"/>
      <c r="CL4" s="92" t="s">
        <v>72</v>
      </c>
      <c r="CM4" s="92"/>
      <c r="CN4" s="92"/>
      <c r="CO4" s="92"/>
      <c r="CP4" s="92"/>
      <c r="CQ4" s="92"/>
      <c r="CR4" s="92"/>
      <c r="CS4" s="92"/>
      <c r="CT4" s="92"/>
      <c r="CU4" s="92"/>
      <c r="CV4" s="92"/>
      <c r="CW4" s="92" t="s">
        <v>73</v>
      </c>
      <c r="CX4" s="92"/>
      <c r="CY4" s="92"/>
      <c r="CZ4" s="92"/>
      <c r="DA4" s="92"/>
      <c r="DB4" s="92"/>
      <c r="DC4" s="92"/>
      <c r="DD4" s="92"/>
      <c r="DE4" s="92"/>
      <c r="DF4" s="92"/>
      <c r="DG4" s="92"/>
      <c r="DH4" s="92" t="s">
        <v>74</v>
      </c>
      <c r="DI4" s="92"/>
      <c r="DJ4" s="92"/>
      <c r="DK4" s="92"/>
      <c r="DL4" s="92"/>
      <c r="DM4" s="92"/>
      <c r="DN4" s="92"/>
      <c r="DO4" s="92"/>
      <c r="DP4" s="92"/>
      <c r="DQ4" s="92"/>
      <c r="DR4" s="92"/>
      <c r="DS4" s="92" t="s">
        <v>75</v>
      </c>
      <c r="DT4" s="92"/>
      <c r="DU4" s="92"/>
      <c r="DV4" s="92"/>
      <c r="DW4" s="92"/>
      <c r="DX4" s="92"/>
      <c r="DY4" s="92"/>
      <c r="DZ4" s="92"/>
      <c r="EA4" s="92"/>
      <c r="EB4" s="92"/>
      <c r="EC4" s="92"/>
      <c r="ED4" s="92" t="s">
        <v>76</v>
      </c>
      <c r="EE4" s="92"/>
      <c r="EF4" s="92"/>
      <c r="EG4" s="92"/>
      <c r="EH4" s="92"/>
      <c r="EI4" s="92"/>
      <c r="EJ4" s="92"/>
      <c r="EK4" s="92"/>
      <c r="EL4" s="92"/>
      <c r="EM4" s="92"/>
      <c r="EN4" s="92"/>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273228</v>
      </c>
      <c r="D6" s="33">
        <f t="shared" si="3"/>
        <v>46</v>
      </c>
      <c r="E6" s="33">
        <f t="shared" si="3"/>
        <v>1</v>
      </c>
      <c r="F6" s="33">
        <f t="shared" si="3"/>
        <v>0</v>
      </c>
      <c r="G6" s="33">
        <f t="shared" si="3"/>
        <v>1</v>
      </c>
      <c r="H6" s="33" t="str">
        <f t="shared" si="3"/>
        <v>大阪府　能勢町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57.66</v>
      </c>
      <c r="P6" s="34">
        <f t="shared" si="3"/>
        <v>98.65</v>
      </c>
      <c r="Q6" s="34">
        <f t="shared" si="3"/>
        <v>4682</v>
      </c>
      <c r="R6" s="34">
        <f t="shared" si="3"/>
        <v>10393</v>
      </c>
      <c r="S6" s="34">
        <f t="shared" si="3"/>
        <v>98.75</v>
      </c>
      <c r="T6" s="34">
        <f t="shared" si="3"/>
        <v>105.25</v>
      </c>
      <c r="U6" s="34">
        <f t="shared" si="3"/>
        <v>10142</v>
      </c>
      <c r="V6" s="34">
        <f t="shared" si="3"/>
        <v>28.71</v>
      </c>
      <c r="W6" s="34">
        <f t="shared" si="3"/>
        <v>353.26</v>
      </c>
      <c r="X6" s="35">
        <f>IF(X7="",NA(),X7)</f>
        <v>102.53</v>
      </c>
      <c r="Y6" s="35">
        <f t="shared" ref="Y6:AG6" si="4">IF(Y7="",NA(),Y7)</f>
        <v>94.01</v>
      </c>
      <c r="Z6" s="35">
        <f t="shared" si="4"/>
        <v>103.58</v>
      </c>
      <c r="AA6" s="35">
        <f t="shared" si="4"/>
        <v>96.96</v>
      </c>
      <c r="AB6" s="35">
        <f t="shared" si="4"/>
        <v>99.26</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5">
        <f t="shared" si="5"/>
        <v>0.56000000000000005</v>
      </c>
      <c r="AN6" s="35">
        <f t="shared" si="5"/>
        <v>13.47</v>
      </c>
      <c r="AO6" s="35">
        <f t="shared" si="5"/>
        <v>9.49</v>
      </c>
      <c r="AP6" s="35">
        <f t="shared" si="5"/>
        <v>9.35</v>
      </c>
      <c r="AQ6" s="35">
        <f t="shared" si="5"/>
        <v>10.130000000000001</v>
      </c>
      <c r="AR6" s="35">
        <f t="shared" si="5"/>
        <v>7.31</v>
      </c>
      <c r="AS6" s="34" t="str">
        <f>IF(AS7="","",IF(AS7="-","【-】","【"&amp;SUBSTITUTE(TEXT(AS7,"#,##0.00"),"-","△")&amp;"】"))</f>
        <v>【0.85】</v>
      </c>
      <c r="AT6" s="35">
        <f>IF(AT7="",NA(),AT7)</f>
        <v>1860.53</v>
      </c>
      <c r="AU6" s="35">
        <f t="shared" ref="AU6:BC6" si="6">IF(AU7="",NA(),AU7)</f>
        <v>394.02</v>
      </c>
      <c r="AV6" s="35">
        <f t="shared" si="6"/>
        <v>427.53</v>
      </c>
      <c r="AW6" s="35">
        <f t="shared" si="6"/>
        <v>366.8</v>
      </c>
      <c r="AX6" s="35">
        <f t="shared" si="6"/>
        <v>458.19</v>
      </c>
      <c r="AY6" s="35">
        <f t="shared" si="6"/>
        <v>1081.23</v>
      </c>
      <c r="AZ6" s="35">
        <f t="shared" si="6"/>
        <v>406.37</v>
      </c>
      <c r="BA6" s="35">
        <f t="shared" si="6"/>
        <v>398.29</v>
      </c>
      <c r="BB6" s="35">
        <f t="shared" si="6"/>
        <v>388.67</v>
      </c>
      <c r="BC6" s="35">
        <f t="shared" si="6"/>
        <v>355.27</v>
      </c>
      <c r="BD6" s="34" t="str">
        <f>IF(BD7="","",IF(BD7="-","【-】","【"&amp;SUBSTITUTE(TEXT(BD7,"#,##0.00"),"-","△")&amp;"】"))</f>
        <v>【264.34】</v>
      </c>
      <c r="BE6" s="35">
        <f>IF(BE7="",NA(),BE7)</f>
        <v>1275.3800000000001</v>
      </c>
      <c r="BF6" s="35">
        <f t="shared" ref="BF6:BN6" si="7">IF(BF7="",NA(),BF7)</f>
        <v>1263.8499999999999</v>
      </c>
      <c r="BG6" s="35">
        <f t="shared" si="7"/>
        <v>1211.32</v>
      </c>
      <c r="BH6" s="35">
        <f t="shared" si="7"/>
        <v>1218.4100000000001</v>
      </c>
      <c r="BI6" s="35">
        <f t="shared" si="7"/>
        <v>1157.54</v>
      </c>
      <c r="BJ6" s="35">
        <f t="shared" si="7"/>
        <v>443.13</v>
      </c>
      <c r="BK6" s="35">
        <f t="shared" si="7"/>
        <v>442.54</v>
      </c>
      <c r="BL6" s="35">
        <f t="shared" si="7"/>
        <v>431</v>
      </c>
      <c r="BM6" s="35">
        <f t="shared" si="7"/>
        <v>422.5</v>
      </c>
      <c r="BN6" s="35">
        <f t="shared" si="7"/>
        <v>458.27</v>
      </c>
      <c r="BO6" s="34" t="str">
        <f>IF(BO7="","",IF(BO7="-","【-】","【"&amp;SUBSTITUTE(TEXT(BO7,"#,##0.00"),"-","△")&amp;"】"))</f>
        <v>【274.27】</v>
      </c>
      <c r="BP6" s="35">
        <f>IF(BP7="",NA(),BP7)</f>
        <v>63.95</v>
      </c>
      <c r="BQ6" s="35">
        <f t="shared" ref="BQ6:BY6" si="8">IF(BQ7="",NA(),BQ7)</f>
        <v>57.13</v>
      </c>
      <c r="BR6" s="35">
        <f t="shared" si="8"/>
        <v>59.19</v>
      </c>
      <c r="BS6" s="35">
        <f t="shared" si="8"/>
        <v>56.18</v>
      </c>
      <c r="BT6" s="35">
        <f t="shared" si="8"/>
        <v>55.59</v>
      </c>
      <c r="BU6" s="35">
        <f t="shared" si="8"/>
        <v>95.4</v>
      </c>
      <c r="BV6" s="35">
        <f t="shared" si="8"/>
        <v>98.6</v>
      </c>
      <c r="BW6" s="35">
        <f t="shared" si="8"/>
        <v>100.82</v>
      </c>
      <c r="BX6" s="35">
        <f t="shared" si="8"/>
        <v>101.64</v>
      </c>
      <c r="BY6" s="35">
        <f t="shared" si="8"/>
        <v>96.77</v>
      </c>
      <c r="BZ6" s="34" t="str">
        <f>IF(BZ7="","",IF(BZ7="-","【-】","【"&amp;SUBSTITUTE(TEXT(BZ7,"#,##0.00"),"-","△")&amp;"】"))</f>
        <v>【104.36】</v>
      </c>
      <c r="CA6" s="35">
        <f>IF(CA7="",NA(),CA7)</f>
        <v>409.09</v>
      </c>
      <c r="CB6" s="35">
        <f t="shared" ref="CB6:CJ6" si="9">IF(CB7="",NA(),CB7)</f>
        <v>459.23</v>
      </c>
      <c r="CC6" s="35">
        <f t="shared" si="9"/>
        <v>446.8</v>
      </c>
      <c r="CD6" s="35">
        <f t="shared" si="9"/>
        <v>469.35</v>
      </c>
      <c r="CE6" s="35">
        <f t="shared" si="9"/>
        <v>475.39</v>
      </c>
      <c r="CF6" s="35">
        <f t="shared" si="9"/>
        <v>186.15</v>
      </c>
      <c r="CG6" s="35">
        <f t="shared" si="9"/>
        <v>181.67</v>
      </c>
      <c r="CH6" s="35">
        <f t="shared" si="9"/>
        <v>179.55</v>
      </c>
      <c r="CI6" s="35">
        <f t="shared" si="9"/>
        <v>179.16</v>
      </c>
      <c r="CJ6" s="35">
        <f t="shared" si="9"/>
        <v>187.18</v>
      </c>
      <c r="CK6" s="34" t="str">
        <f>IF(CK7="","",IF(CK7="-","【-】","【"&amp;SUBSTITUTE(TEXT(CK7,"#,##0.00"),"-","△")&amp;"】"))</f>
        <v>【165.71】</v>
      </c>
      <c r="CL6" s="35">
        <f>IF(CL7="",NA(),CL7)</f>
        <v>40.85</v>
      </c>
      <c r="CM6" s="35">
        <f t="shared" ref="CM6:CU6" si="10">IF(CM7="",NA(),CM7)</f>
        <v>40.72</v>
      </c>
      <c r="CN6" s="35">
        <f t="shared" si="10"/>
        <v>40.76</v>
      </c>
      <c r="CO6" s="35">
        <f t="shared" si="10"/>
        <v>39.79</v>
      </c>
      <c r="CP6" s="35">
        <f t="shared" si="10"/>
        <v>79.16</v>
      </c>
      <c r="CQ6" s="35">
        <f t="shared" si="10"/>
        <v>54.47</v>
      </c>
      <c r="CR6" s="35">
        <f t="shared" si="10"/>
        <v>53.61</v>
      </c>
      <c r="CS6" s="35">
        <f t="shared" si="10"/>
        <v>53.52</v>
      </c>
      <c r="CT6" s="35">
        <f t="shared" si="10"/>
        <v>54.24</v>
      </c>
      <c r="CU6" s="35">
        <f t="shared" si="10"/>
        <v>55.88</v>
      </c>
      <c r="CV6" s="34" t="str">
        <f>IF(CV7="","",IF(CV7="-","【-】","【"&amp;SUBSTITUTE(TEXT(CV7,"#,##0.00"),"-","△")&amp;"】"))</f>
        <v>【60.41】</v>
      </c>
      <c r="CW6" s="35">
        <f>IF(CW7="",NA(),CW7)</f>
        <v>84.42</v>
      </c>
      <c r="CX6" s="35">
        <f t="shared" ref="CX6:DF6" si="11">IF(CX7="",NA(),CX7)</f>
        <v>81.69</v>
      </c>
      <c r="CY6" s="35">
        <f t="shared" si="11"/>
        <v>80.52</v>
      </c>
      <c r="CZ6" s="35">
        <f t="shared" si="11"/>
        <v>80.14</v>
      </c>
      <c r="DA6" s="35">
        <f t="shared" si="11"/>
        <v>77.89</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14.09</v>
      </c>
      <c r="DI6" s="35">
        <f t="shared" ref="DI6:DQ6" si="12">IF(DI7="",NA(),DI7)</f>
        <v>29.38</v>
      </c>
      <c r="DJ6" s="35">
        <f t="shared" si="12"/>
        <v>32.11</v>
      </c>
      <c r="DK6" s="35">
        <f t="shared" si="12"/>
        <v>34.31</v>
      </c>
      <c r="DL6" s="35">
        <f t="shared" si="12"/>
        <v>36.71</v>
      </c>
      <c r="DM6" s="35">
        <f t="shared" si="12"/>
        <v>38.520000000000003</v>
      </c>
      <c r="DN6" s="35">
        <f t="shared" si="12"/>
        <v>46.67</v>
      </c>
      <c r="DO6" s="35">
        <f t="shared" si="12"/>
        <v>47.7</v>
      </c>
      <c r="DP6" s="35">
        <f t="shared" si="12"/>
        <v>48.14</v>
      </c>
      <c r="DQ6" s="35">
        <f t="shared" si="12"/>
        <v>46.61</v>
      </c>
      <c r="DR6" s="34" t="str">
        <f>IF(DR7="","",IF(DR7="-","【-】","【"&amp;SUBSTITUTE(TEXT(DR7,"#,##0.00"),"-","△")&amp;"】"))</f>
        <v>【48.12】</v>
      </c>
      <c r="DS6" s="35">
        <f>IF(DS7="",NA(),DS7)</f>
        <v>0.56000000000000005</v>
      </c>
      <c r="DT6" s="35">
        <f t="shared" ref="DT6:EB6" si="13">IF(DT7="",NA(),DT7)</f>
        <v>0.56000000000000005</v>
      </c>
      <c r="DU6" s="35">
        <f t="shared" si="13"/>
        <v>4.72</v>
      </c>
      <c r="DV6" s="35">
        <f t="shared" si="13"/>
        <v>7.47</v>
      </c>
      <c r="DW6" s="35">
        <f t="shared" si="13"/>
        <v>8.52</v>
      </c>
      <c r="DX6" s="35">
        <f t="shared" si="13"/>
        <v>9.43</v>
      </c>
      <c r="DY6" s="35">
        <f t="shared" si="13"/>
        <v>10.029999999999999</v>
      </c>
      <c r="DZ6" s="35">
        <f t="shared" si="13"/>
        <v>7.26</v>
      </c>
      <c r="EA6" s="35">
        <f t="shared" si="13"/>
        <v>11.13</v>
      </c>
      <c r="EB6" s="35">
        <f t="shared" si="13"/>
        <v>10.84</v>
      </c>
      <c r="EC6" s="34" t="str">
        <f>IF(EC7="","",IF(EC7="-","【-】","【"&amp;SUBSTITUTE(TEXT(EC7,"#,##0.00"),"-","△")&amp;"】"))</f>
        <v>【15.89】</v>
      </c>
      <c r="ED6" s="35">
        <f>IF(ED7="",NA(),ED7)</f>
        <v>0.43</v>
      </c>
      <c r="EE6" s="35">
        <f t="shared" ref="EE6:EM6" si="14">IF(EE7="",NA(),EE7)</f>
        <v>0.36</v>
      </c>
      <c r="EF6" s="35">
        <f t="shared" si="14"/>
        <v>0.49</v>
      </c>
      <c r="EG6" s="35">
        <f t="shared" si="14"/>
        <v>0.53</v>
      </c>
      <c r="EH6" s="35">
        <f t="shared" si="14"/>
        <v>0.8</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273228</v>
      </c>
      <c r="D7" s="37">
        <v>46</v>
      </c>
      <c r="E7" s="37">
        <v>1</v>
      </c>
      <c r="F7" s="37">
        <v>0</v>
      </c>
      <c r="G7" s="37">
        <v>1</v>
      </c>
      <c r="H7" s="37" t="s">
        <v>105</v>
      </c>
      <c r="I7" s="37" t="s">
        <v>106</v>
      </c>
      <c r="J7" s="37" t="s">
        <v>107</v>
      </c>
      <c r="K7" s="37" t="s">
        <v>108</v>
      </c>
      <c r="L7" s="37" t="s">
        <v>109</v>
      </c>
      <c r="M7" s="37" t="s">
        <v>110</v>
      </c>
      <c r="N7" s="38" t="s">
        <v>111</v>
      </c>
      <c r="O7" s="38">
        <v>57.66</v>
      </c>
      <c r="P7" s="38">
        <v>98.65</v>
      </c>
      <c r="Q7" s="38">
        <v>4682</v>
      </c>
      <c r="R7" s="38">
        <v>10393</v>
      </c>
      <c r="S7" s="38">
        <v>98.75</v>
      </c>
      <c r="T7" s="38">
        <v>105.25</v>
      </c>
      <c r="U7" s="38">
        <v>10142</v>
      </c>
      <c r="V7" s="38">
        <v>28.71</v>
      </c>
      <c r="W7" s="38">
        <v>353.26</v>
      </c>
      <c r="X7" s="38">
        <v>102.53</v>
      </c>
      <c r="Y7" s="38">
        <v>94.01</v>
      </c>
      <c r="Z7" s="38">
        <v>103.58</v>
      </c>
      <c r="AA7" s="38">
        <v>96.96</v>
      </c>
      <c r="AB7" s="38">
        <v>99.26</v>
      </c>
      <c r="AC7" s="38">
        <v>107.95</v>
      </c>
      <c r="AD7" s="38">
        <v>109.49</v>
      </c>
      <c r="AE7" s="38">
        <v>111.06</v>
      </c>
      <c r="AF7" s="38">
        <v>111.34</v>
      </c>
      <c r="AG7" s="38">
        <v>110.02</v>
      </c>
      <c r="AH7" s="38">
        <v>113.39</v>
      </c>
      <c r="AI7" s="38">
        <v>0</v>
      </c>
      <c r="AJ7" s="38">
        <v>0</v>
      </c>
      <c r="AK7" s="38">
        <v>0</v>
      </c>
      <c r="AL7" s="38">
        <v>0</v>
      </c>
      <c r="AM7" s="38">
        <v>0.56000000000000005</v>
      </c>
      <c r="AN7" s="38">
        <v>13.47</v>
      </c>
      <c r="AO7" s="38">
        <v>9.49</v>
      </c>
      <c r="AP7" s="38">
        <v>9.35</v>
      </c>
      <c r="AQ7" s="38">
        <v>10.130000000000001</v>
      </c>
      <c r="AR7" s="38">
        <v>7.31</v>
      </c>
      <c r="AS7" s="38">
        <v>0.85</v>
      </c>
      <c r="AT7" s="38">
        <v>1860.53</v>
      </c>
      <c r="AU7" s="38">
        <v>394.02</v>
      </c>
      <c r="AV7" s="38">
        <v>427.53</v>
      </c>
      <c r="AW7" s="38">
        <v>366.8</v>
      </c>
      <c r="AX7" s="38">
        <v>458.19</v>
      </c>
      <c r="AY7" s="38">
        <v>1081.23</v>
      </c>
      <c r="AZ7" s="38">
        <v>406.37</v>
      </c>
      <c r="BA7" s="38">
        <v>398.29</v>
      </c>
      <c r="BB7" s="38">
        <v>388.67</v>
      </c>
      <c r="BC7" s="38">
        <v>355.27</v>
      </c>
      <c r="BD7" s="38">
        <v>264.33999999999997</v>
      </c>
      <c r="BE7" s="38">
        <v>1275.3800000000001</v>
      </c>
      <c r="BF7" s="38">
        <v>1263.8499999999999</v>
      </c>
      <c r="BG7" s="38">
        <v>1211.32</v>
      </c>
      <c r="BH7" s="38">
        <v>1218.4100000000001</v>
      </c>
      <c r="BI7" s="38">
        <v>1157.54</v>
      </c>
      <c r="BJ7" s="38">
        <v>443.13</v>
      </c>
      <c r="BK7" s="38">
        <v>442.54</v>
      </c>
      <c r="BL7" s="38">
        <v>431</v>
      </c>
      <c r="BM7" s="38">
        <v>422.5</v>
      </c>
      <c r="BN7" s="38">
        <v>458.27</v>
      </c>
      <c r="BO7" s="38">
        <v>274.27</v>
      </c>
      <c r="BP7" s="38">
        <v>63.95</v>
      </c>
      <c r="BQ7" s="38">
        <v>57.13</v>
      </c>
      <c r="BR7" s="38">
        <v>59.19</v>
      </c>
      <c r="BS7" s="38">
        <v>56.18</v>
      </c>
      <c r="BT7" s="38">
        <v>55.59</v>
      </c>
      <c r="BU7" s="38">
        <v>95.4</v>
      </c>
      <c r="BV7" s="38">
        <v>98.6</v>
      </c>
      <c r="BW7" s="38">
        <v>100.82</v>
      </c>
      <c r="BX7" s="38">
        <v>101.64</v>
      </c>
      <c r="BY7" s="38">
        <v>96.77</v>
      </c>
      <c r="BZ7" s="38">
        <v>104.36</v>
      </c>
      <c r="CA7" s="38">
        <v>409.09</v>
      </c>
      <c r="CB7" s="38">
        <v>459.23</v>
      </c>
      <c r="CC7" s="38">
        <v>446.8</v>
      </c>
      <c r="CD7" s="38">
        <v>469.35</v>
      </c>
      <c r="CE7" s="38">
        <v>475.39</v>
      </c>
      <c r="CF7" s="38">
        <v>186.15</v>
      </c>
      <c r="CG7" s="38">
        <v>181.67</v>
      </c>
      <c r="CH7" s="38">
        <v>179.55</v>
      </c>
      <c r="CI7" s="38">
        <v>179.16</v>
      </c>
      <c r="CJ7" s="38">
        <v>187.18</v>
      </c>
      <c r="CK7" s="38">
        <v>165.71</v>
      </c>
      <c r="CL7" s="38">
        <v>40.85</v>
      </c>
      <c r="CM7" s="38">
        <v>40.72</v>
      </c>
      <c r="CN7" s="38">
        <v>40.76</v>
      </c>
      <c r="CO7" s="38">
        <v>39.79</v>
      </c>
      <c r="CP7" s="38">
        <v>79.16</v>
      </c>
      <c r="CQ7" s="38">
        <v>54.47</v>
      </c>
      <c r="CR7" s="38">
        <v>53.61</v>
      </c>
      <c r="CS7" s="38">
        <v>53.52</v>
      </c>
      <c r="CT7" s="38">
        <v>54.24</v>
      </c>
      <c r="CU7" s="38">
        <v>55.88</v>
      </c>
      <c r="CV7" s="38">
        <v>60.41</v>
      </c>
      <c r="CW7" s="38">
        <v>84.42</v>
      </c>
      <c r="CX7" s="38">
        <v>81.69</v>
      </c>
      <c r="CY7" s="38">
        <v>80.52</v>
      </c>
      <c r="CZ7" s="38">
        <v>80.14</v>
      </c>
      <c r="DA7" s="38">
        <v>77.89</v>
      </c>
      <c r="DB7" s="38">
        <v>81.459999999999994</v>
      </c>
      <c r="DC7" s="38">
        <v>81.31</v>
      </c>
      <c r="DD7" s="38">
        <v>81.459999999999994</v>
      </c>
      <c r="DE7" s="38">
        <v>81.680000000000007</v>
      </c>
      <c r="DF7" s="38">
        <v>80.989999999999995</v>
      </c>
      <c r="DG7" s="38">
        <v>89.93</v>
      </c>
      <c r="DH7" s="38">
        <v>14.09</v>
      </c>
      <c r="DI7" s="38">
        <v>29.38</v>
      </c>
      <c r="DJ7" s="38">
        <v>32.11</v>
      </c>
      <c r="DK7" s="38">
        <v>34.31</v>
      </c>
      <c r="DL7" s="38">
        <v>36.71</v>
      </c>
      <c r="DM7" s="38">
        <v>38.520000000000003</v>
      </c>
      <c r="DN7" s="38">
        <v>46.67</v>
      </c>
      <c r="DO7" s="38">
        <v>47.7</v>
      </c>
      <c r="DP7" s="38">
        <v>48.14</v>
      </c>
      <c r="DQ7" s="38">
        <v>46.61</v>
      </c>
      <c r="DR7" s="38">
        <v>48.12</v>
      </c>
      <c r="DS7" s="38">
        <v>0.56000000000000005</v>
      </c>
      <c r="DT7" s="38">
        <v>0.56000000000000005</v>
      </c>
      <c r="DU7" s="38">
        <v>4.72</v>
      </c>
      <c r="DV7" s="38">
        <v>7.47</v>
      </c>
      <c r="DW7" s="38">
        <v>8.52</v>
      </c>
      <c r="DX7" s="38">
        <v>9.43</v>
      </c>
      <c r="DY7" s="38">
        <v>10.029999999999999</v>
      </c>
      <c r="DZ7" s="38">
        <v>7.26</v>
      </c>
      <c r="EA7" s="38">
        <v>11.13</v>
      </c>
      <c r="EB7" s="38">
        <v>10.84</v>
      </c>
      <c r="EC7" s="38">
        <v>15.89</v>
      </c>
      <c r="ED7" s="38">
        <v>0.43</v>
      </c>
      <c r="EE7" s="38">
        <v>0.36</v>
      </c>
      <c r="EF7" s="38">
        <v>0.49</v>
      </c>
      <c r="EG7" s="38">
        <v>0.53</v>
      </c>
      <c r="EH7" s="38">
        <v>0.8</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大阪府</cp:lastModifiedBy>
  <cp:lastPrinted>2019-02-22T01:34:08Z</cp:lastPrinted>
  <dcterms:created xsi:type="dcterms:W3CDTF">2018-12-03T08:34:25Z</dcterms:created>
  <dcterms:modified xsi:type="dcterms:W3CDTF">2019-02-22T01:34:11Z</dcterms:modified>
</cp:coreProperties>
</file>