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8松原市〇\"/>
    </mc:Choice>
  </mc:AlternateContent>
  <workbookProtection workbookAlgorithmName="SHA-512" workbookHashValue="o6IlzYQc1btZSaHUKDY4mCPnH9UMd0Bx/0yUcmGxURXrijdCqAEEGrkmuToRV6kQzuEXCjN1hOfvcyWjdZALNg==" workbookSaltValue="wOaTtib7jpVZDXalOYEE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<sst xmlns="http://schemas.openxmlformats.org/spreadsheetml/2006/main" count="245" uniqueCount="125">
  <si>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</si>
  <si>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</si>
  <si>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</si>
  <si>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</si>
  <si>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</si>
  <si>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</si>
  <si>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</si>
  <si>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</si>
  <si>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</si>
  <si>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</si>
  <si>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</si>
  <si>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</si>
  <si>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</si>
  <si>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</si>
  <si>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</si>
  <si>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</si>
  <si>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</si>
  <si>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</si>
  <si>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</si>
  <si>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</si>
  <si>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</si>
  <si>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</si>
  <si>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</si>
  <si>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</si>
  <si>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</si>
  <si>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</si>
  <si>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</si>
  <si>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</si>
  <si>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</si>
  <si>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</si>
  <si>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</si>
  <si>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</si>
  <si>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</si>
  <si>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</si>
  <si>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</si>
  <si>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</si>
  <si>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</si>
  <si>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</si>
  <si>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</si>
  <si>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</si>
  <si>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</si>
  <si>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</si>
  <si>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</si>
  <si>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</si>
  <si>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</si>
  <si>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</si>
  <si>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</si>
  <si>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</si>
  <si>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</si>
  <si>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</si>
  <si>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</si>
  <si>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</si>
  <si>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</si>
  <si>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</si>
  <si>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</si>
  <si>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</si>
  <si>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</si>
  <si>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</si>
  <si>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</si>
  <si>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</si>
  <si>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</si>
  <si>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</si>
  <si>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</si>
  <si>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</si>
  <si>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</si>
  <si>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</si>
  <si>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</si>
  <si>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</si>
  <si>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</si>
  <si>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</si>
  <si>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</si>
  <si>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</si>
  <si>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</si>
  <si>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</si>
  <si>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</si>
  <si>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</si>
  <si>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</si>
  <si>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</si>
  <si>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</si>
  <si>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</si>
  <si>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</si>
  <si>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</si>
  <si>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</si>
  <si>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</si>
  <si>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</si>
  <si>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</si>
  <si>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</si>
  <si>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</si>
  <si>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</si>
  <si>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</si>
  <si>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</si>
  <si>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</si>
  <si>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</si>
  <si>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</si>
  <si>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</si>
  <si>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</si>
  <si>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</si>
  <si>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</si>
  <si>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</si>
  <si>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</si>
  <si>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</si>
  <si>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</si>
  <si>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</si>
  <si>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</si>
  <si>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</si>
  <si>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</si>
  <si>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</si>
  <si>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</si>
  <si>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</si>
  <si>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</si>
  <si>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</si>
  <si>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</si>
  <si>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</si>
  <si>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</si>
  <si>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</si>
  <si>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</si>
  <si>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</si>
  <si>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</si>
  <si>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</si>
  <si>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</si>
  <si>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</si>
  <si>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</si>
  <si>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本市の下水道事業は、昭和45年から流域関連公共下水道として下水道整備に着手し、昭和60年度より供用開始しました。現在のところ法定耐用年数50年を経過した管渠はありません。</t>
    <rPh sb="57" eb="59">
      <t>ゲンザイ</t>
    </rPh>
    <rPh sb="71" eb="72">
      <t>ネン</t>
    </rPh>
    <phoneticPr fontId="4"/>
  </si>
  <si>
    <t xml:space="preserve"> 本市の下水道事業は、市の重要施策として位置付け、供用開始から約20年余りの比較的短期間で急速に整備拡大を図ってきたことにより、企業債の借入が多く、「④企業債残高対事業規模比率」は類似団体平均値を上回っています。
　これに伴う地方債償還額が大きいことや、流域下水道維持管理負担金が年々増加する傾向にあることにより、「⑥汚水処理原価」も類似団体平均値を上回っています。
　平成19年に下水道事業健全化計画を策定し39.9％の使用料改定を、また平成23年度に22％の使用料改定を実施してきたものの、必要な汚水処理費全てを使用料で賄うまでには至らず、「⑤経費回収率」は平成29年度で82.0％となっており、平均値を大きく下回り、非常に厳しい経営状況となっています。
　整備普及率は平成29年度末で97.57％となりましたが、「⑧水洗化率」は90.80％と低く、水洗化促進のため水洗便所改造助成、融資あっ旋等の制度の見直しや再任用職員による啓発活動等を実施しています。
　なお、「施設利用率」については、単独処理場を設置していないため、当該値を計上しておりません。
</t>
    <rPh sb="111" eb="112">
      <t>トモナ</t>
    </rPh>
    <rPh sb="113" eb="116">
      <t>チホウサイ</t>
    </rPh>
    <rPh sb="116" eb="118">
      <t>ショウカン</t>
    </rPh>
    <rPh sb="118" eb="119">
      <t>ガク</t>
    </rPh>
    <rPh sb="120" eb="121">
      <t>オオ</t>
    </rPh>
    <rPh sb="127" eb="128">
      <t>リュウ</t>
    </rPh>
    <rPh sb="128" eb="129">
      <t>イキ</t>
    </rPh>
    <rPh sb="129" eb="132">
      <t>ゲスイドウ</t>
    </rPh>
    <rPh sb="132" eb="134">
      <t>イジ</t>
    </rPh>
    <rPh sb="134" eb="136">
      <t>カンリ</t>
    </rPh>
    <rPh sb="136" eb="139">
      <t>フタンキン</t>
    </rPh>
    <rPh sb="140" eb="142">
      <t>ネンネン</t>
    </rPh>
    <rPh sb="142" eb="144">
      <t>ゾウカ</t>
    </rPh>
    <rPh sb="146" eb="148">
      <t>ケイコウ</t>
    </rPh>
    <rPh sb="194" eb="196">
      <t>ジギョウ</t>
    </rPh>
    <rPh sb="247" eb="249">
      <t>ヒツヨウ</t>
    </rPh>
    <rPh sb="250" eb="252">
      <t>オスイ</t>
    </rPh>
    <rPh sb="252" eb="254">
      <t>ショリ</t>
    </rPh>
    <rPh sb="255" eb="256">
      <t>スベ</t>
    </rPh>
    <rPh sb="258" eb="260">
      <t>シヨウ</t>
    </rPh>
    <rPh sb="260" eb="261">
      <t>リョウ</t>
    </rPh>
    <rPh sb="262" eb="263">
      <t>マカナ</t>
    </rPh>
    <rPh sb="268" eb="269">
      <t>イタ</t>
    </rPh>
    <rPh sb="300" eb="303">
      <t>ヘイキンチ</t>
    </rPh>
    <rPh sb="304" eb="305">
      <t>オオ</t>
    </rPh>
    <rPh sb="307" eb="309">
      <t>シタマワ</t>
    </rPh>
    <rPh sb="311" eb="313">
      <t>ヒジョウ</t>
    </rPh>
    <rPh sb="314" eb="315">
      <t>キビ</t>
    </rPh>
    <rPh sb="317" eb="319">
      <t>ケイエイ</t>
    </rPh>
    <rPh sb="319" eb="321">
      <t>ジョウキョウ</t>
    </rPh>
    <rPh sb="333" eb="335">
      <t>フキュウ</t>
    </rPh>
    <rPh sb="335" eb="336">
      <t>リツ</t>
    </rPh>
    <rPh sb="337" eb="339">
      <t>ヘイセイ</t>
    </rPh>
    <rPh sb="341" eb="343">
      <t>ネンド</t>
    </rPh>
    <rPh sb="343" eb="344">
      <t>マツ</t>
    </rPh>
    <rPh sb="361" eb="364">
      <t>スイセンカ</t>
    </rPh>
    <rPh sb="364" eb="365">
      <t>リツ</t>
    </rPh>
    <rPh sb="374" eb="375">
      <t>ヒク</t>
    </rPh>
    <rPh sb="377" eb="380">
      <t>スイセンカ</t>
    </rPh>
    <rPh sb="380" eb="382">
      <t>ソクシン</t>
    </rPh>
    <rPh sb="385" eb="387">
      <t>スイセン</t>
    </rPh>
    <rPh sb="387" eb="389">
      <t>ベンジョ</t>
    </rPh>
    <rPh sb="389" eb="391">
      <t>カイゾウ</t>
    </rPh>
    <rPh sb="391" eb="393">
      <t>ジョセイ</t>
    </rPh>
    <rPh sb="394" eb="396">
      <t>ユウシ</t>
    </rPh>
    <rPh sb="398" eb="399">
      <t>セン</t>
    </rPh>
    <rPh sb="399" eb="400">
      <t>トウ</t>
    </rPh>
    <rPh sb="401" eb="403">
      <t>セイド</t>
    </rPh>
    <rPh sb="404" eb="406">
      <t>ミナオ</t>
    </rPh>
    <rPh sb="411" eb="413">
      <t>ショクイン</t>
    </rPh>
    <rPh sb="416" eb="418">
      <t>ケイハツ</t>
    </rPh>
    <rPh sb="418" eb="420">
      <t>カツドウ</t>
    </rPh>
    <rPh sb="420" eb="421">
      <t>トウ</t>
    </rPh>
    <rPh sb="422" eb="424">
      <t>ジッシ</t>
    </rPh>
    <phoneticPr fontId="4"/>
  </si>
  <si>
    <t>　近年の節水意識の向上や節水機器の普及により使用料収入は伸び悩んでおり、経営改善するために必要な使用料の不足額については、依然として一般会計繰入金に依存する部分が大きい状況です。
　将来にわたり持続的・安定的に下水道事業を進めていくためには、実質収支の不足を早期に解消するとともに、健全な経営の実現が不可欠です。
　今後、施設更新の時代を迎えるにあたって、ストックマネジメント計画策定に着手し、効率的で効果的な施設の維持管理を進めます。また適正な使用料の設定、水洗化促進による収入確保等に取り組んでいく必要があります。
　平成31年度から地方公営企業法を適用するとともに、平成32年度までに経営戦略を策定し、下水道事業における財政状況の把握及び持続可能な経営に必要な施策を検討していきます。</t>
    <rPh sb="91" eb="93">
      <t>ショウライ</t>
    </rPh>
    <rPh sb="97" eb="100">
      <t>ジゾクテキ</t>
    </rPh>
    <rPh sb="101" eb="104">
      <t>アンテイテキ</t>
    </rPh>
    <rPh sb="105" eb="108">
      <t>ゲスイドウ</t>
    </rPh>
    <rPh sb="108" eb="110">
      <t>ジギョウ</t>
    </rPh>
    <rPh sb="111" eb="112">
      <t>スス</t>
    </rPh>
    <rPh sb="129" eb="131">
      <t>ソウキ</t>
    </rPh>
    <rPh sb="147" eb="149">
      <t>ジツゲン</t>
    </rPh>
    <rPh sb="150" eb="153">
      <t>フカケツ</t>
    </rPh>
    <rPh sb="158" eb="160">
      <t>コンゴ</t>
    </rPh>
    <rPh sb="163" eb="165">
      <t>コウシン</t>
    </rPh>
    <rPh sb="166" eb="168">
      <t>ジダイ</t>
    </rPh>
    <rPh sb="169" eb="170">
      <t>ムカ</t>
    </rPh>
    <rPh sb="188" eb="190">
      <t>ケイカク</t>
    </rPh>
    <rPh sb="190" eb="192">
      <t>サクテイ</t>
    </rPh>
    <rPh sb="193" eb="195">
      <t>チャクシュ</t>
    </rPh>
    <rPh sb="197" eb="200">
      <t>コウリツテキ</t>
    </rPh>
    <rPh sb="201" eb="204">
      <t>コウカテキ</t>
    </rPh>
    <rPh sb="205" eb="207">
      <t>シセツ</t>
    </rPh>
    <rPh sb="208" eb="210">
      <t>イジ</t>
    </rPh>
    <rPh sb="210" eb="212">
      <t>カンリ</t>
    </rPh>
    <rPh sb="213" eb="214">
      <t>スス</t>
    </rPh>
    <rPh sb="220" eb="222">
      <t>テキセイ</t>
    </rPh>
    <rPh sb="223" eb="225">
      <t>シヨウ</t>
    </rPh>
    <rPh sb="225" eb="226">
      <t>リョウ</t>
    </rPh>
    <rPh sb="227" eb="229">
      <t>セッテイ</t>
    </rPh>
    <rPh sb="230" eb="233">
      <t>スイセンカ</t>
    </rPh>
    <rPh sb="233" eb="235">
      <t>ソクシン</t>
    </rPh>
    <rPh sb="238" eb="240">
      <t>シュウニュウ</t>
    </rPh>
    <rPh sb="240" eb="242">
      <t>カクホ</t>
    </rPh>
    <rPh sb="242" eb="243">
      <t>トウ</t>
    </rPh>
    <rPh sb="244" eb="245">
      <t>ト</t>
    </rPh>
    <rPh sb="246" eb="247">
      <t>ク</t>
    </rPh>
    <rPh sb="251" eb="253">
      <t>ヒツヨウ</t>
    </rPh>
    <rPh sb="269" eb="271">
      <t>チホウ</t>
    </rPh>
    <rPh sb="271" eb="273">
      <t>コウエイ</t>
    </rPh>
    <rPh sb="273" eb="275">
      <t>キギョウ</t>
    </rPh>
    <rPh sb="277" eb="279">
      <t>テキヨウ</t>
    </rPh>
    <rPh sb="286" eb="288">
      <t>ヘイセイ</t>
    </rPh>
    <rPh sb="290" eb="292">
      <t>ネンド</t>
    </rPh>
    <rPh sb="295" eb="297">
      <t>ケイエイ</t>
    </rPh>
    <rPh sb="297" eb="299">
      <t>センリャク</t>
    </rPh>
    <rPh sb="300" eb="30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</si>
</sst>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7-4853-A8E1-5AD7B8B66164}"/>
            </c:ext>
          </c:extLst>
        </c:ser>
        <c:dLbls>
          <c:showLegendKey val="0"/>
          <c:showVal val="0"/>
          <c:showCatName val="0"/>
          <c:showSerName val="0"/>
          <c:showPercent val="0"/>
          <c:showBubbleSize val="0"/>
        </c:dLbls>
        <c:gapWidth val="150"/>
        <c:axId val="235776200"/>
        <c:axId val="23577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4267-4853-A8E1-5AD7B8B66164}"/>
            </c:ext>
          </c:extLst>
        </c:ser>
        <c:dLbls>
          <c:showLegendKey val="0"/>
          <c:showVal val="0"/>
          <c:showCatName val="0"/>
          <c:showSerName val="0"/>
          <c:showPercent val="0"/>
          <c:showBubbleSize val="0"/>
        </c:dLbls>
        <c:marker val="1"/>
        <c:smooth val="0"/>
        <c:axId val="235776200"/>
        <c:axId val="235776584"/>
      </c:lineChart>
      <c:dateAx>
        <c:axId val="235776200"/>
        <c:scaling>
          <c:orientation val="minMax"/>
        </c:scaling>
        <c:delete val="1"/>
        <c:axPos val="b"/>
        <c:numFmt formatCode="ge" sourceLinked="1"/>
        <c:majorTickMark val="none"/>
        <c:minorTickMark val="none"/>
        <c:tickLblPos val="none"/>
        <c:crossAx val="235776584"/>
        <c:crosses val="autoZero"/>
        <c:auto val="1"/>
        <c:lblOffset val="100"/>
        <c:baseTimeUnit val="years"/>
      </c:dateAx>
      <c:valAx>
        <c:axId val="23577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7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9-4758-8EBC-D7DA9230DBE1}"/>
            </c:ext>
          </c:extLst>
        </c:ser>
        <c:dLbls>
          <c:showLegendKey val="0"/>
          <c:showVal val="0"/>
          <c:showCatName val="0"/>
          <c:showSerName val="0"/>
          <c:showPercent val="0"/>
          <c:showBubbleSize val="0"/>
        </c:dLbls>
        <c:gapWidth val="150"/>
        <c:axId val="236661536"/>
        <c:axId val="23666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0B79-4758-8EBC-D7DA9230DBE1}"/>
            </c:ext>
          </c:extLst>
        </c:ser>
        <c:dLbls>
          <c:showLegendKey val="0"/>
          <c:showVal val="0"/>
          <c:showCatName val="0"/>
          <c:showSerName val="0"/>
          <c:showPercent val="0"/>
          <c:showBubbleSize val="0"/>
        </c:dLbls>
        <c:marker val="1"/>
        <c:smooth val="0"/>
        <c:axId val="236661536"/>
        <c:axId val="236661928"/>
      </c:lineChart>
      <c:dateAx>
        <c:axId val="236661536"/>
        <c:scaling>
          <c:orientation val="minMax"/>
        </c:scaling>
        <c:delete val="1"/>
        <c:axPos val="b"/>
        <c:numFmt formatCode="ge" sourceLinked="1"/>
        <c:majorTickMark val="none"/>
        <c:minorTickMark val="none"/>
        <c:tickLblPos val="none"/>
        <c:crossAx val="236661928"/>
        <c:crosses val="autoZero"/>
        <c:auto val="1"/>
        <c:lblOffset val="100"/>
        <c:baseTimeUnit val="years"/>
      </c:dateAx>
      <c:valAx>
        <c:axId val="23666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88.49</c:v>
                </c:pt>
                <c:pt idx="1">
                  <c:v>89.36</c:v>
                </c:pt>
                <c:pt idx="2">
                  <c:v>89.81</c:v>
                </c:pt>
                <c:pt idx="3">
                  <c:v>90.35</c:v>
                </c:pt>
                <c:pt idx="4">
                  <c:v>90.8</c:v>
                </c:pt>
              </c:numCache>
            </c:numRef>
          </c:val>
          <c:extLst>
            <c:ext xmlns:c16="http://schemas.microsoft.com/office/drawing/2014/chart" uri="{C3380CC4-5D6E-409C-BE32-E72D297353CC}">
              <c16:uniqueId val="{00000000-6A17-462F-A783-58B0417CE0DF}"/>
            </c:ext>
          </c:extLst>
        </c:ser>
        <c:dLbls>
          <c:showLegendKey val="0"/>
          <c:showVal val="0"/>
          <c:showCatName val="0"/>
          <c:showSerName val="0"/>
          <c:showPercent val="0"/>
          <c:showBubbleSize val="0"/>
        </c:dLbls>
        <c:gapWidth val="150"/>
        <c:axId val="236663104"/>
        <c:axId val="23666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6A17-462F-A783-58B0417CE0DF}"/>
            </c:ext>
          </c:extLst>
        </c:ser>
        <c:dLbls>
          <c:showLegendKey val="0"/>
          <c:showVal val="0"/>
          <c:showCatName val="0"/>
          <c:showSerName val="0"/>
          <c:showPercent val="0"/>
          <c:showBubbleSize val="0"/>
        </c:dLbls>
        <c:marker val="1"/>
        <c:smooth val="0"/>
        <c:axId val="236663104"/>
        <c:axId val="236663496"/>
      </c:lineChart>
      <c:dateAx>
        <c:axId val="236663104"/>
        <c:scaling>
          <c:orientation val="minMax"/>
        </c:scaling>
        <c:delete val="1"/>
        <c:axPos val="b"/>
        <c:numFmt formatCode="ge" sourceLinked="1"/>
        <c:majorTickMark val="none"/>
        <c:minorTickMark val="none"/>
        <c:tickLblPos val="none"/>
        <c:crossAx val="236663496"/>
        <c:crosses val="autoZero"/>
        <c:auto val="1"/>
        <c:lblOffset val="100"/>
        <c:baseTimeUnit val="years"/>
      </c:dateAx>
      <c:valAx>
        <c:axId val="23666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75.67</c:v>
                </c:pt>
                <c:pt idx="1">
                  <c:v>69.95</c:v>
                </c:pt>
                <c:pt idx="2">
                  <c:v>67.790000000000006</c:v>
                </c:pt>
                <c:pt idx="3">
                  <c:v>65.760000000000005</c:v>
                </c:pt>
                <c:pt idx="4">
                  <c:v>62.2</c:v>
                </c:pt>
              </c:numCache>
            </c:numRef>
          </c:val>
          <c:extLst>
            <c:ext xmlns:c16="http://schemas.microsoft.com/office/drawing/2014/chart" uri="{C3380CC4-5D6E-409C-BE32-E72D297353CC}">
              <c16:uniqueId val="{00000000-DFE3-4E46-89FB-46DDA9961158}"/>
            </c:ext>
          </c:extLst>
        </c:ser>
        <c:dLbls>
          <c:showLegendKey val="0"/>
          <c:showVal val="0"/>
          <c:showCatName val="0"/>
          <c:showSerName val="0"/>
          <c:showPercent val="0"/>
          <c:showBubbleSize val="0"/>
        </c:dLbls>
        <c:gapWidth val="150"/>
        <c:axId val="236158248"/>
        <c:axId val="23616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E3-4E46-89FB-46DDA9961158}"/>
            </c:ext>
          </c:extLst>
        </c:ser>
        <c:dLbls>
          <c:showLegendKey val="0"/>
          <c:showVal val="0"/>
          <c:showCatName val="0"/>
          <c:showSerName val="0"/>
          <c:showPercent val="0"/>
          <c:showBubbleSize val="0"/>
        </c:dLbls>
        <c:marker val="1"/>
        <c:smooth val="0"/>
        <c:axId val="236158248"/>
        <c:axId val="236162728"/>
      </c:lineChart>
      <c:dateAx>
        <c:axId val="236158248"/>
        <c:scaling>
          <c:orientation val="minMax"/>
        </c:scaling>
        <c:delete val="1"/>
        <c:axPos val="b"/>
        <c:numFmt formatCode="ge" sourceLinked="1"/>
        <c:majorTickMark val="none"/>
        <c:minorTickMark val="none"/>
        <c:tickLblPos val="none"/>
        <c:crossAx val="236162728"/>
        <c:crosses val="autoZero"/>
        <c:auto val="1"/>
        <c:lblOffset val="100"/>
        <c:baseTimeUnit val="years"/>
      </c:dateAx>
      <c:valAx>
        <c:axId val="23616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F-42DC-9936-62DDCA3549A9}"/>
            </c:ext>
          </c:extLst>
        </c:ser>
        <c:dLbls>
          <c:showLegendKey val="0"/>
          <c:showVal val="0"/>
          <c:showCatName val="0"/>
          <c:showSerName val="0"/>
          <c:showPercent val="0"/>
          <c:showBubbleSize val="0"/>
        </c:dLbls>
        <c:gapWidth val="150"/>
        <c:axId val="236146368"/>
        <c:axId val="2362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F-42DC-9936-62DDCA3549A9}"/>
            </c:ext>
          </c:extLst>
        </c:ser>
        <c:dLbls>
          <c:showLegendKey val="0"/>
          <c:showVal val="0"/>
          <c:showCatName val="0"/>
          <c:showSerName val="0"/>
          <c:showPercent val="0"/>
          <c:showBubbleSize val="0"/>
        </c:dLbls>
        <c:marker val="1"/>
        <c:smooth val="0"/>
        <c:axId val="236146368"/>
        <c:axId val="236205152"/>
      </c:lineChart>
      <c:dateAx>
        <c:axId val="236146368"/>
        <c:scaling>
          <c:orientation val="minMax"/>
        </c:scaling>
        <c:delete val="1"/>
        <c:axPos val="b"/>
        <c:numFmt formatCode="ge" sourceLinked="1"/>
        <c:majorTickMark val="none"/>
        <c:minorTickMark val="none"/>
        <c:tickLblPos val="none"/>
        <c:crossAx val="236205152"/>
        <c:crosses val="autoZero"/>
        <c:auto val="1"/>
        <c:lblOffset val="100"/>
        <c:baseTimeUnit val="years"/>
      </c:dateAx>
      <c:valAx>
        <c:axId val="2362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7-442C-BB73-E55C4EB07CB1}"/>
            </c:ext>
          </c:extLst>
        </c:ser>
        <c:dLbls>
          <c:showLegendKey val="0"/>
          <c:showVal val="0"/>
          <c:showCatName val="0"/>
          <c:showSerName val="0"/>
          <c:showPercent val="0"/>
          <c:showBubbleSize val="0"/>
        </c:dLbls>
        <c:gapWidth val="150"/>
        <c:axId val="236266752"/>
        <c:axId val="2362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7-442C-BB73-E55C4EB07CB1}"/>
            </c:ext>
          </c:extLst>
        </c:ser>
        <c:dLbls>
          <c:showLegendKey val="0"/>
          <c:showVal val="0"/>
          <c:showCatName val="0"/>
          <c:showSerName val="0"/>
          <c:showPercent val="0"/>
          <c:showBubbleSize val="0"/>
        </c:dLbls>
        <c:marker val="1"/>
        <c:smooth val="0"/>
        <c:axId val="236266752"/>
        <c:axId val="236271232"/>
      </c:lineChart>
      <c:dateAx>
        <c:axId val="236266752"/>
        <c:scaling>
          <c:orientation val="minMax"/>
        </c:scaling>
        <c:delete val="1"/>
        <c:axPos val="b"/>
        <c:numFmt formatCode="ge" sourceLinked="1"/>
        <c:majorTickMark val="none"/>
        <c:minorTickMark val="none"/>
        <c:tickLblPos val="none"/>
        <c:crossAx val="236271232"/>
        <c:crosses val="autoZero"/>
        <c:auto val="1"/>
        <c:lblOffset val="100"/>
        <c:baseTimeUnit val="years"/>
      </c:dateAx>
      <c:valAx>
        <c:axId val="236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8-45DE-AB15-7B41A0A80DEA}"/>
            </c:ext>
          </c:extLst>
        </c:ser>
        <c:dLbls>
          <c:showLegendKey val="0"/>
          <c:showVal val="0"/>
          <c:showCatName val="0"/>
          <c:showSerName val="0"/>
          <c:showPercent val="0"/>
          <c:showBubbleSize val="0"/>
        </c:dLbls>
        <c:gapWidth val="150"/>
        <c:axId val="234411824"/>
        <c:axId val="23633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8-45DE-AB15-7B41A0A80DEA}"/>
            </c:ext>
          </c:extLst>
        </c:ser>
        <c:dLbls>
          <c:showLegendKey val="0"/>
          <c:showVal val="0"/>
          <c:showCatName val="0"/>
          <c:showSerName val="0"/>
          <c:showPercent val="0"/>
          <c:showBubbleSize val="0"/>
        </c:dLbls>
        <c:marker val="1"/>
        <c:smooth val="0"/>
        <c:axId val="234411824"/>
        <c:axId val="236339120"/>
      </c:lineChart>
      <c:dateAx>
        <c:axId val="234411824"/>
        <c:scaling>
          <c:orientation val="minMax"/>
        </c:scaling>
        <c:delete val="1"/>
        <c:axPos val="b"/>
        <c:numFmt formatCode="ge" sourceLinked="1"/>
        <c:majorTickMark val="none"/>
        <c:minorTickMark val="none"/>
        <c:tickLblPos val="none"/>
        <c:crossAx val="236339120"/>
        <c:crosses val="autoZero"/>
        <c:auto val="1"/>
        <c:lblOffset val="100"/>
        <c:baseTimeUnit val="years"/>
      </c:dateAx>
      <c:valAx>
        <c:axId val="2363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7-4A60-85DA-E14CD5BAB4C4}"/>
            </c:ext>
          </c:extLst>
        </c:ser>
        <c:dLbls>
          <c:showLegendKey val="0"/>
          <c:showVal val="0"/>
          <c:showCatName val="0"/>
          <c:showSerName val="0"/>
          <c:showPercent val="0"/>
          <c:showBubbleSize val="0"/>
        </c:dLbls>
        <c:gapWidth val="150"/>
        <c:axId val="236340296"/>
        <c:axId val="2363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7-4A60-85DA-E14CD5BAB4C4}"/>
            </c:ext>
          </c:extLst>
        </c:ser>
        <c:dLbls>
          <c:showLegendKey val="0"/>
          <c:showVal val="0"/>
          <c:showCatName val="0"/>
          <c:showSerName val="0"/>
          <c:showPercent val="0"/>
          <c:showBubbleSize val="0"/>
        </c:dLbls>
        <c:marker val="1"/>
        <c:smooth val="0"/>
        <c:axId val="236340296"/>
        <c:axId val="236340688"/>
      </c:lineChart>
      <c:dateAx>
        <c:axId val="236340296"/>
        <c:scaling>
          <c:orientation val="minMax"/>
        </c:scaling>
        <c:delete val="1"/>
        <c:axPos val="b"/>
        <c:numFmt formatCode="ge" sourceLinked="1"/>
        <c:majorTickMark val="none"/>
        <c:minorTickMark val="none"/>
        <c:tickLblPos val="none"/>
        <c:crossAx val="236340688"/>
        <c:crosses val="autoZero"/>
        <c:auto val="1"/>
        <c:lblOffset val="100"/>
        <c:baseTimeUnit val="years"/>
      </c:dateAx>
      <c:valAx>
        <c:axId val="2363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1450.07</c:v>
                </c:pt>
                <c:pt idx="1">
                  <c:v>1340.06</c:v>
                </c:pt>
                <c:pt idx="2">
                  <c:v>1316.43</c:v>
                </c:pt>
                <c:pt idx="3">
                  <c:v>1242.29</c:v>
                </c:pt>
                <c:pt idx="4">
                  <c:v>1185.31</c:v>
                </c:pt>
              </c:numCache>
            </c:numRef>
          </c:val>
          <c:extLst>
            <c:ext xmlns:c16="http://schemas.microsoft.com/office/drawing/2014/chart" uri="{C3380CC4-5D6E-409C-BE32-E72D297353CC}">
              <c16:uniqueId val="{00000000-E4B4-4E22-BCCB-F671376D897C}"/>
            </c:ext>
          </c:extLst>
        </c:ser>
        <c:dLbls>
          <c:showLegendKey val="0"/>
          <c:showVal val="0"/>
          <c:showCatName val="0"/>
          <c:showSerName val="0"/>
          <c:showPercent val="0"/>
          <c:showBubbleSize val="0"/>
        </c:dLbls>
        <c:gapWidth val="150"/>
        <c:axId val="236341864"/>
        <c:axId val="2363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E4B4-4E22-BCCB-F671376D897C}"/>
            </c:ext>
          </c:extLst>
        </c:ser>
        <c:dLbls>
          <c:showLegendKey val="0"/>
          <c:showVal val="0"/>
          <c:showCatName val="0"/>
          <c:showSerName val="0"/>
          <c:showPercent val="0"/>
          <c:showBubbleSize val="0"/>
        </c:dLbls>
        <c:marker val="1"/>
        <c:smooth val="0"/>
        <c:axId val="236341864"/>
        <c:axId val="236342256"/>
      </c:lineChart>
      <c:dateAx>
        <c:axId val="236341864"/>
        <c:scaling>
          <c:orientation val="minMax"/>
        </c:scaling>
        <c:delete val="1"/>
        <c:axPos val="b"/>
        <c:numFmt formatCode="ge" sourceLinked="1"/>
        <c:majorTickMark val="none"/>
        <c:minorTickMark val="none"/>
        <c:tickLblPos val="none"/>
        <c:crossAx val="236342256"/>
        <c:crosses val="autoZero"/>
        <c:auto val="1"/>
        <c:lblOffset val="100"/>
        <c:baseTimeUnit val="years"/>
      </c:dateAx>
      <c:valAx>
        <c:axId val="2363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90.82</c:v>
                </c:pt>
                <c:pt idx="1">
                  <c:v>90.85</c:v>
                </c:pt>
                <c:pt idx="2">
                  <c:v>87.18</c:v>
                </c:pt>
                <c:pt idx="3">
                  <c:v>86.29</c:v>
                </c:pt>
                <c:pt idx="4">
                  <c:v>82</c:v>
                </c:pt>
              </c:numCache>
            </c:numRef>
          </c:val>
          <c:extLst>
            <c:ext xmlns:c16="http://schemas.microsoft.com/office/drawing/2014/chart" uri="{C3380CC4-5D6E-409C-BE32-E72D297353CC}">
              <c16:uniqueId val="{00000000-156E-405C-99C9-1B22FAE8E148}"/>
            </c:ext>
          </c:extLst>
        </c:ser>
        <c:dLbls>
          <c:showLegendKey val="0"/>
          <c:showVal val="0"/>
          <c:showCatName val="0"/>
          <c:showSerName val="0"/>
          <c:showPercent val="0"/>
          <c:showBubbleSize val="0"/>
        </c:dLbls>
        <c:gapWidth val="150"/>
        <c:axId val="234411040"/>
        <c:axId val="2344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156E-405C-99C9-1B22FAE8E148}"/>
            </c:ext>
          </c:extLst>
        </c:ser>
        <c:dLbls>
          <c:showLegendKey val="0"/>
          <c:showVal val="0"/>
          <c:showCatName val="0"/>
          <c:showSerName val="0"/>
          <c:showPercent val="0"/>
          <c:showBubbleSize val="0"/>
        </c:dLbls>
        <c:marker val="1"/>
        <c:smooth val="0"/>
        <c:axId val="234411040"/>
        <c:axId val="234410256"/>
      </c:lineChart>
      <c:dateAx>
        <c:axId val="234411040"/>
        <c:scaling>
          <c:orientation val="minMax"/>
        </c:scaling>
        <c:delete val="1"/>
        <c:axPos val="b"/>
        <c:numFmt formatCode="ge" sourceLinked="1"/>
        <c:majorTickMark val="none"/>
        <c:minorTickMark val="none"/>
        <c:tickLblPos val="none"/>
        <c:crossAx val="234410256"/>
        <c:crosses val="autoZero"/>
        <c:auto val="1"/>
        <c:lblOffset val="100"/>
        <c:baseTimeUnit val="years"/>
      </c:dateAx>
      <c:valAx>
        <c:axId val="2344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176.37</c:v>
                </c:pt>
                <c:pt idx="1">
                  <c:v>182.51</c:v>
                </c:pt>
                <c:pt idx="2">
                  <c:v>190.77</c:v>
                </c:pt>
                <c:pt idx="3">
                  <c:v>193.15</c:v>
                </c:pt>
                <c:pt idx="4">
                  <c:v>203.91</c:v>
                </c:pt>
              </c:numCache>
            </c:numRef>
          </c:val>
          <c:extLst>
            <c:ext xmlns:c16="http://schemas.microsoft.com/office/drawing/2014/chart" uri="{C3380CC4-5D6E-409C-BE32-E72D297353CC}">
              <c16:uniqueId val="{00000000-D71E-4262-BCFD-52870C0D6368}"/>
            </c:ext>
          </c:extLst>
        </c:ser>
        <c:dLbls>
          <c:showLegendKey val="0"/>
          <c:showVal val="0"/>
          <c:showCatName val="0"/>
          <c:showSerName val="0"/>
          <c:showPercent val="0"/>
          <c:showBubbleSize val="0"/>
        </c:dLbls>
        <c:gapWidth val="150"/>
        <c:axId val="234411432"/>
        <c:axId val="23666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D71E-4262-BCFD-52870C0D6368}"/>
            </c:ext>
          </c:extLst>
        </c:ser>
        <c:dLbls>
          <c:showLegendKey val="0"/>
          <c:showVal val="0"/>
          <c:showCatName val="0"/>
          <c:showSerName val="0"/>
          <c:showPercent val="0"/>
          <c:showBubbleSize val="0"/>
        </c:dLbls>
        <c:marker val="1"/>
        <c:smooth val="0"/>
        <c:axId val="234411432"/>
        <c:axId val="236660360"/>
      </c:lineChart>
      <c:dateAx>
        <c:axId val="234411432"/>
        <c:scaling>
          <c:orientation val="minMax"/>
        </c:scaling>
        <c:delete val="1"/>
        <c:axPos val="b"/>
        <c:numFmt formatCode="ge" sourceLinked="1"/>
        <c:majorTickMark val="none"/>
        <c:minorTickMark val="none"/>
        <c:tickLblPos val="none"/>
        <c:crossAx val="236660360"/>
        <c:crosses val="autoZero"/>
        <c:auto val="1"/>
        <c:lblOffset val="100"/>
        <c:baseTimeUnit val="years"/>
      </c:dateAx>
      <c:valAx>
        <c:axId val="2366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1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松原市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120835</v>
      </c>
      <c r="AM8" s="66"/>
      <c r="AN8" s="66"/>
      <c r="AO8" s="66"/>
      <c r="AP8" s="66"/>
      <c r="AQ8" s="66"/>
      <c r="AR8" s="66"/>
      <c r="AS8" s="66"/>
      <c r="AT8" s="65">
        <f>データ!T6</f>
        <v>16.66</v>
      </c>
      <c r="AU8" s="65"/>
      <c r="AV8" s="65"/>
      <c r="AW8" s="65"/>
      <c r="AX8" s="65"/>
      <c r="AY8" s="65"/>
      <c r="AZ8" s="65"/>
      <c r="BA8" s="65"/>
      <c r="BB8" s="65">
        <f>データ!U6</f>
        <v>7253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97.57</v>
      </c>
      <c r="Q10" s="65"/>
      <c r="R10" s="65"/>
      <c r="S10" s="65"/>
      <c r="T10" s="65"/>
      <c r="U10" s="65"/>
      <c r="V10" s="65"/>
      <c r="W10" s="65">
        <f>データ!Q6</f>
        <v>91.69</v>
      </c>
      <c r="X10" s="65"/>
      <c r="Y10" s="65"/>
      <c r="Z10" s="65"/>
      <c r="AA10" s="65"/>
      <c r="AB10" s="65"/>
      <c r="AC10" s="65"/>
      <c r="AD10" s="66">
        <f>データ!R6</f>
        <v>2816</v>
      </c>
      <c r="AE10" s="66"/>
      <c r="AF10" s="66"/>
      <c r="AG10" s="66"/>
      <c r="AH10" s="66"/>
      <c r="AI10" s="66"/>
      <c r="AJ10" s="66"/>
      <c r="AK10" s="2"/>
      <c r="AL10" s="66">
        <f>データ!V6</f>
        <v>117648</v>
      </c>
      <c r="AM10" s="66"/>
      <c r="AN10" s="66"/>
      <c r="AO10" s="66"/>
      <c r="AP10" s="66"/>
      <c r="AQ10" s="66"/>
      <c r="AR10" s="66"/>
      <c r="AS10" s="66"/>
      <c r="AT10" s="65">
        <f>データ!W6</f>
        <v>9.8699999999999992</v>
      </c>
      <c r="AU10" s="65"/>
      <c r="AV10" s="65"/>
      <c r="AW10" s="65"/>
      <c r="AX10" s="65"/>
      <c r="AY10" s="65"/>
      <c r="AZ10" s="65"/>
      <c r="BA10" s="65"/>
      <c r="BB10" s="65">
        <f>データ!X6</f>
        <v>11919.76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qIkCGZPRGLqkVUl+lADlcINjhX/Du5Nnc9vdAHrcFikW7R78vrtvqbakcL1v/JIKSUPXYunzrnZgfH8RnPOvOg==" saltValue="AzKjAN1EGqI9j2THO4ZA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272175</v>
      </c>
      <c r="D6" s="32">
        <f t="shared" si="3"/>
        <v>47</v>
      </c>
      <c r="E6" s="32">
        <f t="shared" si="3"/>
        <v>17</v>
      </c>
      <c r="F6" s="32">
        <f t="shared" si="3"/>
        <v>1</v>
      </c>
      <c r="G6" s="32">
        <f t="shared" si="3"/>
        <v>0</v>
      </c>
      <c r="H6" s="32" t="str">
        <f t="shared" si="3"/>
        <v>大阪府　松原市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97.57</v>
      </c>
      <c r="Q6" s="33">
        <f t="shared" si="3"/>
        <v>91.69</v>
      </c>
      <c r="R6" s="33">
        <f t="shared" si="3"/>
        <v>2816</v>
      </c>
      <c r="S6" s="33">
        <f t="shared" si="3"/>
        <v>120835</v>
      </c>
      <c r="T6" s="33">
        <f t="shared" si="3"/>
        <v>16.66</v>
      </c>
      <c r="U6" s="33">
        <f t="shared" si="3"/>
        <v>7253</v>
      </c>
      <c r="V6" s="33">
        <f t="shared" si="3"/>
        <v>117648</v>
      </c>
      <c r="W6" s="33">
        <f t="shared" si="3"/>
        <v>9.8699999999999992</v>
      </c>
      <c r="X6" s="33">
        <f t="shared" si="3"/>
        <v>11919.76</v>
      </c>
      <c r="Y6" s="34">
        <f>IF(Y7="",NA(),Y7)</f>
        <v>75.67</v>
      </c>
      <c r="Z6" s="34">
        <f t="shared" ref="Z6:AH6" si="4">IF(Z7="",NA(),Z7)</f>
        <v>69.95</v>
      </c>
      <c r="AA6" s="34">
        <f t="shared" si="4"/>
        <v>67.790000000000006</v>
      </c>
      <c r="AB6" s="34">
        <f t="shared" si="4"/>
        <v>65.760000000000005</v>
      </c>
      <c r="AC6" s="34">
        <f t="shared" si="4"/>
        <v>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1450.07</v>
      </c>
      <c r="BG6" s="34">
        <f t="shared" ref="BG6:BO6" si="7">IF(BG7="",NA(),BG7)</f>
        <v>1340.06</v>
      </c>
      <c r="BH6" s="34">
        <f t="shared" si="7"/>
        <v>1316.43</v>
      </c>
      <c r="BI6" s="34">
        <f t="shared" si="7"/>
        <v>1242.29</v>
      </c>
      <c r="BJ6" s="34">
        <f t="shared" si="7"/>
        <v>1185.31</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90.82</v>
      </c>
      <c r="BR6" s="34">
        <f t="shared" ref="BR6:BZ6" si="8">IF(BR7="",NA(),BR7)</f>
        <v>90.85</v>
      </c>
      <c r="BS6" s="34">
        <f t="shared" si="8"/>
        <v>87.18</v>
      </c>
      <c r="BT6" s="34">
        <f t="shared" si="8"/>
        <v>86.29</v>
      </c>
      <c r="BU6" s="34">
        <f t="shared" si="8"/>
        <v>82</v>
      </c>
      <c r="BV6" s="34">
        <f t="shared" si="8"/>
        <v>88.39</v>
      </c>
      <c r="BW6" s="34">
        <f t="shared" si="8"/>
        <v>85.64</v>
      </c>
      <c r="BX6" s="34">
        <f t="shared" si="8"/>
        <v>94.3</v>
      </c>
      <c r="BY6" s="34">
        <f t="shared" si="8"/>
        <v>95.76</v>
      </c>
      <c r="BZ6" s="34">
        <f t="shared" si="8"/>
        <v>100.74</v>
      </c>
      <c r="CA6" s="33" t="str">
        <f>IF(CA7="","",IF(CA7="-","【-】","【"&amp;SUBSTITUTE(TEXT(CA7,"#,##0.00"),"-","△")&amp;"】"))</f>
        <v>【101.26】</v>
      </c>
      <c r="CB6" s="34">
        <f>IF(CB7="",NA(),CB7)</f>
        <v>176.37</v>
      </c>
      <c r="CC6" s="34">
        <f t="shared" ref="CC6:CK6" si="9">IF(CC7="",NA(),CC7)</f>
        <v>182.51</v>
      </c>
      <c r="CD6" s="34">
        <f t="shared" si="9"/>
        <v>190.77</v>
      </c>
      <c r="CE6" s="34">
        <f t="shared" si="9"/>
        <v>193.15</v>
      </c>
      <c r="CF6" s="34">
        <f t="shared" si="9"/>
        <v>203.91</v>
      </c>
      <c r="CG6" s="34">
        <f t="shared" si="9"/>
        <v>128.96</v>
      </c>
      <c r="CH6" s="34">
        <f t="shared" si="9"/>
        <v>133</v>
      </c>
      <c r="CI6" s="34">
        <f t="shared" si="9"/>
        <v>120.18</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88.49</v>
      </c>
      <c r="CY6" s="34">
        <f t="shared" ref="CY6:DG6" si="11">IF(CY7="",NA(),CY7)</f>
        <v>89.36</v>
      </c>
      <c r="CZ6" s="34">
        <f t="shared" si="11"/>
        <v>89.81</v>
      </c>
      <c r="DA6" s="34">
        <f t="shared" si="11"/>
        <v>90.35</v>
      </c>
      <c r="DB6" s="34">
        <f t="shared" si="11"/>
        <v>90.8</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272175</v>
      </c>
      <c r="D7" s="36">
        <v>47</v>
      </c>
      <c r="E7" s="36">
        <v>17</v>
      </c>
      <c r="F7" s="36">
        <v>1</v>
      </c>
      <c r="G7" s="36">
        <v>0</v>
      </c>
      <c r="H7" s="36" t="s">
        <v>109</v>
      </c>
      <c r="I7" s="36" t="s">
        <v>110</v>
      </c>
      <c r="J7" s="36" t="s">
        <v>111</v>
      </c>
      <c r="K7" s="36" t="s">
        <v>112</v>
      </c>
      <c r="L7" s="36" t="s">
        <v>113</v>
      </c>
      <c r="M7" s="36" t="s">
        <v>114</v>
      </c>
      <c r="N7" s="37" t="s">
        <v>115</v>
      </c>
      <c r="O7" s="37" t="s">
        <v>116</v>
      </c>
      <c r="P7" s="37">
        <v>97.57</v>
      </c>
      <c r="Q7" s="37">
        <v>91.69</v>
      </c>
      <c r="R7" s="37">
        <v>2816</v>
      </c>
      <c r="S7" s="37">
        <v>120835</v>
      </c>
      <c r="T7" s="37">
        <v>16.66</v>
      </c>
      <c r="U7" s="37">
        <v>7253</v>
      </c>
      <c r="V7" s="37">
        <v>117648</v>
      </c>
      <c r="W7" s="37">
        <v>9.8699999999999992</v>
      </c>
      <c r="X7" s="37">
        <v>11919.76</v>
      </c>
      <c r="Y7" s="37">
        <v>75.67</v>
      </c>
      <c r="Z7" s="37">
        <v>69.95</v>
      </c>
      <c r="AA7" s="37">
        <v>67.790000000000006</v>
      </c>
      <c r="AB7" s="37">
        <v>65.760000000000005</v>
      </c>
      <c r="AC7" s="37">
        <v>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1450.07</v>
      </c>
      <c r="BG7" s="37">
        <v>1340.06</v>
      </c>
      <c r="BH7" s="37">
        <v>1316.43</v>
      </c>
      <c r="BI7" s="37">
        <v>1242.29</v>
      </c>
      <c r="BJ7" s="37">
        <v>1185.31</v>
      </c>
      <c r="BK7" s="37">
        <v>685.64</v>
      </c>
      <c r="BL7" s="37">
        <v>665.11</v>
      </c>
      <c r="BM7" s="37">
        <v>642.57000000000005</v>
      </c>
      <c r="BN7" s="37">
        <v>599.92999999999995</v>
      </c>
      <c r="BO7" s="37">
        <v>573.73</v>
      </c>
      <c r="BP7" s="37">
        <v>707.33</v>
      </c>
      <c r="BQ7" s="37">
        <v>90.82</v>
      </c>
      <c r="BR7" s="37">
        <v>90.85</v>
      </c>
      <c r="BS7" s="37">
        <v>87.18</v>
      </c>
      <c r="BT7" s="37">
        <v>86.29</v>
      </c>
      <c r="BU7" s="37">
        <v>82</v>
      </c>
      <c r="BV7" s="37">
        <v>88.39</v>
      </c>
      <c r="BW7" s="37">
        <v>85.64</v>
      </c>
      <c r="BX7" s="37">
        <v>94.3</v>
      </c>
      <c r="BY7" s="37">
        <v>95.76</v>
      </c>
      <c r="BZ7" s="37">
        <v>100.74</v>
      </c>
      <c r="CA7" s="37">
        <v>101.26</v>
      </c>
      <c r="CB7" s="37">
        <v>176.37</v>
      </c>
      <c r="CC7" s="37">
        <v>182.51</v>
      </c>
      <c r="CD7" s="37">
        <v>190.77</v>
      </c>
      <c r="CE7" s="37">
        <v>193.15</v>
      </c>
      <c r="CF7" s="37">
        <v>203.91</v>
      </c>
      <c r="CG7" s="37">
        <v>128.96</v>
      </c>
      <c r="CH7" s="37">
        <v>133</v>
      </c>
      <c r="CI7" s="37">
        <v>120.18</v>
      </c>
      <c r="CJ7" s="37">
        <v>119</v>
      </c>
      <c r="CK7" s="37">
        <v>112.75</v>
      </c>
      <c r="CL7" s="37">
        <v>136.38999999999999</v>
      </c>
      <c r="CM7" s="37" t="s">
        <v>115</v>
      </c>
      <c r="CN7" s="37" t="s">
        <v>115</v>
      </c>
      <c r="CO7" s="37" t="s">
        <v>115</v>
      </c>
      <c r="CP7" s="37" t="s">
        <v>115</v>
      </c>
      <c r="CQ7" s="37" t="s">
        <v>115</v>
      </c>
      <c r="CR7" s="37">
        <v>67.61</v>
      </c>
      <c r="CS7" s="37">
        <v>64.81</v>
      </c>
      <c r="CT7" s="37">
        <v>64.81</v>
      </c>
      <c r="CU7" s="37">
        <v>64.66</v>
      </c>
      <c r="CV7" s="37">
        <v>64.650000000000006</v>
      </c>
      <c r="CW7" s="37">
        <v>60.13</v>
      </c>
      <c r="CX7" s="37">
        <v>88.49</v>
      </c>
      <c r="CY7" s="37">
        <v>89.36</v>
      </c>
      <c r="CZ7" s="37">
        <v>89.81</v>
      </c>
      <c r="DA7" s="37">
        <v>90.35</v>
      </c>
      <c r="DB7" s="37">
        <v>90.8</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2019-02-21T01:07:57Z</cp:lastPrinted>
  <dcterms:created xsi:type="dcterms:W3CDTF">2018-12-03T09:05:43Z</dcterms:created>
  <dcterms:modified xsi:type="dcterms:W3CDTF">2019-02-21T01:08:00Z</dcterms:modified>
  <cp:category/>
</cp:coreProperties>
</file>