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23sv0fs001\NET_DATA\04_【財政】\05 公営企業\★公営企業フォルダ(H20～）★\01_決算統計\H30年度（29決算）\04_経営比較分析表\03 経営比較分析表（H29決算）\04 団体回答\15富田林市〇\"/>
    </mc:Choice>
  </mc:AlternateContent>
  <workbookProtection workbookAlgorithmName="SHA-512" workbookHashValue="RbC0c3+LpDJXB/dtu9SutvqQcyNtHQpenj/qx3f1J9dgzmoXmJm3LB1yeCARbyl0ZR9SroOOUP+c8yoU/VfdGg==" workbookSaltValue="xYBe1fAT5MkbbjHZwJFIF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<sst xmlns="http://schemas.openxmlformats.org/spreadsheetml/2006/main" count="232" uniqueCount="120">
  <si>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</si>
  <si>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</si>
  <si>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</si>
  <si>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</si>
  <si>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</si>
  <si>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</si>
  <si>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</si>
  <si>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</si>
  <si>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</si>
  <si>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</si>
  <si>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</si>
  <si>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</si>
  <si>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</si>
  <si>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</si>
  <si>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</si>
  <si>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</si>
  <si>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</si>
  <si>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</si>
  <si>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</si>
  <si>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</si>
  <si>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</si>
  <si>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</si>
  <si>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</si>
  <si>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</si>
  <si>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</si>
  <si>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</si>
  <si>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</si>
  <si>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</si>
  <si>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</si>
  <si>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</si>
  <si>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</si>
  <si>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</si>
  <si>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</si>
  <si>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</si>
  <si>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</si>
  <si>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</si>
  <si>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</si>
  <si>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</si>
  <si>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</si>
  <si>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</si>
  <si>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</si>
  <si>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</si>
  <si>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</si>
  <si>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</si>
  <si>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</si>
  <si>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</si>
  <si>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</si>
  <si>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</si>
  <si>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</si>
  <si>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</si>
  <si>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</si>
  <si>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</si>
  <si>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</si>
  <si>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</si>
  <si>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</si>
  <si>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</si>
  <si>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</si>
  <si>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</si>
  <si>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</si>
  <si>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</si>
  <si>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</si>
  <si>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</si>
  <si>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</si>
  <si>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</si>
  <si>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</si>
  <si>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</si>
  <si>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</si>
  <si>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</si>
  <si>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</si>
  <si>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</si>
  <si>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</si>
  <si>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</si>
  <si>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</si>
  <si>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</si>
  <si>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</si>
  <si>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</si>
  <si>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</si>
  <si>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</si>
  <si>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</si>
  <si>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</si>
  <si>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</si>
  <si>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</si>
  <si>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</si>
  <si>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</si>
  <si>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</si>
  <si>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</si>
  <si>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</si>
  <si>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</si>
  <si>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</si>
  <si>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</si>
  <si>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</si>
  <si>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</si>
  <si>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</si>
  <si>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</si>
  <si>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</si>
  <si>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</si>
  <si>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</si>
  <si>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</si>
  <si>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</si>
  <si>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</si>
  <si>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</si>
  <si>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</si>
  <si>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</si>
  <si>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</si>
  <si>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</si>
  <si>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富田林市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</si>
  <si>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</si>
  <si>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</si>
  <si>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</si>
  <si>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</si>
  <si>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</si>
  <si>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</si>
  <si>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</si>
  <si>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</si>
  <si>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</si>
  <si>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</si>
  <si>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</si>
  <si>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29年度では渇水による受水量の増加（大阪広域水道企業団）があった。また近年、更新工事の増加により減価償却費が増加していることもあり、給水原価が増加している。一方で、収益は減少している。大きな要因は給水収益の減少と、受贈財産の減価償却にともない発生する長期前受金戻入額の減少である。費用増加に対し、収益は減少しているため、経常収支比率や料金回収率は悪化している。
　継続費（2か年計画）などによる次年度（平成30年度）への繰越が多かったため、決算時点の資金残高増を反映し、流動比率は増加している。
　平成29年度決算で施設利用率がわずかに向上しているが、29年度は漏水等により有収率が前年度に比べ低下したため、配水量が増加している。施設利用率の向上はこれによるものと考えられる。
　企業債残高対給水収益比率は、近年では借入額が償還額を上回っていること、給水収益が減少していることから増加を続けているが、平成29年度決算では借入額が少なかったことから、減少している。
　全体的に見て数値上ではきびしい経営状況と読みとれるが、減価償却費の増加は更新工事を進めた結果として事前に想定していたものであり、収益の減少についても、背景にある人口減少は全国的な傾向であるため、避けがたいものと考えている。</t>
    <rPh sb="1" eb="3">
      <t>ヘイセイ</t>
    </rPh>
    <rPh sb="5" eb="7">
      <t>ネンド</t>
    </rPh>
    <rPh sb="9" eb="11">
      <t>カッスイ</t>
    </rPh>
    <rPh sb="14" eb="16">
      <t>ジュスイ</t>
    </rPh>
    <rPh sb="16" eb="17">
      <t>リョウ</t>
    </rPh>
    <rPh sb="18" eb="20">
      <t>ゾウカ</t>
    </rPh>
    <rPh sb="21" eb="23">
      <t>オオサカ</t>
    </rPh>
    <rPh sb="23" eb="25">
      <t>コウイキ</t>
    </rPh>
    <rPh sb="25" eb="27">
      <t>スイドウ</t>
    </rPh>
    <rPh sb="27" eb="29">
      <t>キギョウ</t>
    </rPh>
    <rPh sb="29" eb="30">
      <t>ダン</t>
    </rPh>
    <rPh sb="38" eb="40">
      <t>キンネン</t>
    </rPh>
    <rPh sb="41" eb="43">
      <t>コウシン</t>
    </rPh>
    <rPh sb="43" eb="45">
      <t>コウジ</t>
    </rPh>
    <rPh sb="46" eb="48">
      <t>ゾウカ</t>
    </rPh>
    <rPh sb="51" eb="53">
      <t>ゲンカ</t>
    </rPh>
    <rPh sb="53" eb="55">
      <t>ショウキャク</t>
    </rPh>
    <rPh sb="55" eb="56">
      <t>ヒ</t>
    </rPh>
    <rPh sb="57" eb="59">
      <t>ゾウカ</t>
    </rPh>
    <rPh sb="69" eb="71">
      <t>キュウスイ</t>
    </rPh>
    <rPh sb="71" eb="73">
      <t>ゲンカ</t>
    </rPh>
    <rPh sb="74" eb="76">
      <t>ゾウカ</t>
    </rPh>
    <rPh sb="81" eb="83">
      <t>イッポウ</t>
    </rPh>
    <rPh sb="88" eb="90">
      <t>ゲンショウ</t>
    </rPh>
    <rPh sb="95" eb="96">
      <t>オオ</t>
    </rPh>
    <rPh sb="98" eb="100">
      <t>ヨウイン</t>
    </rPh>
    <rPh sb="101" eb="103">
      <t>キュウスイ</t>
    </rPh>
    <rPh sb="103" eb="105">
      <t>シュウエキ</t>
    </rPh>
    <rPh sb="106" eb="108">
      <t>ゲンショウ</t>
    </rPh>
    <rPh sb="110" eb="112">
      <t>ジュゾウ</t>
    </rPh>
    <rPh sb="112" eb="114">
      <t>ザイサン</t>
    </rPh>
    <rPh sb="115" eb="117">
      <t>ゲンカ</t>
    </rPh>
    <rPh sb="117" eb="119">
      <t>ショウキャク</t>
    </rPh>
    <rPh sb="124" eb="126">
      <t>ハッセイ</t>
    </rPh>
    <rPh sb="128" eb="130">
      <t>チョウキ</t>
    </rPh>
    <rPh sb="130" eb="133">
      <t>マエウケキン</t>
    </rPh>
    <rPh sb="133" eb="135">
      <t>レイニュウ</t>
    </rPh>
    <rPh sb="135" eb="136">
      <t>ガク</t>
    </rPh>
    <rPh sb="137" eb="139">
      <t>ゲンショウ</t>
    </rPh>
    <rPh sb="143" eb="145">
      <t>ヒヨウ</t>
    </rPh>
    <rPh sb="145" eb="146">
      <t>ゾウ</t>
    </rPh>
    <rPh sb="146" eb="147">
      <t>カ</t>
    </rPh>
    <rPh sb="148" eb="149">
      <t>タイ</t>
    </rPh>
    <rPh sb="151" eb="153">
      <t>シュウエキ</t>
    </rPh>
    <rPh sb="154" eb="156">
      <t>ゲンショウ</t>
    </rPh>
    <rPh sb="163" eb="165">
      <t>ケイジョウ</t>
    </rPh>
    <rPh sb="165" eb="167">
      <t>シュウシ</t>
    </rPh>
    <rPh sb="167" eb="169">
      <t>ヒリツ</t>
    </rPh>
    <rPh sb="170" eb="172">
      <t>リョウキン</t>
    </rPh>
    <rPh sb="172" eb="174">
      <t>カイシュウ</t>
    </rPh>
    <rPh sb="174" eb="175">
      <t>リツ</t>
    </rPh>
    <rPh sb="176" eb="178">
      <t>アッカ</t>
    </rPh>
    <rPh sb="185" eb="187">
      <t>ケイゾク</t>
    </rPh>
    <rPh sb="187" eb="188">
      <t>ヒ</t>
    </rPh>
    <rPh sb="191" eb="192">
      <t>ネン</t>
    </rPh>
    <rPh sb="192" eb="194">
      <t>ケイカク</t>
    </rPh>
    <rPh sb="200" eb="203">
      <t>ジネンド</t>
    </rPh>
    <rPh sb="204" eb="206">
      <t>ヘイセイ</t>
    </rPh>
    <rPh sb="208" eb="210">
      <t>ネンド</t>
    </rPh>
    <rPh sb="213" eb="215">
      <t>クリコシ</t>
    </rPh>
    <rPh sb="216" eb="217">
      <t>オオ</t>
    </rPh>
    <rPh sb="238" eb="240">
      <t>リュウドウ</t>
    </rPh>
    <rPh sb="240" eb="242">
      <t>ヒリツ</t>
    </rPh>
    <rPh sb="243" eb="245">
      <t>ゾウカ</t>
    </rPh>
    <rPh sb="252" eb="254">
      <t>ヘイセイ</t>
    </rPh>
    <rPh sb="256" eb="258">
      <t>ネンド</t>
    </rPh>
    <rPh sb="258" eb="260">
      <t>ケッサン</t>
    </rPh>
    <rPh sb="261" eb="263">
      <t>シセツ</t>
    </rPh>
    <rPh sb="263" eb="265">
      <t>リヨウ</t>
    </rPh>
    <rPh sb="265" eb="266">
      <t>リツ</t>
    </rPh>
    <rPh sb="271" eb="273">
      <t>コウジョウ</t>
    </rPh>
    <rPh sb="281" eb="283">
      <t>ネンド</t>
    </rPh>
    <rPh sb="284" eb="286">
      <t>ロウスイ</t>
    </rPh>
    <rPh sb="286" eb="287">
      <t>トウ</t>
    </rPh>
    <rPh sb="290" eb="291">
      <t>ユウ</t>
    </rPh>
    <rPh sb="291" eb="292">
      <t>シュウ</t>
    </rPh>
    <rPh sb="292" eb="293">
      <t>リツ</t>
    </rPh>
    <rPh sb="294" eb="297">
      <t>ゼンネンド</t>
    </rPh>
    <rPh sb="298" eb="299">
      <t>クラ</t>
    </rPh>
    <rPh sb="300" eb="302">
      <t>テイカ</t>
    </rPh>
    <rPh sb="307" eb="309">
      <t>ハイスイ</t>
    </rPh>
    <rPh sb="309" eb="310">
      <t>リョウ</t>
    </rPh>
    <rPh sb="311" eb="313">
      <t>ゾウカ</t>
    </rPh>
    <rPh sb="318" eb="320">
      <t>シセツ</t>
    </rPh>
    <rPh sb="320" eb="322">
      <t>リヨウ</t>
    </rPh>
    <rPh sb="322" eb="323">
      <t>リツ</t>
    </rPh>
    <rPh sb="324" eb="326">
      <t>コウジョウ</t>
    </rPh>
    <rPh sb="335" eb="336">
      <t>カンガ</t>
    </rPh>
    <rPh sb="343" eb="345">
      <t>キギョウ</t>
    </rPh>
    <rPh sb="345" eb="346">
      <t>サイ</t>
    </rPh>
    <rPh sb="346" eb="348">
      <t>ザンダカ</t>
    </rPh>
    <rPh sb="348" eb="349">
      <t>タイ</t>
    </rPh>
    <rPh sb="349" eb="351">
      <t>キュウスイ</t>
    </rPh>
    <rPh sb="351" eb="353">
      <t>シュウエキ</t>
    </rPh>
    <rPh sb="353" eb="355">
      <t>ヒリツ</t>
    </rPh>
    <rPh sb="357" eb="359">
      <t>キンネン</t>
    </rPh>
    <rPh sb="361" eb="363">
      <t>カリイレ</t>
    </rPh>
    <rPh sb="363" eb="364">
      <t>ガク</t>
    </rPh>
    <rPh sb="365" eb="367">
      <t>ショウカン</t>
    </rPh>
    <rPh sb="367" eb="368">
      <t>ガク</t>
    </rPh>
    <rPh sb="369" eb="371">
      <t>ウワマワ</t>
    </rPh>
    <rPh sb="378" eb="380">
      <t>キュウスイ</t>
    </rPh>
    <rPh sb="380" eb="382">
      <t>シュウエキ</t>
    </rPh>
    <rPh sb="383" eb="385">
      <t>ゲンショウ</t>
    </rPh>
    <rPh sb="393" eb="395">
      <t>ゾウカ</t>
    </rPh>
    <rPh sb="396" eb="397">
      <t>ツヅ</t>
    </rPh>
    <rPh sb="403" eb="405">
      <t>ヘイセイ</t>
    </rPh>
    <rPh sb="407" eb="409">
      <t>ネンド</t>
    </rPh>
    <rPh sb="409" eb="411">
      <t>ケッサン</t>
    </rPh>
    <rPh sb="413" eb="414">
      <t>カ</t>
    </rPh>
    <rPh sb="414" eb="415">
      <t>イ</t>
    </rPh>
    <rPh sb="415" eb="416">
      <t>ガク</t>
    </rPh>
    <rPh sb="417" eb="418">
      <t>スク</t>
    </rPh>
    <rPh sb="427" eb="429">
      <t>ゲンショウ</t>
    </rPh>
    <rPh sb="436" eb="439">
      <t>ゼンタイテキ</t>
    </rPh>
    <rPh sb="440" eb="441">
      <t>ミ</t>
    </rPh>
    <rPh sb="442" eb="444">
      <t>スウチ</t>
    </rPh>
    <rPh sb="444" eb="445">
      <t>ジョウ</t>
    </rPh>
    <rPh sb="451" eb="453">
      <t>ケイエイ</t>
    </rPh>
    <rPh sb="453" eb="455">
      <t>ジョウキョウ</t>
    </rPh>
    <rPh sb="456" eb="457">
      <t>ヨ</t>
    </rPh>
    <rPh sb="463" eb="465">
      <t>ゲンカ</t>
    </rPh>
    <rPh sb="465" eb="467">
      <t>ショウキャク</t>
    </rPh>
    <rPh sb="467" eb="468">
      <t>ヒ</t>
    </rPh>
    <rPh sb="469" eb="471">
      <t>ゾウカ</t>
    </rPh>
    <rPh sb="472" eb="474">
      <t>コウシン</t>
    </rPh>
    <rPh sb="474" eb="476">
      <t>コウジ</t>
    </rPh>
    <rPh sb="477" eb="478">
      <t>スス</t>
    </rPh>
    <rPh sb="480" eb="482">
      <t>ケッカ</t>
    </rPh>
    <rPh sb="485" eb="487">
      <t>ジゼン</t>
    </rPh>
    <rPh sb="488" eb="490">
      <t>ソウテイ</t>
    </rPh>
    <rPh sb="500" eb="502">
      <t>シュウエキ</t>
    </rPh>
    <rPh sb="503" eb="505">
      <t>ゲンショウ</t>
    </rPh>
    <rPh sb="511" eb="513">
      <t>ハイケイ</t>
    </rPh>
    <rPh sb="516" eb="518">
      <t>ジンコウ</t>
    </rPh>
    <rPh sb="518" eb="520">
      <t>ゲンショウ</t>
    </rPh>
    <rPh sb="521" eb="524">
      <t>ゼンコクテキ</t>
    </rPh>
    <rPh sb="525" eb="527">
      <t>ケイコウ</t>
    </rPh>
    <rPh sb="533" eb="534">
      <t>サ</t>
    </rPh>
    <rPh sb="541" eb="542">
      <t>カンガ</t>
    </rPh>
    <phoneticPr fontId="4"/>
  </si>
  <si>
    <t>　管路経年化率は上昇を続けているが、上昇幅は類似団体平均値と比較すると小さく、平成29年度決算では類似団体平均値の半分以下である。近年、高い管路更新率を保っており、更新工事を積極的に行っていることが表れている。
　有形固定資産減価償却率や管路経年化率の数値自体は、類似団体平均値よりも高い状態が続いているが、その差は年々縮まっている。</t>
    <rPh sb="1" eb="2">
      <t>カン</t>
    </rPh>
    <rPh sb="2" eb="3">
      <t>ロ</t>
    </rPh>
    <rPh sb="3" eb="6">
      <t>ケイネンカ</t>
    </rPh>
    <rPh sb="6" eb="7">
      <t>リツ</t>
    </rPh>
    <rPh sb="8" eb="10">
      <t>ジョウショウ</t>
    </rPh>
    <rPh sb="11" eb="12">
      <t>ツヅ</t>
    </rPh>
    <rPh sb="18" eb="20">
      <t>ジョウショウ</t>
    </rPh>
    <rPh sb="20" eb="21">
      <t>ハバ</t>
    </rPh>
    <rPh sb="22" eb="24">
      <t>ルイジ</t>
    </rPh>
    <rPh sb="24" eb="26">
      <t>ダンタイ</t>
    </rPh>
    <rPh sb="26" eb="28">
      <t>ヘイキン</t>
    </rPh>
    <rPh sb="28" eb="29">
      <t>チ</t>
    </rPh>
    <rPh sb="30" eb="32">
      <t>ヒカク</t>
    </rPh>
    <rPh sb="35" eb="36">
      <t>チイ</t>
    </rPh>
    <rPh sb="39" eb="41">
      <t>ヘイセイ</t>
    </rPh>
    <rPh sb="43" eb="45">
      <t>ネンド</t>
    </rPh>
    <rPh sb="45" eb="47">
      <t>ケッサン</t>
    </rPh>
    <rPh sb="49" eb="51">
      <t>ルイジ</t>
    </rPh>
    <rPh sb="51" eb="53">
      <t>ダンタイ</t>
    </rPh>
    <rPh sb="53" eb="55">
      <t>ヘイキン</t>
    </rPh>
    <rPh sb="55" eb="56">
      <t>チ</t>
    </rPh>
    <rPh sb="57" eb="59">
      <t>ハンブン</t>
    </rPh>
    <rPh sb="59" eb="61">
      <t>イカ</t>
    </rPh>
    <rPh sb="65" eb="67">
      <t>キンネン</t>
    </rPh>
    <rPh sb="68" eb="69">
      <t>タカ</t>
    </rPh>
    <rPh sb="70" eb="71">
      <t>カン</t>
    </rPh>
    <rPh sb="71" eb="72">
      <t>ロ</t>
    </rPh>
    <rPh sb="72" eb="74">
      <t>コウシン</t>
    </rPh>
    <rPh sb="74" eb="75">
      <t>リツ</t>
    </rPh>
    <rPh sb="76" eb="77">
      <t>タモ</t>
    </rPh>
    <rPh sb="82" eb="84">
      <t>コウシン</t>
    </rPh>
    <rPh sb="84" eb="86">
      <t>コウジ</t>
    </rPh>
    <rPh sb="87" eb="90">
      <t>セッキョクテキ</t>
    </rPh>
    <rPh sb="91" eb="92">
      <t>オコナ</t>
    </rPh>
    <rPh sb="99" eb="100">
      <t>アラワ</t>
    </rPh>
    <rPh sb="107" eb="109">
      <t>ユウケイ</t>
    </rPh>
    <rPh sb="109" eb="111">
      <t>コテイ</t>
    </rPh>
    <rPh sb="111" eb="113">
      <t>シサン</t>
    </rPh>
    <rPh sb="113" eb="115">
      <t>ゲンカ</t>
    </rPh>
    <rPh sb="115" eb="117">
      <t>ショウキャク</t>
    </rPh>
    <rPh sb="117" eb="118">
      <t>リツ</t>
    </rPh>
    <rPh sb="119" eb="121">
      <t>カンロ</t>
    </rPh>
    <rPh sb="121" eb="124">
      <t>ケイネンカ</t>
    </rPh>
    <rPh sb="124" eb="125">
      <t>リツ</t>
    </rPh>
    <rPh sb="126" eb="128">
      <t>スウチ</t>
    </rPh>
    <rPh sb="128" eb="130">
      <t>ジタイ</t>
    </rPh>
    <rPh sb="132" eb="134">
      <t>ルイジ</t>
    </rPh>
    <rPh sb="134" eb="136">
      <t>ダンタイ</t>
    </rPh>
    <rPh sb="136" eb="138">
      <t>ヘイキン</t>
    </rPh>
    <rPh sb="138" eb="139">
      <t>チ</t>
    </rPh>
    <rPh sb="142" eb="143">
      <t>タカ</t>
    </rPh>
    <rPh sb="144" eb="146">
      <t>ジョウタイ</t>
    </rPh>
    <rPh sb="147" eb="148">
      <t>ツヅ</t>
    </rPh>
    <rPh sb="156" eb="157">
      <t>サ</t>
    </rPh>
    <rPh sb="158" eb="160">
      <t>ネンネン</t>
    </rPh>
    <rPh sb="160" eb="161">
      <t>チヂ</t>
    </rPh>
    <phoneticPr fontId="4"/>
  </si>
  <si>
    <t>　改善は進んでいるものの、管路の老朽化は今後も大きな課題として認識している。
　積極的に工事を進めているため、管路等、設備の更新状況の指標は良好な数値を示しているが、状況の改善には長期間を要する課題である。
　今後は、資金の確保が優先課題となると考えている。平成31年度に経営戦略の策定を予定しており、財源確保についても今後の方向性を示す予定である。</t>
    <rPh sb="1" eb="3">
      <t>カイゼン</t>
    </rPh>
    <rPh sb="4" eb="5">
      <t>スス</t>
    </rPh>
    <rPh sb="13" eb="15">
      <t>カンロ</t>
    </rPh>
    <rPh sb="16" eb="18">
      <t>ロウキュウ</t>
    </rPh>
    <rPh sb="18" eb="19">
      <t>カ</t>
    </rPh>
    <rPh sb="20" eb="22">
      <t>コンゴ</t>
    </rPh>
    <rPh sb="23" eb="24">
      <t>オオ</t>
    </rPh>
    <rPh sb="26" eb="28">
      <t>カダイ</t>
    </rPh>
    <rPh sb="31" eb="33">
      <t>ニンシキ</t>
    </rPh>
    <rPh sb="40" eb="43">
      <t>セッキョクテキ</t>
    </rPh>
    <rPh sb="44" eb="46">
      <t>コウジ</t>
    </rPh>
    <rPh sb="47" eb="48">
      <t>スス</t>
    </rPh>
    <rPh sb="55" eb="57">
      <t>カンロ</t>
    </rPh>
    <rPh sb="57" eb="58">
      <t>トウ</t>
    </rPh>
    <rPh sb="59" eb="61">
      <t>セツビ</t>
    </rPh>
    <rPh sb="62" eb="64">
      <t>コウシン</t>
    </rPh>
    <rPh sb="64" eb="66">
      <t>ジョウキョウ</t>
    </rPh>
    <rPh sb="67" eb="69">
      <t>シヒョウ</t>
    </rPh>
    <rPh sb="70" eb="72">
      <t>リョウコウ</t>
    </rPh>
    <rPh sb="73" eb="75">
      <t>スウチ</t>
    </rPh>
    <rPh sb="76" eb="77">
      <t>シメ</t>
    </rPh>
    <rPh sb="83" eb="85">
      <t>ジョウキョウ</t>
    </rPh>
    <rPh sb="86" eb="88">
      <t>カイゼン</t>
    </rPh>
    <rPh sb="90" eb="93">
      <t>チョウキカン</t>
    </rPh>
    <rPh sb="94" eb="95">
      <t>ヨウ</t>
    </rPh>
    <rPh sb="97" eb="99">
      <t>カダイ</t>
    </rPh>
    <rPh sb="105" eb="107">
      <t>コンゴ</t>
    </rPh>
    <rPh sb="109" eb="111">
      <t>シキン</t>
    </rPh>
    <rPh sb="112" eb="114">
      <t>カクホ</t>
    </rPh>
    <rPh sb="115" eb="117">
      <t>ユウセン</t>
    </rPh>
    <rPh sb="117" eb="119">
      <t>カダイ</t>
    </rPh>
    <rPh sb="123" eb="124">
      <t>カンガ</t>
    </rPh>
    <rPh sb="129" eb="131">
      <t>ヘイセイ</t>
    </rPh>
    <rPh sb="133" eb="135">
      <t>ネンド</t>
    </rPh>
    <rPh sb="136" eb="138">
      <t>ケイエイ</t>
    </rPh>
    <rPh sb="138" eb="140">
      <t>センリャク</t>
    </rPh>
    <rPh sb="141" eb="143">
      <t>サクテイ</t>
    </rPh>
    <rPh sb="144" eb="146">
      <t>ヨテイ</t>
    </rPh>
    <rPh sb="151" eb="153">
      <t>ザイゲン</t>
    </rPh>
    <rPh sb="153" eb="155">
      <t>カクホ</t>
    </rPh>
    <rPh sb="160" eb="162">
      <t>コンゴ</t>
    </rPh>
    <rPh sb="163" eb="166">
      <t>ホウコウセイ</t>
    </rPh>
    <rPh sb="167" eb="168">
      <t>シメ</t>
    </rPh>
    <rPh sb="169" eb="171">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</si>
</sst>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0.94</c:v>
                </c:pt>
                <c:pt idx="1">
                  <c:v>1.67</c:v>
                </c:pt>
                <c:pt idx="2">
                  <c:v>1.18</c:v>
                </c:pt>
                <c:pt idx="3">
                  <c:v>1.66</c:v>
                </c:pt>
                <c:pt idx="4">
                  <c:v>1</c:v>
                </c:pt>
              </c:numCache>
            </c:numRef>
          </c:val>
          <c:extLst>
            <c:ext xmlns:c16="http://schemas.microsoft.com/office/drawing/2014/chart" uri="{C3380CC4-5D6E-409C-BE32-E72D297353CC}">
              <c16:uniqueId val="{00000000-AFFD-4346-A3B0-14E69F21C4F3}"/>
            </c:ext>
          </c:extLst>
        </c:ser>
        <c:dLbls>
          <c:showLegendKey val="0"/>
          <c:showVal val="0"/>
          <c:showCatName val="0"/>
          <c:showSerName val="0"/>
          <c:showPercent val="0"/>
          <c:showBubbleSize val="0"/>
        </c:dLbls>
        <c:gapWidth val="150"/>
        <c:axId val="111595520"/>
        <c:axId val="111597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0.85</c:v>
                </c:pt>
                <c:pt idx="1">
                  <c:v>0.75</c:v>
                </c:pt>
                <c:pt idx="2">
                  <c:v>0.95</c:v>
                </c:pt>
                <c:pt idx="3">
                  <c:v>0.74</c:v>
                </c:pt>
                <c:pt idx="4">
                  <c:v>0.74</c:v>
                </c:pt>
              </c:numCache>
            </c:numRef>
          </c:val>
          <c:smooth val="0"/>
          <c:extLst>
            <c:ext xmlns:c16="http://schemas.microsoft.com/office/drawing/2014/chart" uri="{C3380CC4-5D6E-409C-BE32-E72D297353CC}">
              <c16:uniqueId val="{00000001-AFFD-4346-A3B0-14E69F21C4F3}"/>
            </c:ext>
          </c:extLst>
        </c:ser>
        <c:dLbls>
          <c:showLegendKey val="0"/>
          <c:showVal val="0"/>
          <c:showCatName val="0"/>
          <c:showSerName val="0"/>
          <c:showPercent val="0"/>
          <c:showBubbleSize val="0"/>
        </c:dLbls>
        <c:marker val="1"/>
        <c:smooth val="0"/>
        <c:axId val="111595520"/>
        <c:axId val="111597440"/>
      </c:lineChart>
      <c:dateAx>
        <c:axId val="111595520"/>
        <c:scaling>
          <c:orientation val="minMax"/>
        </c:scaling>
        <c:delete val="1"/>
        <c:axPos val="b"/>
        <c:numFmt formatCode="ge" sourceLinked="1"/>
        <c:majorTickMark val="none"/>
        <c:minorTickMark val="none"/>
        <c:tickLblPos val="none"/>
        <c:crossAx val="111597440"/>
        <c:crosses val="autoZero"/>
        <c:auto val="1"/>
        <c:lblOffset val="100"/>
        <c:baseTimeUnit val="years"/>
      </c:dateAx>
      <c:valAx>
        <c:axId val="11159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59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65.34</c:v>
                </c:pt>
                <c:pt idx="1">
                  <c:v>63.71</c:v>
                </c:pt>
                <c:pt idx="2">
                  <c:v>61.69</c:v>
                </c:pt>
                <c:pt idx="3">
                  <c:v>60.91</c:v>
                </c:pt>
                <c:pt idx="4">
                  <c:v>61.1</c:v>
                </c:pt>
              </c:numCache>
            </c:numRef>
          </c:val>
          <c:extLst>
            <c:ext xmlns:c16="http://schemas.microsoft.com/office/drawing/2014/chart" uri="{C3380CC4-5D6E-409C-BE32-E72D297353CC}">
              <c16:uniqueId val="{00000000-CCA7-4C0A-B093-FA1B7C87E9CB}"/>
            </c:ext>
          </c:extLst>
        </c:ser>
        <c:dLbls>
          <c:showLegendKey val="0"/>
          <c:showVal val="0"/>
          <c:showCatName val="0"/>
          <c:showSerName val="0"/>
          <c:showPercent val="0"/>
          <c:showBubbleSize val="0"/>
        </c:dLbls>
        <c:gapWidth val="150"/>
        <c:axId val="122637696"/>
        <c:axId val="122803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62.45</c:v>
                </c:pt>
                <c:pt idx="1">
                  <c:v>62.12</c:v>
                </c:pt>
                <c:pt idx="2">
                  <c:v>62.26</c:v>
                </c:pt>
                <c:pt idx="3">
                  <c:v>62.1</c:v>
                </c:pt>
                <c:pt idx="4">
                  <c:v>62.38</c:v>
                </c:pt>
              </c:numCache>
            </c:numRef>
          </c:val>
          <c:smooth val="0"/>
          <c:extLst>
            <c:ext xmlns:c16="http://schemas.microsoft.com/office/drawing/2014/chart" uri="{C3380CC4-5D6E-409C-BE32-E72D297353CC}">
              <c16:uniqueId val="{00000001-CCA7-4C0A-B093-FA1B7C87E9CB}"/>
            </c:ext>
          </c:extLst>
        </c:ser>
        <c:dLbls>
          <c:showLegendKey val="0"/>
          <c:showVal val="0"/>
          <c:showCatName val="0"/>
          <c:showSerName val="0"/>
          <c:showPercent val="0"/>
          <c:showBubbleSize val="0"/>
        </c:dLbls>
        <c:marker val="1"/>
        <c:smooth val="0"/>
        <c:axId val="122637696"/>
        <c:axId val="122803712"/>
      </c:lineChart>
      <c:dateAx>
        <c:axId val="122637696"/>
        <c:scaling>
          <c:orientation val="minMax"/>
        </c:scaling>
        <c:delete val="1"/>
        <c:axPos val="b"/>
        <c:numFmt formatCode="ge" sourceLinked="1"/>
        <c:majorTickMark val="none"/>
        <c:minorTickMark val="none"/>
        <c:tickLblPos val="none"/>
        <c:crossAx val="122803712"/>
        <c:crosses val="autoZero"/>
        <c:auto val="1"/>
        <c:lblOffset val="100"/>
        <c:baseTimeUnit val="years"/>
      </c:dateAx>
      <c:valAx>
        <c:axId val="12280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63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95.07</c:v>
                </c:pt>
                <c:pt idx="1">
                  <c:v>95.22</c:v>
                </c:pt>
                <c:pt idx="2">
                  <c:v>95.75</c:v>
                </c:pt>
                <c:pt idx="3">
                  <c:v>96.99</c:v>
                </c:pt>
                <c:pt idx="4">
                  <c:v>95.62</c:v>
                </c:pt>
              </c:numCache>
            </c:numRef>
          </c:val>
          <c:extLst>
            <c:ext xmlns:c16="http://schemas.microsoft.com/office/drawing/2014/chart" uri="{C3380CC4-5D6E-409C-BE32-E72D297353CC}">
              <c16:uniqueId val="{00000000-6955-4694-A4C6-5B809A19CEED}"/>
            </c:ext>
          </c:extLst>
        </c:ser>
        <c:dLbls>
          <c:showLegendKey val="0"/>
          <c:showVal val="0"/>
          <c:showCatName val="0"/>
          <c:showSerName val="0"/>
          <c:showPercent val="0"/>
          <c:showBubbleSize val="0"/>
        </c:dLbls>
        <c:gapWidth val="150"/>
        <c:axId val="122912768"/>
        <c:axId val="122914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89.76</c:v>
                </c:pt>
                <c:pt idx="1">
                  <c:v>89.45</c:v>
                </c:pt>
                <c:pt idx="2">
                  <c:v>89.5</c:v>
                </c:pt>
                <c:pt idx="3">
                  <c:v>89.52</c:v>
                </c:pt>
                <c:pt idx="4">
                  <c:v>89.17</c:v>
                </c:pt>
              </c:numCache>
            </c:numRef>
          </c:val>
          <c:smooth val="0"/>
          <c:extLst>
            <c:ext xmlns:c16="http://schemas.microsoft.com/office/drawing/2014/chart" uri="{C3380CC4-5D6E-409C-BE32-E72D297353CC}">
              <c16:uniqueId val="{00000001-6955-4694-A4C6-5B809A19CEED}"/>
            </c:ext>
          </c:extLst>
        </c:ser>
        <c:dLbls>
          <c:showLegendKey val="0"/>
          <c:showVal val="0"/>
          <c:showCatName val="0"/>
          <c:showSerName val="0"/>
          <c:showPercent val="0"/>
          <c:showBubbleSize val="0"/>
        </c:dLbls>
        <c:marker val="1"/>
        <c:smooth val="0"/>
        <c:axId val="122912768"/>
        <c:axId val="122914688"/>
      </c:lineChart>
      <c:dateAx>
        <c:axId val="122912768"/>
        <c:scaling>
          <c:orientation val="minMax"/>
        </c:scaling>
        <c:delete val="1"/>
        <c:axPos val="b"/>
        <c:numFmt formatCode="ge" sourceLinked="1"/>
        <c:majorTickMark val="none"/>
        <c:minorTickMark val="none"/>
        <c:tickLblPos val="none"/>
        <c:crossAx val="122914688"/>
        <c:crosses val="autoZero"/>
        <c:auto val="1"/>
        <c:lblOffset val="100"/>
        <c:baseTimeUnit val="years"/>
      </c:dateAx>
      <c:valAx>
        <c:axId val="12291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91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113.39</c:v>
                </c:pt>
                <c:pt idx="1">
                  <c:v>120.85</c:v>
                </c:pt>
                <c:pt idx="2">
                  <c:v>116.98</c:v>
                </c:pt>
                <c:pt idx="3">
                  <c:v>118.26</c:v>
                </c:pt>
                <c:pt idx="4">
                  <c:v>111.8</c:v>
                </c:pt>
              </c:numCache>
            </c:numRef>
          </c:val>
          <c:extLst>
            <c:ext xmlns:c16="http://schemas.microsoft.com/office/drawing/2014/chart" uri="{C3380CC4-5D6E-409C-BE32-E72D297353CC}">
              <c16:uniqueId val="{00000000-5C2E-4796-B396-09795DCBD998}"/>
            </c:ext>
          </c:extLst>
        </c:ser>
        <c:dLbls>
          <c:showLegendKey val="0"/>
          <c:showVal val="0"/>
          <c:showCatName val="0"/>
          <c:showSerName val="0"/>
          <c:showPercent val="0"/>
          <c:showBubbleSize val="0"/>
        </c:dLbls>
        <c:gapWidth val="150"/>
        <c:axId val="111636864"/>
        <c:axId val="111638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108.44</c:v>
                </c:pt>
                <c:pt idx="1">
                  <c:v>113.11</c:v>
                </c:pt>
                <c:pt idx="2">
                  <c:v>114</c:v>
                </c:pt>
                <c:pt idx="3">
                  <c:v>114</c:v>
                </c:pt>
                <c:pt idx="4">
                  <c:v>113.68</c:v>
                </c:pt>
              </c:numCache>
            </c:numRef>
          </c:val>
          <c:smooth val="0"/>
          <c:extLst>
            <c:ext xmlns:c16="http://schemas.microsoft.com/office/drawing/2014/chart" uri="{C3380CC4-5D6E-409C-BE32-E72D297353CC}">
              <c16:uniqueId val="{00000001-5C2E-4796-B396-09795DCBD998}"/>
            </c:ext>
          </c:extLst>
        </c:ser>
        <c:dLbls>
          <c:showLegendKey val="0"/>
          <c:showVal val="0"/>
          <c:showCatName val="0"/>
          <c:showSerName val="0"/>
          <c:showPercent val="0"/>
          <c:showBubbleSize val="0"/>
        </c:dLbls>
        <c:marker val="1"/>
        <c:smooth val="0"/>
        <c:axId val="111636864"/>
        <c:axId val="111638784"/>
      </c:lineChart>
      <c:dateAx>
        <c:axId val="111636864"/>
        <c:scaling>
          <c:orientation val="minMax"/>
        </c:scaling>
        <c:delete val="1"/>
        <c:axPos val="b"/>
        <c:numFmt formatCode="ge" sourceLinked="1"/>
        <c:majorTickMark val="none"/>
        <c:minorTickMark val="none"/>
        <c:tickLblPos val="none"/>
        <c:crossAx val="111638784"/>
        <c:crosses val="autoZero"/>
        <c:auto val="1"/>
        <c:lblOffset val="100"/>
        <c:baseTimeUnit val="years"/>
      </c:dateAx>
      <c:valAx>
        <c:axId val="1116387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163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25.21</c:v>
                </c:pt>
                <c:pt idx="1">
                  <c:v>53.35</c:v>
                </c:pt>
                <c:pt idx="2">
                  <c:v>53.8</c:v>
                </c:pt>
                <c:pt idx="3">
                  <c:v>52.49</c:v>
                </c:pt>
                <c:pt idx="4">
                  <c:v>53.35</c:v>
                </c:pt>
              </c:numCache>
            </c:numRef>
          </c:val>
          <c:extLst>
            <c:ext xmlns:c16="http://schemas.microsoft.com/office/drawing/2014/chart" uri="{C3380CC4-5D6E-409C-BE32-E72D297353CC}">
              <c16:uniqueId val="{00000000-12F3-4A93-831E-CD6556025106}"/>
            </c:ext>
          </c:extLst>
        </c:ser>
        <c:dLbls>
          <c:showLegendKey val="0"/>
          <c:showVal val="0"/>
          <c:showCatName val="0"/>
          <c:showSerName val="0"/>
          <c:showPercent val="0"/>
          <c:showBubbleSize val="0"/>
        </c:dLbls>
        <c:gapWidth val="150"/>
        <c:axId val="112358144"/>
        <c:axId val="112360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41.12</c:v>
                </c:pt>
                <c:pt idx="1">
                  <c:v>44.91</c:v>
                </c:pt>
                <c:pt idx="2">
                  <c:v>45.89</c:v>
                </c:pt>
                <c:pt idx="3">
                  <c:v>46.58</c:v>
                </c:pt>
                <c:pt idx="4">
                  <c:v>46.99</c:v>
                </c:pt>
              </c:numCache>
            </c:numRef>
          </c:val>
          <c:smooth val="0"/>
          <c:extLst>
            <c:ext xmlns:c16="http://schemas.microsoft.com/office/drawing/2014/chart" uri="{C3380CC4-5D6E-409C-BE32-E72D297353CC}">
              <c16:uniqueId val="{00000001-12F3-4A93-831E-CD6556025106}"/>
            </c:ext>
          </c:extLst>
        </c:ser>
        <c:dLbls>
          <c:showLegendKey val="0"/>
          <c:showVal val="0"/>
          <c:showCatName val="0"/>
          <c:showSerName val="0"/>
          <c:showPercent val="0"/>
          <c:showBubbleSize val="0"/>
        </c:dLbls>
        <c:marker val="1"/>
        <c:smooth val="0"/>
        <c:axId val="112358144"/>
        <c:axId val="112360064"/>
      </c:lineChart>
      <c:dateAx>
        <c:axId val="112358144"/>
        <c:scaling>
          <c:orientation val="minMax"/>
        </c:scaling>
        <c:delete val="1"/>
        <c:axPos val="b"/>
        <c:numFmt formatCode="ge" sourceLinked="1"/>
        <c:majorTickMark val="none"/>
        <c:minorTickMark val="none"/>
        <c:tickLblPos val="none"/>
        <c:crossAx val="112360064"/>
        <c:crosses val="autoZero"/>
        <c:auto val="1"/>
        <c:lblOffset val="100"/>
        <c:baseTimeUnit val="years"/>
      </c:dateAx>
      <c:valAx>
        <c:axId val="11236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35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24.85</c:v>
                </c:pt>
                <c:pt idx="1">
                  <c:v>26.22</c:v>
                </c:pt>
                <c:pt idx="2">
                  <c:v>26.91</c:v>
                </c:pt>
                <c:pt idx="3">
                  <c:v>26.38</c:v>
                </c:pt>
                <c:pt idx="4">
                  <c:v>27</c:v>
                </c:pt>
              </c:numCache>
            </c:numRef>
          </c:val>
          <c:extLst>
            <c:ext xmlns:c16="http://schemas.microsoft.com/office/drawing/2014/chart" uri="{C3380CC4-5D6E-409C-BE32-E72D297353CC}">
              <c16:uniqueId val="{00000000-A72B-4823-B001-5335D11FD254}"/>
            </c:ext>
          </c:extLst>
        </c:ser>
        <c:dLbls>
          <c:showLegendKey val="0"/>
          <c:showVal val="0"/>
          <c:showCatName val="0"/>
          <c:showSerName val="0"/>
          <c:showPercent val="0"/>
          <c:showBubbleSize val="0"/>
        </c:dLbls>
        <c:gapWidth val="150"/>
        <c:axId val="112424064"/>
        <c:axId val="11242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c:v>
                </c:pt>
                <c:pt idx="1">
                  <c:v>12.03</c:v>
                </c:pt>
                <c:pt idx="2">
                  <c:v>13.14</c:v>
                </c:pt>
                <c:pt idx="3">
                  <c:v>14.45</c:v>
                </c:pt>
                <c:pt idx="4">
                  <c:v>15.83</c:v>
                </c:pt>
              </c:numCache>
            </c:numRef>
          </c:val>
          <c:smooth val="0"/>
          <c:extLst>
            <c:ext xmlns:c16="http://schemas.microsoft.com/office/drawing/2014/chart" uri="{C3380CC4-5D6E-409C-BE32-E72D297353CC}">
              <c16:uniqueId val="{00000001-A72B-4823-B001-5335D11FD254}"/>
            </c:ext>
          </c:extLst>
        </c:ser>
        <c:dLbls>
          <c:showLegendKey val="0"/>
          <c:showVal val="0"/>
          <c:showCatName val="0"/>
          <c:showSerName val="0"/>
          <c:showPercent val="0"/>
          <c:showBubbleSize val="0"/>
        </c:dLbls>
        <c:marker val="1"/>
        <c:smooth val="0"/>
        <c:axId val="112424064"/>
        <c:axId val="112425984"/>
      </c:lineChart>
      <c:dateAx>
        <c:axId val="112424064"/>
        <c:scaling>
          <c:orientation val="minMax"/>
        </c:scaling>
        <c:delete val="1"/>
        <c:axPos val="b"/>
        <c:numFmt formatCode="ge" sourceLinked="1"/>
        <c:majorTickMark val="none"/>
        <c:minorTickMark val="none"/>
        <c:tickLblPos val="none"/>
        <c:crossAx val="112425984"/>
        <c:crosses val="autoZero"/>
        <c:auto val="1"/>
        <c:lblOffset val="100"/>
        <c:baseTimeUnit val="years"/>
      </c:dateAx>
      <c:valAx>
        <c:axId val="11242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42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385-4936-B8E3-04F53722A640}"/>
            </c:ext>
          </c:extLst>
        </c:ser>
        <c:dLbls>
          <c:showLegendKey val="0"/>
          <c:showVal val="0"/>
          <c:showCatName val="0"/>
          <c:showSerName val="0"/>
          <c:showPercent val="0"/>
          <c:showBubbleSize val="0"/>
        </c:dLbls>
        <c:gapWidth val="150"/>
        <c:axId val="117310976"/>
        <c:axId val="11731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0.81</c:v>
                </c:pt>
                <c:pt idx="1">
                  <c:v>0</c:v>
                </c:pt>
                <c:pt idx="2" formatCode="#,##0.00;&quot;△&quot;#,##0.00;&quot;-&quot;">
                  <c:v>0.03</c:v>
                </c:pt>
                <c:pt idx="3" formatCode="#,##0.00;&quot;△&quot;#,##0.00;&quot;-&quot;">
                  <c:v>0.23</c:v>
                </c:pt>
                <c:pt idx="4" formatCode="#,##0.00;&quot;△&quot;#,##0.00;&quot;-&quot;">
                  <c:v>0.03</c:v>
                </c:pt>
              </c:numCache>
            </c:numRef>
          </c:val>
          <c:smooth val="0"/>
          <c:extLst>
            <c:ext xmlns:c16="http://schemas.microsoft.com/office/drawing/2014/chart" uri="{C3380CC4-5D6E-409C-BE32-E72D297353CC}">
              <c16:uniqueId val="{00000001-2385-4936-B8E3-04F53722A640}"/>
            </c:ext>
          </c:extLst>
        </c:ser>
        <c:dLbls>
          <c:showLegendKey val="0"/>
          <c:showVal val="0"/>
          <c:showCatName val="0"/>
          <c:showSerName val="0"/>
          <c:showPercent val="0"/>
          <c:showBubbleSize val="0"/>
        </c:dLbls>
        <c:marker val="1"/>
        <c:smooth val="0"/>
        <c:axId val="117310976"/>
        <c:axId val="117312896"/>
      </c:lineChart>
      <c:dateAx>
        <c:axId val="117310976"/>
        <c:scaling>
          <c:orientation val="minMax"/>
        </c:scaling>
        <c:delete val="1"/>
        <c:axPos val="b"/>
        <c:numFmt formatCode="ge" sourceLinked="1"/>
        <c:majorTickMark val="none"/>
        <c:minorTickMark val="none"/>
        <c:tickLblPos val="none"/>
        <c:crossAx val="117312896"/>
        <c:crosses val="autoZero"/>
        <c:auto val="1"/>
        <c:lblOffset val="100"/>
        <c:baseTimeUnit val="years"/>
      </c:dateAx>
      <c:valAx>
        <c:axId val="1173128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731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1021.36</c:v>
                </c:pt>
                <c:pt idx="1">
                  <c:v>598.11</c:v>
                </c:pt>
                <c:pt idx="2">
                  <c:v>459.38</c:v>
                </c:pt>
                <c:pt idx="3">
                  <c:v>394.77</c:v>
                </c:pt>
                <c:pt idx="4">
                  <c:v>501.34</c:v>
                </c:pt>
              </c:numCache>
            </c:numRef>
          </c:val>
          <c:extLst>
            <c:ext xmlns:c16="http://schemas.microsoft.com/office/drawing/2014/chart" uri="{C3380CC4-5D6E-409C-BE32-E72D297353CC}">
              <c16:uniqueId val="{00000000-1172-4070-9074-362E4504EF25}"/>
            </c:ext>
          </c:extLst>
        </c:ser>
        <c:dLbls>
          <c:showLegendKey val="0"/>
          <c:showVal val="0"/>
          <c:showCatName val="0"/>
          <c:showSerName val="0"/>
          <c:showPercent val="0"/>
          <c:showBubbleSize val="0"/>
        </c:dLbls>
        <c:gapWidth val="150"/>
        <c:axId val="117385088"/>
        <c:axId val="117411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648.09</c:v>
                </c:pt>
                <c:pt idx="1">
                  <c:v>344.19</c:v>
                </c:pt>
                <c:pt idx="2">
                  <c:v>352.05</c:v>
                </c:pt>
                <c:pt idx="3">
                  <c:v>349.04</c:v>
                </c:pt>
                <c:pt idx="4">
                  <c:v>337.49</c:v>
                </c:pt>
              </c:numCache>
            </c:numRef>
          </c:val>
          <c:smooth val="0"/>
          <c:extLst>
            <c:ext xmlns:c16="http://schemas.microsoft.com/office/drawing/2014/chart" uri="{C3380CC4-5D6E-409C-BE32-E72D297353CC}">
              <c16:uniqueId val="{00000001-1172-4070-9074-362E4504EF25}"/>
            </c:ext>
          </c:extLst>
        </c:ser>
        <c:dLbls>
          <c:showLegendKey val="0"/>
          <c:showVal val="0"/>
          <c:showCatName val="0"/>
          <c:showSerName val="0"/>
          <c:showPercent val="0"/>
          <c:showBubbleSize val="0"/>
        </c:dLbls>
        <c:marker val="1"/>
        <c:smooth val="0"/>
        <c:axId val="117385088"/>
        <c:axId val="117411840"/>
      </c:lineChart>
      <c:dateAx>
        <c:axId val="117385088"/>
        <c:scaling>
          <c:orientation val="minMax"/>
        </c:scaling>
        <c:delete val="1"/>
        <c:axPos val="b"/>
        <c:numFmt formatCode="ge" sourceLinked="1"/>
        <c:majorTickMark val="none"/>
        <c:minorTickMark val="none"/>
        <c:tickLblPos val="none"/>
        <c:crossAx val="117411840"/>
        <c:crosses val="autoZero"/>
        <c:auto val="1"/>
        <c:lblOffset val="100"/>
        <c:baseTimeUnit val="years"/>
      </c:dateAx>
      <c:valAx>
        <c:axId val="1174118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738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131.01</c:v>
                </c:pt>
                <c:pt idx="1">
                  <c:v>136.22</c:v>
                </c:pt>
                <c:pt idx="2">
                  <c:v>159.79</c:v>
                </c:pt>
                <c:pt idx="3">
                  <c:v>178.57</c:v>
                </c:pt>
                <c:pt idx="4">
                  <c:v>177.93</c:v>
                </c:pt>
              </c:numCache>
            </c:numRef>
          </c:val>
          <c:extLst>
            <c:ext xmlns:c16="http://schemas.microsoft.com/office/drawing/2014/chart" uri="{C3380CC4-5D6E-409C-BE32-E72D297353CC}">
              <c16:uniqueId val="{00000000-7B8B-4BBC-808C-23FE3B285446}"/>
            </c:ext>
          </c:extLst>
        </c:ser>
        <c:dLbls>
          <c:showLegendKey val="0"/>
          <c:showVal val="0"/>
          <c:showCatName val="0"/>
          <c:showSerName val="0"/>
          <c:showPercent val="0"/>
          <c:showBubbleSize val="0"/>
        </c:dLbls>
        <c:gapWidth val="150"/>
        <c:axId val="117479680"/>
        <c:axId val="11750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253.86</c:v>
                </c:pt>
                <c:pt idx="1">
                  <c:v>252.09</c:v>
                </c:pt>
                <c:pt idx="2">
                  <c:v>250.76</c:v>
                </c:pt>
                <c:pt idx="3">
                  <c:v>254.54</c:v>
                </c:pt>
                <c:pt idx="4">
                  <c:v>265.92</c:v>
                </c:pt>
              </c:numCache>
            </c:numRef>
          </c:val>
          <c:smooth val="0"/>
          <c:extLst>
            <c:ext xmlns:c16="http://schemas.microsoft.com/office/drawing/2014/chart" uri="{C3380CC4-5D6E-409C-BE32-E72D297353CC}">
              <c16:uniqueId val="{00000001-7B8B-4BBC-808C-23FE3B285446}"/>
            </c:ext>
          </c:extLst>
        </c:ser>
        <c:dLbls>
          <c:showLegendKey val="0"/>
          <c:showVal val="0"/>
          <c:showCatName val="0"/>
          <c:showSerName val="0"/>
          <c:showPercent val="0"/>
          <c:showBubbleSize val="0"/>
        </c:dLbls>
        <c:marker val="1"/>
        <c:smooth val="0"/>
        <c:axId val="117479680"/>
        <c:axId val="117506432"/>
      </c:lineChart>
      <c:dateAx>
        <c:axId val="117479680"/>
        <c:scaling>
          <c:orientation val="minMax"/>
        </c:scaling>
        <c:delete val="1"/>
        <c:axPos val="b"/>
        <c:numFmt formatCode="ge" sourceLinked="1"/>
        <c:majorTickMark val="none"/>
        <c:minorTickMark val="none"/>
        <c:tickLblPos val="none"/>
        <c:crossAx val="117506432"/>
        <c:crosses val="autoZero"/>
        <c:auto val="1"/>
        <c:lblOffset val="100"/>
        <c:baseTimeUnit val="years"/>
      </c:dateAx>
      <c:valAx>
        <c:axId val="1175064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747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109.27</c:v>
                </c:pt>
                <c:pt idx="1">
                  <c:v>121.65</c:v>
                </c:pt>
                <c:pt idx="2">
                  <c:v>116.88</c:v>
                </c:pt>
                <c:pt idx="3">
                  <c:v>118.32</c:v>
                </c:pt>
                <c:pt idx="4">
                  <c:v>109.43</c:v>
                </c:pt>
              </c:numCache>
            </c:numRef>
          </c:val>
          <c:extLst>
            <c:ext xmlns:c16="http://schemas.microsoft.com/office/drawing/2014/chart" uri="{C3380CC4-5D6E-409C-BE32-E72D297353CC}">
              <c16:uniqueId val="{00000000-C768-4D99-974D-AC5F22CE229D}"/>
            </c:ext>
          </c:extLst>
        </c:ser>
        <c:dLbls>
          <c:showLegendKey val="0"/>
          <c:showVal val="0"/>
          <c:showCatName val="0"/>
          <c:showSerName val="0"/>
          <c:showPercent val="0"/>
          <c:showBubbleSize val="0"/>
        </c:dLbls>
        <c:gapWidth val="150"/>
        <c:axId val="120720000"/>
        <c:axId val="120902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100.07</c:v>
                </c:pt>
                <c:pt idx="1">
                  <c:v>106.22</c:v>
                </c:pt>
                <c:pt idx="2">
                  <c:v>106.69</c:v>
                </c:pt>
                <c:pt idx="3">
                  <c:v>106.52</c:v>
                </c:pt>
                <c:pt idx="4">
                  <c:v>105.86</c:v>
                </c:pt>
              </c:numCache>
            </c:numRef>
          </c:val>
          <c:smooth val="0"/>
          <c:extLst>
            <c:ext xmlns:c16="http://schemas.microsoft.com/office/drawing/2014/chart" uri="{C3380CC4-5D6E-409C-BE32-E72D297353CC}">
              <c16:uniqueId val="{00000001-C768-4D99-974D-AC5F22CE229D}"/>
            </c:ext>
          </c:extLst>
        </c:ser>
        <c:dLbls>
          <c:showLegendKey val="0"/>
          <c:showVal val="0"/>
          <c:showCatName val="0"/>
          <c:showSerName val="0"/>
          <c:showPercent val="0"/>
          <c:showBubbleSize val="0"/>
        </c:dLbls>
        <c:marker val="1"/>
        <c:smooth val="0"/>
        <c:axId val="120720000"/>
        <c:axId val="120902400"/>
      </c:lineChart>
      <c:dateAx>
        <c:axId val="120720000"/>
        <c:scaling>
          <c:orientation val="minMax"/>
        </c:scaling>
        <c:delete val="1"/>
        <c:axPos val="b"/>
        <c:numFmt formatCode="ge" sourceLinked="1"/>
        <c:majorTickMark val="none"/>
        <c:minorTickMark val="none"/>
        <c:tickLblPos val="none"/>
        <c:crossAx val="120902400"/>
        <c:crosses val="autoZero"/>
        <c:auto val="1"/>
        <c:lblOffset val="100"/>
        <c:baseTimeUnit val="years"/>
      </c:dateAx>
      <c:valAx>
        <c:axId val="12090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72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137.74</c:v>
                </c:pt>
                <c:pt idx="1">
                  <c:v>122.68</c:v>
                </c:pt>
                <c:pt idx="2">
                  <c:v>125.75</c:v>
                </c:pt>
                <c:pt idx="3">
                  <c:v>124.01</c:v>
                </c:pt>
                <c:pt idx="4">
                  <c:v>133.76</c:v>
                </c:pt>
              </c:numCache>
            </c:numRef>
          </c:val>
          <c:extLst>
            <c:ext xmlns:c16="http://schemas.microsoft.com/office/drawing/2014/chart" uri="{C3380CC4-5D6E-409C-BE32-E72D297353CC}">
              <c16:uniqueId val="{00000000-89F3-4BA1-AD0C-9F2E816BF992}"/>
            </c:ext>
          </c:extLst>
        </c:ser>
        <c:dLbls>
          <c:showLegendKey val="0"/>
          <c:showVal val="0"/>
          <c:showCatName val="0"/>
          <c:showSerName val="0"/>
          <c:showPercent val="0"/>
          <c:showBubbleSize val="0"/>
        </c:dLbls>
        <c:gapWidth val="150"/>
        <c:axId val="120994816"/>
        <c:axId val="122496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164.93</c:v>
                </c:pt>
                <c:pt idx="1">
                  <c:v>155.22999999999999</c:v>
                </c:pt>
                <c:pt idx="2">
                  <c:v>154.91999999999999</c:v>
                </c:pt>
                <c:pt idx="3">
                  <c:v>155.80000000000001</c:v>
                </c:pt>
                <c:pt idx="4">
                  <c:v>158.58000000000001</c:v>
                </c:pt>
              </c:numCache>
            </c:numRef>
          </c:val>
          <c:smooth val="0"/>
          <c:extLst>
            <c:ext xmlns:c16="http://schemas.microsoft.com/office/drawing/2014/chart" uri="{C3380CC4-5D6E-409C-BE32-E72D297353CC}">
              <c16:uniqueId val="{00000001-89F3-4BA1-AD0C-9F2E816BF992}"/>
            </c:ext>
          </c:extLst>
        </c:ser>
        <c:dLbls>
          <c:showLegendKey val="0"/>
          <c:showVal val="0"/>
          <c:showCatName val="0"/>
          <c:showSerName val="0"/>
          <c:showPercent val="0"/>
          <c:showBubbleSize val="0"/>
        </c:dLbls>
        <c:marker val="1"/>
        <c:smooth val="0"/>
        <c:axId val="120994816"/>
        <c:axId val="122496128"/>
      </c:lineChart>
      <c:dateAx>
        <c:axId val="120994816"/>
        <c:scaling>
          <c:orientation val="minMax"/>
        </c:scaling>
        <c:delete val="1"/>
        <c:axPos val="b"/>
        <c:numFmt formatCode="ge" sourceLinked="1"/>
        <c:majorTickMark val="none"/>
        <c:minorTickMark val="none"/>
        <c:tickLblPos val="none"/>
        <c:crossAx val="122496128"/>
        <c:crosses val="autoZero"/>
        <c:auto val="1"/>
        <c:lblOffset val="100"/>
        <c:baseTimeUnit val="years"/>
      </c:dateAx>
      <c:valAx>
        <c:axId val="12249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99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大阪府　富田林市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A3</v>
      </c>
      <c r="X8" s="58"/>
      <c r="Y8" s="58"/>
      <c r="Z8" s="58"/>
      <c r="AA8" s="58"/>
      <c r="AB8" s="58"/>
      <c r="AC8" s="58"/>
      <c r="AD8" s="58" t="str">
        <f>データ!$M$6</f>
        <v>非設置</v>
      </c>
      <c r="AE8" s="58"/>
      <c r="AF8" s="58"/>
      <c r="AG8" s="58"/>
      <c r="AH8" s="58"/>
      <c r="AI8" s="58"/>
      <c r="AJ8" s="58"/>
      <c r="AK8" s="4"/>
      <c r="AL8" s="59">
        <f>データ!$R$6</f>
        <v>112931</v>
      </c>
      <c r="AM8" s="59"/>
      <c r="AN8" s="59"/>
      <c r="AO8" s="59"/>
      <c r="AP8" s="59"/>
      <c r="AQ8" s="59"/>
      <c r="AR8" s="59"/>
      <c r="AS8" s="59"/>
      <c r="AT8" s="50">
        <f>データ!$S$6</f>
        <v>39.72</v>
      </c>
      <c r="AU8" s="51"/>
      <c r="AV8" s="51"/>
      <c r="AW8" s="51"/>
      <c r="AX8" s="51"/>
      <c r="AY8" s="51"/>
      <c r="AZ8" s="51"/>
      <c r="BA8" s="51"/>
      <c r="BB8" s="52">
        <f>データ!$T$6</f>
        <v>2843.18</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83.39</v>
      </c>
      <c r="J10" s="51"/>
      <c r="K10" s="51"/>
      <c r="L10" s="51"/>
      <c r="M10" s="51"/>
      <c r="N10" s="51"/>
      <c r="O10" s="62"/>
      <c r="P10" s="52">
        <f>データ!$P$6</f>
        <v>99.99</v>
      </c>
      <c r="Q10" s="52"/>
      <c r="R10" s="52"/>
      <c r="S10" s="52"/>
      <c r="T10" s="52"/>
      <c r="U10" s="52"/>
      <c r="V10" s="52"/>
      <c r="W10" s="59">
        <f>データ!$Q$6</f>
        <v>2378</v>
      </c>
      <c r="X10" s="59"/>
      <c r="Y10" s="59"/>
      <c r="Z10" s="59"/>
      <c r="AA10" s="59"/>
      <c r="AB10" s="59"/>
      <c r="AC10" s="59"/>
      <c r="AD10" s="2"/>
      <c r="AE10" s="2"/>
      <c r="AF10" s="2"/>
      <c r="AG10" s="2"/>
      <c r="AH10" s="4"/>
      <c r="AI10" s="4"/>
      <c r="AJ10" s="4"/>
      <c r="AK10" s="4"/>
      <c r="AL10" s="59">
        <f>データ!$U$6</f>
        <v>112586</v>
      </c>
      <c r="AM10" s="59"/>
      <c r="AN10" s="59"/>
      <c r="AO10" s="59"/>
      <c r="AP10" s="59"/>
      <c r="AQ10" s="59"/>
      <c r="AR10" s="59"/>
      <c r="AS10" s="59"/>
      <c r="AT10" s="50">
        <f>データ!$V$6</f>
        <v>39.72</v>
      </c>
      <c r="AU10" s="51"/>
      <c r="AV10" s="51"/>
      <c r="AW10" s="51"/>
      <c r="AX10" s="51"/>
      <c r="AY10" s="51"/>
      <c r="AZ10" s="51"/>
      <c r="BA10" s="51"/>
      <c r="BB10" s="52">
        <f>データ!$W$6</f>
        <v>2834.49</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3" t="s">
        <v>118</v>
      </c>
      <c r="BM47" s="84"/>
      <c r="BN47" s="84"/>
      <c r="BO47" s="84"/>
      <c r="BP47" s="84"/>
      <c r="BQ47" s="84"/>
      <c r="BR47" s="84"/>
      <c r="BS47" s="84"/>
      <c r="BT47" s="84"/>
      <c r="BU47" s="84"/>
      <c r="BV47" s="84"/>
      <c r="BW47" s="84"/>
      <c r="BX47" s="84"/>
      <c r="BY47" s="84"/>
      <c r="BZ47" s="8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3"/>
      <c r="BM48" s="84"/>
      <c r="BN48" s="84"/>
      <c r="BO48" s="84"/>
      <c r="BP48" s="84"/>
      <c r="BQ48" s="84"/>
      <c r="BR48" s="84"/>
      <c r="BS48" s="84"/>
      <c r="BT48" s="84"/>
      <c r="BU48" s="84"/>
      <c r="BV48" s="84"/>
      <c r="BW48" s="84"/>
      <c r="BX48" s="84"/>
      <c r="BY48" s="84"/>
      <c r="BZ48" s="8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3"/>
      <c r="BM49" s="84"/>
      <c r="BN49" s="84"/>
      <c r="BO49" s="84"/>
      <c r="BP49" s="84"/>
      <c r="BQ49" s="84"/>
      <c r="BR49" s="84"/>
      <c r="BS49" s="84"/>
      <c r="BT49" s="84"/>
      <c r="BU49" s="84"/>
      <c r="BV49" s="84"/>
      <c r="BW49" s="84"/>
      <c r="BX49" s="84"/>
      <c r="BY49" s="84"/>
      <c r="BZ49" s="8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3"/>
      <c r="BM50" s="84"/>
      <c r="BN50" s="84"/>
      <c r="BO50" s="84"/>
      <c r="BP50" s="84"/>
      <c r="BQ50" s="84"/>
      <c r="BR50" s="84"/>
      <c r="BS50" s="84"/>
      <c r="BT50" s="84"/>
      <c r="BU50" s="84"/>
      <c r="BV50" s="84"/>
      <c r="BW50" s="84"/>
      <c r="BX50" s="84"/>
      <c r="BY50" s="84"/>
      <c r="BZ50" s="8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3"/>
      <c r="BM51" s="84"/>
      <c r="BN51" s="84"/>
      <c r="BO51" s="84"/>
      <c r="BP51" s="84"/>
      <c r="BQ51" s="84"/>
      <c r="BR51" s="84"/>
      <c r="BS51" s="84"/>
      <c r="BT51" s="84"/>
      <c r="BU51" s="84"/>
      <c r="BV51" s="84"/>
      <c r="BW51" s="84"/>
      <c r="BX51" s="84"/>
      <c r="BY51" s="84"/>
      <c r="BZ51" s="8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3"/>
      <c r="BM52" s="84"/>
      <c r="BN52" s="84"/>
      <c r="BO52" s="84"/>
      <c r="BP52" s="84"/>
      <c r="BQ52" s="84"/>
      <c r="BR52" s="84"/>
      <c r="BS52" s="84"/>
      <c r="BT52" s="84"/>
      <c r="BU52" s="84"/>
      <c r="BV52" s="84"/>
      <c r="BW52" s="84"/>
      <c r="BX52" s="84"/>
      <c r="BY52" s="84"/>
      <c r="BZ52" s="8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3"/>
      <c r="BM53" s="84"/>
      <c r="BN53" s="84"/>
      <c r="BO53" s="84"/>
      <c r="BP53" s="84"/>
      <c r="BQ53" s="84"/>
      <c r="BR53" s="84"/>
      <c r="BS53" s="84"/>
      <c r="BT53" s="84"/>
      <c r="BU53" s="84"/>
      <c r="BV53" s="84"/>
      <c r="BW53" s="84"/>
      <c r="BX53" s="84"/>
      <c r="BY53" s="84"/>
      <c r="BZ53" s="8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3"/>
      <c r="BM54" s="84"/>
      <c r="BN54" s="84"/>
      <c r="BO54" s="84"/>
      <c r="BP54" s="84"/>
      <c r="BQ54" s="84"/>
      <c r="BR54" s="84"/>
      <c r="BS54" s="84"/>
      <c r="BT54" s="84"/>
      <c r="BU54" s="84"/>
      <c r="BV54" s="84"/>
      <c r="BW54" s="84"/>
      <c r="BX54" s="84"/>
      <c r="BY54" s="84"/>
      <c r="BZ54" s="8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3"/>
      <c r="BM55" s="84"/>
      <c r="BN55" s="84"/>
      <c r="BO55" s="84"/>
      <c r="BP55" s="84"/>
      <c r="BQ55" s="84"/>
      <c r="BR55" s="84"/>
      <c r="BS55" s="84"/>
      <c r="BT55" s="84"/>
      <c r="BU55" s="84"/>
      <c r="BV55" s="84"/>
      <c r="BW55" s="84"/>
      <c r="BX55" s="84"/>
      <c r="BY55" s="84"/>
      <c r="BZ55" s="85"/>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83"/>
      <c r="BM56" s="84"/>
      <c r="BN56" s="84"/>
      <c r="BO56" s="84"/>
      <c r="BP56" s="84"/>
      <c r="BQ56" s="84"/>
      <c r="BR56" s="84"/>
      <c r="BS56" s="84"/>
      <c r="BT56" s="84"/>
      <c r="BU56" s="84"/>
      <c r="BV56" s="84"/>
      <c r="BW56" s="84"/>
      <c r="BX56" s="84"/>
      <c r="BY56" s="84"/>
      <c r="BZ56" s="85"/>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83"/>
      <c r="BM57" s="84"/>
      <c r="BN57" s="84"/>
      <c r="BO57" s="84"/>
      <c r="BP57" s="84"/>
      <c r="BQ57" s="84"/>
      <c r="BR57" s="84"/>
      <c r="BS57" s="84"/>
      <c r="BT57" s="84"/>
      <c r="BU57" s="84"/>
      <c r="BV57" s="84"/>
      <c r="BW57" s="84"/>
      <c r="BX57" s="84"/>
      <c r="BY57" s="84"/>
      <c r="BZ57" s="85"/>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3"/>
      <c r="BM58" s="84"/>
      <c r="BN58" s="84"/>
      <c r="BO58" s="84"/>
      <c r="BP58" s="84"/>
      <c r="BQ58" s="84"/>
      <c r="BR58" s="84"/>
      <c r="BS58" s="84"/>
      <c r="BT58" s="84"/>
      <c r="BU58" s="84"/>
      <c r="BV58" s="84"/>
      <c r="BW58" s="84"/>
      <c r="BX58" s="84"/>
      <c r="BY58" s="84"/>
      <c r="BZ58" s="85"/>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3"/>
      <c r="BM59" s="84"/>
      <c r="BN59" s="84"/>
      <c r="BO59" s="84"/>
      <c r="BP59" s="84"/>
      <c r="BQ59" s="84"/>
      <c r="BR59" s="84"/>
      <c r="BS59" s="84"/>
      <c r="BT59" s="84"/>
      <c r="BU59" s="84"/>
      <c r="BV59" s="84"/>
      <c r="BW59" s="84"/>
      <c r="BX59" s="84"/>
      <c r="BY59" s="84"/>
      <c r="BZ59" s="85"/>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83"/>
      <c r="BM60" s="84"/>
      <c r="BN60" s="84"/>
      <c r="BO60" s="84"/>
      <c r="BP60" s="84"/>
      <c r="BQ60" s="84"/>
      <c r="BR60" s="84"/>
      <c r="BS60" s="84"/>
      <c r="BT60" s="84"/>
      <c r="BU60" s="84"/>
      <c r="BV60" s="84"/>
      <c r="BW60" s="84"/>
      <c r="BX60" s="84"/>
      <c r="BY60" s="84"/>
      <c r="BZ60" s="85"/>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83"/>
      <c r="BM61" s="84"/>
      <c r="BN61" s="84"/>
      <c r="BO61" s="84"/>
      <c r="BP61" s="84"/>
      <c r="BQ61" s="84"/>
      <c r="BR61" s="84"/>
      <c r="BS61" s="84"/>
      <c r="BT61" s="84"/>
      <c r="BU61" s="84"/>
      <c r="BV61" s="84"/>
      <c r="BW61" s="84"/>
      <c r="BX61" s="84"/>
      <c r="BY61" s="84"/>
      <c r="BZ61" s="8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3"/>
      <c r="BM62" s="84"/>
      <c r="BN62" s="84"/>
      <c r="BO62" s="84"/>
      <c r="BP62" s="84"/>
      <c r="BQ62" s="84"/>
      <c r="BR62" s="84"/>
      <c r="BS62" s="84"/>
      <c r="BT62" s="84"/>
      <c r="BU62" s="84"/>
      <c r="BV62" s="84"/>
      <c r="BW62" s="84"/>
      <c r="BX62" s="84"/>
      <c r="BY62" s="84"/>
      <c r="BZ62" s="8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3"/>
      <c r="BM63" s="84"/>
      <c r="BN63" s="84"/>
      <c r="BO63" s="84"/>
      <c r="BP63" s="84"/>
      <c r="BQ63" s="84"/>
      <c r="BR63" s="84"/>
      <c r="BS63" s="84"/>
      <c r="BT63" s="84"/>
      <c r="BU63" s="84"/>
      <c r="BV63" s="84"/>
      <c r="BW63" s="84"/>
      <c r="BX63" s="84"/>
      <c r="BY63" s="84"/>
      <c r="BZ63" s="8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3" t="s">
        <v>119</v>
      </c>
      <c r="BM66" s="84"/>
      <c r="BN66" s="84"/>
      <c r="BO66" s="84"/>
      <c r="BP66" s="84"/>
      <c r="BQ66" s="84"/>
      <c r="BR66" s="84"/>
      <c r="BS66" s="84"/>
      <c r="BT66" s="84"/>
      <c r="BU66" s="84"/>
      <c r="BV66" s="84"/>
      <c r="BW66" s="84"/>
      <c r="BX66" s="84"/>
      <c r="BY66" s="84"/>
      <c r="BZ66" s="8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3"/>
      <c r="BM67" s="84"/>
      <c r="BN67" s="84"/>
      <c r="BO67" s="84"/>
      <c r="BP67" s="84"/>
      <c r="BQ67" s="84"/>
      <c r="BR67" s="84"/>
      <c r="BS67" s="84"/>
      <c r="BT67" s="84"/>
      <c r="BU67" s="84"/>
      <c r="BV67" s="84"/>
      <c r="BW67" s="84"/>
      <c r="BX67" s="84"/>
      <c r="BY67" s="84"/>
      <c r="BZ67" s="8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3"/>
      <c r="BM68" s="84"/>
      <c r="BN68" s="84"/>
      <c r="BO68" s="84"/>
      <c r="BP68" s="84"/>
      <c r="BQ68" s="84"/>
      <c r="BR68" s="84"/>
      <c r="BS68" s="84"/>
      <c r="BT68" s="84"/>
      <c r="BU68" s="84"/>
      <c r="BV68" s="84"/>
      <c r="BW68" s="84"/>
      <c r="BX68" s="84"/>
      <c r="BY68" s="84"/>
      <c r="BZ68" s="8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3"/>
      <c r="BM69" s="84"/>
      <c r="BN69" s="84"/>
      <c r="BO69" s="84"/>
      <c r="BP69" s="84"/>
      <c r="BQ69" s="84"/>
      <c r="BR69" s="84"/>
      <c r="BS69" s="84"/>
      <c r="BT69" s="84"/>
      <c r="BU69" s="84"/>
      <c r="BV69" s="84"/>
      <c r="BW69" s="84"/>
      <c r="BX69" s="84"/>
      <c r="BY69" s="84"/>
      <c r="BZ69" s="8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3"/>
      <c r="BM70" s="84"/>
      <c r="BN70" s="84"/>
      <c r="BO70" s="84"/>
      <c r="BP70" s="84"/>
      <c r="BQ70" s="84"/>
      <c r="BR70" s="84"/>
      <c r="BS70" s="84"/>
      <c r="BT70" s="84"/>
      <c r="BU70" s="84"/>
      <c r="BV70" s="84"/>
      <c r="BW70" s="84"/>
      <c r="BX70" s="84"/>
      <c r="BY70" s="84"/>
      <c r="BZ70" s="8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3"/>
      <c r="BM71" s="84"/>
      <c r="BN71" s="84"/>
      <c r="BO71" s="84"/>
      <c r="BP71" s="84"/>
      <c r="BQ71" s="84"/>
      <c r="BR71" s="84"/>
      <c r="BS71" s="84"/>
      <c r="BT71" s="84"/>
      <c r="BU71" s="84"/>
      <c r="BV71" s="84"/>
      <c r="BW71" s="84"/>
      <c r="BX71" s="84"/>
      <c r="BY71" s="84"/>
      <c r="BZ71" s="8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3"/>
      <c r="BM72" s="84"/>
      <c r="BN72" s="84"/>
      <c r="BO72" s="84"/>
      <c r="BP72" s="84"/>
      <c r="BQ72" s="84"/>
      <c r="BR72" s="84"/>
      <c r="BS72" s="84"/>
      <c r="BT72" s="84"/>
      <c r="BU72" s="84"/>
      <c r="BV72" s="84"/>
      <c r="BW72" s="84"/>
      <c r="BX72" s="84"/>
      <c r="BY72" s="84"/>
      <c r="BZ72" s="8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3"/>
      <c r="BM73" s="84"/>
      <c r="BN73" s="84"/>
      <c r="BO73" s="84"/>
      <c r="BP73" s="84"/>
      <c r="BQ73" s="84"/>
      <c r="BR73" s="84"/>
      <c r="BS73" s="84"/>
      <c r="BT73" s="84"/>
      <c r="BU73" s="84"/>
      <c r="BV73" s="84"/>
      <c r="BW73" s="84"/>
      <c r="BX73" s="84"/>
      <c r="BY73" s="84"/>
      <c r="BZ73" s="8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3"/>
      <c r="BM74" s="84"/>
      <c r="BN74" s="84"/>
      <c r="BO74" s="84"/>
      <c r="BP74" s="84"/>
      <c r="BQ74" s="84"/>
      <c r="BR74" s="84"/>
      <c r="BS74" s="84"/>
      <c r="BT74" s="84"/>
      <c r="BU74" s="84"/>
      <c r="BV74" s="84"/>
      <c r="BW74" s="84"/>
      <c r="BX74" s="84"/>
      <c r="BY74" s="84"/>
      <c r="BZ74" s="8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3"/>
      <c r="BM75" s="84"/>
      <c r="BN75" s="84"/>
      <c r="BO75" s="84"/>
      <c r="BP75" s="84"/>
      <c r="BQ75" s="84"/>
      <c r="BR75" s="84"/>
      <c r="BS75" s="84"/>
      <c r="BT75" s="84"/>
      <c r="BU75" s="84"/>
      <c r="BV75" s="84"/>
      <c r="BW75" s="84"/>
      <c r="BX75" s="84"/>
      <c r="BY75" s="84"/>
      <c r="BZ75" s="8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3"/>
      <c r="BM76" s="84"/>
      <c r="BN76" s="84"/>
      <c r="BO76" s="84"/>
      <c r="BP76" s="84"/>
      <c r="BQ76" s="84"/>
      <c r="BR76" s="84"/>
      <c r="BS76" s="84"/>
      <c r="BT76" s="84"/>
      <c r="BU76" s="84"/>
      <c r="BV76" s="84"/>
      <c r="BW76" s="84"/>
      <c r="BX76" s="84"/>
      <c r="BY76" s="84"/>
      <c r="BZ76" s="8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3"/>
      <c r="BM77" s="84"/>
      <c r="BN77" s="84"/>
      <c r="BO77" s="84"/>
      <c r="BP77" s="84"/>
      <c r="BQ77" s="84"/>
      <c r="BR77" s="84"/>
      <c r="BS77" s="84"/>
      <c r="BT77" s="84"/>
      <c r="BU77" s="84"/>
      <c r="BV77" s="84"/>
      <c r="BW77" s="84"/>
      <c r="BX77" s="84"/>
      <c r="BY77" s="84"/>
      <c r="BZ77" s="8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3"/>
      <c r="BM78" s="84"/>
      <c r="BN78" s="84"/>
      <c r="BO78" s="84"/>
      <c r="BP78" s="84"/>
      <c r="BQ78" s="84"/>
      <c r="BR78" s="84"/>
      <c r="BS78" s="84"/>
      <c r="BT78" s="84"/>
      <c r="BU78" s="84"/>
      <c r="BV78" s="84"/>
      <c r="BW78" s="84"/>
      <c r="BX78" s="84"/>
      <c r="BY78" s="84"/>
      <c r="BZ78" s="85"/>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83"/>
      <c r="BM79" s="84"/>
      <c r="BN79" s="84"/>
      <c r="BO79" s="84"/>
      <c r="BP79" s="84"/>
      <c r="BQ79" s="84"/>
      <c r="BR79" s="84"/>
      <c r="BS79" s="84"/>
      <c r="BT79" s="84"/>
      <c r="BU79" s="84"/>
      <c r="BV79" s="84"/>
      <c r="BW79" s="84"/>
      <c r="BX79" s="84"/>
      <c r="BY79" s="84"/>
      <c r="BZ79" s="85"/>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83"/>
      <c r="BM80" s="84"/>
      <c r="BN80" s="84"/>
      <c r="BO80" s="84"/>
      <c r="BP80" s="84"/>
      <c r="BQ80" s="84"/>
      <c r="BR80" s="84"/>
      <c r="BS80" s="84"/>
      <c r="BT80" s="84"/>
      <c r="BU80" s="84"/>
      <c r="BV80" s="84"/>
      <c r="BW80" s="84"/>
      <c r="BX80" s="84"/>
      <c r="BY80" s="84"/>
      <c r="BZ80" s="85"/>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83"/>
      <c r="BM81" s="84"/>
      <c r="BN81" s="84"/>
      <c r="BO81" s="84"/>
      <c r="BP81" s="84"/>
      <c r="BQ81" s="84"/>
      <c r="BR81" s="84"/>
      <c r="BS81" s="84"/>
      <c r="BT81" s="84"/>
      <c r="BU81" s="84"/>
      <c r="BV81" s="84"/>
      <c r="BW81" s="84"/>
      <c r="BX81" s="84"/>
      <c r="BY81" s="84"/>
      <c r="BZ81" s="85"/>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6"/>
      <c r="BM82" s="87"/>
      <c r="BN82" s="87"/>
      <c r="BO82" s="87"/>
      <c r="BP82" s="87"/>
      <c r="BQ82" s="87"/>
      <c r="BR82" s="87"/>
      <c r="BS82" s="87"/>
      <c r="BT82" s="87"/>
      <c r="BU82" s="87"/>
      <c r="BV82" s="87"/>
      <c r="BW82" s="87"/>
      <c r="BX82" s="87"/>
      <c r="BY82" s="87"/>
      <c r="BZ82" s="88"/>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jtkFqxTFIVmHFB/0sCeIQFjhNWhU5TuuyUgH4hcRK7u6OibHlsb0AXA8i063nXQgjI153ZcQar2Ix3ggjj8F2g==" saltValue="GNBBRmjp12SE5eUTvNxjM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90" t="s">
        <v>62</v>
      </c>
      <c r="I3" s="91"/>
      <c r="J3" s="91"/>
      <c r="K3" s="91"/>
      <c r="L3" s="91"/>
      <c r="M3" s="91"/>
      <c r="N3" s="91"/>
      <c r="O3" s="91"/>
      <c r="P3" s="91"/>
      <c r="Q3" s="91"/>
      <c r="R3" s="91"/>
      <c r="S3" s="91"/>
      <c r="T3" s="91"/>
      <c r="U3" s="91"/>
      <c r="V3" s="91"/>
      <c r="W3" s="92"/>
      <c r="X3" s="96" t="s">
        <v>63</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64</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8" t="s">
        <v>65</v>
      </c>
      <c r="B4" s="30"/>
      <c r="C4" s="30"/>
      <c r="D4" s="30"/>
      <c r="E4" s="30"/>
      <c r="F4" s="30"/>
      <c r="G4" s="30"/>
      <c r="H4" s="93"/>
      <c r="I4" s="94"/>
      <c r="J4" s="94"/>
      <c r="K4" s="94"/>
      <c r="L4" s="94"/>
      <c r="M4" s="94"/>
      <c r="N4" s="94"/>
      <c r="O4" s="94"/>
      <c r="P4" s="94"/>
      <c r="Q4" s="94"/>
      <c r="R4" s="94"/>
      <c r="S4" s="94"/>
      <c r="T4" s="94"/>
      <c r="U4" s="94"/>
      <c r="V4" s="94"/>
      <c r="W4" s="95"/>
      <c r="X4" s="89" t="s">
        <v>66</v>
      </c>
      <c r="Y4" s="89"/>
      <c r="Z4" s="89"/>
      <c r="AA4" s="89"/>
      <c r="AB4" s="89"/>
      <c r="AC4" s="89"/>
      <c r="AD4" s="89"/>
      <c r="AE4" s="89"/>
      <c r="AF4" s="89"/>
      <c r="AG4" s="89"/>
      <c r="AH4" s="89"/>
      <c r="AI4" s="89" t="s">
        <v>67</v>
      </c>
      <c r="AJ4" s="89"/>
      <c r="AK4" s="89"/>
      <c r="AL4" s="89"/>
      <c r="AM4" s="89"/>
      <c r="AN4" s="89"/>
      <c r="AO4" s="89"/>
      <c r="AP4" s="89"/>
      <c r="AQ4" s="89"/>
      <c r="AR4" s="89"/>
      <c r="AS4" s="89"/>
      <c r="AT4" s="89" t="s">
        <v>68</v>
      </c>
      <c r="AU4" s="89"/>
      <c r="AV4" s="89"/>
      <c r="AW4" s="89"/>
      <c r="AX4" s="89"/>
      <c r="AY4" s="89"/>
      <c r="AZ4" s="89"/>
      <c r="BA4" s="89"/>
      <c r="BB4" s="89"/>
      <c r="BC4" s="89"/>
      <c r="BD4" s="89"/>
      <c r="BE4" s="89" t="s">
        <v>69</v>
      </c>
      <c r="BF4" s="89"/>
      <c r="BG4" s="89"/>
      <c r="BH4" s="89"/>
      <c r="BI4" s="89"/>
      <c r="BJ4" s="89"/>
      <c r="BK4" s="89"/>
      <c r="BL4" s="89"/>
      <c r="BM4" s="89"/>
      <c r="BN4" s="89"/>
      <c r="BO4" s="89"/>
      <c r="BP4" s="89" t="s">
        <v>70</v>
      </c>
      <c r="BQ4" s="89"/>
      <c r="BR4" s="89"/>
      <c r="BS4" s="89"/>
      <c r="BT4" s="89"/>
      <c r="BU4" s="89"/>
      <c r="BV4" s="89"/>
      <c r="BW4" s="89"/>
      <c r="BX4" s="89"/>
      <c r="BY4" s="89"/>
      <c r="BZ4" s="89"/>
      <c r="CA4" s="89" t="s">
        <v>71</v>
      </c>
      <c r="CB4" s="89"/>
      <c r="CC4" s="89"/>
      <c r="CD4" s="89"/>
      <c r="CE4" s="89"/>
      <c r="CF4" s="89"/>
      <c r="CG4" s="89"/>
      <c r="CH4" s="89"/>
      <c r="CI4" s="89"/>
      <c r="CJ4" s="89"/>
      <c r="CK4" s="89"/>
      <c r="CL4" s="89" t="s">
        <v>72</v>
      </c>
      <c r="CM4" s="89"/>
      <c r="CN4" s="89"/>
      <c r="CO4" s="89"/>
      <c r="CP4" s="89"/>
      <c r="CQ4" s="89"/>
      <c r="CR4" s="89"/>
      <c r="CS4" s="89"/>
      <c r="CT4" s="89"/>
      <c r="CU4" s="89"/>
      <c r="CV4" s="89"/>
      <c r="CW4" s="89" t="s">
        <v>73</v>
      </c>
      <c r="CX4" s="89"/>
      <c r="CY4" s="89"/>
      <c r="CZ4" s="89"/>
      <c r="DA4" s="89"/>
      <c r="DB4" s="89"/>
      <c r="DC4" s="89"/>
      <c r="DD4" s="89"/>
      <c r="DE4" s="89"/>
      <c r="DF4" s="89"/>
      <c r="DG4" s="89"/>
      <c r="DH4" s="89" t="s">
        <v>74</v>
      </c>
      <c r="DI4" s="89"/>
      <c r="DJ4" s="89"/>
      <c r="DK4" s="89"/>
      <c r="DL4" s="89"/>
      <c r="DM4" s="89"/>
      <c r="DN4" s="89"/>
      <c r="DO4" s="89"/>
      <c r="DP4" s="89"/>
      <c r="DQ4" s="89"/>
      <c r="DR4" s="89"/>
      <c r="DS4" s="89" t="s">
        <v>75</v>
      </c>
      <c r="DT4" s="89"/>
      <c r="DU4" s="89"/>
      <c r="DV4" s="89"/>
      <c r="DW4" s="89"/>
      <c r="DX4" s="89"/>
      <c r="DY4" s="89"/>
      <c r="DZ4" s="89"/>
      <c r="EA4" s="89"/>
      <c r="EB4" s="89"/>
      <c r="EC4" s="89"/>
      <c r="ED4" s="89" t="s">
        <v>76</v>
      </c>
      <c r="EE4" s="89"/>
      <c r="EF4" s="89"/>
      <c r="EG4" s="89"/>
      <c r="EH4" s="89"/>
      <c r="EI4" s="89"/>
      <c r="EJ4" s="89"/>
      <c r="EK4" s="89"/>
      <c r="EL4" s="89"/>
      <c r="EM4" s="89"/>
      <c r="EN4" s="89"/>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272141</v>
      </c>
      <c r="D6" s="33">
        <f t="shared" si="3"/>
        <v>46</v>
      </c>
      <c r="E6" s="33">
        <f t="shared" si="3"/>
        <v>1</v>
      </c>
      <c r="F6" s="33">
        <f t="shared" si="3"/>
        <v>0</v>
      </c>
      <c r="G6" s="33">
        <f t="shared" si="3"/>
        <v>1</v>
      </c>
      <c r="H6" s="33" t="str">
        <f t="shared" si="3"/>
        <v>大阪府　富田林市</v>
      </c>
      <c r="I6" s="33" t="str">
        <f t="shared" si="3"/>
        <v>法適用</v>
      </c>
      <c r="J6" s="33" t="str">
        <f t="shared" si="3"/>
        <v>水道事業</v>
      </c>
      <c r="K6" s="33" t="str">
        <f t="shared" si="3"/>
        <v>末端給水事業</v>
      </c>
      <c r="L6" s="33" t="str">
        <f t="shared" si="3"/>
        <v>A3</v>
      </c>
      <c r="M6" s="33" t="str">
        <f t="shared" si="3"/>
        <v>非設置</v>
      </c>
      <c r="N6" s="34" t="str">
        <f t="shared" si="3"/>
        <v>-</v>
      </c>
      <c r="O6" s="34">
        <f t="shared" si="3"/>
        <v>83.39</v>
      </c>
      <c r="P6" s="34">
        <f t="shared" si="3"/>
        <v>99.99</v>
      </c>
      <c r="Q6" s="34">
        <f t="shared" si="3"/>
        <v>2378</v>
      </c>
      <c r="R6" s="34">
        <f t="shared" si="3"/>
        <v>112931</v>
      </c>
      <c r="S6" s="34">
        <f t="shared" si="3"/>
        <v>39.72</v>
      </c>
      <c r="T6" s="34">
        <f t="shared" si="3"/>
        <v>2843.18</v>
      </c>
      <c r="U6" s="34">
        <f t="shared" si="3"/>
        <v>112586</v>
      </c>
      <c r="V6" s="34">
        <f t="shared" si="3"/>
        <v>39.72</v>
      </c>
      <c r="W6" s="34">
        <f t="shared" si="3"/>
        <v>2834.49</v>
      </c>
      <c r="X6" s="35">
        <f>IF(X7="",NA(),X7)</f>
        <v>113.39</v>
      </c>
      <c r="Y6" s="35">
        <f t="shared" ref="Y6:AG6" si="4">IF(Y7="",NA(),Y7)</f>
        <v>120.85</v>
      </c>
      <c r="Z6" s="35">
        <f t="shared" si="4"/>
        <v>116.98</v>
      </c>
      <c r="AA6" s="35">
        <f t="shared" si="4"/>
        <v>118.26</v>
      </c>
      <c r="AB6" s="35">
        <f t="shared" si="4"/>
        <v>111.8</v>
      </c>
      <c r="AC6" s="35">
        <f t="shared" si="4"/>
        <v>108.44</v>
      </c>
      <c r="AD6" s="35">
        <f t="shared" si="4"/>
        <v>113.11</v>
      </c>
      <c r="AE6" s="35">
        <f t="shared" si="4"/>
        <v>114</v>
      </c>
      <c r="AF6" s="35">
        <f t="shared" si="4"/>
        <v>114</v>
      </c>
      <c r="AG6" s="35">
        <f t="shared" si="4"/>
        <v>113.68</v>
      </c>
      <c r="AH6" s="34" t="str">
        <f>IF(AH7="","",IF(AH7="-","【-】","【"&amp;SUBSTITUTE(TEXT(AH7,"#,##0.00"),"-","△")&amp;"】"))</f>
        <v>【113.39】</v>
      </c>
      <c r="AI6" s="34">
        <f>IF(AI7="",NA(),AI7)</f>
        <v>0</v>
      </c>
      <c r="AJ6" s="34">
        <f t="shared" ref="AJ6:AR6" si="5">IF(AJ7="",NA(),AJ7)</f>
        <v>0</v>
      </c>
      <c r="AK6" s="34">
        <f t="shared" si="5"/>
        <v>0</v>
      </c>
      <c r="AL6" s="34">
        <f t="shared" si="5"/>
        <v>0</v>
      </c>
      <c r="AM6" s="34">
        <f t="shared" si="5"/>
        <v>0</v>
      </c>
      <c r="AN6" s="35">
        <f t="shared" si="5"/>
        <v>0.81</v>
      </c>
      <c r="AO6" s="34">
        <f t="shared" si="5"/>
        <v>0</v>
      </c>
      <c r="AP6" s="35">
        <f t="shared" si="5"/>
        <v>0.03</v>
      </c>
      <c r="AQ6" s="35">
        <f t="shared" si="5"/>
        <v>0.23</v>
      </c>
      <c r="AR6" s="35">
        <f t="shared" si="5"/>
        <v>0.03</v>
      </c>
      <c r="AS6" s="34" t="str">
        <f>IF(AS7="","",IF(AS7="-","【-】","【"&amp;SUBSTITUTE(TEXT(AS7,"#,##0.00"),"-","△")&amp;"】"))</f>
        <v>【0.85】</v>
      </c>
      <c r="AT6" s="35">
        <f>IF(AT7="",NA(),AT7)</f>
        <v>1021.36</v>
      </c>
      <c r="AU6" s="35">
        <f t="shared" ref="AU6:BC6" si="6">IF(AU7="",NA(),AU7)</f>
        <v>598.11</v>
      </c>
      <c r="AV6" s="35">
        <f t="shared" si="6"/>
        <v>459.38</v>
      </c>
      <c r="AW6" s="35">
        <f t="shared" si="6"/>
        <v>394.77</v>
      </c>
      <c r="AX6" s="35">
        <f t="shared" si="6"/>
        <v>501.34</v>
      </c>
      <c r="AY6" s="35">
        <f t="shared" si="6"/>
        <v>648.09</v>
      </c>
      <c r="AZ6" s="35">
        <f t="shared" si="6"/>
        <v>344.19</v>
      </c>
      <c r="BA6" s="35">
        <f t="shared" si="6"/>
        <v>352.05</v>
      </c>
      <c r="BB6" s="35">
        <f t="shared" si="6"/>
        <v>349.04</v>
      </c>
      <c r="BC6" s="35">
        <f t="shared" si="6"/>
        <v>337.49</v>
      </c>
      <c r="BD6" s="34" t="str">
        <f>IF(BD7="","",IF(BD7="-","【-】","【"&amp;SUBSTITUTE(TEXT(BD7,"#,##0.00"),"-","△")&amp;"】"))</f>
        <v>【264.34】</v>
      </c>
      <c r="BE6" s="35">
        <f>IF(BE7="",NA(),BE7)</f>
        <v>131.01</v>
      </c>
      <c r="BF6" s="35">
        <f t="shared" ref="BF6:BN6" si="7">IF(BF7="",NA(),BF7)</f>
        <v>136.22</v>
      </c>
      <c r="BG6" s="35">
        <f t="shared" si="7"/>
        <v>159.79</v>
      </c>
      <c r="BH6" s="35">
        <f t="shared" si="7"/>
        <v>178.57</v>
      </c>
      <c r="BI6" s="35">
        <f t="shared" si="7"/>
        <v>177.93</v>
      </c>
      <c r="BJ6" s="35">
        <f t="shared" si="7"/>
        <v>253.86</v>
      </c>
      <c r="BK6" s="35">
        <f t="shared" si="7"/>
        <v>252.09</v>
      </c>
      <c r="BL6" s="35">
        <f t="shared" si="7"/>
        <v>250.76</v>
      </c>
      <c r="BM6" s="35">
        <f t="shared" si="7"/>
        <v>254.54</v>
      </c>
      <c r="BN6" s="35">
        <f t="shared" si="7"/>
        <v>265.92</v>
      </c>
      <c r="BO6" s="34" t="str">
        <f>IF(BO7="","",IF(BO7="-","【-】","【"&amp;SUBSTITUTE(TEXT(BO7,"#,##0.00"),"-","△")&amp;"】"))</f>
        <v>【274.27】</v>
      </c>
      <c r="BP6" s="35">
        <f>IF(BP7="",NA(),BP7)</f>
        <v>109.27</v>
      </c>
      <c r="BQ6" s="35">
        <f t="shared" ref="BQ6:BY6" si="8">IF(BQ7="",NA(),BQ7)</f>
        <v>121.65</v>
      </c>
      <c r="BR6" s="35">
        <f t="shared" si="8"/>
        <v>116.88</v>
      </c>
      <c r="BS6" s="35">
        <f t="shared" si="8"/>
        <v>118.32</v>
      </c>
      <c r="BT6" s="35">
        <f t="shared" si="8"/>
        <v>109.43</v>
      </c>
      <c r="BU6" s="35">
        <f t="shared" si="8"/>
        <v>100.07</v>
      </c>
      <c r="BV6" s="35">
        <f t="shared" si="8"/>
        <v>106.22</v>
      </c>
      <c r="BW6" s="35">
        <f t="shared" si="8"/>
        <v>106.69</v>
      </c>
      <c r="BX6" s="35">
        <f t="shared" si="8"/>
        <v>106.52</v>
      </c>
      <c r="BY6" s="35">
        <f t="shared" si="8"/>
        <v>105.86</v>
      </c>
      <c r="BZ6" s="34" t="str">
        <f>IF(BZ7="","",IF(BZ7="-","【-】","【"&amp;SUBSTITUTE(TEXT(BZ7,"#,##0.00"),"-","△")&amp;"】"))</f>
        <v>【104.36】</v>
      </c>
      <c r="CA6" s="35">
        <f>IF(CA7="",NA(),CA7)</f>
        <v>137.74</v>
      </c>
      <c r="CB6" s="35">
        <f t="shared" ref="CB6:CJ6" si="9">IF(CB7="",NA(),CB7)</f>
        <v>122.68</v>
      </c>
      <c r="CC6" s="35">
        <f t="shared" si="9"/>
        <v>125.75</v>
      </c>
      <c r="CD6" s="35">
        <f t="shared" si="9"/>
        <v>124.01</v>
      </c>
      <c r="CE6" s="35">
        <f t="shared" si="9"/>
        <v>133.76</v>
      </c>
      <c r="CF6" s="35">
        <f t="shared" si="9"/>
        <v>164.93</v>
      </c>
      <c r="CG6" s="35">
        <f t="shared" si="9"/>
        <v>155.22999999999999</v>
      </c>
      <c r="CH6" s="35">
        <f t="shared" si="9"/>
        <v>154.91999999999999</v>
      </c>
      <c r="CI6" s="35">
        <f t="shared" si="9"/>
        <v>155.80000000000001</v>
      </c>
      <c r="CJ6" s="35">
        <f t="shared" si="9"/>
        <v>158.58000000000001</v>
      </c>
      <c r="CK6" s="34" t="str">
        <f>IF(CK7="","",IF(CK7="-","【-】","【"&amp;SUBSTITUTE(TEXT(CK7,"#,##0.00"),"-","△")&amp;"】"))</f>
        <v>【165.71】</v>
      </c>
      <c r="CL6" s="35">
        <f>IF(CL7="",NA(),CL7)</f>
        <v>65.34</v>
      </c>
      <c r="CM6" s="35">
        <f t="shared" ref="CM6:CU6" si="10">IF(CM7="",NA(),CM7)</f>
        <v>63.71</v>
      </c>
      <c r="CN6" s="35">
        <f t="shared" si="10"/>
        <v>61.69</v>
      </c>
      <c r="CO6" s="35">
        <f t="shared" si="10"/>
        <v>60.91</v>
      </c>
      <c r="CP6" s="35">
        <f t="shared" si="10"/>
        <v>61.1</v>
      </c>
      <c r="CQ6" s="35">
        <f t="shared" si="10"/>
        <v>62.45</v>
      </c>
      <c r="CR6" s="35">
        <f t="shared" si="10"/>
        <v>62.12</v>
      </c>
      <c r="CS6" s="35">
        <f t="shared" si="10"/>
        <v>62.26</v>
      </c>
      <c r="CT6" s="35">
        <f t="shared" si="10"/>
        <v>62.1</v>
      </c>
      <c r="CU6" s="35">
        <f t="shared" si="10"/>
        <v>62.38</v>
      </c>
      <c r="CV6" s="34" t="str">
        <f>IF(CV7="","",IF(CV7="-","【-】","【"&amp;SUBSTITUTE(TEXT(CV7,"#,##0.00"),"-","△")&amp;"】"))</f>
        <v>【60.41】</v>
      </c>
      <c r="CW6" s="35">
        <f>IF(CW7="",NA(),CW7)</f>
        <v>95.07</v>
      </c>
      <c r="CX6" s="35">
        <f t="shared" ref="CX6:DF6" si="11">IF(CX7="",NA(),CX7)</f>
        <v>95.22</v>
      </c>
      <c r="CY6" s="35">
        <f t="shared" si="11"/>
        <v>95.75</v>
      </c>
      <c r="CZ6" s="35">
        <f t="shared" si="11"/>
        <v>96.99</v>
      </c>
      <c r="DA6" s="35">
        <f t="shared" si="11"/>
        <v>95.62</v>
      </c>
      <c r="DB6" s="35">
        <f t="shared" si="11"/>
        <v>89.76</v>
      </c>
      <c r="DC6" s="35">
        <f t="shared" si="11"/>
        <v>89.45</v>
      </c>
      <c r="DD6" s="35">
        <f t="shared" si="11"/>
        <v>89.5</v>
      </c>
      <c r="DE6" s="35">
        <f t="shared" si="11"/>
        <v>89.52</v>
      </c>
      <c r="DF6" s="35">
        <f t="shared" si="11"/>
        <v>89.17</v>
      </c>
      <c r="DG6" s="34" t="str">
        <f>IF(DG7="","",IF(DG7="-","【-】","【"&amp;SUBSTITUTE(TEXT(DG7,"#,##0.00"),"-","△")&amp;"】"))</f>
        <v>【89.93】</v>
      </c>
      <c r="DH6" s="35">
        <f>IF(DH7="",NA(),DH7)</f>
        <v>25.21</v>
      </c>
      <c r="DI6" s="35">
        <f t="shared" ref="DI6:DQ6" si="12">IF(DI7="",NA(),DI7)</f>
        <v>53.35</v>
      </c>
      <c r="DJ6" s="35">
        <f t="shared" si="12"/>
        <v>53.8</v>
      </c>
      <c r="DK6" s="35">
        <f t="shared" si="12"/>
        <v>52.49</v>
      </c>
      <c r="DL6" s="35">
        <f t="shared" si="12"/>
        <v>53.35</v>
      </c>
      <c r="DM6" s="35">
        <f t="shared" si="12"/>
        <v>41.12</v>
      </c>
      <c r="DN6" s="35">
        <f t="shared" si="12"/>
        <v>44.91</v>
      </c>
      <c r="DO6" s="35">
        <f t="shared" si="12"/>
        <v>45.89</v>
      </c>
      <c r="DP6" s="35">
        <f t="shared" si="12"/>
        <v>46.58</v>
      </c>
      <c r="DQ6" s="35">
        <f t="shared" si="12"/>
        <v>46.99</v>
      </c>
      <c r="DR6" s="34" t="str">
        <f>IF(DR7="","",IF(DR7="-","【-】","【"&amp;SUBSTITUTE(TEXT(DR7,"#,##0.00"),"-","△")&amp;"】"))</f>
        <v>【48.12】</v>
      </c>
      <c r="DS6" s="35">
        <f>IF(DS7="",NA(),DS7)</f>
        <v>24.85</v>
      </c>
      <c r="DT6" s="35">
        <f t="shared" ref="DT6:EB6" si="13">IF(DT7="",NA(),DT7)</f>
        <v>26.22</v>
      </c>
      <c r="DU6" s="35">
        <f t="shared" si="13"/>
        <v>26.91</v>
      </c>
      <c r="DV6" s="35">
        <f t="shared" si="13"/>
        <v>26.38</v>
      </c>
      <c r="DW6" s="35">
        <f t="shared" si="13"/>
        <v>27</v>
      </c>
      <c r="DX6" s="35">
        <f t="shared" si="13"/>
        <v>10.9</v>
      </c>
      <c r="DY6" s="35">
        <f t="shared" si="13"/>
        <v>12.03</v>
      </c>
      <c r="DZ6" s="35">
        <f t="shared" si="13"/>
        <v>13.14</v>
      </c>
      <c r="EA6" s="35">
        <f t="shared" si="13"/>
        <v>14.45</v>
      </c>
      <c r="EB6" s="35">
        <f t="shared" si="13"/>
        <v>15.83</v>
      </c>
      <c r="EC6" s="34" t="str">
        <f>IF(EC7="","",IF(EC7="-","【-】","【"&amp;SUBSTITUTE(TEXT(EC7,"#,##0.00"),"-","△")&amp;"】"))</f>
        <v>【15.89】</v>
      </c>
      <c r="ED6" s="35">
        <f>IF(ED7="",NA(),ED7)</f>
        <v>0.94</v>
      </c>
      <c r="EE6" s="35">
        <f t="shared" ref="EE6:EM6" si="14">IF(EE7="",NA(),EE7)</f>
        <v>1.67</v>
      </c>
      <c r="EF6" s="35">
        <f t="shared" si="14"/>
        <v>1.18</v>
      </c>
      <c r="EG6" s="35">
        <f t="shared" si="14"/>
        <v>1.66</v>
      </c>
      <c r="EH6" s="35">
        <f t="shared" si="14"/>
        <v>1</v>
      </c>
      <c r="EI6" s="35">
        <f t="shared" si="14"/>
        <v>0.85</v>
      </c>
      <c r="EJ6" s="35">
        <f t="shared" si="14"/>
        <v>0.75</v>
      </c>
      <c r="EK6" s="35">
        <f t="shared" si="14"/>
        <v>0.95</v>
      </c>
      <c r="EL6" s="35">
        <f t="shared" si="14"/>
        <v>0.74</v>
      </c>
      <c r="EM6" s="35">
        <f t="shared" si="14"/>
        <v>0.74</v>
      </c>
      <c r="EN6" s="34" t="str">
        <f>IF(EN7="","",IF(EN7="-","【-】","【"&amp;SUBSTITUTE(TEXT(EN7,"#,##0.00"),"-","△")&amp;"】"))</f>
        <v>【0.69】</v>
      </c>
    </row>
    <row r="7" spans="1:144" s="36" customFormat="1" x14ac:dyDescent="0.15">
      <c r="A7" s="28"/>
      <c r="B7" s="37">
        <v>2017</v>
      </c>
      <c r="C7" s="37">
        <v>272141</v>
      </c>
      <c r="D7" s="37">
        <v>46</v>
      </c>
      <c r="E7" s="37">
        <v>1</v>
      </c>
      <c r="F7" s="37">
        <v>0</v>
      </c>
      <c r="G7" s="37">
        <v>1</v>
      </c>
      <c r="H7" s="37" t="s">
        <v>105</v>
      </c>
      <c r="I7" s="37" t="s">
        <v>106</v>
      </c>
      <c r="J7" s="37" t="s">
        <v>107</v>
      </c>
      <c r="K7" s="37" t="s">
        <v>108</v>
      </c>
      <c r="L7" s="37" t="s">
        <v>109</v>
      </c>
      <c r="M7" s="37" t="s">
        <v>110</v>
      </c>
      <c r="N7" s="38" t="s">
        <v>111</v>
      </c>
      <c r="O7" s="38">
        <v>83.39</v>
      </c>
      <c r="P7" s="38">
        <v>99.99</v>
      </c>
      <c r="Q7" s="38">
        <v>2378</v>
      </c>
      <c r="R7" s="38">
        <v>112931</v>
      </c>
      <c r="S7" s="38">
        <v>39.72</v>
      </c>
      <c r="T7" s="38">
        <v>2843.18</v>
      </c>
      <c r="U7" s="38">
        <v>112586</v>
      </c>
      <c r="V7" s="38">
        <v>39.72</v>
      </c>
      <c r="W7" s="38">
        <v>2834.49</v>
      </c>
      <c r="X7" s="38">
        <v>113.39</v>
      </c>
      <c r="Y7" s="38">
        <v>120.85</v>
      </c>
      <c r="Z7" s="38">
        <v>116.98</v>
      </c>
      <c r="AA7" s="38">
        <v>118.26</v>
      </c>
      <c r="AB7" s="38">
        <v>111.8</v>
      </c>
      <c r="AC7" s="38">
        <v>108.44</v>
      </c>
      <c r="AD7" s="38">
        <v>113.11</v>
      </c>
      <c r="AE7" s="38">
        <v>114</v>
      </c>
      <c r="AF7" s="38">
        <v>114</v>
      </c>
      <c r="AG7" s="38">
        <v>113.68</v>
      </c>
      <c r="AH7" s="38">
        <v>113.39</v>
      </c>
      <c r="AI7" s="38">
        <v>0</v>
      </c>
      <c r="AJ7" s="38">
        <v>0</v>
      </c>
      <c r="AK7" s="38">
        <v>0</v>
      </c>
      <c r="AL7" s="38">
        <v>0</v>
      </c>
      <c r="AM7" s="38">
        <v>0</v>
      </c>
      <c r="AN7" s="38">
        <v>0.81</v>
      </c>
      <c r="AO7" s="38">
        <v>0</v>
      </c>
      <c r="AP7" s="38">
        <v>0.03</v>
      </c>
      <c r="AQ7" s="38">
        <v>0.23</v>
      </c>
      <c r="AR7" s="38">
        <v>0.03</v>
      </c>
      <c r="AS7" s="38">
        <v>0.85</v>
      </c>
      <c r="AT7" s="38">
        <v>1021.36</v>
      </c>
      <c r="AU7" s="38">
        <v>598.11</v>
      </c>
      <c r="AV7" s="38">
        <v>459.38</v>
      </c>
      <c r="AW7" s="38">
        <v>394.77</v>
      </c>
      <c r="AX7" s="38">
        <v>501.34</v>
      </c>
      <c r="AY7" s="38">
        <v>648.09</v>
      </c>
      <c r="AZ7" s="38">
        <v>344.19</v>
      </c>
      <c r="BA7" s="38">
        <v>352.05</v>
      </c>
      <c r="BB7" s="38">
        <v>349.04</v>
      </c>
      <c r="BC7" s="38">
        <v>337.49</v>
      </c>
      <c r="BD7" s="38">
        <v>264.33999999999997</v>
      </c>
      <c r="BE7" s="38">
        <v>131.01</v>
      </c>
      <c r="BF7" s="38">
        <v>136.22</v>
      </c>
      <c r="BG7" s="38">
        <v>159.79</v>
      </c>
      <c r="BH7" s="38">
        <v>178.57</v>
      </c>
      <c r="BI7" s="38">
        <v>177.93</v>
      </c>
      <c r="BJ7" s="38">
        <v>253.86</v>
      </c>
      <c r="BK7" s="38">
        <v>252.09</v>
      </c>
      <c r="BL7" s="38">
        <v>250.76</v>
      </c>
      <c r="BM7" s="38">
        <v>254.54</v>
      </c>
      <c r="BN7" s="38">
        <v>265.92</v>
      </c>
      <c r="BO7" s="38">
        <v>274.27</v>
      </c>
      <c r="BP7" s="38">
        <v>109.27</v>
      </c>
      <c r="BQ7" s="38">
        <v>121.65</v>
      </c>
      <c r="BR7" s="38">
        <v>116.88</v>
      </c>
      <c r="BS7" s="38">
        <v>118.32</v>
      </c>
      <c r="BT7" s="38">
        <v>109.43</v>
      </c>
      <c r="BU7" s="38">
        <v>100.07</v>
      </c>
      <c r="BV7" s="38">
        <v>106.22</v>
      </c>
      <c r="BW7" s="38">
        <v>106.69</v>
      </c>
      <c r="BX7" s="38">
        <v>106.52</v>
      </c>
      <c r="BY7" s="38">
        <v>105.86</v>
      </c>
      <c r="BZ7" s="38">
        <v>104.36</v>
      </c>
      <c r="CA7" s="38">
        <v>137.74</v>
      </c>
      <c r="CB7" s="38">
        <v>122.68</v>
      </c>
      <c r="CC7" s="38">
        <v>125.75</v>
      </c>
      <c r="CD7" s="38">
        <v>124.01</v>
      </c>
      <c r="CE7" s="38">
        <v>133.76</v>
      </c>
      <c r="CF7" s="38">
        <v>164.93</v>
      </c>
      <c r="CG7" s="38">
        <v>155.22999999999999</v>
      </c>
      <c r="CH7" s="38">
        <v>154.91999999999999</v>
      </c>
      <c r="CI7" s="38">
        <v>155.80000000000001</v>
      </c>
      <c r="CJ7" s="38">
        <v>158.58000000000001</v>
      </c>
      <c r="CK7" s="38">
        <v>165.71</v>
      </c>
      <c r="CL7" s="38">
        <v>65.34</v>
      </c>
      <c r="CM7" s="38">
        <v>63.71</v>
      </c>
      <c r="CN7" s="38">
        <v>61.69</v>
      </c>
      <c r="CO7" s="38">
        <v>60.91</v>
      </c>
      <c r="CP7" s="38">
        <v>61.1</v>
      </c>
      <c r="CQ7" s="38">
        <v>62.45</v>
      </c>
      <c r="CR7" s="38">
        <v>62.12</v>
      </c>
      <c r="CS7" s="38">
        <v>62.26</v>
      </c>
      <c r="CT7" s="38">
        <v>62.1</v>
      </c>
      <c r="CU7" s="38">
        <v>62.38</v>
      </c>
      <c r="CV7" s="38">
        <v>60.41</v>
      </c>
      <c r="CW7" s="38">
        <v>95.07</v>
      </c>
      <c r="CX7" s="38">
        <v>95.22</v>
      </c>
      <c r="CY7" s="38">
        <v>95.75</v>
      </c>
      <c r="CZ7" s="38">
        <v>96.99</v>
      </c>
      <c r="DA7" s="38">
        <v>95.62</v>
      </c>
      <c r="DB7" s="38">
        <v>89.76</v>
      </c>
      <c r="DC7" s="38">
        <v>89.45</v>
      </c>
      <c r="DD7" s="38">
        <v>89.5</v>
      </c>
      <c r="DE7" s="38">
        <v>89.52</v>
      </c>
      <c r="DF7" s="38">
        <v>89.17</v>
      </c>
      <c r="DG7" s="38">
        <v>89.93</v>
      </c>
      <c r="DH7" s="38">
        <v>25.21</v>
      </c>
      <c r="DI7" s="38">
        <v>53.35</v>
      </c>
      <c r="DJ7" s="38">
        <v>53.8</v>
      </c>
      <c r="DK7" s="38">
        <v>52.49</v>
      </c>
      <c r="DL7" s="38">
        <v>53.35</v>
      </c>
      <c r="DM7" s="38">
        <v>41.12</v>
      </c>
      <c r="DN7" s="38">
        <v>44.91</v>
      </c>
      <c r="DO7" s="38">
        <v>45.89</v>
      </c>
      <c r="DP7" s="38">
        <v>46.58</v>
      </c>
      <c r="DQ7" s="38">
        <v>46.99</v>
      </c>
      <c r="DR7" s="38">
        <v>48.12</v>
      </c>
      <c r="DS7" s="38">
        <v>24.85</v>
      </c>
      <c r="DT7" s="38">
        <v>26.22</v>
      </c>
      <c r="DU7" s="38">
        <v>26.91</v>
      </c>
      <c r="DV7" s="38">
        <v>26.38</v>
      </c>
      <c r="DW7" s="38">
        <v>27</v>
      </c>
      <c r="DX7" s="38">
        <v>10.9</v>
      </c>
      <c r="DY7" s="38">
        <v>12.03</v>
      </c>
      <c r="DZ7" s="38">
        <v>13.14</v>
      </c>
      <c r="EA7" s="38">
        <v>14.45</v>
      </c>
      <c r="EB7" s="38">
        <v>15.83</v>
      </c>
      <c r="EC7" s="38">
        <v>15.89</v>
      </c>
      <c r="ED7" s="38">
        <v>0.94</v>
      </c>
      <c r="EE7" s="38">
        <v>1.67</v>
      </c>
      <c r="EF7" s="38">
        <v>1.18</v>
      </c>
      <c r="EG7" s="38">
        <v>1.66</v>
      </c>
      <c r="EH7" s="38">
        <v>1</v>
      </c>
      <c r="EI7" s="38">
        <v>0.85</v>
      </c>
      <c r="EJ7" s="38">
        <v>0.75</v>
      </c>
      <c r="EK7" s="38">
        <v>0.95</v>
      </c>
      <c r="EL7" s="38">
        <v>0.74</v>
      </c>
      <c r="EM7" s="38">
        <v>0.74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2019-02-15T07:56:03Z</cp:lastPrinted>
  <dcterms:created xsi:type="dcterms:W3CDTF">2018-12-03T08:34:11Z</dcterms:created>
  <dcterms:modified xsi:type="dcterms:W3CDTF">2019-02-15T07:56:04Z</dcterms:modified>
  <cp:category/>
</cp:coreProperties>
</file>