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12茨木市〇\"/>
    </mc:Choice>
  </mc:AlternateContent>
  <workbookProtection workbookAlgorithmName="SHA-512" workbookHashValue="SA6s/4i0vir+eLg45mXIbRKAe8NnptUwKxPKi+ndQjL93AuQBMoipoj/VnBTSfmJVWBv8f/tM3wYpFbdauCCQg==" workbookSaltValue="H+9kzFUpGGtR6hxkb7MTV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AL8" i="4" s="1"/>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6" i="4"/>
  <c r="L86" i="4"/>
  <c r="K86" i="4"/>
  <c r="I86" i="4"/>
  <c r="H86" i="4"/>
  <c r="G86" i="4"/>
  <c r="BB10" i="4"/>
  <c r="AT10" i="4"/>
  <c r="AD10" i="4"/>
  <c r="P10" i="4"/>
  <c r="I10" i="4"/>
  <c r="B10" i="4"/>
  <c r="AT8" i="4"/>
  <c r="W8" i="4"/>
  <c r="P8" i="4"/>
  <c r="B6" i="4"/>
  <c r="C10" i="5" l="1"/>
  <c r="D10" i="5"/>
  <c r="E10" i="5"/>
  <c r="B10" i="5"/>
</calcChain>
</file>

<file path=xl/sharedStrings.xml><?xml version="1.0" encoding="utf-8"?>
<sst xmlns="http://schemas.openxmlformats.org/spreadsheetml/2006/main" count="282" uniqueCount="123">
  <si>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</si>
  <si>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</si>
  <si>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</si>
  <si>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</si>
  <si>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</si>
  <si>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</si>
  <si>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</si>
  <si>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</si>
  <si>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</si>
  <si>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</si>
  <si>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</si>
  <si>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</si>
  <si>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</si>
  <si>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</si>
  <si>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</si>
  <si>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</si>
  <si>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</si>
  <si>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</si>
  <si>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</si>
  <si>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</si>
  <si>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</si>
  <si>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</si>
  <si>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</si>
  <si>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</si>
  <si>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</si>
  <si>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</si>
  <si>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</si>
  <si>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</si>
  <si>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</si>
  <si>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</si>
  <si>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</si>
  <si>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</si>
  <si>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</si>
  <si>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</si>
  <si>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</si>
  <si>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</si>
  <si>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</si>
  <si>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</si>
  <si>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</si>
  <si>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</si>
  <si>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</si>
  <si>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</si>
  <si>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</si>
  <si>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</si>
  <si>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</si>
  <si>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</si>
  <si>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</si>
  <si>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</si>
  <si>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</si>
  <si>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</si>
  <si>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</si>
  <si>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</si>
  <si>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</si>
  <si>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</si>
  <si>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</si>
  <si>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</si>
  <si>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</si>
  <si>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</si>
  <si>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</si>
  <si>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</si>
  <si>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</si>
  <si>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</si>
  <si>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</si>
  <si>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</si>
  <si>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</si>
  <si>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</si>
  <si>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</si>
  <si>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</si>
  <si>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</si>
  <si>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</si>
  <si>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</si>
  <si>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</si>
  <si>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</si>
  <si>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</si>
  <si>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</si>
  <si>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</si>
  <si>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</si>
  <si>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</si>
  <si>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</si>
  <si>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</si>
  <si>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</si>
  <si>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</si>
  <si>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</si>
  <si>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</si>
  <si>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</si>
  <si>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</si>
  <si>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</si>
  <si>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</si>
  <si>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</si>
  <si>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</si>
  <si>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</si>
  <si>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</si>
  <si>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</si>
  <si>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</si>
  <si>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</si>
  <si>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</si>
  <si>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</si>
  <si>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</si>
  <si>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</si>
  <si>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</si>
  <si>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</si>
  <si>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</si>
  <si>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</si>
  <si>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</si>
  <si>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</si>
  <si>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</si>
  <si>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</si>
  <si>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</si>
  <si>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茨木市</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</si>
  <si>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</si>
  <si>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</si>
  <si>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</si>
  <si>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</si>
  <si>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</si>
  <si>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</si>
  <si>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</si>
  <si>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</si>
  <si>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</si>
  <si>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</si>
  <si>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</si>
  <si>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平成29年度に下水道使用料の改定を実施している。公共下水道事業と一体として永続的な事業運営を図るため経営戦略を策定し、経営の健全性・効率性を確保していくことが重要である。
</t>
    <phoneticPr fontId="4"/>
  </si>
  <si>
    <t>平成16年に事業を開始したことから、平成29年度に更新対象となる管渠はない。</t>
    <phoneticPr fontId="4"/>
  </si>
  <si>
    <t>　平成27年度から地方公営企業法の一部適用に伴い企業会計を導入したことから、平成27年度からの比較分析を行っている。
　平成29年度において類似団体と比較すると、効率的な事業運営の点では、①経常収支比率は100％を超えやや高い水準にあり、⑧水洗化率は類似団体と比較すると高くなっている。
一方、⑥汚水処理原価は平成28年度と比較すると高くなっており、これは、資産減耗費が増加したことにより汚水処理費が高くなったためである。
　経営の健全性の観点では、供用開始から日が浅いことから、類似団体と比較して③流動比率が低い水準にある。⑤経費回収率について、平成28年度と比較して減少しているのは、資産減耗費が増加したことにより汚水処理費が高くなったためである。
　他に、④企業債残高対事業規模比率については、類似団体と比較しては高い水準であることから、投資規模が使用料水準と比較して過大なものになっているが、本市における本事業は位置的に公共下水道区域の上流部にあり、処理場まで公共下水道施設を共用しているため公共下水道事業と一体として考えられることにより、下水道事業全体で比較すれば、同水準である。
　なお、⑦施設利用率については、汚水処理施設を保有していないため、該当数値はない。</t>
    <rPh sb="126" eb="128">
      <t>ルイジ</t>
    </rPh>
    <rPh sb="128" eb="130">
      <t>ダンタイ</t>
    </rPh>
    <rPh sb="131" eb="133">
      <t>ヒカク</t>
    </rPh>
    <rPh sb="136" eb="137">
      <t>タカ</t>
    </rPh>
    <rPh sb="156" eb="158">
      <t>ヘイセイ</t>
    </rPh>
    <rPh sb="160" eb="162">
      <t>ネンド</t>
    </rPh>
    <rPh sb="163" eb="165">
      <t>ヒカク</t>
    </rPh>
    <rPh sb="168" eb="169">
      <t>タカ</t>
    </rPh>
    <rPh sb="180" eb="182">
      <t>シサン</t>
    </rPh>
    <rPh sb="182" eb="184">
      <t>ゲンモウ</t>
    </rPh>
    <rPh sb="184" eb="185">
      <t>ヒ</t>
    </rPh>
    <rPh sb="186" eb="188">
      <t>ゾウカ</t>
    </rPh>
    <rPh sb="195" eb="197">
      <t>オスイ</t>
    </rPh>
    <rPh sb="197" eb="199">
      <t>ショリ</t>
    </rPh>
    <rPh sb="199" eb="200">
      <t>ヒ</t>
    </rPh>
    <rPh sb="201" eb="202">
      <t>タカ</t>
    </rPh>
    <rPh sb="265" eb="267">
      <t>ケイヒ</t>
    </rPh>
    <rPh sb="267" eb="269">
      <t>カイシュウ</t>
    </rPh>
    <rPh sb="269" eb="270">
      <t>リツ</t>
    </rPh>
    <rPh sb="275" eb="277">
      <t>ヘイセイ</t>
    </rPh>
    <rPh sb="279" eb="281">
      <t>ネンド</t>
    </rPh>
    <rPh sb="282" eb="284">
      <t>ヒカク</t>
    </rPh>
    <rPh sb="286" eb="288">
      <t>ゲンショウ</t>
    </rPh>
    <rPh sb="310" eb="312">
      <t>オスイ</t>
    </rPh>
    <rPh sb="312" eb="314">
      <t>ショリ</t>
    </rPh>
    <rPh sb="314" eb="315">
      <t>ヒ</t>
    </rPh>
    <rPh sb="316" eb="317">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</si>
</sst>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C04-4DAC-8D07-2F93DF6A2264}"/>
            </c:ext>
          </c:extLst>
        </c:ser>
        <c:dLbls>
          <c:showLegendKey val="0"/>
          <c:showVal val="0"/>
          <c:showCatName val="0"/>
          <c:showSerName val="0"/>
          <c:showPercent val="0"/>
          <c:showBubbleSize val="0"/>
        </c:dLbls>
        <c:gapWidth val="150"/>
        <c:axId val="28059136"/>
        <c:axId val="2806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0.26</c:v>
                </c:pt>
                <c:pt idx="3">
                  <c:v>0.13</c:v>
                </c:pt>
                <c:pt idx="4">
                  <c:v>0.13</c:v>
                </c:pt>
              </c:numCache>
            </c:numRef>
          </c:val>
          <c:smooth val="0"/>
          <c:extLst>
            <c:ext xmlns:c16="http://schemas.microsoft.com/office/drawing/2014/chart" uri="{C3380CC4-5D6E-409C-BE32-E72D297353CC}">
              <c16:uniqueId val="{00000001-CC04-4DAC-8D07-2F93DF6A2264}"/>
            </c:ext>
          </c:extLst>
        </c:ser>
        <c:dLbls>
          <c:showLegendKey val="0"/>
          <c:showVal val="0"/>
          <c:showCatName val="0"/>
          <c:showSerName val="0"/>
          <c:showPercent val="0"/>
          <c:showBubbleSize val="0"/>
        </c:dLbls>
        <c:marker val="1"/>
        <c:smooth val="0"/>
        <c:axId val="28059136"/>
        <c:axId val="28060672"/>
      </c:lineChart>
      <c:dateAx>
        <c:axId val="28059136"/>
        <c:scaling>
          <c:orientation val="minMax"/>
        </c:scaling>
        <c:delete val="1"/>
        <c:axPos val="b"/>
        <c:numFmt formatCode="ge" sourceLinked="1"/>
        <c:majorTickMark val="none"/>
        <c:minorTickMark val="none"/>
        <c:tickLblPos val="none"/>
        <c:crossAx val="28060672"/>
        <c:crosses val="autoZero"/>
        <c:auto val="1"/>
        <c:lblOffset val="100"/>
        <c:baseTimeUnit val="years"/>
      </c:dateAx>
      <c:valAx>
        <c:axId val="280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89-491B-AAB8-1E85D692FCC2}"/>
            </c:ext>
          </c:extLst>
        </c:ser>
        <c:dLbls>
          <c:showLegendKey val="0"/>
          <c:showVal val="0"/>
          <c:showCatName val="0"/>
          <c:showSerName val="0"/>
          <c:showPercent val="0"/>
          <c:showBubbleSize val="0"/>
        </c:dLbls>
        <c:gapWidth val="150"/>
        <c:axId val="73344896"/>
        <c:axId val="7334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36.65</c:v>
                </c:pt>
                <c:pt idx="3">
                  <c:v>37.72</c:v>
                </c:pt>
                <c:pt idx="4">
                  <c:v>37.08</c:v>
                </c:pt>
              </c:numCache>
            </c:numRef>
          </c:val>
          <c:smooth val="0"/>
          <c:extLst>
            <c:ext xmlns:c16="http://schemas.microsoft.com/office/drawing/2014/chart" uri="{C3380CC4-5D6E-409C-BE32-E72D297353CC}">
              <c16:uniqueId val="{00000001-6F89-491B-AAB8-1E85D692FCC2}"/>
            </c:ext>
          </c:extLst>
        </c:ser>
        <c:dLbls>
          <c:showLegendKey val="0"/>
          <c:showVal val="0"/>
          <c:showCatName val="0"/>
          <c:showSerName val="0"/>
          <c:showPercent val="0"/>
          <c:showBubbleSize val="0"/>
        </c:dLbls>
        <c:marker val="1"/>
        <c:smooth val="0"/>
        <c:axId val="73344896"/>
        <c:axId val="73346432"/>
      </c:lineChart>
      <c:dateAx>
        <c:axId val="73344896"/>
        <c:scaling>
          <c:orientation val="minMax"/>
        </c:scaling>
        <c:delete val="1"/>
        <c:axPos val="b"/>
        <c:numFmt formatCode="ge" sourceLinked="1"/>
        <c:majorTickMark val="none"/>
        <c:minorTickMark val="none"/>
        <c:tickLblPos val="none"/>
        <c:crossAx val="73346432"/>
        <c:crosses val="autoZero"/>
        <c:auto val="1"/>
        <c:lblOffset val="100"/>
        <c:baseTimeUnit val="years"/>
      </c:dateAx>
      <c:valAx>
        <c:axId val="733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68.790000000000006</c:v>
                </c:pt>
                <c:pt idx="3">
                  <c:v>67.92</c:v>
                </c:pt>
                <c:pt idx="4">
                  <c:v>75.989999999999995</c:v>
                </c:pt>
              </c:numCache>
            </c:numRef>
          </c:val>
          <c:extLst>
            <c:ext xmlns:c16="http://schemas.microsoft.com/office/drawing/2014/chart" uri="{C3380CC4-5D6E-409C-BE32-E72D297353CC}">
              <c16:uniqueId val="{00000000-763F-47C6-B513-0C8E7D837270}"/>
            </c:ext>
          </c:extLst>
        </c:ser>
        <c:dLbls>
          <c:showLegendKey val="0"/>
          <c:showVal val="0"/>
          <c:showCatName val="0"/>
          <c:showSerName val="0"/>
          <c:showPercent val="0"/>
          <c:showBubbleSize val="0"/>
        </c:dLbls>
        <c:gapWidth val="150"/>
        <c:axId val="73411200"/>
        <c:axId val="7342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68.83</c:v>
                </c:pt>
                <c:pt idx="3">
                  <c:v>68.459999999999994</c:v>
                </c:pt>
                <c:pt idx="4">
                  <c:v>67.22</c:v>
                </c:pt>
              </c:numCache>
            </c:numRef>
          </c:val>
          <c:smooth val="0"/>
          <c:extLst>
            <c:ext xmlns:c16="http://schemas.microsoft.com/office/drawing/2014/chart" uri="{C3380CC4-5D6E-409C-BE32-E72D297353CC}">
              <c16:uniqueId val="{00000001-763F-47C6-B513-0C8E7D837270}"/>
            </c:ext>
          </c:extLst>
        </c:ser>
        <c:dLbls>
          <c:showLegendKey val="0"/>
          <c:showVal val="0"/>
          <c:showCatName val="0"/>
          <c:showSerName val="0"/>
          <c:showPercent val="0"/>
          <c:showBubbleSize val="0"/>
        </c:dLbls>
        <c:marker val="1"/>
        <c:smooth val="0"/>
        <c:axId val="73411200"/>
        <c:axId val="73425280"/>
      </c:lineChart>
      <c:dateAx>
        <c:axId val="73411200"/>
        <c:scaling>
          <c:orientation val="minMax"/>
        </c:scaling>
        <c:delete val="1"/>
        <c:axPos val="b"/>
        <c:numFmt formatCode="ge" sourceLinked="1"/>
        <c:majorTickMark val="none"/>
        <c:minorTickMark val="none"/>
        <c:tickLblPos val="none"/>
        <c:crossAx val="73425280"/>
        <c:crosses val="autoZero"/>
        <c:auto val="1"/>
        <c:lblOffset val="100"/>
        <c:baseTimeUnit val="years"/>
      </c:dateAx>
      <c:valAx>
        <c:axId val="734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108.19</c:v>
                </c:pt>
                <c:pt idx="3">
                  <c:v>111.67</c:v>
                </c:pt>
                <c:pt idx="4">
                  <c:v>120.81</c:v>
                </c:pt>
              </c:numCache>
            </c:numRef>
          </c:val>
          <c:extLst>
            <c:ext xmlns:c16="http://schemas.microsoft.com/office/drawing/2014/chart" uri="{C3380CC4-5D6E-409C-BE32-E72D297353CC}">
              <c16:uniqueId val="{00000000-6D72-4CC6-8D3E-66C93F500967}"/>
            </c:ext>
          </c:extLst>
        </c:ser>
        <c:dLbls>
          <c:showLegendKey val="0"/>
          <c:showVal val="0"/>
          <c:showCatName val="0"/>
          <c:showSerName val="0"/>
          <c:showPercent val="0"/>
          <c:showBubbleSize val="0"/>
        </c:dLbls>
        <c:gapWidth val="150"/>
        <c:axId val="28592384"/>
        <c:axId val="2860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98.32</c:v>
                </c:pt>
                <c:pt idx="3">
                  <c:v>98.04</c:v>
                </c:pt>
                <c:pt idx="4">
                  <c:v>99.91</c:v>
                </c:pt>
              </c:numCache>
            </c:numRef>
          </c:val>
          <c:smooth val="0"/>
          <c:extLst>
            <c:ext xmlns:c16="http://schemas.microsoft.com/office/drawing/2014/chart" uri="{C3380CC4-5D6E-409C-BE32-E72D297353CC}">
              <c16:uniqueId val="{00000001-6D72-4CC6-8D3E-66C93F500967}"/>
            </c:ext>
          </c:extLst>
        </c:ser>
        <c:dLbls>
          <c:showLegendKey val="0"/>
          <c:showVal val="0"/>
          <c:showCatName val="0"/>
          <c:showSerName val="0"/>
          <c:showPercent val="0"/>
          <c:showBubbleSize val="0"/>
        </c:dLbls>
        <c:marker val="1"/>
        <c:smooth val="0"/>
        <c:axId val="28592384"/>
        <c:axId val="28602368"/>
      </c:lineChart>
      <c:dateAx>
        <c:axId val="28592384"/>
        <c:scaling>
          <c:orientation val="minMax"/>
        </c:scaling>
        <c:delete val="1"/>
        <c:axPos val="b"/>
        <c:numFmt formatCode="ge" sourceLinked="1"/>
        <c:majorTickMark val="none"/>
        <c:minorTickMark val="none"/>
        <c:tickLblPos val="none"/>
        <c:crossAx val="28602368"/>
        <c:crosses val="autoZero"/>
        <c:auto val="1"/>
        <c:lblOffset val="100"/>
        <c:baseTimeUnit val="years"/>
      </c:dateAx>
      <c:valAx>
        <c:axId val="286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9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9.67</c:v>
                </c:pt>
                <c:pt idx="3">
                  <c:v>11.33</c:v>
                </c:pt>
                <c:pt idx="4">
                  <c:v>12.74</c:v>
                </c:pt>
              </c:numCache>
            </c:numRef>
          </c:val>
          <c:extLst>
            <c:ext xmlns:c16="http://schemas.microsoft.com/office/drawing/2014/chart" uri="{C3380CC4-5D6E-409C-BE32-E72D297353CC}">
              <c16:uniqueId val="{00000000-DB19-4911-93D7-2A008F82D5B4}"/>
            </c:ext>
          </c:extLst>
        </c:ser>
        <c:dLbls>
          <c:showLegendKey val="0"/>
          <c:showVal val="0"/>
          <c:showCatName val="0"/>
          <c:showSerName val="0"/>
          <c:showPercent val="0"/>
          <c:showBubbleSize val="0"/>
        </c:dLbls>
        <c:gapWidth val="150"/>
        <c:axId val="28638208"/>
        <c:axId val="5414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17.72</c:v>
                </c:pt>
                <c:pt idx="3">
                  <c:v>18.920000000000002</c:v>
                </c:pt>
                <c:pt idx="4">
                  <c:v>14.76</c:v>
                </c:pt>
              </c:numCache>
            </c:numRef>
          </c:val>
          <c:smooth val="0"/>
          <c:extLst>
            <c:ext xmlns:c16="http://schemas.microsoft.com/office/drawing/2014/chart" uri="{C3380CC4-5D6E-409C-BE32-E72D297353CC}">
              <c16:uniqueId val="{00000001-DB19-4911-93D7-2A008F82D5B4}"/>
            </c:ext>
          </c:extLst>
        </c:ser>
        <c:dLbls>
          <c:showLegendKey val="0"/>
          <c:showVal val="0"/>
          <c:showCatName val="0"/>
          <c:showSerName val="0"/>
          <c:showPercent val="0"/>
          <c:showBubbleSize val="0"/>
        </c:dLbls>
        <c:marker val="1"/>
        <c:smooth val="0"/>
        <c:axId val="28638208"/>
        <c:axId val="54141696"/>
      </c:lineChart>
      <c:dateAx>
        <c:axId val="28638208"/>
        <c:scaling>
          <c:orientation val="minMax"/>
        </c:scaling>
        <c:delete val="1"/>
        <c:axPos val="b"/>
        <c:numFmt formatCode="ge" sourceLinked="1"/>
        <c:majorTickMark val="none"/>
        <c:minorTickMark val="none"/>
        <c:tickLblPos val="none"/>
        <c:crossAx val="54141696"/>
        <c:crosses val="autoZero"/>
        <c:auto val="1"/>
        <c:lblOffset val="100"/>
        <c:baseTimeUnit val="years"/>
      </c:dateAx>
      <c:valAx>
        <c:axId val="5414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49E-45F0-8033-4B3B5F3C6447}"/>
            </c:ext>
          </c:extLst>
        </c:ser>
        <c:dLbls>
          <c:showLegendKey val="0"/>
          <c:showVal val="0"/>
          <c:showCatName val="0"/>
          <c:showSerName val="0"/>
          <c:showPercent val="0"/>
          <c:showBubbleSize val="0"/>
        </c:dLbls>
        <c:gapWidth val="150"/>
        <c:axId val="54181888"/>
        <c:axId val="5418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49E-45F0-8033-4B3B5F3C6447}"/>
            </c:ext>
          </c:extLst>
        </c:ser>
        <c:dLbls>
          <c:showLegendKey val="0"/>
          <c:showVal val="0"/>
          <c:showCatName val="0"/>
          <c:showSerName val="0"/>
          <c:showPercent val="0"/>
          <c:showBubbleSize val="0"/>
        </c:dLbls>
        <c:marker val="1"/>
        <c:smooth val="0"/>
        <c:axId val="54181888"/>
        <c:axId val="54183424"/>
      </c:lineChart>
      <c:dateAx>
        <c:axId val="54181888"/>
        <c:scaling>
          <c:orientation val="minMax"/>
        </c:scaling>
        <c:delete val="1"/>
        <c:axPos val="b"/>
        <c:numFmt formatCode="ge" sourceLinked="1"/>
        <c:majorTickMark val="none"/>
        <c:minorTickMark val="none"/>
        <c:tickLblPos val="none"/>
        <c:crossAx val="54183424"/>
        <c:crosses val="autoZero"/>
        <c:auto val="1"/>
        <c:lblOffset val="100"/>
        <c:baseTimeUnit val="years"/>
      </c:dateAx>
      <c:valAx>
        <c:axId val="541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12099.53</c:v>
                </c:pt>
                <c:pt idx="3">
                  <c:v>10009.799999999999</c:v>
                </c:pt>
                <c:pt idx="4">
                  <c:v>8852.7099999999991</c:v>
                </c:pt>
              </c:numCache>
            </c:numRef>
          </c:val>
          <c:extLst>
            <c:ext xmlns:c16="http://schemas.microsoft.com/office/drawing/2014/chart" uri="{C3380CC4-5D6E-409C-BE32-E72D297353CC}">
              <c16:uniqueId val="{00000000-7962-4793-B92C-AA9474C25D9D}"/>
            </c:ext>
          </c:extLst>
        </c:ser>
        <c:dLbls>
          <c:showLegendKey val="0"/>
          <c:showVal val="0"/>
          <c:showCatName val="0"/>
          <c:showSerName val="0"/>
          <c:showPercent val="0"/>
          <c:showBubbleSize val="0"/>
        </c:dLbls>
        <c:gapWidth val="150"/>
        <c:axId val="72038656"/>
        <c:axId val="7205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201.29</c:v>
                </c:pt>
                <c:pt idx="3">
                  <c:v>208.1</c:v>
                </c:pt>
                <c:pt idx="4">
                  <c:v>148.76</c:v>
                </c:pt>
              </c:numCache>
            </c:numRef>
          </c:val>
          <c:smooth val="0"/>
          <c:extLst>
            <c:ext xmlns:c16="http://schemas.microsoft.com/office/drawing/2014/chart" uri="{C3380CC4-5D6E-409C-BE32-E72D297353CC}">
              <c16:uniqueId val="{00000001-7962-4793-B92C-AA9474C25D9D}"/>
            </c:ext>
          </c:extLst>
        </c:ser>
        <c:dLbls>
          <c:showLegendKey val="0"/>
          <c:showVal val="0"/>
          <c:showCatName val="0"/>
          <c:showSerName val="0"/>
          <c:showPercent val="0"/>
          <c:showBubbleSize val="0"/>
        </c:dLbls>
        <c:marker val="1"/>
        <c:smooth val="0"/>
        <c:axId val="72038656"/>
        <c:axId val="72052736"/>
      </c:lineChart>
      <c:dateAx>
        <c:axId val="72038656"/>
        <c:scaling>
          <c:orientation val="minMax"/>
        </c:scaling>
        <c:delete val="1"/>
        <c:axPos val="b"/>
        <c:numFmt formatCode="ge" sourceLinked="1"/>
        <c:majorTickMark val="none"/>
        <c:minorTickMark val="none"/>
        <c:tickLblPos val="none"/>
        <c:crossAx val="72052736"/>
        <c:crosses val="autoZero"/>
        <c:auto val="1"/>
        <c:lblOffset val="100"/>
        <c:baseTimeUnit val="years"/>
      </c:dateAx>
      <c:valAx>
        <c:axId val="720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65.06</c:v>
                </c:pt>
                <c:pt idx="3">
                  <c:v>48.11</c:v>
                </c:pt>
                <c:pt idx="4">
                  <c:v>51.95</c:v>
                </c:pt>
              </c:numCache>
            </c:numRef>
          </c:val>
          <c:extLst>
            <c:ext xmlns:c16="http://schemas.microsoft.com/office/drawing/2014/chart" uri="{C3380CC4-5D6E-409C-BE32-E72D297353CC}">
              <c16:uniqueId val="{00000000-14F7-496A-AAC8-7DB56B1CAF99}"/>
            </c:ext>
          </c:extLst>
        </c:ser>
        <c:dLbls>
          <c:showLegendKey val="0"/>
          <c:showVal val="0"/>
          <c:showCatName val="0"/>
          <c:showSerName val="0"/>
          <c:showPercent val="0"/>
          <c:showBubbleSize val="0"/>
        </c:dLbls>
        <c:gapWidth val="150"/>
        <c:axId val="72088576"/>
        <c:axId val="7210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81.19</c:v>
                </c:pt>
                <c:pt idx="3">
                  <c:v>75.290000000000006</c:v>
                </c:pt>
                <c:pt idx="4">
                  <c:v>129.05000000000001</c:v>
                </c:pt>
              </c:numCache>
            </c:numRef>
          </c:val>
          <c:smooth val="0"/>
          <c:extLst>
            <c:ext xmlns:c16="http://schemas.microsoft.com/office/drawing/2014/chart" uri="{C3380CC4-5D6E-409C-BE32-E72D297353CC}">
              <c16:uniqueId val="{00000001-14F7-496A-AAC8-7DB56B1CAF99}"/>
            </c:ext>
          </c:extLst>
        </c:ser>
        <c:dLbls>
          <c:showLegendKey val="0"/>
          <c:showVal val="0"/>
          <c:showCatName val="0"/>
          <c:showSerName val="0"/>
          <c:showPercent val="0"/>
          <c:showBubbleSize val="0"/>
        </c:dLbls>
        <c:marker val="1"/>
        <c:smooth val="0"/>
        <c:axId val="72088576"/>
        <c:axId val="72102656"/>
      </c:lineChart>
      <c:dateAx>
        <c:axId val="72088576"/>
        <c:scaling>
          <c:orientation val="minMax"/>
        </c:scaling>
        <c:delete val="1"/>
        <c:axPos val="b"/>
        <c:numFmt formatCode="ge" sourceLinked="1"/>
        <c:majorTickMark val="none"/>
        <c:minorTickMark val="none"/>
        <c:tickLblPos val="none"/>
        <c:crossAx val="72102656"/>
        <c:crosses val="autoZero"/>
        <c:auto val="1"/>
        <c:lblOffset val="100"/>
        <c:baseTimeUnit val="years"/>
      </c:dateAx>
      <c:valAx>
        <c:axId val="7210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12233.44</c:v>
                </c:pt>
                <c:pt idx="3">
                  <c:v>10340.5</c:v>
                </c:pt>
                <c:pt idx="4">
                  <c:v>8934.17</c:v>
                </c:pt>
              </c:numCache>
            </c:numRef>
          </c:val>
          <c:extLst>
            <c:ext xmlns:c16="http://schemas.microsoft.com/office/drawing/2014/chart" uri="{C3380CC4-5D6E-409C-BE32-E72D297353CC}">
              <c16:uniqueId val="{00000000-FD5B-43C0-8E65-F448D2BCC962}"/>
            </c:ext>
          </c:extLst>
        </c:ser>
        <c:dLbls>
          <c:showLegendKey val="0"/>
          <c:showVal val="0"/>
          <c:showCatName val="0"/>
          <c:showSerName val="0"/>
          <c:showPercent val="0"/>
          <c:showBubbleSize val="0"/>
        </c:dLbls>
        <c:gapWidth val="150"/>
        <c:axId val="72159232"/>
        <c:axId val="7216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1673.47</c:v>
                </c:pt>
                <c:pt idx="3">
                  <c:v>1592.72</c:v>
                </c:pt>
                <c:pt idx="4">
                  <c:v>1223.96</c:v>
                </c:pt>
              </c:numCache>
            </c:numRef>
          </c:val>
          <c:smooth val="0"/>
          <c:extLst>
            <c:ext xmlns:c16="http://schemas.microsoft.com/office/drawing/2014/chart" uri="{C3380CC4-5D6E-409C-BE32-E72D297353CC}">
              <c16:uniqueId val="{00000001-FD5B-43C0-8E65-F448D2BCC962}"/>
            </c:ext>
          </c:extLst>
        </c:ser>
        <c:dLbls>
          <c:showLegendKey val="0"/>
          <c:showVal val="0"/>
          <c:showCatName val="0"/>
          <c:showSerName val="0"/>
          <c:showPercent val="0"/>
          <c:showBubbleSize val="0"/>
        </c:dLbls>
        <c:marker val="1"/>
        <c:smooth val="0"/>
        <c:axId val="72159232"/>
        <c:axId val="72160768"/>
      </c:lineChart>
      <c:dateAx>
        <c:axId val="72159232"/>
        <c:scaling>
          <c:orientation val="minMax"/>
        </c:scaling>
        <c:delete val="1"/>
        <c:axPos val="b"/>
        <c:numFmt formatCode="ge" sourceLinked="1"/>
        <c:majorTickMark val="none"/>
        <c:minorTickMark val="none"/>
        <c:tickLblPos val="none"/>
        <c:crossAx val="72160768"/>
        <c:crosses val="autoZero"/>
        <c:auto val="1"/>
        <c:lblOffset val="100"/>
        <c:baseTimeUnit val="years"/>
      </c:dateAx>
      <c:valAx>
        <c:axId val="721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5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21.12</c:v>
                </c:pt>
                <c:pt idx="3">
                  <c:v>52.76</c:v>
                </c:pt>
                <c:pt idx="4">
                  <c:v>26.67</c:v>
                </c:pt>
              </c:numCache>
            </c:numRef>
          </c:val>
          <c:extLst>
            <c:ext xmlns:c16="http://schemas.microsoft.com/office/drawing/2014/chart" uri="{C3380CC4-5D6E-409C-BE32-E72D297353CC}">
              <c16:uniqueId val="{00000000-6A6D-4672-BAAD-9ADDE5731B5E}"/>
            </c:ext>
          </c:extLst>
        </c:ser>
        <c:dLbls>
          <c:showLegendKey val="0"/>
          <c:showVal val="0"/>
          <c:showCatName val="0"/>
          <c:showSerName val="0"/>
          <c:showPercent val="0"/>
          <c:showBubbleSize val="0"/>
        </c:dLbls>
        <c:gapWidth val="150"/>
        <c:axId val="72200960"/>
        <c:axId val="7220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49.22</c:v>
                </c:pt>
                <c:pt idx="3">
                  <c:v>53.7</c:v>
                </c:pt>
                <c:pt idx="4">
                  <c:v>61.54</c:v>
                </c:pt>
              </c:numCache>
            </c:numRef>
          </c:val>
          <c:smooth val="0"/>
          <c:extLst>
            <c:ext xmlns:c16="http://schemas.microsoft.com/office/drawing/2014/chart" uri="{C3380CC4-5D6E-409C-BE32-E72D297353CC}">
              <c16:uniqueId val="{00000001-6A6D-4672-BAAD-9ADDE5731B5E}"/>
            </c:ext>
          </c:extLst>
        </c:ser>
        <c:dLbls>
          <c:showLegendKey val="0"/>
          <c:showVal val="0"/>
          <c:showCatName val="0"/>
          <c:showSerName val="0"/>
          <c:showPercent val="0"/>
          <c:showBubbleSize val="0"/>
        </c:dLbls>
        <c:marker val="1"/>
        <c:smooth val="0"/>
        <c:axId val="72200960"/>
        <c:axId val="72202496"/>
      </c:lineChart>
      <c:dateAx>
        <c:axId val="72200960"/>
        <c:scaling>
          <c:orientation val="minMax"/>
        </c:scaling>
        <c:delete val="1"/>
        <c:axPos val="b"/>
        <c:numFmt formatCode="ge" sourceLinked="1"/>
        <c:majorTickMark val="none"/>
        <c:minorTickMark val="none"/>
        <c:tickLblPos val="none"/>
        <c:crossAx val="72202496"/>
        <c:crosses val="autoZero"/>
        <c:auto val="1"/>
        <c:lblOffset val="100"/>
        <c:baseTimeUnit val="years"/>
      </c:dateAx>
      <c:valAx>
        <c:axId val="722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490.29</c:v>
                </c:pt>
                <c:pt idx="3">
                  <c:v>194.66</c:v>
                </c:pt>
                <c:pt idx="4">
                  <c:v>389.44</c:v>
                </c:pt>
              </c:numCache>
            </c:numRef>
          </c:val>
          <c:extLst>
            <c:ext xmlns:c16="http://schemas.microsoft.com/office/drawing/2014/chart" uri="{C3380CC4-5D6E-409C-BE32-E72D297353CC}">
              <c16:uniqueId val="{00000000-41C3-4BF9-B250-FE883C373E16}"/>
            </c:ext>
          </c:extLst>
        </c:ser>
        <c:dLbls>
          <c:showLegendKey val="0"/>
          <c:showVal val="0"/>
          <c:showCatName val="0"/>
          <c:showSerName val="0"/>
          <c:showPercent val="0"/>
          <c:showBubbleSize val="0"/>
        </c:dLbls>
        <c:gapWidth val="150"/>
        <c:axId val="73294976"/>
        <c:axId val="7329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332.02</c:v>
                </c:pt>
                <c:pt idx="3">
                  <c:v>300.35000000000002</c:v>
                </c:pt>
                <c:pt idx="4">
                  <c:v>267.86</c:v>
                </c:pt>
              </c:numCache>
            </c:numRef>
          </c:val>
          <c:smooth val="0"/>
          <c:extLst>
            <c:ext xmlns:c16="http://schemas.microsoft.com/office/drawing/2014/chart" uri="{C3380CC4-5D6E-409C-BE32-E72D297353CC}">
              <c16:uniqueId val="{00000001-41C3-4BF9-B250-FE883C373E16}"/>
            </c:ext>
          </c:extLst>
        </c:ser>
        <c:dLbls>
          <c:showLegendKey val="0"/>
          <c:showVal val="0"/>
          <c:showCatName val="0"/>
          <c:showSerName val="0"/>
          <c:showPercent val="0"/>
          <c:showBubbleSize val="0"/>
        </c:dLbls>
        <c:marker val="1"/>
        <c:smooth val="0"/>
        <c:axId val="73294976"/>
        <c:axId val="73296512"/>
      </c:lineChart>
      <c:dateAx>
        <c:axId val="73294976"/>
        <c:scaling>
          <c:orientation val="minMax"/>
        </c:scaling>
        <c:delete val="1"/>
        <c:axPos val="b"/>
        <c:numFmt formatCode="ge" sourceLinked="1"/>
        <c:majorTickMark val="none"/>
        <c:minorTickMark val="none"/>
        <c:tickLblPos val="none"/>
        <c:crossAx val="73296512"/>
        <c:crosses val="autoZero"/>
        <c:auto val="1"/>
        <c:lblOffset val="100"/>
        <c:baseTimeUnit val="years"/>
      </c:dateAx>
      <c:valAx>
        <c:axId val="7329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茨木市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tr">
        <f>データ!$M$6</f>
        <v>非設置</v>
      </c>
      <c r="AE8" s="73"/>
      <c r="AF8" s="73"/>
      <c r="AG8" s="73"/>
      <c r="AH8" s="73"/>
      <c r="AI8" s="73"/>
      <c r="AJ8" s="73"/>
      <c r="AK8" s="3"/>
      <c r="AL8" s="67">
        <f>データ!S6</f>
        <v>281675</v>
      </c>
      <c r="AM8" s="67"/>
      <c r="AN8" s="67"/>
      <c r="AO8" s="67"/>
      <c r="AP8" s="67"/>
      <c r="AQ8" s="67"/>
      <c r="AR8" s="67"/>
      <c r="AS8" s="67"/>
      <c r="AT8" s="66">
        <f>データ!T6</f>
        <v>76.489999999999995</v>
      </c>
      <c r="AU8" s="66"/>
      <c r="AV8" s="66"/>
      <c r="AW8" s="66"/>
      <c r="AX8" s="66"/>
      <c r="AY8" s="66"/>
      <c r="AZ8" s="66"/>
      <c r="BA8" s="66"/>
      <c r="BB8" s="66">
        <f>データ!U6</f>
        <v>3682.51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36.71</v>
      </c>
      <c r="J10" s="66"/>
      <c r="K10" s="66"/>
      <c r="L10" s="66"/>
      <c r="M10" s="66"/>
      <c r="N10" s="66"/>
      <c r="O10" s="66"/>
      <c r="P10" s="66">
        <f>データ!P6</f>
        <v>0.22</v>
      </c>
      <c r="Q10" s="66"/>
      <c r="R10" s="66"/>
      <c r="S10" s="66"/>
      <c r="T10" s="66"/>
      <c r="U10" s="66"/>
      <c r="V10" s="66"/>
      <c r="W10" s="66">
        <f>データ!Q6</f>
        <v>100</v>
      </c>
      <c r="X10" s="66"/>
      <c r="Y10" s="66"/>
      <c r="Z10" s="66"/>
      <c r="AA10" s="66"/>
      <c r="AB10" s="66"/>
      <c r="AC10" s="66"/>
      <c r="AD10" s="67">
        <f>データ!R6</f>
        <v>1998</v>
      </c>
      <c r="AE10" s="67"/>
      <c r="AF10" s="67"/>
      <c r="AG10" s="67"/>
      <c r="AH10" s="67"/>
      <c r="AI10" s="67"/>
      <c r="AJ10" s="67"/>
      <c r="AK10" s="2"/>
      <c r="AL10" s="67">
        <f>データ!V6</f>
        <v>608</v>
      </c>
      <c r="AM10" s="67"/>
      <c r="AN10" s="67"/>
      <c r="AO10" s="67"/>
      <c r="AP10" s="67"/>
      <c r="AQ10" s="67"/>
      <c r="AR10" s="67"/>
      <c r="AS10" s="67"/>
      <c r="AT10" s="66">
        <f>データ!W6</f>
        <v>0.26</v>
      </c>
      <c r="AU10" s="66"/>
      <c r="AV10" s="66"/>
      <c r="AW10" s="66"/>
      <c r="AX10" s="66"/>
      <c r="AY10" s="66"/>
      <c r="AZ10" s="66"/>
      <c r="BA10" s="66"/>
      <c r="BB10" s="66">
        <f>データ!X6</f>
        <v>2338.46</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Ih50ap3BJDgPFOdaAQYn5vqnntpl7PjKReFBJ2Bggjcqc6CzqAmzCE1EAg0CUFxPaaSM4An8MMc6CMK4bauouA==" saltValue="66FwbBJUpALwezzvMtQM4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272116</v>
      </c>
      <c r="D6" s="33">
        <f t="shared" si="3"/>
        <v>46</v>
      </c>
      <c r="E6" s="33">
        <f t="shared" si="3"/>
        <v>17</v>
      </c>
      <c r="F6" s="33">
        <f t="shared" si="3"/>
        <v>4</v>
      </c>
      <c r="G6" s="33">
        <f t="shared" si="3"/>
        <v>0</v>
      </c>
      <c r="H6" s="33" t="str">
        <f t="shared" si="3"/>
        <v>大阪府　茨木市</v>
      </c>
      <c r="I6" s="33" t="str">
        <f t="shared" si="3"/>
        <v>法適用</v>
      </c>
      <c r="J6" s="33" t="str">
        <f t="shared" si="3"/>
        <v>下水道事業</v>
      </c>
      <c r="K6" s="33" t="str">
        <f t="shared" si="3"/>
        <v>特定環境保全公共下水道</v>
      </c>
      <c r="L6" s="33" t="str">
        <f t="shared" si="3"/>
        <v>D3</v>
      </c>
      <c r="M6" s="33" t="str">
        <f t="shared" si="3"/>
        <v>非設置</v>
      </c>
      <c r="N6" s="34" t="str">
        <f t="shared" si="3"/>
        <v>-</v>
      </c>
      <c r="O6" s="34">
        <f t="shared" si="3"/>
        <v>36.71</v>
      </c>
      <c r="P6" s="34">
        <f t="shared" si="3"/>
        <v>0.22</v>
      </c>
      <c r="Q6" s="34">
        <f t="shared" si="3"/>
        <v>100</v>
      </c>
      <c r="R6" s="34">
        <f t="shared" si="3"/>
        <v>1998</v>
      </c>
      <c r="S6" s="34">
        <f t="shared" si="3"/>
        <v>281675</v>
      </c>
      <c r="T6" s="34">
        <f t="shared" si="3"/>
        <v>76.489999999999995</v>
      </c>
      <c r="U6" s="34">
        <f t="shared" si="3"/>
        <v>3682.51</v>
      </c>
      <c r="V6" s="34">
        <f t="shared" si="3"/>
        <v>608</v>
      </c>
      <c r="W6" s="34">
        <f t="shared" si="3"/>
        <v>0.26</v>
      </c>
      <c r="X6" s="34">
        <f t="shared" si="3"/>
        <v>2338.46</v>
      </c>
      <c r="Y6" s="35" t="str">
        <f>IF(Y7="",NA(),Y7)</f>
        <v>-</v>
      </c>
      <c r="Z6" s="35" t="str">
        <f t="shared" ref="Z6:AH6" si="4">IF(Z7="",NA(),Z7)</f>
        <v>-</v>
      </c>
      <c r="AA6" s="35">
        <f t="shared" si="4"/>
        <v>108.19</v>
      </c>
      <c r="AB6" s="35">
        <f t="shared" si="4"/>
        <v>111.67</v>
      </c>
      <c r="AC6" s="35">
        <f t="shared" si="4"/>
        <v>120.81</v>
      </c>
      <c r="AD6" s="35" t="str">
        <f t="shared" si="4"/>
        <v>-</v>
      </c>
      <c r="AE6" s="35" t="str">
        <f t="shared" si="4"/>
        <v>-</v>
      </c>
      <c r="AF6" s="35">
        <f t="shared" si="4"/>
        <v>98.32</v>
      </c>
      <c r="AG6" s="35">
        <f t="shared" si="4"/>
        <v>98.04</v>
      </c>
      <c r="AH6" s="35">
        <f t="shared" si="4"/>
        <v>99.91</v>
      </c>
      <c r="AI6" s="34" t="str">
        <f>IF(AI7="","",IF(AI7="-","【-】","【"&amp;SUBSTITUTE(TEXT(AI7,"#,##0.00"),"-","△")&amp;"】"))</f>
        <v>【102.38】</v>
      </c>
      <c r="AJ6" s="35" t="str">
        <f>IF(AJ7="",NA(),AJ7)</f>
        <v>-</v>
      </c>
      <c r="AK6" s="35" t="str">
        <f t="shared" ref="AK6:AS6" si="5">IF(AK7="",NA(),AK7)</f>
        <v>-</v>
      </c>
      <c r="AL6" s="35">
        <f t="shared" si="5"/>
        <v>12099.53</v>
      </c>
      <c r="AM6" s="35">
        <f t="shared" si="5"/>
        <v>10009.799999999999</v>
      </c>
      <c r="AN6" s="35">
        <f t="shared" si="5"/>
        <v>8852.7099999999991</v>
      </c>
      <c r="AO6" s="35" t="str">
        <f t="shared" si="5"/>
        <v>-</v>
      </c>
      <c r="AP6" s="35" t="str">
        <f t="shared" si="5"/>
        <v>-</v>
      </c>
      <c r="AQ6" s="35">
        <f t="shared" si="5"/>
        <v>201.29</v>
      </c>
      <c r="AR6" s="35">
        <f t="shared" si="5"/>
        <v>208.1</v>
      </c>
      <c r="AS6" s="35">
        <f t="shared" si="5"/>
        <v>148.76</v>
      </c>
      <c r="AT6" s="34" t="str">
        <f>IF(AT7="","",IF(AT7="-","【-】","【"&amp;SUBSTITUTE(TEXT(AT7,"#,##0.00"),"-","△")&amp;"】"))</f>
        <v>【102.97】</v>
      </c>
      <c r="AU6" s="35" t="str">
        <f>IF(AU7="",NA(),AU7)</f>
        <v>-</v>
      </c>
      <c r="AV6" s="35" t="str">
        <f t="shared" ref="AV6:BD6" si="6">IF(AV7="",NA(),AV7)</f>
        <v>-</v>
      </c>
      <c r="AW6" s="35">
        <f t="shared" si="6"/>
        <v>65.06</v>
      </c>
      <c r="AX6" s="35">
        <f t="shared" si="6"/>
        <v>48.11</v>
      </c>
      <c r="AY6" s="35">
        <f t="shared" si="6"/>
        <v>51.95</v>
      </c>
      <c r="AZ6" s="35" t="str">
        <f t="shared" si="6"/>
        <v>-</v>
      </c>
      <c r="BA6" s="35" t="str">
        <f t="shared" si="6"/>
        <v>-</v>
      </c>
      <c r="BB6" s="35">
        <f t="shared" si="6"/>
        <v>81.19</v>
      </c>
      <c r="BC6" s="35">
        <f t="shared" si="6"/>
        <v>75.290000000000006</v>
      </c>
      <c r="BD6" s="35">
        <f t="shared" si="6"/>
        <v>129.05000000000001</v>
      </c>
      <c r="BE6" s="34" t="str">
        <f>IF(BE7="","",IF(BE7="-","【-】","【"&amp;SUBSTITUTE(TEXT(BE7,"#,##0.00"),"-","△")&amp;"】"))</f>
        <v>【54.73】</v>
      </c>
      <c r="BF6" s="35" t="str">
        <f>IF(BF7="",NA(),BF7)</f>
        <v>-</v>
      </c>
      <c r="BG6" s="35" t="str">
        <f t="shared" ref="BG6:BO6" si="7">IF(BG7="",NA(),BG7)</f>
        <v>-</v>
      </c>
      <c r="BH6" s="35">
        <f t="shared" si="7"/>
        <v>12233.44</v>
      </c>
      <c r="BI6" s="35">
        <f t="shared" si="7"/>
        <v>10340.5</v>
      </c>
      <c r="BJ6" s="35">
        <f t="shared" si="7"/>
        <v>8934.17</v>
      </c>
      <c r="BK6" s="35" t="str">
        <f t="shared" si="7"/>
        <v>-</v>
      </c>
      <c r="BL6" s="35" t="str">
        <f t="shared" si="7"/>
        <v>-</v>
      </c>
      <c r="BM6" s="35">
        <f t="shared" si="7"/>
        <v>1673.47</v>
      </c>
      <c r="BN6" s="35">
        <f t="shared" si="7"/>
        <v>1592.72</v>
      </c>
      <c r="BO6" s="35">
        <f t="shared" si="7"/>
        <v>1223.96</v>
      </c>
      <c r="BP6" s="34" t="str">
        <f>IF(BP7="","",IF(BP7="-","【-】","【"&amp;SUBSTITUTE(TEXT(BP7,"#,##0.00"),"-","△")&amp;"】"))</f>
        <v>【1,225.44】</v>
      </c>
      <c r="BQ6" s="35" t="str">
        <f>IF(BQ7="",NA(),BQ7)</f>
        <v>-</v>
      </c>
      <c r="BR6" s="35" t="str">
        <f t="shared" ref="BR6:BZ6" si="8">IF(BR7="",NA(),BR7)</f>
        <v>-</v>
      </c>
      <c r="BS6" s="35">
        <f t="shared" si="8"/>
        <v>21.12</v>
      </c>
      <c r="BT6" s="35">
        <f t="shared" si="8"/>
        <v>52.76</v>
      </c>
      <c r="BU6" s="35">
        <f t="shared" si="8"/>
        <v>26.67</v>
      </c>
      <c r="BV6" s="35" t="str">
        <f t="shared" si="8"/>
        <v>-</v>
      </c>
      <c r="BW6" s="35" t="str">
        <f t="shared" si="8"/>
        <v>-</v>
      </c>
      <c r="BX6" s="35">
        <f t="shared" si="8"/>
        <v>49.22</v>
      </c>
      <c r="BY6" s="35">
        <f t="shared" si="8"/>
        <v>53.7</v>
      </c>
      <c r="BZ6" s="35">
        <f t="shared" si="8"/>
        <v>61.54</v>
      </c>
      <c r="CA6" s="34" t="str">
        <f>IF(CA7="","",IF(CA7="-","【-】","【"&amp;SUBSTITUTE(TEXT(CA7,"#,##0.00"),"-","△")&amp;"】"))</f>
        <v>【75.58】</v>
      </c>
      <c r="CB6" s="35" t="str">
        <f>IF(CB7="",NA(),CB7)</f>
        <v>-</v>
      </c>
      <c r="CC6" s="35" t="str">
        <f t="shared" ref="CC6:CK6" si="9">IF(CC7="",NA(),CC7)</f>
        <v>-</v>
      </c>
      <c r="CD6" s="35">
        <f t="shared" si="9"/>
        <v>490.29</v>
      </c>
      <c r="CE6" s="35">
        <f t="shared" si="9"/>
        <v>194.66</v>
      </c>
      <c r="CF6" s="35">
        <f t="shared" si="9"/>
        <v>389.44</v>
      </c>
      <c r="CG6" s="35" t="str">
        <f t="shared" si="9"/>
        <v>-</v>
      </c>
      <c r="CH6" s="35" t="str">
        <f t="shared" si="9"/>
        <v>-</v>
      </c>
      <c r="CI6" s="35">
        <f t="shared" si="9"/>
        <v>332.02</v>
      </c>
      <c r="CJ6" s="35">
        <f t="shared" si="9"/>
        <v>300.35000000000002</v>
      </c>
      <c r="CK6" s="35">
        <f t="shared" si="9"/>
        <v>267.86</v>
      </c>
      <c r="CL6" s="34" t="str">
        <f>IF(CL7="","",IF(CL7="-","【-】","【"&amp;SUBSTITUTE(TEXT(CL7,"#,##0.00"),"-","△")&amp;"】"))</f>
        <v>【215.23】</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36.65</v>
      </c>
      <c r="CU6" s="35">
        <f t="shared" si="10"/>
        <v>37.72</v>
      </c>
      <c r="CV6" s="35">
        <f t="shared" si="10"/>
        <v>37.08</v>
      </c>
      <c r="CW6" s="34" t="str">
        <f>IF(CW7="","",IF(CW7="-","【-】","【"&amp;SUBSTITUTE(TEXT(CW7,"#,##0.00"),"-","△")&amp;"】"))</f>
        <v>【42.66】</v>
      </c>
      <c r="CX6" s="35" t="str">
        <f>IF(CX7="",NA(),CX7)</f>
        <v>-</v>
      </c>
      <c r="CY6" s="35" t="str">
        <f t="shared" ref="CY6:DG6" si="11">IF(CY7="",NA(),CY7)</f>
        <v>-</v>
      </c>
      <c r="CZ6" s="35">
        <f t="shared" si="11"/>
        <v>68.790000000000006</v>
      </c>
      <c r="DA6" s="35">
        <f t="shared" si="11"/>
        <v>67.92</v>
      </c>
      <c r="DB6" s="35">
        <f t="shared" si="11"/>
        <v>75.989999999999995</v>
      </c>
      <c r="DC6" s="35" t="str">
        <f t="shared" si="11"/>
        <v>-</v>
      </c>
      <c r="DD6" s="35" t="str">
        <f t="shared" si="11"/>
        <v>-</v>
      </c>
      <c r="DE6" s="35">
        <f t="shared" si="11"/>
        <v>68.83</v>
      </c>
      <c r="DF6" s="35">
        <f t="shared" si="11"/>
        <v>68.459999999999994</v>
      </c>
      <c r="DG6" s="35">
        <f t="shared" si="11"/>
        <v>67.22</v>
      </c>
      <c r="DH6" s="34" t="str">
        <f>IF(DH7="","",IF(DH7="-","【-】","【"&amp;SUBSTITUTE(TEXT(DH7,"#,##0.00"),"-","△")&amp;"】"))</f>
        <v>【82.67】</v>
      </c>
      <c r="DI6" s="35" t="str">
        <f>IF(DI7="",NA(),DI7)</f>
        <v>-</v>
      </c>
      <c r="DJ6" s="35" t="str">
        <f t="shared" ref="DJ6:DR6" si="12">IF(DJ7="",NA(),DJ7)</f>
        <v>-</v>
      </c>
      <c r="DK6" s="35">
        <f t="shared" si="12"/>
        <v>9.67</v>
      </c>
      <c r="DL6" s="35">
        <f t="shared" si="12"/>
        <v>11.33</v>
      </c>
      <c r="DM6" s="35">
        <f t="shared" si="12"/>
        <v>12.74</v>
      </c>
      <c r="DN6" s="35" t="str">
        <f t="shared" si="12"/>
        <v>-</v>
      </c>
      <c r="DO6" s="35" t="str">
        <f t="shared" si="12"/>
        <v>-</v>
      </c>
      <c r="DP6" s="35">
        <f t="shared" si="12"/>
        <v>17.72</v>
      </c>
      <c r="DQ6" s="35">
        <f t="shared" si="12"/>
        <v>18.920000000000002</v>
      </c>
      <c r="DR6" s="35">
        <f t="shared" si="12"/>
        <v>14.76</v>
      </c>
      <c r="DS6" s="34" t="str">
        <f>IF(DS7="","",IF(DS7="-","【-】","【"&amp;SUBSTITUTE(TEXT(DS7,"#,##0.00"),"-","△")&amp;"】"))</f>
        <v>【24.65】</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0.26</v>
      </c>
      <c r="EM6" s="35">
        <f t="shared" si="14"/>
        <v>0.13</v>
      </c>
      <c r="EN6" s="35">
        <f t="shared" si="14"/>
        <v>0.13</v>
      </c>
      <c r="EO6" s="34" t="str">
        <f>IF(EO7="","",IF(EO7="-","【-】","【"&amp;SUBSTITUTE(TEXT(EO7,"#,##0.00"),"-","△")&amp;"】"))</f>
        <v>【0.10】</v>
      </c>
    </row>
    <row r="7" spans="1:148" s="36" customFormat="1" x14ac:dyDescent="0.15">
      <c r="A7" s="28"/>
      <c r="B7" s="37">
        <v>2017</v>
      </c>
      <c r="C7" s="37">
        <v>272116</v>
      </c>
      <c r="D7" s="37">
        <v>46</v>
      </c>
      <c r="E7" s="37">
        <v>17</v>
      </c>
      <c r="F7" s="37">
        <v>4</v>
      </c>
      <c r="G7" s="37">
        <v>0</v>
      </c>
      <c r="H7" s="37" t="s">
        <v>108</v>
      </c>
      <c r="I7" s="37" t="s">
        <v>109</v>
      </c>
      <c r="J7" s="37" t="s">
        <v>110</v>
      </c>
      <c r="K7" s="37" t="s">
        <v>111</v>
      </c>
      <c r="L7" s="37" t="s">
        <v>112</v>
      </c>
      <c r="M7" s="37" t="s">
        <v>113</v>
      </c>
      <c r="N7" s="38" t="s">
        <v>114</v>
      </c>
      <c r="O7" s="38">
        <v>36.71</v>
      </c>
      <c r="P7" s="38">
        <v>0.22</v>
      </c>
      <c r="Q7" s="38">
        <v>100</v>
      </c>
      <c r="R7" s="38">
        <v>1998</v>
      </c>
      <c r="S7" s="38">
        <v>281675</v>
      </c>
      <c r="T7" s="38">
        <v>76.489999999999995</v>
      </c>
      <c r="U7" s="38">
        <v>3682.51</v>
      </c>
      <c r="V7" s="38">
        <v>608</v>
      </c>
      <c r="W7" s="38">
        <v>0.26</v>
      </c>
      <c r="X7" s="38">
        <v>2338.46</v>
      </c>
      <c r="Y7" s="38" t="s">
        <v>114</v>
      </c>
      <c r="Z7" s="38" t="s">
        <v>114</v>
      </c>
      <c r="AA7" s="38">
        <v>108.19</v>
      </c>
      <c r="AB7" s="38">
        <v>111.67</v>
      </c>
      <c r="AC7" s="38">
        <v>120.81</v>
      </c>
      <c r="AD7" s="38" t="s">
        <v>114</v>
      </c>
      <c r="AE7" s="38" t="s">
        <v>114</v>
      </c>
      <c r="AF7" s="38">
        <v>98.32</v>
      </c>
      <c r="AG7" s="38">
        <v>98.04</v>
      </c>
      <c r="AH7" s="38">
        <v>99.91</v>
      </c>
      <c r="AI7" s="38">
        <v>102.38</v>
      </c>
      <c r="AJ7" s="38" t="s">
        <v>114</v>
      </c>
      <c r="AK7" s="38" t="s">
        <v>114</v>
      </c>
      <c r="AL7" s="38">
        <v>12099.53</v>
      </c>
      <c r="AM7" s="38">
        <v>10009.799999999999</v>
      </c>
      <c r="AN7" s="38">
        <v>8852.7099999999991</v>
      </c>
      <c r="AO7" s="38" t="s">
        <v>114</v>
      </c>
      <c r="AP7" s="38" t="s">
        <v>114</v>
      </c>
      <c r="AQ7" s="38">
        <v>201.29</v>
      </c>
      <c r="AR7" s="38">
        <v>208.1</v>
      </c>
      <c r="AS7" s="38">
        <v>148.76</v>
      </c>
      <c r="AT7" s="38">
        <v>102.97</v>
      </c>
      <c r="AU7" s="38" t="s">
        <v>114</v>
      </c>
      <c r="AV7" s="38" t="s">
        <v>114</v>
      </c>
      <c r="AW7" s="38">
        <v>65.06</v>
      </c>
      <c r="AX7" s="38">
        <v>48.11</v>
      </c>
      <c r="AY7" s="38">
        <v>51.95</v>
      </c>
      <c r="AZ7" s="38" t="s">
        <v>114</v>
      </c>
      <c r="BA7" s="38" t="s">
        <v>114</v>
      </c>
      <c r="BB7" s="38">
        <v>81.19</v>
      </c>
      <c r="BC7" s="38">
        <v>75.290000000000006</v>
      </c>
      <c r="BD7" s="38">
        <v>129.05000000000001</v>
      </c>
      <c r="BE7" s="38">
        <v>54.73</v>
      </c>
      <c r="BF7" s="38" t="s">
        <v>114</v>
      </c>
      <c r="BG7" s="38" t="s">
        <v>114</v>
      </c>
      <c r="BH7" s="38">
        <v>12233.44</v>
      </c>
      <c r="BI7" s="38">
        <v>10340.5</v>
      </c>
      <c r="BJ7" s="38">
        <v>8934.17</v>
      </c>
      <c r="BK7" s="38" t="s">
        <v>114</v>
      </c>
      <c r="BL7" s="38" t="s">
        <v>114</v>
      </c>
      <c r="BM7" s="38">
        <v>1673.47</v>
      </c>
      <c r="BN7" s="38">
        <v>1592.72</v>
      </c>
      <c r="BO7" s="38">
        <v>1223.96</v>
      </c>
      <c r="BP7" s="38">
        <v>1225.44</v>
      </c>
      <c r="BQ7" s="38" t="s">
        <v>114</v>
      </c>
      <c r="BR7" s="38" t="s">
        <v>114</v>
      </c>
      <c r="BS7" s="38">
        <v>21.12</v>
      </c>
      <c r="BT7" s="38">
        <v>52.76</v>
      </c>
      <c r="BU7" s="38">
        <v>26.67</v>
      </c>
      <c r="BV7" s="38" t="s">
        <v>114</v>
      </c>
      <c r="BW7" s="38" t="s">
        <v>114</v>
      </c>
      <c r="BX7" s="38">
        <v>49.22</v>
      </c>
      <c r="BY7" s="38">
        <v>53.7</v>
      </c>
      <c r="BZ7" s="38">
        <v>61.54</v>
      </c>
      <c r="CA7" s="38">
        <v>75.58</v>
      </c>
      <c r="CB7" s="38" t="s">
        <v>114</v>
      </c>
      <c r="CC7" s="38" t="s">
        <v>114</v>
      </c>
      <c r="CD7" s="38">
        <v>490.29</v>
      </c>
      <c r="CE7" s="38">
        <v>194.66</v>
      </c>
      <c r="CF7" s="38">
        <v>389.44</v>
      </c>
      <c r="CG7" s="38" t="s">
        <v>114</v>
      </c>
      <c r="CH7" s="38" t="s">
        <v>114</v>
      </c>
      <c r="CI7" s="38">
        <v>332.02</v>
      </c>
      <c r="CJ7" s="38">
        <v>300.35000000000002</v>
      </c>
      <c r="CK7" s="38">
        <v>267.86</v>
      </c>
      <c r="CL7" s="38">
        <v>215.23</v>
      </c>
      <c r="CM7" s="38" t="s">
        <v>114</v>
      </c>
      <c r="CN7" s="38" t="s">
        <v>114</v>
      </c>
      <c r="CO7" s="38" t="s">
        <v>114</v>
      </c>
      <c r="CP7" s="38" t="s">
        <v>114</v>
      </c>
      <c r="CQ7" s="38" t="s">
        <v>114</v>
      </c>
      <c r="CR7" s="38" t="s">
        <v>114</v>
      </c>
      <c r="CS7" s="38" t="s">
        <v>114</v>
      </c>
      <c r="CT7" s="38">
        <v>36.65</v>
      </c>
      <c r="CU7" s="38">
        <v>37.72</v>
      </c>
      <c r="CV7" s="38">
        <v>37.08</v>
      </c>
      <c r="CW7" s="38">
        <v>42.66</v>
      </c>
      <c r="CX7" s="38" t="s">
        <v>114</v>
      </c>
      <c r="CY7" s="38" t="s">
        <v>114</v>
      </c>
      <c r="CZ7" s="38">
        <v>68.790000000000006</v>
      </c>
      <c r="DA7" s="38">
        <v>67.92</v>
      </c>
      <c r="DB7" s="38">
        <v>75.989999999999995</v>
      </c>
      <c r="DC7" s="38" t="s">
        <v>114</v>
      </c>
      <c r="DD7" s="38" t="s">
        <v>114</v>
      </c>
      <c r="DE7" s="38">
        <v>68.83</v>
      </c>
      <c r="DF7" s="38">
        <v>68.459999999999994</v>
      </c>
      <c r="DG7" s="38">
        <v>67.22</v>
      </c>
      <c r="DH7" s="38">
        <v>82.67</v>
      </c>
      <c r="DI7" s="38" t="s">
        <v>114</v>
      </c>
      <c r="DJ7" s="38" t="s">
        <v>114</v>
      </c>
      <c r="DK7" s="38">
        <v>9.67</v>
      </c>
      <c r="DL7" s="38">
        <v>11.33</v>
      </c>
      <c r="DM7" s="38">
        <v>12.74</v>
      </c>
      <c r="DN7" s="38" t="s">
        <v>114</v>
      </c>
      <c r="DO7" s="38" t="s">
        <v>114</v>
      </c>
      <c r="DP7" s="38">
        <v>17.72</v>
      </c>
      <c r="DQ7" s="38">
        <v>18.920000000000002</v>
      </c>
      <c r="DR7" s="38">
        <v>14.76</v>
      </c>
      <c r="DS7" s="38">
        <v>24.65</v>
      </c>
      <c r="DT7" s="38" t="s">
        <v>114</v>
      </c>
      <c r="DU7" s="38" t="s">
        <v>114</v>
      </c>
      <c r="DV7" s="38">
        <v>0</v>
      </c>
      <c r="DW7" s="38">
        <v>0</v>
      </c>
      <c r="DX7" s="38">
        <v>0</v>
      </c>
      <c r="DY7" s="38" t="s">
        <v>114</v>
      </c>
      <c r="DZ7" s="38" t="s">
        <v>114</v>
      </c>
      <c r="EA7" s="38">
        <v>0</v>
      </c>
      <c r="EB7" s="38">
        <v>0</v>
      </c>
      <c r="EC7" s="38">
        <v>0</v>
      </c>
      <c r="ED7" s="38">
        <v>0</v>
      </c>
      <c r="EE7" s="38" t="s">
        <v>114</v>
      </c>
      <c r="EF7" s="38" t="s">
        <v>114</v>
      </c>
      <c r="EG7" s="38">
        <v>0</v>
      </c>
      <c r="EH7" s="38">
        <v>0</v>
      </c>
      <c r="EI7" s="38">
        <v>0</v>
      </c>
      <c r="EJ7" s="38" t="s">
        <v>114</v>
      </c>
      <c r="EK7" s="38" t="s">
        <v>114</v>
      </c>
      <c r="EL7" s="38">
        <v>0.26</v>
      </c>
      <c r="EM7" s="38">
        <v>0.13</v>
      </c>
      <c r="EN7" s="38">
        <v>0.13</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2019-01-23T02:54:40Z</cp:lastPrinted>
  <dcterms:created xsi:type="dcterms:W3CDTF">2018-12-03T08:53:33Z</dcterms:created>
  <dcterms:modified xsi:type="dcterms:W3CDTF">2019-02-13T08:16:45Z</dcterms:modified>
  <cp:category/>
</cp:coreProperties>
</file>