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1枚方市\"/>
    </mc:Choice>
  </mc:AlternateContent>
  <workbookProtection workbookAlgorithmName="SHA-512" workbookHashValue="eRCo3LY9GQAYnatrAKEnke8ranS5CP8P1R/v8vvpM98kXYir2mZD/IPd62B51FZCaBqUmZoweMFsBNDLeUf65g==" workbookSaltValue="J6sVZPnqfSaHFsBPKFxAk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<sst xmlns="http://schemas.openxmlformats.org/spreadsheetml/2006/main" count="240" uniqueCount="122">
  <si>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</si>
  <si>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</si>
  <si>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</si>
  <si>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</si>
  <si>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</si>
  <si>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</si>
  <si>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</si>
  <si>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</si>
  <si>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</si>
  <si>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</si>
  <si>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</si>
  <si>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</si>
  <si>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</si>
  <si>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</si>
  <si>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</si>
  <si>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</si>
  <si>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</si>
  <si>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</si>
  <si>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</si>
  <si>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</si>
  <si>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</si>
  <si>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</si>
  <si>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</si>
  <si>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</si>
  <si>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</si>
  <si>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</si>
  <si>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</si>
  <si>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</si>
  <si>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</si>
  <si>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</si>
  <si>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</si>
  <si>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</si>
  <si>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</si>
  <si>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</si>
  <si>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</si>
  <si>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</si>
  <si>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</si>
  <si>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</si>
  <si>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</si>
  <si>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</si>
  <si>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</si>
  <si>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</si>
  <si>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</si>
  <si>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</si>
  <si>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</si>
  <si>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</si>
  <si>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</si>
  <si>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</si>
  <si>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</si>
  <si>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</si>
  <si>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</si>
  <si>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</si>
  <si>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</si>
  <si>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</si>
  <si>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</si>
  <si>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</si>
  <si>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</si>
  <si>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</si>
  <si>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</si>
  <si>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</si>
  <si>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</si>
  <si>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</si>
  <si>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</si>
  <si>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</si>
  <si>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</si>
  <si>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</si>
  <si>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</si>
  <si>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</si>
  <si>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</si>
  <si>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</si>
  <si>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</si>
  <si>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</si>
  <si>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</si>
  <si>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</si>
  <si>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</si>
  <si>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</si>
  <si>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</si>
  <si>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</si>
  <si>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</si>
  <si>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</si>
  <si>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</si>
  <si>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</si>
  <si>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</si>
  <si>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</si>
  <si>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</si>
  <si>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</si>
  <si>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</si>
  <si>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</si>
  <si>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</si>
  <si>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</si>
  <si>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</si>
  <si>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</si>
  <si>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</si>
  <si>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</si>
  <si>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</si>
  <si>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</si>
  <si>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</si>
  <si>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</si>
  <si>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</si>
  <si>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</si>
  <si>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</si>
  <si>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</si>
  <si>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</si>
  <si>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</si>
  <si>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</si>
  <si>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</si>
  <si>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</si>
  <si>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</si>
  <si>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</si>
  <si>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</si>
  <si>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</si>
  <si>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</si>
  <si>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</si>
  <si>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</si>
  <si>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</si>
  <si>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</si>
  <si>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</si>
  <si>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</si>
  <si>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</si>
  <si>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に入ってから本格的に整備を進めたことで、企業債残高が大きくなり、元利償還金を使用料収入で賄うことができないため、一般会計から多額の繰入金を受けて事業運営を行っている状況です。一方で、平成25年10月には使用料を10%増額改定したことや汚水処理に要する経費の算定方法が変更となった影響等により、経費回収率は改善しているように見えていますが、公費負担不足分を考慮すると、依然として100%を下回っている状況です。
　なお、流動比率については、平成25年度から新会計基準の適用に伴い減少しています。施設利用率については、処理施設を保有していないためグラフには表れません。
　水洗化率は、平成24年度に集中浄化槽地域の接続が完了したことにより向上しましたが、それ以降は、一般住居地域を整備してきたことから、水洗便所設置済人口と処理区域内人口は緩やかに増加しており、97%前後で推移しています。</t>
    <rPh sb="1" eb="3">
      <t>ヘイセイ</t>
    </rPh>
    <rPh sb="9" eb="12">
      <t>ホンカクテキ</t>
    </rPh>
    <rPh sb="13" eb="15">
      <t>セイビ</t>
    </rPh>
    <rPh sb="16" eb="17">
      <t>スス</t>
    </rPh>
    <rPh sb="23" eb="25">
      <t>キギョウ</t>
    </rPh>
    <rPh sb="25" eb="26">
      <t>サイ</t>
    </rPh>
    <rPh sb="26" eb="28">
      <t>ザンダカ</t>
    </rPh>
    <rPh sb="29" eb="30">
      <t>オオ</t>
    </rPh>
    <rPh sb="35" eb="37">
      <t>ガンリ</t>
    </rPh>
    <rPh sb="37" eb="40">
      <t>ショウカンキン</t>
    </rPh>
    <rPh sb="41" eb="43">
      <t>シヨウ</t>
    </rPh>
    <rPh sb="43" eb="44">
      <t>リョウ</t>
    </rPh>
    <rPh sb="44" eb="46">
      <t>シュウニュウ</t>
    </rPh>
    <rPh sb="47" eb="48">
      <t>マカナ</t>
    </rPh>
    <rPh sb="59" eb="61">
      <t>イッパン</t>
    </rPh>
    <rPh sb="61" eb="63">
      <t>カイケイ</t>
    </rPh>
    <rPh sb="65" eb="67">
      <t>タガク</t>
    </rPh>
    <rPh sb="68" eb="70">
      <t>クリイレ</t>
    </rPh>
    <rPh sb="70" eb="71">
      <t>キン</t>
    </rPh>
    <rPh sb="72" eb="73">
      <t>ウ</t>
    </rPh>
    <rPh sb="75" eb="77">
      <t>ジギョウ</t>
    </rPh>
    <rPh sb="77" eb="79">
      <t>ウンエイ</t>
    </rPh>
    <rPh sb="80" eb="81">
      <t>オコナ</t>
    </rPh>
    <rPh sb="85" eb="87">
      <t>ジョウキョウ</t>
    </rPh>
    <rPh sb="90" eb="92">
      <t>イッポウ</t>
    </rPh>
    <rPh sb="94" eb="96">
      <t>ヘイセイ</t>
    </rPh>
    <rPh sb="98" eb="99">
      <t>ネン</t>
    </rPh>
    <rPh sb="101" eb="102">
      <t>ガツ</t>
    </rPh>
    <rPh sb="104" eb="106">
      <t>シヨウ</t>
    </rPh>
    <rPh sb="106" eb="107">
      <t>リョウ</t>
    </rPh>
    <rPh sb="111" eb="113">
      <t>ゾウガク</t>
    </rPh>
    <rPh sb="113" eb="115">
      <t>カイテイ</t>
    </rPh>
    <rPh sb="120" eb="122">
      <t>オスイ</t>
    </rPh>
    <rPh sb="122" eb="124">
      <t>ショリ</t>
    </rPh>
    <rPh sb="125" eb="126">
      <t>ヨウ</t>
    </rPh>
    <rPh sb="128" eb="130">
      <t>ケイヒ</t>
    </rPh>
    <rPh sb="136" eb="138">
      <t>ヘンコウ</t>
    </rPh>
    <rPh sb="142" eb="144">
      <t>エイキョウ</t>
    </rPh>
    <rPh sb="144" eb="145">
      <t>トウ</t>
    </rPh>
    <rPh sb="149" eb="151">
      <t>ケイヒ</t>
    </rPh>
    <rPh sb="151" eb="153">
      <t>カイシュウ</t>
    </rPh>
    <rPh sb="153" eb="154">
      <t>リツ</t>
    </rPh>
    <rPh sb="155" eb="157">
      <t>カイゼン</t>
    </rPh>
    <rPh sb="164" eb="165">
      <t>ミ</t>
    </rPh>
    <rPh sb="172" eb="174">
      <t>コウヒ</t>
    </rPh>
    <rPh sb="174" eb="176">
      <t>フタン</t>
    </rPh>
    <rPh sb="176" eb="179">
      <t>フソクブン</t>
    </rPh>
    <rPh sb="180" eb="182">
      <t>コウリョ</t>
    </rPh>
    <rPh sb="186" eb="188">
      <t>イゼン</t>
    </rPh>
    <rPh sb="196" eb="198">
      <t>シタマワ</t>
    </rPh>
    <rPh sb="202" eb="204">
      <t>ジョウキョウ</t>
    </rPh>
    <rPh sb="212" eb="214">
      <t>リュウドウ</t>
    </rPh>
    <rPh sb="214" eb="216">
      <t>ヒリツ</t>
    </rPh>
    <rPh sb="222" eb="224">
      <t>ヘイセイ</t>
    </rPh>
    <rPh sb="226" eb="228">
      <t>ネンド</t>
    </rPh>
    <rPh sb="230" eb="231">
      <t>シン</t>
    </rPh>
    <rPh sb="231" eb="233">
      <t>カイケイ</t>
    </rPh>
    <rPh sb="233" eb="235">
      <t>キジュン</t>
    </rPh>
    <rPh sb="236" eb="238">
      <t>テキヨウ</t>
    </rPh>
    <rPh sb="239" eb="240">
      <t>トモナ</t>
    </rPh>
    <rPh sb="241" eb="243">
      <t>ゲンショウ</t>
    </rPh>
    <rPh sb="249" eb="251">
      <t>シセツ</t>
    </rPh>
    <rPh sb="251" eb="254">
      <t>リヨウリツ</t>
    </rPh>
    <rPh sb="260" eb="262">
      <t>ショリ</t>
    </rPh>
    <rPh sb="262" eb="264">
      <t>シセツ</t>
    </rPh>
    <rPh sb="265" eb="267">
      <t>ホユウ</t>
    </rPh>
    <rPh sb="279" eb="280">
      <t>アラワ</t>
    </rPh>
    <rPh sb="287" eb="290">
      <t>スイセンカ</t>
    </rPh>
    <rPh sb="290" eb="291">
      <t>リツ</t>
    </rPh>
    <rPh sb="293" eb="295">
      <t>ヘイセイ</t>
    </rPh>
    <rPh sb="297" eb="299">
      <t>ネンド</t>
    </rPh>
    <rPh sb="300" eb="302">
      <t>シュウチュウ</t>
    </rPh>
    <rPh sb="302" eb="305">
      <t>ジョウカソウ</t>
    </rPh>
    <rPh sb="305" eb="307">
      <t>チイキ</t>
    </rPh>
    <rPh sb="308" eb="310">
      <t>セツゾク</t>
    </rPh>
    <rPh sb="311" eb="313">
      <t>カンリョウ</t>
    </rPh>
    <rPh sb="320" eb="322">
      <t>コウジョウ</t>
    </rPh>
    <rPh sb="330" eb="332">
      <t>イコウ</t>
    </rPh>
    <rPh sb="334" eb="336">
      <t>イッパン</t>
    </rPh>
    <rPh sb="336" eb="338">
      <t>ジュウキョ</t>
    </rPh>
    <rPh sb="338" eb="340">
      <t>チイキ</t>
    </rPh>
    <rPh sb="341" eb="343">
      <t>セイビ</t>
    </rPh>
    <rPh sb="352" eb="354">
      <t>スイセン</t>
    </rPh>
    <rPh sb="354" eb="356">
      <t>ベンジョ</t>
    </rPh>
    <rPh sb="356" eb="358">
      <t>セッチ</t>
    </rPh>
    <rPh sb="358" eb="359">
      <t>ズ</t>
    </rPh>
    <rPh sb="359" eb="361">
      <t>ジンコウ</t>
    </rPh>
    <rPh sb="362" eb="364">
      <t>ショリ</t>
    </rPh>
    <rPh sb="364" eb="367">
      <t>クイキナイ</t>
    </rPh>
    <rPh sb="367" eb="369">
      <t>ジンコウ</t>
    </rPh>
    <rPh sb="370" eb="371">
      <t>ユル</t>
    </rPh>
    <rPh sb="374" eb="376">
      <t>ゾウカ</t>
    </rPh>
    <rPh sb="384" eb="386">
      <t>ゼンゴ</t>
    </rPh>
    <rPh sb="387" eb="389">
      <t>スイイ</t>
    </rPh>
    <phoneticPr fontId="16"/>
  </si>
  <si>
    <t>　昭和30年代の大規模開発に伴い、整備をスタートし、昭和60年度以降、人口普及率の向上を最優先課題として、汚水管渠をはじめ雨水管渠や排水ポンプ場など、多くの施設を建設しました。平成に入ってから本格的に整備を進めたことにより、経営面では企業債の償還が大きな負担となっています。
　住居系地域については、平成30年度に事業概成を迎えることとなりますが、それ以降は、老朽化が進む管渠等について本格的な維持管理が必要となるため、「下水道長寿命化計画」やストックマネジメントの考え方に基づく更新・改築事業に取り組むとともに、平成30年度には「経営戦略」を策定し、経営基盤の強化を図っていきます。</t>
    <rPh sb="14" eb="15">
      <t>トモナ</t>
    </rPh>
    <rPh sb="17" eb="19">
      <t>セイビ</t>
    </rPh>
    <rPh sb="26" eb="28">
      <t>ショウワ</t>
    </rPh>
    <rPh sb="30" eb="32">
      <t>ネンド</t>
    </rPh>
    <rPh sb="32" eb="34">
      <t>イコウ</t>
    </rPh>
    <rPh sb="35" eb="37">
      <t>ジンコウ</t>
    </rPh>
    <rPh sb="37" eb="39">
      <t>フキュウ</t>
    </rPh>
    <rPh sb="39" eb="40">
      <t>リツ</t>
    </rPh>
    <rPh sb="41" eb="43">
      <t>コウジョウ</t>
    </rPh>
    <rPh sb="44" eb="45">
      <t>サイ</t>
    </rPh>
    <rPh sb="45" eb="47">
      <t>ユウセン</t>
    </rPh>
    <rPh sb="47" eb="49">
      <t>カダイ</t>
    </rPh>
    <rPh sb="53" eb="55">
      <t>オスイ</t>
    </rPh>
    <rPh sb="55" eb="56">
      <t>カン</t>
    </rPh>
    <rPh sb="56" eb="57">
      <t>キョ</t>
    </rPh>
    <rPh sb="61" eb="63">
      <t>ウスイ</t>
    </rPh>
    <rPh sb="63" eb="64">
      <t>カン</t>
    </rPh>
    <rPh sb="64" eb="65">
      <t>キョ</t>
    </rPh>
    <rPh sb="66" eb="68">
      <t>ハイスイ</t>
    </rPh>
    <rPh sb="71" eb="72">
      <t>ジョウ</t>
    </rPh>
    <rPh sb="75" eb="76">
      <t>オオ</t>
    </rPh>
    <rPh sb="78" eb="80">
      <t>シセツ</t>
    </rPh>
    <rPh sb="81" eb="83">
      <t>ケンセツ</t>
    </rPh>
    <rPh sb="88" eb="90">
      <t>ヘイセイ</t>
    </rPh>
    <rPh sb="91" eb="92">
      <t>ハイ</t>
    </rPh>
    <rPh sb="96" eb="99">
      <t>ホンカクテキ</t>
    </rPh>
    <rPh sb="100" eb="102">
      <t>セイビ</t>
    </rPh>
    <rPh sb="103" eb="104">
      <t>スス</t>
    </rPh>
    <rPh sb="112" eb="114">
      <t>ケイエイ</t>
    </rPh>
    <rPh sb="114" eb="115">
      <t>メン</t>
    </rPh>
    <rPh sb="117" eb="119">
      <t>キギョウ</t>
    </rPh>
    <rPh sb="119" eb="120">
      <t>サイ</t>
    </rPh>
    <rPh sb="121" eb="123">
      <t>ショウカン</t>
    </rPh>
    <rPh sb="124" eb="125">
      <t>オオ</t>
    </rPh>
    <rPh sb="127" eb="129">
      <t>フタン</t>
    </rPh>
    <rPh sb="139" eb="141">
      <t>ジュウキョ</t>
    </rPh>
    <rPh sb="141" eb="142">
      <t>ケイ</t>
    </rPh>
    <rPh sb="142" eb="144">
      <t>チイキ</t>
    </rPh>
    <rPh sb="150" eb="152">
      <t>ヘイセイ</t>
    </rPh>
    <rPh sb="154" eb="155">
      <t>ネン</t>
    </rPh>
    <rPh sb="155" eb="156">
      <t>ド</t>
    </rPh>
    <rPh sb="157" eb="159">
      <t>ジギョウ</t>
    </rPh>
    <rPh sb="159" eb="160">
      <t>オオム</t>
    </rPh>
    <rPh sb="160" eb="161">
      <t>ナ</t>
    </rPh>
    <rPh sb="162" eb="163">
      <t>ムカ</t>
    </rPh>
    <rPh sb="180" eb="183">
      <t>ロウキュウカ</t>
    </rPh>
    <rPh sb="184" eb="185">
      <t>スス</t>
    </rPh>
    <rPh sb="186" eb="187">
      <t>カン</t>
    </rPh>
    <rPh sb="187" eb="188">
      <t>キョ</t>
    </rPh>
    <rPh sb="188" eb="189">
      <t>トウ</t>
    </rPh>
    <rPh sb="211" eb="213">
      <t>ゲスイ</t>
    </rPh>
    <rPh sb="213" eb="214">
      <t>ドウ</t>
    </rPh>
    <rPh sb="214" eb="215">
      <t>チョウ</t>
    </rPh>
    <rPh sb="215" eb="217">
      <t>ジュミョウ</t>
    </rPh>
    <rPh sb="217" eb="218">
      <t>カ</t>
    </rPh>
    <rPh sb="218" eb="220">
      <t>ケイカク</t>
    </rPh>
    <rPh sb="233" eb="234">
      <t>カンガ</t>
    </rPh>
    <rPh sb="235" eb="236">
      <t>カタ</t>
    </rPh>
    <rPh sb="237" eb="238">
      <t>モト</t>
    </rPh>
    <rPh sb="240" eb="242">
      <t>コウシン</t>
    </rPh>
    <rPh sb="243" eb="245">
      <t>カイチク</t>
    </rPh>
    <rPh sb="245" eb="247">
      <t>ジギョウ</t>
    </rPh>
    <rPh sb="248" eb="249">
      <t>ト</t>
    </rPh>
    <rPh sb="250" eb="251">
      <t>ク</t>
    </rPh>
    <rPh sb="276" eb="278">
      <t>ケイエイ</t>
    </rPh>
    <rPh sb="278" eb="280">
      <t>キバン</t>
    </rPh>
    <rPh sb="281" eb="283">
      <t>キョウカ</t>
    </rPh>
    <rPh sb="284" eb="285">
      <t>ハカ</t>
    </rPh>
    <phoneticPr fontId="16"/>
  </si>
  <si>
    <t>　枚方市の下水道は、昭和30年代から民間の大規模開発に伴い、整備を進めてまいりました。管渠老朽化率は類似団体平均値を下回っていますが、管渠改善率も同様に下回っており、老朽化が進んでいる状況です。そのため、管渠やポンプ場などの下水道施設については、点検・調査、修繕・改築コストが増加しており、適切なストックの維持管理を図る必要があります。</t>
    <rPh sb="1" eb="4">
      <t>ヒラカタシ</t>
    </rPh>
    <rPh sb="18" eb="20">
      <t>ミンカン</t>
    </rPh>
    <rPh sb="21" eb="24">
      <t>ダイキボ</t>
    </rPh>
    <rPh sb="24" eb="26">
      <t>カイハツ</t>
    </rPh>
    <rPh sb="27" eb="28">
      <t>トモナ</t>
    </rPh>
    <rPh sb="43" eb="44">
      <t>カン</t>
    </rPh>
    <rPh sb="44" eb="45">
      <t>キョ</t>
    </rPh>
    <rPh sb="45" eb="48">
      <t>ロウキュウカ</t>
    </rPh>
    <rPh sb="48" eb="49">
      <t>リツ</t>
    </rPh>
    <rPh sb="54" eb="57">
      <t>ヘイキンチ</t>
    </rPh>
    <rPh sb="58" eb="60">
      <t>シタマワ</t>
    </rPh>
    <rPh sb="67" eb="68">
      <t>カン</t>
    </rPh>
    <rPh sb="68" eb="69">
      <t>キョ</t>
    </rPh>
    <rPh sb="69" eb="71">
      <t>カイゼン</t>
    </rPh>
    <rPh sb="71" eb="72">
      <t>リツ</t>
    </rPh>
    <rPh sb="73" eb="75">
      <t>ドウヨウ</t>
    </rPh>
    <rPh sb="76" eb="78">
      <t>シタマワ</t>
    </rPh>
    <rPh sb="83" eb="86">
      <t>ロウキュウカ</t>
    </rPh>
    <rPh sb="87" eb="88">
      <t>スス</t>
    </rPh>
    <rPh sb="92" eb="94">
      <t>ジョウキョウ</t>
    </rPh>
    <rPh sb="102" eb="103">
      <t>クダ</t>
    </rPh>
    <rPh sb="103" eb="104">
      <t>キョ</t>
    </rPh>
    <rPh sb="108" eb="109">
      <t>ジョウ</t>
    </rPh>
    <rPh sb="160" eb="162">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</si>
</sst>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0.03</c:v>
                </c:pt>
                <c:pt idx="1">
                  <c:v>0.06</c:v>
                </c:pt>
                <c:pt idx="2">
                  <c:v>0.11</c:v>
                </c:pt>
                <c:pt idx="3">
                  <c:v>0.04</c:v>
                </c:pt>
                <c:pt idx="4">
                  <c:v>0.12</c:v>
                </c:pt>
              </c:numCache>
            </c:numRef>
          </c:val>
          <c:extLst>
            <c:ext xmlns:c16="http://schemas.microsoft.com/office/drawing/2014/chart" uri="{C3380CC4-5D6E-409C-BE32-E72D297353CC}">
              <c16:uniqueId val="{00000000-5A3C-40B9-A1C2-44F8D97B5AF8}"/>
            </c:ext>
          </c:extLst>
        </c:ser>
        <c:dLbls>
          <c:showLegendKey val="0"/>
          <c:showVal val="0"/>
          <c:showCatName val="0"/>
          <c:showSerName val="0"/>
          <c:showPercent val="0"/>
          <c:showBubbleSize val="0"/>
        </c:dLbls>
        <c:gapWidth val="150"/>
        <c:axId val="65910656"/>
        <c:axId val="6591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0.13</c:v>
                </c:pt>
                <c:pt idx="3">
                  <c:v>0.16</c:v>
                </c:pt>
                <c:pt idx="4">
                  <c:v>0.16</c:v>
                </c:pt>
              </c:numCache>
            </c:numRef>
          </c:val>
          <c:smooth val="0"/>
          <c:extLst>
            <c:ext xmlns:c16="http://schemas.microsoft.com/office/drawing/2014/chart" uri="{C3380CC4-5D6E-409C-BE32-E72D297353CC}">
              <c16:uniqueId val="{00000001-5A3C-40B9-A1C2-44F8D97B5AF8}"/>
            </c:ext>
          </c:extLst>
        </c:ser>
        <c:dLbls>
          <c:showLegendKey val="0"/>
          <c:showVal val="0"/>
          <c:showCatName val="0"/>
          <c:showSerName val="0"/>
          <c:showPercent val="0"/>
          <c:showBubbleSize val="0"/>
        </c:dLbls>
        <c:marker val="1"/>
        <c:smooth val="0"/>
        <c:axId val="65910656"/>
        <c:axId val="65912192"/>
      </c:lineChart>
      <c:dateAx>
        <c:axId val="65910656"/>
        <c:scaling>
          <c:orientation val="minMax"/>
        </c:scaling>
        <c:delete val="1"/>
        <c:axPos val="b"/>
        <c:numFmt formatCode="ge" sourceLinked="1"/>
        <c:majorTickMark val="none"/>
        <c:minorTickMark val="none"/>
        <c:tickLblPos val="none"/>
        <c:crossAx val="65912192"/>
        <c:crosses val="autoZero"/>
        <c:auto val="1"/>
        <c:lblOffset val="100"/>
        <c:baseTimeUnit val="years"/>
      </c:dateAx>
      <c:valAx>
        <c:axId val="659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B9-4E77-A44F-69C9B861E1FE}"/>
            </c:ext>
          </c:extLst>
        </c:ser>
        <c:dLbls>
          <c:showLegendKey val="0"/>
          <c:showVal val="0"/>
          <c:showCatName val="0"/>
          <c:showSerName val="0"/>
          <c:showPercent val="0"/>
          <c:showBubbleSize val="0"/>
        </c:dLbls>
        <c:gapWidth val="150"/>
        <c:axId val="74234112"/>
        <c:axId val="742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64.81</c:v>
                </c:pt>
                <c:pt idx="3">
                  <c:v>64.66</c:v>
                </c:pt>
                <c:pt idx="4">
                  <c:v>64.650000000000006</c:v>
                </c:pt>
              </c:numCache>
            </c:numRef>
          </c:val>
          <c:smooth val="0"/>
          <c:extLst>
            <c:ext xmlns:c16="http://schemas.microsoft.com/office/drawing/2014/chart" uri="{C3380CC4-5D6E-409C-BE32-E72D297353CC}">
              <c16:uniqueId val="{00000001-49B9-4E77-A44F-69C9B861E1FE}"/>
            </c:ext>
          </c:extLst>
        </c:ser>
        <c:dLbls>
          <c:showLegendKey val="0"/>
          <c:showVal val="0"/>
          <c:showCatName val="0"/>
          <c:showSerName val="0"/>
          <c:showPercent val="0"/>
          <c:showBubbleSize val="0"/>
        </c:dLbls>
        <c:marker val="1"/>
        <c:smooth val="0"/>
        <c:axId val="74234112"/>
        <c:axId val="74244096"/>
      </c:lineChart>
      <c:dateAx>
        <c:axId val="74234112"/>
        <c:scaling>
          <c:orientation val="minMax"/>
        </c:scaling>
        <c:delete val="1"/>
        <c:axPos val="b"/>
        <c:numFmt formatCode="ge" sourceLinked="1"/>
        <c:majorTickMark val="none"/>
        <c:minorTickMark val="none"/>
        <c:tickLblPos val="none"/>
        <c:crossAx val="74244096"/>
        <c:crosses val="autoZero"/>
        <c:auto val="1"/>
        <c:lblOffset val="100"/>
        <c:baseTimeUnit val="years"/>
      </c:dateAx>
      <c:valAx>
        <c:axId val="742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96.84</c:v>
                </c:pt>
                <c:pt idx="1">
                  <c:v>96.96</c:v>
                </c:pt>
                <c:pt idx="2">
                  <c:v>96.97</c:v>
                </c:pt>
                <c:pt idx="3">
                  <c:v>96.96</c:v>
                </c:pt>
                <c:pt idx="4">
                  <c:v>97.03</c:v>
                </c:pt>
              </c:numCache>
            </c:numRef>
          </c:val>
          <c:extLst>
            <c:ext xmlns:c16="http://schemas.microsoft.com/office/drawing/2014/chart" uri="{C3380CC4-5D6E-409C-BE32-E72D297353CC}">
              <c16:uniqueId val="{00000000-F710-4609-8206-AEE8D4341492}"/>
            </c:ext>
          </c:extLst>
        </c:ser>
        <c:dLbls>
          <c:showLegendKey val="0"/>
          <c:showVal val="0"/>
          <c:showCatName val="0"/>
          <c:showSerName val="0"/>
          <c:showPercent val="0"/>
          <c:showBubbleSize val="0"/>
        </c:dLbls>
        <c:gapWidth val="150"/>
        <c:axId val="74279936"/>
        <c:axId val="7429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96.89</c:v>
                </c:pt>
                <c:pt idx="3">
                  <c:v>97.08</c:v>
                </c:pt>
                <c:pt idx="4">
                  <c:v>97.4</c:v>
                </c:pt>
              </c:numCache>
            </c:numRef>
          </c:val>
          <c:smooth val="0"/>
          <c:extLst>
            <c:ext xmlns:c16="http://schemas.microsoft.com/office/drawing/2014/chart" uri="{C3380CC4-5D6E-409C-BE32-E72D297353CC}">
              <c16:uniqueId val="{00000001-F710-4609-8206-AEE8D4341492}"/>
            </c:ext>
          </c:extLst>
        </c:ser>
        <c:dLbls>
          <c:showLegendKey val="0"/>
          <c:showVal val="0"/>
          <c:showCatName val="0"/>
          <c:showSerName val="0"/>
          <c:showPercent val="0"/>
          <c:showBubbleSize val="0"/>
        </c:dLbls>
        <c:marker val="1"/>
        <c:smooth val="0"/>
        <c:axId val="74279936"/>
        <c:axId val="74294016"/>
      </c:lineChart>
      <c:dateAx>
        <c:axId val="74279936"/>
        <c:scaling>
          <c:orientation val="minMax"/>
        </c:scaling>
        <c:delete val="1"/>
        <c:axPos val="b"/>
        <c:numFmt formatCode="ge" sourceLinked="1"/>
        <c:majorTickMark val="none"/>
        <c:minorTickMark val="none"/>
        <c:tickLblPos val="none"/>
        <c:crossAx val="74294016"/>
        <c:crosses val="autoZero"/>
        <c:auto val="1"/>
        <c:lblOffset val="100"/>
        <c:baseTimeUnit val="years"/>
      </c:dateAx>
      <c:valAx>
        <c:axId val="742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119.18</c:v>
                </c:pt>
                <c:pt idx="1">
                  <c:v>122.66</c:v>
                </c:pt>
                <c:pt idx="2">
                  <c:v>125.2</c:v>
                </c:pt>
                <c:pt idx="3">
                  <c:v>119.43</c:v>
                </c:pt>
                <c:pt idx="4">
                  <c:v>116.06</c:v>
                </c:pt>
              </c:numCache>
            </c:numRef>
          </c:val>
          <c:extLst>
            <c:ext xmlns:c16="http://schemas.microsoft.com/office/drawing/2014/chart" uri="{C3380CC4-5D6E-409C-BE32-E72D297353CC}">
              <c16:uniqueId val="{00000000-700F-4592-AEC3-43E02B019438}"/>
            </c:ext>
          </c:extLst>
        </c:ser>
        <c:dLbls>
          <c:showLegendKey val="0"/>
          <c:showVal val="0"/>
          <c:showCatName val="0"/>
          <c:showSerName val="0"/>
          <c:showPercent val="0"/>
          <c:showBubbleSize val="0"/>
        </c:dLbls>
        <c:gapWidth val="150"/>
        <c:axId val="67492480"/>
        <c:axId val="6749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108.14</c:v>
                </c:pt>
                <c:pt idx="1">
                  <c:v>108.72</c:v>
                </c:pt>
                <c:pt idx="2">
                  <c:v>110.25</c:v>
                </c:pt>
                <c:pt idx="3">
                  <c:v>109.82</c:v>
                </c:pt>
                <c:pt idx="4">
                  <c:v>111.25</c:v>
                </c:pt>
              </c:numCache>
            </c:numRef>
          </c:val>
          <c:smooth val="0"/>
          <c:extLst>
            <c:ext xmlns:c16="http://schemas.microsoft.com/office/drawing/2014/chart" uri="{C3380CC4-5D6E-409C-BE32-E72D297353CC}">
              <c16:uniqueId val="{00000001-700F-4592-AEC3-43E02B019438}"/>
            </c:ext>
          </c:extLst>
        </c:ser>
        <c:dLbls>
          <c:showLegendKey val="0"/>
          <c:showVal val="0"/>
          <c:showCatName val="0"/>
          <c:showSerName val="0"/>
          <c:showPercent val="0"/>
          <c:showBubbleSize val="0"/>
        </c:dLbls>
        <c:marker val="1"/>
        <c:smooth val="0"/>
        <c:axId val="67492480"/>
        <c:axId val="67498368"/>
      </c:lineChart>
      <c:dateAx>
        <c:axId val="67492480"/>
        <c:scaling>
          <c:orientation val="minMax"/>
        </c:scaling>
        <c:delete val="1"/>
        <c:axPos val="b"/>
        <c:numFmt formatCode="ge" sourceLinked="1"/>
        <c:majorTickMark val="none"/>
        <c:minorTickMark val="none"/>
        <c:tickLblPos val="none"/>
        <c:crossAx val="67498368"/>
        <c:crosses val="autoZero"/>
        <c:auto val="1"/>
        <c:lblOffset val="100"/>
        <c:baseTimeUnit val="years"/>
      </c:dateAx>
      <c:valAx>
        <c:axId val="674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7.84</c:v>
                </c:pt>
                <c:pt idx="1">
                  <c:v>10.199999999999999</c:v>
                </c:pt>
                <c:pt idx="2">
                  <c:v>12.69</c:v>
                </c:pt>
                <c:pt idx="3">
                  <c:v>15.03</c:v>
                </c:pt>
                <c:pt idx="4">
                  <c:v>17.23</c:v>
                </c:pt>
              </c:numCache>
            </c:numRef>
          </c:val>
          <c:extLst>
            <c:ext xmlns:c16="http://schemas.microsoft.com/office/drawing/2014/chart" uri="{C3380CC4-5D6E-409C-BE32-E72D297353CC}">
              <c16:uniqueId val="{00000000-B9D9-419C-A65C-E68E80D5D6E8}"/>
            </c:ext>
          </c:extLst>
        </c:ser>
        <c:dLbls>
          <c:showLegendKey val="0"/>
          <c:showVal val="0"/>
          <c:showCatName val="0"/>
          <c:showSerName val="0"/>
          <c:showPercent val="0"/>
          <c:showBubbleSize val="0"/>
        </c:dLbls>
        <c:gapWidth val="150"/>
        <c:axId val="72691072"/>
        <c:axId val="727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14.06</c:v>
                </c:pt>
                <c:pt idx="1">
                  <c:v>23.27</c:v>
                </c:pt>
                <c:pt idx="2">
                  <c:v>25.8</c:v>
                </c:pt>
                <c:pt idx="3">
                  <c:v>25.28</c:v>
                </c:pt>
                <c:pt idx="4">
                  <c:v>28.35</c:v>
                </c:pt>
              </c:numCache>
            </c:numRef>
          </c:val>
          <c:smooth val="0"/>
          <c:extLst>
            <c:ext xmlns:c16="http://schemas.microsoft.com/office/drawing/2014/chart" uri="{C3380CC4-5D6E-409C-BE32-E72D297353CC}">
              <c16:uniqueId val="{00000001-B9D9-419C-A65C-E68E80D5D6E8}"/>
            </c:ext>
          </c:extLst>
        </c:ser>
        <c:dLbls>
          <c:showLegendKey val="0"/>
          <c:showVal val="0"/>
          <c:showCatName val="0"/>
          <c:showSerName val="0"/>
          <c:showPercent val="0"/>
          <c:showBubbleSize val="0"/>
        </c:dLbls>
        <c:marker val="1"/>
        <c:smooth val="0"/>
        <c:axId val="72691072"/>
        <c:axId val="72713344"/>
      </c:lineChart>
      <c:dateAx>
        <c:axId val="72691072"/>
        <c:scaling>
          <c:orientation val="minMax"/>
        </c:scaling>
        <c:delete val="1"/>
        <c:axPos val="b"/>
        <c:numFmt formatCode="ge" sourceLinked="1"/>
        <c:majorTickMark val="none"/>
        <c:minorTickMark val="none"/>
        <c:tickLblPos val="none"/>
        <c:crossAx val="72713344"/>
        <c:crosses val="autoZero"/>
        <c:auto val="1"/>
        <c:lblOffset val="100"/>
        <c:baseTimeUnit val="years"/>
      </c:dateAx>
      <c:valAx>
        <c:axId val="727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2.17</c:v>
                </c:pt>
                <c:pt idx="1">
                  <c:v>2.14</c:v>
                </c:pt>
                <c:pt idx="2">
                  <c:v>2.71</c:v>
                </c:pt>
                <c:pt idx="3">
                  <c:v>2.67</c:v>
                </c:pt>
                <c:pt idx="4">
                  <c:v>2.65</c:v>
                </c:pt>
              </c:numCache>
            </c:numRef>
          </c:val>
          <c:extLst>
            <c:ext xmlns:c16="http://schemas.microsoft.com/office/drawing/2014/chart" uri="{C3380CC4-5D6E-409C-BE32-E72D297353CC}">
              <c16:uniqueId val="{00000000-9103-407E-AADD-48CD09106043}"/>
            </c:ext>
          </c:extLst>
        </c:ser>
        <c:dLbls>
          <c:showLegendKey val="0"/>
          <c:showVal val="0"/>
          <c:showCatName val="0"/>
          <c:showSerName val="0"/>
          <c:showPercent val="0"/>
          <c:showBubbleSize val="0"/>
        </c:dLbls>
        <c:gapWidth val="150"/>
        <c:axId val="72765824"/>
        <c:axId val="727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2.34</c:v>
                </c:pt>
                <c:pt idx="1">
                  <c:v>2.75</c:v>
                </c:pt>
                <c:pt idx="2">
                  <c:v>3.39</c:v>
                </c:pt>
                <c:pt idx="3">
                  <c:v>4.08</c:v>
                </c:pt>
                <c:pt idx="4">
                  <c:v>6.7</c:v>
                </c:pt>
              </c:numCache>
            </c:numRef>
          </c:val>
          <c:smooth val="0"/>
          <c:extLst>
            <c:ext xmlns:c16="http://schemas.microsoft.com/office/drawing/2014/chart" uri="{C3380CC4-5D6E-409C-BE32-E72D297353CC}">
              <c16:uniqueId val="{00000001-9103-407E-AADD-48CD09106043}"/>
            </c:ext>
          </c:extLst>
        </c:ser>
        <c:dLbls>
          <c:showLegendKey val="0"/>
          <c:showVal val="0"/>
          <c:showCatName val="0"/>
          <c:showSerName val="0"/>
          <c:showPercent val="0"/>
          <c:showBubbleSize val="0"/>
        </c:dLbls>
        <c:marker val="1"/>
        <c:smooth val="0"/>
        <c:axId val="72765824"/>
        <c:axId val="72767360"/>
      </c:lineChart>
      <c:dateAx>
        <c:axId val="72765824"/>
        <c:scaling>
          <c:orientation val="minMax"/>
        </c:scaling>
        <c:delete val="1"/>
        <c:axPos val="b"/>
        <c:numFmt formatCode="ge" sourceLinked="1"/>
        <c:majorTickMark val="none"/>
        <c:minorTickMark val="none"/>
        <c:tickLblPos val="none"/>
        <c:crossAx val="72767360"/>
        <c:crosses val="autoZero"/>
        <c:auto val="1"/>
        <c:lblOffset val="100"/>
        <c:baseTimeUnit val="years"/>
      </c:dateAx>
      <c:valAx>
        <c:axId val="727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C6-4327-922A-88199AE0A8A1}"/>
            </c:ext>
          </c:extLst>
        </c:ser>
        <c:dLbls>
          <c:showLegendKey val="0"/>
          <c:showVal val="0"/>
          <c:showCatName val="0"/>
          <c:showSerName val="0"/>
          <c:showPercent val="0"/>
          <c:showBubbleSize val="0"/>
        </c:dLbls>
        <c:gapWidth val="150"/>
        <c:axId val="72919680"/>
        <c:axId val="729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0.6</c:v>
                </c:pt>
                <c:pt idx="3" formatCode="#,##0.00;&quot;△&quot;#,##0.00;&quot;-&quot;">
                  <c:v>0.45</c:v>
                </c:pt>
                <c:pt idx="4">
                  <c:v>0</c:v>
                </c:pt>
              </c:numCache>
            </c:numRef>
          </c:val>
          <c:smooth val="0"/>
          <c:extLst>
            <c:ext xmlns:c16="http://schemas.microsoft.com/office/drawing/2014/chart" uri="{C3380CC4-5D6E-409C-BE32-E72D297353CC}">
              <c16:uniqueId val="{00000001-A1C6-4327-922A-88199AE0A8A1}"/>
            </c:ext>
          </c:extLst>
        </c:ser>
        <c:dLbls>
          <c:showLegendKey val="0"/>
          <c:showVal val="0"/>
          <c:showCatName val="0"/>
          <c:showSerName val="0"/>
          <c:showPercent val="0"/>
          <c:showBubbleSize val="0"/>
        </c:dLbls>
        <c:marker val="1"/>
        <c:smooth val="0"/>
        <c:axId val="72919680"/>
        <c:axId val="72933760"/>
      </c:lineChart>
      <c:dateAx>
        <c:axId val="72919680"/>
        <c:scaling>
          <c:orientation val="minMax"/>
        </c:scaling>
        <c:delete val="1"/>
        <c:axPos val="b"/>
        <c:numFmt formatCode="ge" sourceLinked="1"/>
        <c:majorTickMark val="none"/>
        <c:minorTickMark val="none"/>
        <c:tickLblPos val="none"/>
        <c:crossAx val="72933760"/>
        <c:crosses val="autoZero"/>
        <c:auto val="1"/>
        <c:lblOffset val="100"/>
        <c:baseTimeUnit val="years"/>
      </c:dateAx>
      <c:valAx>
        <c:axId val="729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26.59</c:v>
                </c:pt>
                <c:pt idx="1">
                  <c:v>24.39</c:v>
                </c:pt>
                <c:pt idx="2">
                  <c:v>34.659999999999997</c:v>
                </c:pt>
                <c:pt idx="3">
                  <c:v>29.65</c:v>
                </c:pt>
                <c:pt idx="4">
                  <c:v>45.73</c:v>
                </c:pt>
              </c:numCache>
            </c:numRef>
          </c:val>
          <c:extLst>
            <c:ext xmlns:c16="http://schemas.microsoft.com/office/drawing/2014/chart" uri="{C3380CC4-5D6E-409C-BE32-E72D297353CC}">
              <c16:uniqueId val="{00000000-1060-4D97-B3BB-474CD6CC9995}"/>
            </c:ext>
          </c:extLst>
        </c:ser>
        <c:dLbls>
          <c:showLegendKey val="0"/>
          <c:showVal val="0"/>
          <c:showCatName val="0"/>
          <c:showSerName val="0"/>
          <c:showPercent val="0"/>
          <c:showBubbleSize val="0"/>
        </c:dLbls>
        <c:gapWidth val="150"/>
        <c:axId val="72834432"/>
        <c:axId val="7284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129.52000000000001</c:v>
                </c:pt>
                <c:pt idx="1">
                  <c:v>61</c:v>
                </c:pt>
                <c:pt idx="2">
                  <c:v>65.17</c:v>
                </c:pt>
                <c:pt idx="3">
                  <c:v>67.7</c:v>
                </c:pt>
                <c:pt idx="4">
                  <c:v>75.02</c:v>
                </c:pt>
              </c:numCache>
            </c:numRef>
          </c:val>
          <c:smooth val="0"/>
          <c:extLst>
            <c:ext xmlns:c16="http://schemas.microsoft.com/office/drawing/2014/chart" uri="{C3380CC4-5D6E-409C-BE32-E72D297353CC}">
              <c16:uniqueId val="{00000001-1060-4D97-B3BB-474CD6CC9995}"/>
            </c:ext>
          </c:extLst>
        </c:ser>
        <c:dLbls>
          <c:showLegendKey val="0"/>
          <c:showVal val="0"/>
          <c:showCatName val="0"/>
          <c:showSerName val="0"/>
          <c:showPercent val="0"/>
          <c:showBubbleSize val="0"/>
        </c:dLbls>
        <c:marker val="1"/>
        <c:smooth val="0"/>
        <c:axId val="72834432"/>
        <c:axId val="72844416"/>
      </c:lineChart>
      <c:dateAx>
        <c:axId val="72834432"/>
        <c:scaling>
          <c:orientation val="minMax"/>
        </c:scaling>
        <c:delete val="1"/>
        <c:axPos val="b"/>
        <c:numFmt formatCode="ge" sourceLinked="1"/>
        <c:majorTickMark val="none"/>
        <c:minorTickMark val="none"/>
        <c:tickLblPos val="none"/>
        <c:crossAx val="72844416"/>
        <c:crosses val="autoZero"/>
        <c:auto val="1"/>
        <c:lblOffset val="100"/>
        <c:baseTimeUnit val="years"/>
      </c:dateAx>
      <c:valAx>
        <c:axId val="728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1139.19</c:v>
                </c:pt>
                <c:pt idx="1">
                  <c:v>902.3</c:v>
                </c:pt>
                <c:pt idx="2">
                  <c:v>991.23</c:v>
                </c:pt>
                <c:pt idx="3">
                  <c:v>907.59</c:v>
                </c:pt>
                <c:pt idx="4">
                  <c:v>832.6</c:v>
                </c:pt>
              </c:numCache>
            </c:numRef>
          </c:val>
          <c:extLst>
            <c:ext xmlns:c16="http://schemas.microsoft.com/office/drawing/2014/chart" uri="{C3380CC4-5D6E-409C-BE32-E72D297353CC}">
              <c16:uniqueId val="{00000000-C2F4-4853-967D-8FD5CCEA9353}"/>
            </c:ext>
          </c:extLst>
        </c:ser>
        <c:dLbls>
          <c:showLegendKey val="0"/>
          <c:showVal val="0"/>
          <c:showCatName val="0"/>
          <c:showSerName val="0"/>
          <c:showPercent val="0"/>
          <c:showBubbleSize val="0"/>
        </c:dLbls>
        <c:gapWidth val="150"/>
        <c:axId val="73027968"/>
        <c:axId val="730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642.57000000000005</c:v>
                </c:pt>
                <c:pt idx="3">
                  <c:v>599.92999999999995</c:v>
                </c:pt>
                <c:pt idx="4">
                  <c:v>573.73</c:v>
                </c:pt>
              </c:numCache>
            </c:numRef>
          </c:val>
          <c:smooth val="0"/>
          <c:extLst>
            <c:ext xmlns:c16="http://schemas.microsoft.com/office/drawing/2014/chart" uri="{C3380CC4-5D6E-409C-BE32-E72D297353CC}">
              <c16:uniqueId val="{00000001-C2F4-4853-967D-8FD5CCEA9353}"/>
            </c:ext>
          </c:extLst>
        </c:ser>
        <c:dLbls>
          <c:showLegendKey val="0"/>
          <c:showVal val="0"/>
          <c:showCatName val="0"/>
          <c:showSerName val="0"/>
          <c:showPercent val="0"/>
          <c:showBubbleSize val="0"/>
        </c:dLbls>
        <c:marker val="1"/>
        <c:smooth val="0"/>
        <c:axId val="73027968"/>
        <c:axId val="73029504"/>
      </c:lineChart>
      <c:dateAx>
        <c:axId val="73027968"/>
        <c:scaling>
          <c:orientation val="minMax"/>
        </c:scaling>
        <c:delete val="1"/>
        <c:axPos val="b"/>
        <c:numFmt formatCode="ge" sourceLinked="1"/>
        <c:majorTickMark val="none"/>
        <c:minorTickMark val="none"/>
        <c:tickLblPos val="none"/>
        <c:crossAx val="73029504"/>
        <c:crosses val="autoZero"/>
        <c:auto val="1"/>
        <c:lblOffset val="100"/>
        <c:baseTimeUnit val="years"/>
      </c:dateAx>
      <c:valAx>
        <c:axId val="730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75.63</c:v>
                </c:pt>
                <c:pt idx="1">
                  <c:v>86.16</c:v>
                </c:pt>
                <c:pt idx="2">
                  <c:v>82.33</c:v>
                </c:pt>
                <c:pt idx="3">
                  <c:v>99.83</c:v>
                </c:pt>
                <c:pt idx="4">
                  <c:v>100</c:v>
                </c:pt>
              </c:numCache>
            </c:numRef>
          </c:val>
          <c:extLst>
            <c:ext xmlns:c16="http://schemas.microsoft.com/office/drawing/2014/chart" uri="{C3380CC4-5D6E-409C-BE32-E72D297353CC}">
              <c16:uniqueId val="{00000000-B7B2-4E0B-B0E5-0585D0725551}"/>
            </c:ext>
          </c:extLst>
        </c:ser>
        <c:dLbls>
          <c:showLegendKey val="0"/>
          <c:showVal val="0"/>
          <c:showCatName val="0"/>
          <c:showSerName val="0"/>
          <c:showPercent val="0"/>
          <c:showBubbleSize val="0"/>
        </c:dLbls>
        <c:gapWidth val="150"/>
        <c:axId val="73077888"/>
        <c:axId val="730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94.3</c:v>
                </c:pt>
                <c:pt idx="3">
                  <c:v>95.76</c:v>
                </c:pt>
                <c:pt idx="4">
                  <c:v>100.74</c:v>
                </c:pt>
              </c:numCache>
            </c:numRef>
          </c:val>
          <c:smooth val="0"/>
          <c:extLst>
            <c:ext xmlns:c16="http://schemas.microsoft.com/office/drawing/2014/chart" uri="{C3380CC4-5D6E-409C-BE32-E72D297353CC}">
              <c16:uniqueId val="{00000001-B7B2-4E0B-B0E5-0585D0725551}"/>
            </c:ext>
          </c:extLst>
        </c:ser>
        <c:dLbls>
          <c:showLegendKey val="0"/>
          <c:showVal val="0"/>
          <c:showCatName val="0"/>
          <c:showSerName val="0"/>
          <c:showPercent val="0"/>
          <c:showBubbleSize val="0"/>
        </c:dLbls>
        <c:marker val="1"/>
        <c:smooth val="0"/>
        <c:axId val="73077888"/>
        <c:axId val="73079424"/>
      </c:lineChart>
      <c:dateAx>
        <c:axId val="73077888"/>
        <c:scaling>
          <c:orientation val="minMax"/>
        </c:scaling>
        <c:delete val="1"/>
        <c:axPos val="b"/>
        <c:numFmt formatCode="ge" sourceLinked="1"/>
        <c:majorTickMark val="none"/>
        <c:minorTickMark val="none"/>
        <c:tickLblPos val="none"/>
        <c:crossAx val="73079424"/>
        <c:crosses val="autoZero"/>
        <c:auto val="1"/>
        <c:lblOffset val="100"/>
        <c:baseTimeUnit val="years"/>
      </c:dateAx>
      <c:valAx>
        <c:axId val="730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186.35</c:v>
                </c:pt>
                <c:pt idx="1">
                  <c:v>173.05</c:v>
                </c:pt>
                <c:pt idx="2">
                  <c:v>181.76</c:v>
                </c:pt>
                <c:pt idx="3">
                  <c:v>150</c:v>
                </c:pt>
                <c:pt idx="4">
                  <c:v>150.74</c:v>
                </c:pt>
              </c:numCache>
            </c:numRef>
          </c:val>
          <c:extLst>
            <c:ext xmlns:c16="http://schemas.microsoft.com/office/drawing/2014/chart" uri="{C3380CC4-5D6E-409C-BE32-E72D297353CC}">
              <c16:uniqueId val="{00000000-0AAD-408B-9BEE-B5D158B858F7}"/>
            </c:ext>
          </c:extLst>
        </c:ser>
        <c:dLbls>
          <c:showLegendKey val="0"/>
          <c:showVal val="0"/>
          <c:showCatName val="0"/>
          <c:showSerName val="0"/>
          <c:showPercent val="0"/>
          <c:showBubbleSize val="0"/>
        </c:dLbls>
        <c:gapWidth val="150"/>
        <c:axId val="74188288"/>
        <c:axId val="7418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120.18</c:v>
                </c:pt>
                <c:pt idx="3">
                  <c:v>119</c:v>
                </c:pt>
                <c:pt idx="4">
                  <c:v>112.75</c:v>
                </c:pt>
              </c:numCache>
            </c:numRef>
          </c:val>
          <c:smooth val="0"/>
          <c:extLst>
            <c:ext xmlns:c16="http://schemas.microsoft.com/office/drawing/2014/chart" uri="{C3380CC4-5D6E-409C-BE32-E72D297353CC}">
              <c16:uniqueId val="{00000001-0AAD-408B-9BEE-B5D158B858F7}"/>
            </c:ext>
          </c:extLst>
        </c:ser>
        <c:dLbls>
          <c:showLegendKey val="0"/>
          <c:showVal val="0"/>
          <c:showCatName val="0"/>
          <c:showSerName val="0"/>
          <c:showPercent val="0"/>
          <c:showBubbleSize val="0"/>
        </c:dLbls>
        <c:marker val="1"/>
        <c:smooth val="0"/>
        <c:axId val="74188288"/>
        <c:axId val="74189824"/>
      </c:lineChart>
      <c:dateAx>
        <c:axId val="74188288"/>
        <c:scaling>
          <c:orientation val="minMax"/>
        </c:scaling>
        <c:delete val="1"/>
        <c:axPos val="b"/>
        <c:numFmt formatCode="ge" sourceLinked="1"/>
        <c:majorTickMark val="none"/>
        <c:minorTickMark val="none"/>
        <c:tickLblPos val="none"/>
        <c:crossAx val="74189824"/>
        <c:crosses val="autoZero"/>
        <c:auto val="1"/>
        <c:lblOffset val="100"/>
        <c:baseTimeUnit val="years"/>
      </c:dateAx>
      <c:valAx>
        <c:axId val="741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枚方市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Aa</v>
      </c>
      <c r="X8" s="78"/>
      <c r="Y8" s="78"/>
      <c r="Z8" s="78"/>
      <c r="AA8" s="78"/>
      <c r="AB8" s="78"/>
      <c r="AC8" s="78"/>
      <c r="AD8" s="79" t="str">
        <f>データ!$M$6</f>
        <v>自治体職員</v>
      </c>
      <c r="AE8" s="79"/>
      <c r="AF8" s="79"/>
      <c r="AG8" s="79"/>
      <c r="AH8" s="79"/>
      <c r="AI8" s="79"/>
      <c r="AJ8" s="79"/>
      <c r="AK8" s="3"/>
      <c r="AL8" s="73">
        <f>データ!S6</f>
        <v>403989</v>
      </c>
      <c r="AM8" s="73"/>
      <c r="AN8" s="73"/>
      <c r="AO8" s="73"/>
      <c r="AP8" s="73"/>
      <c r="AQ8" s="73"/>
      <c r="AR8" s="73"/>
      <c r="AS8" s="73"/>
      <c r="AT8" s="72">
        <f>データ!T6</f>
        <v>65.12</v>
      </c>
      <c r="AU8" s="72"/>
      <c r="AV8" s="72"/>
      <c r="AW8" s="72"/>
      <c r="AX8" s="72"/>
      <c r="AY8" s="72"/>
      <c r="AZ8" s="72"/>
      <c r="BA8" s="72"/>
      <c r="BB8" s="72">
        <f>データ!U6</f>
        <v>6203.76</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67.31</v>
      </c>
      <c r="J10" s="72"/>
      <c r="K10" s="72"/>
      <c r="L10" s="72"/>
      <c r="M10" s="72"/>
      <c r="N10" s="72"/>
      <c r="O10" s="72"/>
      <c r="P10" s="72">
        <f>データ!P6</f>
        <v>96.13</v>
      </c>
      <c r="Q10" s="72"/>
      <c r="R10" s="72"/>
      <c r="S10" s="72"/>
      <c r="T10" s="72"/>
      <c r="U10" s="72"/>
      <c r="V10" s="72"/>
      <c r="W10" s="72">
        <f>データ!Q6</f>
        <v>85.86</v>
      </c>
      <c r="X10" s="72"/>
      <c r="Y10" s="72"/>
      <c r="Z10" s="72"/>
      <c r="AA10" s="72"/>
      <c r="AB10" s="72"/>
      <c r="AC10" s="72"/>
      <c r="AD10" s="73">
        <f>データ!R6</f>
        <v>2570</v>
      </c>
      <c r="AE10" s="73"/>
      <c r="AF10" s="73"/>
      <c r="AG10" s="73"/>
      <c r="AH10" s="73"/>
      <c r="AI10" s="73"/>
      <c r="AJ10" s="73"/>
      <c r="AK10" s="2"/>
      <c r="AL10" s="73">
        <f>データ!V6</f>
        <v>387022</v>
      </c>
      <c r="AM10" s="73"/>
      <c r="AN10" s="73"/>
      <c r="AO10" s="73"/>
      <c r="AP10" s="73"/>
      <c r="AQ10" s="73"/>
      <c r="AR10" s="73"/>
      <c r="AS10" s="73"/>
      <c r="AT10" s="72">
        <f>データ!W6</f>
        <v>34.03</v>
      </c>
      <c r="AU10" s="72"/>
      <c r="AV10" s="72"/>
      <c r="AW10" s="72"/>
      <c r="AX10" s="72"/>
      <c r="AY10" s="72"/>
      <c r="AZ10" s="72"/>
      <c r="BA10" s="72"/>
      <c r="BB10" s="72">
        <f>データ!X6</f>
        <v>11372.97</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119</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QeaHDdeMC5rDWOsxEEd3qFLQtPrRzv5IubglSYpJY0hG9ux4jPH+jiuh3HyuqYM4Eag85ncZfKELJyrSu1R5aA==" saltValue="kBv3RztbGPbeSdQok2Khw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EF1" workbookViewId="0">
      <selection activeCell="EH8" sqref="EH8"/>
    </sheetView>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36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66</v>
      </c>
      <c r="B4" s="30"/>
      <c r="C4" s="30"/>
      <c r="D4" s="30"/>
      <c r="E4" s="30"/>
      <c r="F4" s="30"/>
      <c r="G4" s="30"/>
      <c r="H4" s="86"/>
      <c r="I4" s="87"/>
      <c r="J4" s="87"/>
      <c r="K4" s="87"/>
      <c r="L4" s="87"/>
      <c r="M4" s="87"/>
      <c r="N4" s="87"/>
      <c r="O4" s="87"/>
      <c r="P4" s="87"/>
      <c r="Q4" s="87"/>
      <c r="R4" s="87"/>
      <c r="S4" s="87"/>
      <c r="T4" s="87"/>
      <c r="U4" s="87"/>
      <c r="V4" s="87"/>
      <c r="W4" s="87"/>
      <c r="X4" s="88"/>
      <c r="Y4" s="82" t="s">
        <v>67</v>
      </c>
      <c r="Z4" s="82"/>
      <c r="AA4" s="82"/>
      <c r="AB4" s="82"/>
      <c r="AC4" s="82"/>
      <c r="AD4" s="82"/>
      <c r="AE4" s="82"/>
      <c r="AF4" s="82"/>
      <c r="AG4" s="82"/>
      <c r="AH4" s="82"/>
      <c r="AI4" s="82"/>
      <c r="AJ4" s="82" t="s">
        <v>68</v>
      </c>
      <c r="AK4" s="82"/>
      <c r="AL4" s="82"/>
      <c r="AM4" s="82"/>
      <c r="AN4" s="82"/>
      <c r="AO4" s="82"/>
      <c r="AP4" s="82"/>
      <c r="AQ4" s="82"/>
      <c r="AR4" s="82"/>
      <c r="AS4" s="82"/>
      <c r="AT4" s="82"/>
      <c r="AU4" s="82" t="s">
        <v>69</v>
      </c>
      <c r="AV4" s="82"/>
      <c r="AW4" s="82"/>
      <c r="AX4" s="82"/>
      <c r="AY4" s="82"/>
      <c r="AZ4" s="82"/>
      <c r="BA4" s="82"/>
      <c r="BB4" s="82"/>
      <c r="BC4" s="82"/>
      <c r="BD4" s="82"/>
      <c r="BE4" s="82"/>
      <c r="BF4" s="82" t="s">
        <v>70</v>
      </c>
      <c r="BG4" s="82"/>
      <c r="BH4" s="82"/>
      <c r="BI4" s="82"/>
      <c r="BJ4" s="82"/>
      <c r="BK4" s="82"/>
      <c r="BL4" s="82"/>
      <c r="BM4" s="82"/>
      <c r="BN4" s="82"/>
      <c r="BO4" s="82"/>
      <c r="BP4" s="82"/>
      <c r="BQ4" s="82" t="s">
        <v>71</v>
      </c>
      <c r="BR4" s="82"/>
      <c r="BS4" s="82"/>
      <c r="BT4" s="82"/>
      <c r="BU4" s="82"/>
      <c r="BV4" s="82"/>
      <c r="BW4" s="82"/>
      <c r="BX4" s="82"/>
      <c r="BY4" s="82"/>
      <c r="BZ4" s="82"/>
      <c r="CA4" s="82"/>
      <c r="CB4" s="82" t="s">
        <v>72</v>
      </c>
      <c r="CC4" s="82"/>
      <c r="CD4" s="82"/>
      <c r="CE4" s="82"/>
      <c r="CF4" s="82"/>
      <c r="CG4" s="82"/>
      <c r="CH4" s="82"/>
      <c r="CI4" s="82"/>
      <c r="CJ4" s="82"/>
      <c r="CK4" s="82"/>
      <c r="CL4" s="82"/>
      <c r="CM4" s="82" t="s">
        <v>73</v>
      </c>
      <c r="CN4" s="82"/>
      <c r="CO4" s="82"/>
      <c r="CP4" s="82"/>
      <c r="CQ4" s="82"/>
      <c r="CR4" s="82"/>
      <c r="CS4" s="82"/>
      <c r="CT4" s="82"/>
      <c r="CU4" s="82"/>
      <c r="CV4" s="82"/>
      <c r="CW4" s="82"/>
      <c r="CX4" s="82" t="s">
        <v>74</v>
      </c>
      <c r="CY4" s="82"/>
      <c r="CZ4" s="82"/>
      <c r="DA4" s="82"/>
      <c r="DB4" s="82"/>
      <c r="DC4" s="82"/>
      <c r="DD4" s="82"/>
      <c r="DE4" s="82"/>
      <c r="DF4" s="82"/>
      <c r="DG4" s="82"/>
      <c r="DH4" s="82"/>
      <c r="DI4" s="82" t="s">
        <v>75</v>
      </c>
      <c r="DJ4" s="82"/>
      <c r="DK4" s="82"/>
      <c r="DL4" s="82"/>
      <c r="DM4" s="82"/>
      <c r="DN4" s="82"/>
      <c r="DO4" s="82"/>
      <c r="DP4" s="82"/>
      <c r="DQ4" s="82"/>
      <c r="DR4" s="82"/>
      <c r="DS4" s="82"/>
      <c r="DT4" s="82" t="s">
        <v>76</v>
      </c>
      <c r="DU4" s="82"/>
      <c r="DV4" s="82"/>
      <c r="DW4" s="82"/>
      <c r="DX4" s="82"/>
      <c r="DY4" s="82"/>
      <c r="DZ4" s="82"/>
      <c r="EA4" s="82"/>
      <c r="EB4" s="82"/>
      <c r="EC4" s="82"/>
      <c r="ED4" s="82"/>
      <c r="EE4" s="82" t="s">
        <v>77</v>
      </c>
      <c r="EF4" s="82"/>
      <c r="EG4" s="82"/>
      <c r="EH4" s="82"/>
      <c r="EI4" s="82"/>
      <c r="EJ4" s="82"/>
      <c r="EK4" s="82"/>
      <c r="EL4" s="82"/>
      <c r="EM4" s="82"/>
      <c r="EN4" s="82"/>
      <c r="EO4" s="82"/>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272108</v>
      </c>
      <c r="D6" s="33">
        <f t="shared" si="3"/>
        <v>46</v>
      </c>
      <c r="E6" s="33">
        <f t="shared" si="3"/>
        <v>17</v>
      </c>
      <c r="F6" s="33">
        <f t="shared" si="3"/>
        <v>1</v>
      </c>
      <c r="G6" s="33">
        <f t="shared" si="3"/>
        <v>0</v>
      </c>
      <c r="H6" s="33" t="str">
        <f t="shared" si="3"/>
        <v>大阪府　枚方市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67.31</v>
      </c>
      <c r="P6" s="34">
        <f t="shared" si="3"/>
        <v>96.13</v>
      </c>
      <c r="Q6" s="34">
        <f t="shared" si="3"/>
        <v>85.86</v>
      </c>
      <c r="R6" s="34">
        <f t="shared" si="3"/>
        <v>2570</v>
      </c>
      <c r="S6" s="34">
        <f t="shared" si="3"/>
        <v>403989</v>
      </c>
      <c r="T6" s="34">
        <f t="shared" si="3"/>
        <v>65.12</v>
      </c>
      <c r="U6" s="34">
        <f t="shared" si="3"/>
        <v>6203.76</v>
      </c>
      <c r="V6" s="34">
        <f t="shared" si="3"/>
        <v>387022</v>
      </c>
      <c r="W6" s="34">
        <f t="shared" si="3"/>
        <v>34.03</v>
      </c>
      <c r="X6" s="34">
        <f t="shared" si="3"/>
        <v>11372.97</v>
      </c>
      <c r="Y6" s="35">
        <f>IF(Y7="",NA(),Y7)</f>
        <v>119.18</v>
      </c>
      <c r="Z6" s="35">
        <f t="shared" ref="Z6:AH6" si="4">IF(Z7="",NA(),Z7)</f>
        <v>122.66</v>
      </c>
      <c r="AA6" s="35">
        <f t="shared" si="4"/>
        <v>125.2</v>
      </c>
      <c r="AB6" s="35">
        <f t="shared" si="4"/>
        <v>119.43</v>
      </c>
      <c r="AC6" s="35">
        <f t="shared" si="4"/>
        <v>116.06</v>
      </c>
      <c r="AD6" s="35">
        <f t="shared" si="4"/>
        <v>108.14</v>
      </c>
      <c r="AE6" s="35">
        <f t="shared" si="4"/>
        <v>108.72</v>
      </c>
      <c r="AF6" s="35">
        <f t="shared" si="4"/>
        <v>110.25</v>
      </c>
      <c r="AG6" s="35">
        <f t="shared" si="4"/>
        <v>109.82</v>
      </c>
      <c r="AH6" s="35">
        <f t="shared" si="4"/>
        <v>111.25</v>
      </c>
      <c r="AI6" s="34" t="str">
        <f>IF(AI7="","",IF(AI7="-","【-】","【"&amp;SUBSTITUTE(TEXT(AI7,"#,##0.00"),"-","△")&amp;"】"))</f>
        <v>【108.80】</v>
      </c>
      <c r="AJ6" s="34">
        <f>IF(AJ7="",NA(),AJ7)</f>
        <v>0</v>
      </c>
      <c r="AK6" s="34">
        <f t="shared" ref="AK6:AS6" si="5">IF(AK7="",NA(),AK7)</f>
        <v>0</v>
      </c>
      <c r="AL6" s="34">
        <f t="shared" si="5"/>
        <v>0</v>
      </c>
      <c r="AM6" s="34">
        <f t="shared" si="5"/>
        <v>0</v>
      </c>
      <c r="AN6" s="34">
        <f t="shared" si="5"/>
        <v>0</v>
      </c>
      <c r="AO6" s="34">
        <f t="shared" si="5"/>
        <v>0</v>
      </c>
      <c r="AP6" s="34">
        <f t="shared" si="5"/>
        <v>0</v>
      </c>
      <c r="AQ6" s="35">
        <f t="shared" si="5"/>
        <v>0.6</v>
      </c>
      <c r="AR6" s="35">
        <f t="shared" si="5"/>
        <v>0.45</v>
      </c>
      <c r="AS6" s="34">
        <f t="shared" si="5"/>
        <v>0</v>
      </c>
      <c r="AT6" s="34" t="str">
        <f>IF(AT7="","",IF(AT7="-","【-】","【"&amp;SUBSTITUTE(TEXT(AT7,"#,##0.00"),"-","△")&amp;"】"))</f>
        <v>【4.27】</v>
      </c>
      <c r="AU6" s="35">
        <f>IF(AU7="",NA(),AU7)</f>
        <v>26.59</v>
      </c>
      <c r="AV6" s="35">
        <f t="shared" ref="AV6:BD6" si="6">IF(AV7="",NA(),AV7)</f>
        <v>24.39</v>
      </c>
      <c r="AW6" s="35">
        <f t="shared" si="6"/>
        <v>34.659999999999997</v>
      </c>
      <c r="AX6" s="35">
        <f t="shared" si="6"/>
        <v>29.65</v>
      </c>
      <c r="AY6" s="35">
        <f t="shared" si="6"/>
        <v>45.73</v>
      </c>
      <c r="AZ6" s="35">
        <f t="shared" si="6"/>
        <v>129.52000000000001</v>
      </c>
      <c r="BA6" s="35">
        <f t="shared" si="6"/>
        <v>61</v>
      </c>
      <c r="BB6" s="35">
        <f t="shared" si="6"/>
        <v>65.17</v>
      </c>
      <c r="BC6" s="35">
        <f t="shared" si="6"/>
        <v>67.7</v>
      </c>
      <c r="BD6" s="35">
        <f t="shared" si="6"/>
        <v>75.02</v>
      </c>
      <c r="BE6" s="34" t="str">
        <f>IF(BE7="","",IF(BE7="-","【-】","【"&amp;SUBSTITUTE(TEXT(BE7,"#,##0.00"),"-","△")&amp;"】"))</f>
        <v>【66.41】</v>
      </c>
      <c r="BF6" s="35">
        <f>IF(BF7="",NA(),BF7)</f>
        <v>1139.19</v>
      </c>
      <c r="BG6" s="35">
        <f t="shared" ref="BG6:BO6" si="7">IF(BG7="",NA(),BG7)</f>
        <v>902.3</v>
      </c>
      <c r="BH6" s="35">
        <f t="shared" si="7"/>
        <v>991.23</v>
      </c>
      <c r="BI6" s="35">
        <f t="shared" si="7"/>
        <v>907.59</v>
      </c>
      <c r="BJ6" s="35">
        <f t="shared" si="7"/>
        <v>832.6</v>
      </c>
      <c r="BK6" s="35">
        <f t="shared" si="7"/>
        <v>685.64</v>
      </c>
      <c r="BL6" s="35">
        <f t="shared" si="7"/>
        <v>665.11</v>
      </c>
      <c r="BM6" s="35">
        <f t="shared" si="7"/>
        <v>642.57000000000005</v>
      </c>
      <c r="BN6" s="35">
        <f t="shared" si="7"/>
        <v>599.92999999999995</v>
      </c>
      <c r="BO6" s="35">
        <f t="shared" si="7"/>
        <v>573.73</v>
      </c>
      <c r="BP6" s="34" t="str">
        <f>IF(BP7="","",IF(BP7="-","【-】","【"&amp;SUBSTITUTE(TEXT(BP7,"#,##0.00"),"-","△")&amp;"】"))</f>
        <v>【707.33】</v>
      </c>
      <c r="BQ6" s="35">
        <f>IF(BQ7="",NA(),BQ7)</f>
        <v>75.63</v>
      </c>
      <c r="BR6" s="35">
        <f t="shared" ref="BR6:BZ6" si="8">IF(BR7="",NA(),BR7)</f>
        <v>86.16</v>
      </c>
      <c r="BS6" s="35">
        <f t="shared" si="8"/>
        <v>82.33</v>
      </c>
      <c r="BT6" s="35">
        <f t="shared" si="8"/>
        <v>99.83</v>
      </c>
      <c r="BU6" s="35">
        <f t="shared" si="8"/>
        <v>100</v>
      </c>
      <c r="BV6" s="35">
        <f t="shared" si="8"/>
        <v>88.39</v>
      </c>
      <c r="BW6" s="35">
        <f t="shared" si="8"/>
        <v>85.64</v>
      </c>
      <c r="BX6" s="35">
        <f t="shared" si="8"/>
        <v>94.3</v>
      </c>
      <c r="BY6" s="35">
        <f t="shared" si="8"/>
        <v>95.76</v>
      </c>
      <c r="BZ6" s="35">
        <f t="shared" si="8"/>
        <v>100.74</v>
      </c>
      <c r="CA6" s="34" t="str">
        <f>IF(CA7="","",IF(CA7="-","【-】","【"&amp;SUBSTITUTE(TEXT(CA7,"#,##0.00"),"-","△")&amp;"】"))</f>
        <v>【101.26】</v>
      </c>
      <c r="CB6" s="35">
        <f>IF(CB7="",NA(),CB7)</f>
        <v>186.35</v>
      </c>
      <c r="CC6" s="35">
        <f t="shared" ref="CC6:CK6" si="9">IF(CC7="",NA(),CC7)</f>
        <v>173.05</v>
      </c>
      <c r="CD6" s="35">
        <f t="shared" si="9"/>
        <v>181.76</v>
      </c>
      <c r="CE6" s="35">
        <f t="shared" si="9"/>
        <v>150</v>
      </c>
      <c r="CF6" s="35">
        <f t="shared" si="9"/>
        <v>150.74</v>
      </c>
      <c r="CG6" s="35">
        <f t="shared" si="9"/>
        <v>128.96</v>
      </c>
      <c r="CH6" s="35">
        <f t="shared" si="9"/>
        <v>133</v>
      </c>
      <c r="CI6" s="35">
        <f t="shared" si="9"/>
        <v>120.18</v>
      </c>
      <c r="CJ6" s="35">
        <f t="shared" si="9"/>
        <v>119</v>
      </c>
      <c r="CK6" s="35">
        <f t="shared" si="9"/>
        <v>112.75</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67.61</v>
      </c>
      <c r="CS6" s="35">
        <f t="shared" si="10"/>
        <v>64.81</v>
      </c>
      <c r="CT6" s="35">
        <f t="shared" si="10"/>
        <v>64.81</v>
      </c>
      <c r="CU6" s="35">
        <f t="shared" si="10"/>
        <v>64.66</v>
      </c>
      <c r="CV6" s="35">
        <f t="shared" si="10"/>
        <v>64.650000000000006</v>
      </c>
      <c r="CW6" s="34" t="str">
        <f>IF(CW7="","",IF(CW7="-","【-】","【"&amp;SUBSTITUTE(TEXT(CW7,"#,##0.00"),"-","△")&amp;"】"))</f>
        <v>【60.13】</v>
      </c>
      <c r="CX6" s="35">
        <f>IF(CX7="",NA(),CX7)</f>
        <v>96.84</v>
      </c>
      <c r="CY6" s="35">
        <f t="shared" ref="CY6:DG6" si="11">IF(CY7="",NA(),CY7)</f>
        <v>96.96</v>
      </c>
      <c r="CZ6" s="35">
        <f t="shared" si="11"/>
        <v>96.97</v>
      </c>
      <c r="DA6" s="35">
        <f t="shared" si="11"/>
        <v>96.96</v>
      </c>
      <c r="DB6" s="35">
        <f t="shared" si="11"/>
        <v>97.03</v>
      </c>
      <c r="DC6" s="35">
        <f t="shared" si="11"/>
        <v>96.64</v>
      </c>
      <c r="DD6" s="35">
        <f t="shared" si="11"/>
        <v>96.76</v>
      </c>
      <c r="DE6" s="35">
        <f t="shared" si="11"/>
        <v>96.89</v>
      </c>
      <c r="DF6" s="35">
        <f t="shared" si="11"/>
        <v>97.08</v>
      </c>
      <c r="DG6" s="35">
        <f t="shared" si="11"/>
        <v>97.4</v>
      </c>
      <c r="DH6" s="34" t="str">
        <f>IF(DH7="","",IF(DH7="-","【-】","【"&amp;SUBSTITUTE(TEXT(DH7,"#,##0.00"),"-","△")&amp;"】"))</f>
        <v>【95.06】</v>
      </c>
      <c r="DI6" s="35">
        <f>IF(DI7="",NA(),DI7)</f>
        <v>7.84</v>
      </c>
      <c r="DJ6" s="35">
        <f t="shared" ref="DJ6:DR6" si="12">IF(DJ7="",NA(),DJ7)</f>
        <v>10.199999999999999</v>
      </c>
      <c r="DK6" s="35">
        <f t="shared" si="12"/>
        <v>12.69</v>
      </c>
      <c r="DL6" s="35">
        <f t="shared" si="12"/>
        <v>15.03</v>
      </c>
      <c r="DM6" s="35">
        <f t="shared" si="12"/>
        <v>17.23</v>
      </c>
      <c r="DN6" s="35">
        <f t="shared" si="12"/>
        <v>14.06</v>
      </c>
      <c r="DO6" s="35">
        <f t="shared" si="12"/>
        <v>23.27</v>
      </c>
      <c r="DP6" s="35">
        <f t="shared" si="12"/>
        <v>25.8</v>
      </c>
      <c r="DQ6" s="35">
        <f t="shared" si="12"/>
        <v>25.28</v>
      </c>
      <c r="DR6" s="35">
        <f t="shared" si="12"/>
        <v>28.35</v>
      </c>
      <c r="DS6" s="34" t="str">
        <f>IF(DS7="","",IF(DS7="-","【-】","【"&amp;SUBSTITUTE(TEXT(DS7,"#,##0.00"),"-","△")&amp;"】"))</f>
        <v>【38.13】</v>
      </c>
      <c r="DT6" s="35">
        <f>IF(DT7="",NA(),DT7)</f>
        <v>2.17</v>
      </c>
      <c r="DU6" s="35">
        <f t="shared" ref="DU6:EC6" si="13">IF(DU7="",NA(),DU7)</f>
        <v>2.14</v>
      </c>
      <c r="DV6" s="35">
        <f t="shared" si="13"/>
        <v>2.71</v>
      </c>
      <c r="DW6" s="35">
        <f t="shared" si="13"/>
        <v>2.67</v>
      </c>
      <c r="DX6" s="35">
        <f t="shared" si="13"/>
        <v>2.65</v>
      </c>
      <c r="DY6" s="35">
        <f t="shared" si="13"/>
        <v>2.34</v>
      </c>
      <c r="DZ6" s="35">
        <f t="shared" si="13"/>
        <v>2.75</v>
      </c>
      <c r="EA6" s="35">
        <f t="shared" si="13"/>
        <v>3.39</v>
      </c>
      <c r="EB6" s="35">
        <f t="shared" si="13"/>
        <v>4.08</v>
      </c>
      <c r="EC6" s="35">
        <f t="shared" si="13"/>
        <v>6.7</v>
      </c>
      <c r="ED6" s="34" t="str">
        <f>IF(ED7="","",IF(ED7="-","【-】","【"&amp;SUBSTITUTE(TEXT(ED7,"#,##0.00"),"-","△")&amp;"】"))</f>
        <v>【5.37】</v>
      </c>
      <c r="EE6" s="35">
        <f>IF(EE7="",NA(),EE7)</f>
        <v>0.03</v>
      </c>
      <c r="EF6" s="35">
        <f t="shared" ref="EF6:EN6" si="14">IF(EF7="",NA(),EF7)</f>
        <v>0.06</v>
      </c>
      <c r="EG6" s="35">
        <f t="shared" si="14"/>
        <v>0.11</v>
      </c>
      <c r="EH6" s="35">
        <f t="shared" si="14"/>
        <v>0.04</v>
      </c>
      <c r="EI6" s="35">
        <f t="shared" si="14"/>
        <v>0.12</v>
      </c>
      <c r="EJ6" s="35">
        <f t="shared" si="14"/>
        <v>0.11</v>
      </c>
      <c r="EK6" s="35">
        <f t="shared" si="14"/>
        <v>0.22</v>
      </c>
      <c r="EL6" s="35">
        <f t="shared" si="14"/>
        <v>0.13</v>
      </c>
      <c r="EM6" s="35">
        <f t="shared" si="14"/>
        <v>0.16</v>
      </c>
      <c r="EN6" s="35">
        <f t="shared" si="14"/>
        <v>0.16</v>
      </c>
      <c r="EO6" s="34" t="str">
        <f>IF(EO7="","",IF(EO7="-","【-】","【"&amp;SUBSTITUTE(TEXT(EO7,"#,##0.00"),"-","△")&amp;"】"))</f>
        <v>【0.23】</v>
      </c>
    </row>
    <row r="7" spans="1:148" s="36" customFormat="1" x14ac:dyDescent="0.15">
      <c r="A7" s="28"/>
      <c r="B7" s="37">
        <v>2017</v>
      </c>
      <c r="C7" s="37">
        <v>272108</v>
      </c>
      <c r="D7" s="37">
        <v>46</v>
      </c>
      <c r="E7" s="37">
        <v>17</v>
      </c>
      <c r="F7" s="37">
        <v>1</v>
      </c>
      <c r="G7" s="37">
        <v>0</v>
      </c>
      <c r="H7" s="37" t="s">
        <v>107</v>
      </c>
      <c r="I7" s="37" t="s">
        <v>108</v>
      </c>
      <c r="J7" s="37" t="s">
        <v>109</v>
      </c>
      <c r="K7" s="37" t="s">
        <v>110</v>
      </c>
      <c r="L7" s="37" t="s">
        <v>111</v>
      </c>
      <c r="M7" s="37" t="s">
        <v>112</v>
      </c>
      <c r="N7" s="38" t="s">
        <v>113</v>
      </c>
      <c r="O7" s="38">
        <v>67.31</v>
      </c>
      <c r="P7" s="38">
        <v>96.13</v>
      </c>
      <c r="Q7" s="38">
        <v>85.86</v>
      </c>
      <c r="R7" s="38">
        <v>2570</v>
      </c>
      <c r="S7" s="38">
        <v>403989</v>
      </c>
      <c r="T7" s="38">
        <v>65.12</v>
      </c>
      <c r="U7" s="38">
        <v>6203.76</v>
      </c>
      <c r="V7" s="38">
        <v>387022</v>
      </c>
      <c r="W7" s="38">
        <v>34.03</v>
      </c>
      <c r="X7" s="38">
        <v>11372.97</v>
      </c>
      <c r="Y7" s="38">
        <v>119.18</v>
      </c>
      <c r="Z7" s="38">
        <v>122.66</v>
      </c>
      <c r="AA7" s="38">
        <v>125.2</v>
      </c>
      <c r="AB7" s="38">
        <v>119.43</v>
      </c>
      <c r="AC7" s="38">
        <v>116.06</v>
      </c>
      <c r="AD7" s="38">
        <v>108.14</v>
      </c>
      <c r="AE7" s="38">
        <v>108.72</v>
      </c>
      <c r="AF7" s="38">
        <v>110.25</v>
      </c>
      <c r="AG7" s="38">
        <v>109.82</v>
      </c>
      <c r="AH7" s="38">
        <v>111.25</v>
      </c>
      <c r="AI7" s="38">
        <v>108.8</v>
      </c>
      <c r="AJ7" s="38">
        <v>0</v>
      </c>
      <c r="AK7" s="38">
        <v>0</v>
      </c>
      <c r="AL7" s="38">
        <v>0</v>
      </c>
      <c r="AM7" s="38">
        <v>0</v>
      </c>
      <c r="AN7" s="38">
        <v>0</v>
      </c>
      <c r="AO7" s="38">
        <v>0</v>
      </c>
      <c r="AP7" s="38">
        <v>0</v>
      </c>
      <c r="AQ7" s="38">
        <v>0.6</v>
      </c>
      <c r="AR7" s="38">
        <v>0.45</v>
      </c>
      <c r="AS7" s="38">
        <v>0</v>
      </c>
      <c r="AT7" s="38">
        <v>4.2699999999999996</v>
      </c>
      <c r="AU7" s="38">
        <v>26.59</v>
      </c>
      <c r="AV7" s="38">
        <v>24.39</v>
      </c>
      <c r="AW7" s="38">
        <v>34.659999999999997</v>
      </c>
      <c r="AX7" s="38">
        <v>29.65</v>
      </c>
      <c r="AY7" s="38">
        <v>45.73</v>
      </c>
      <c r="AZ7" s="38">
        <v>129.52000000000001</v>
      </c>
      <c r="BA7" s="38">
        <v>61</v>
      </c>
      <c r="BB7" s="38">
        <v>65.17</v>
      </c>
      <c r="BC7" s="38">
        <v>67.7</v>
      </c>
      <c r="BD7" s="38">
        <v>75.02</v>
      </c>
      <c r="BE7" s="38">
        <v>66.41</v>
      </c>
      <c r="BF7" s="38">
        <v>1139.19</v>
      </c>
      <c r="BG7" s="38">
        <v>902.3</v>
      </c>
      <c r="BH7" s="38">
        <v>991.23</v>
      </c>
      <c r="BI7" s="38">
        <v>907.59</v>
      </c>
      <c r="BJ7" s="38">
        <v>832.6</v>
      </c>
      <c r="BK7" s="38">
        <v>685.64</v>
      </c>
      <c r="BL7" s="38">
        <v>665.11</v>
      </c>
      <c r="BM7" s="38">
        <v>642.57000000000005</v>
      </c>
      <c r="BN7" s="38">
        <v>599.92999999999995</v>
      </c>
      <c r="BO7" s="38">
        <v>573.73</v>
      </c>
      <c r="BP7" s="38">
        <v>707.33</v>
      </c>
      <c r="BQ7" s="38">
        <v>75.63</v>
      </c>
      <c r="BR7" s="38">
        <v>86.16</v>
      </c>
      <c r="BS7" s="38">
        <v>82.33</v>
      </c>
      <c r="BT7" s="38">
        <v>99.83</v>
      </c>
      <c r="BU7" s="38">
        <v>100</v>
      </c>
      <c r="BV7" s="38">
        <v>88.39</v>
      </c>
      <c r="BW7" s="38">
        <v>85.64</v>
      </c>
      <c r="BX7" s="38">
        <v>94.3</v>
      </c>
      <c r="BY7" s="38">
        <v>95.76</v>
      </c>
      <c r="BZ7" s="38">
        <v>100.74</v>
      </c>
      <c r="CA7" s="38">
        <v>101.26</v>
      </c>
      <c r="CB7" s="38">
        <v>186.35</v>
      </c>
      <c r="CC7" s="38">
        <v>173.05</v>
      </c>
      <c r="CD7" s="38">
        <v>181.76</v>
      </c>
      <c r="CE7" s="38">
        <v>150</v>
      </c>
      <c r="CF7" s="38">
        <v>150.74</v>
      </c>
      <c r="CG7" s="38">
        <v>128.96</v>
      </c>
      <c r="CH7" s="38">
        <v>133</v>
      </c>
      <c r="CI7" s="38">
        <v>120.18</v>
      </c>
      <c r="CJ7" s="38">
        <v>119</v>
      </c>
      <c r="CK7" s="38">
        <v>112.75</v>
      </c>
      <c r="CL7" s="38">
        <v>136.38999999999999</v>
      </c>
      <c r="CM7" s="38" t="s">
        <v>113</v>
      </c>
      <c r="CN7" s="38" t="s">
        <v>113</v>
      </c>
      <c r="CO7" s="38" t="s">
        <v>113</v>
      </c>
      <c r="CP7" s="38" t="s">
        <v>113</v>
      </c>
      <c r="CQ7" s="38" t="s">
        <v>113</v>
      </c>
      <c r="CR7" s="38">
        <v>67.61</v>
      </c>
      <c r="CS7" s="38">
        <v>64.81</v>
      </c>
      <c r="CT7" s="38">
        <v>64.81</v>
      </c>
      <c r="CU7" s="38">
        <v>64.66</v>
      </c>
      <c r="CV7" s="38">
        <v>64.650000000000006</v>
      </c>
      <c r="CW7" s="38">
        <v>60.13</v>
      </c>
      <c r="CX7" s="38">
        <v>96.84</v>
      </c>
      <c r="CY7" s="38">
        <v>96.96</v>
      </c>
      <c r="CZ7" s="38">
        <v>96.97</v>
      </c>
      <c r="DA7" s="38">
        <v>96.96</v>
      </c>
      <c r="DB7" s="38">
        <v>97.03</v>
      </c>
      <c r="DC7" s="38">
        <v>96.64</v>
      </c>
      <c r="DD7" s="38">
        <v>96.76</v>
      </c>
      <c r="DE7" s="38">
        <v>96.89</v>
      </c>
      <c r="DF7" s="38">
        <v>97.08</v>
      </c>
      <c r="DG7" s="38">
        <v>97.4</v>
      </c>
      <c r="DH7" s="38">
        <v>95.06</v>
      </c>
      <c r="DI7" s="38">
        <v>7.84</v>
      </c>
      <c r="DJ7" s="38">
        <v>10.199999999999999</v>
      </c>
      <c r="DK7" s="38">
        <v>12.69</v>
      </c>
      <c r="DL7" s="38">
        <v>15.03</v>
      </c>
      <c r="DM7" s="38">
        <v>17.23</v>
      </c>
      <c r="DN7" s="38">
        <v>14.06</v>
      </c>
      <c r="DO7" s="38">
        <v>23.27</v>
      </c>
      <c r="DP7" s="38">
        <v>25.8</v>
      </c>
      <c r="DQ7" s="38">
        <v>25.28</v>
      </c>
      <c r="DR7" s="38">
        <v>28.35</v>
      </c>
      <c r="DS7" s="38">
        <v>38.130000000000003</v>
      </c>
      <c r="DT7" s="38">
        <v>2.17</v>
      </c>
      <c r="DU7" s="38">
        <v>2.14</v>
      </c>
      <c r="DV7" s="38">
        <v>2.71</v>
      </c>
      <c r="DW7" s="38">
        <v>2.67</v>
      </c>
      <c r="DX7" s="38">
        <v>2.65</v>
      </c>
      <c r="DY7" s="38">
        <v>2.34</v>
      </c>
      <c r="DZ7" s="38">
        <v>2.75</v>
      </c>
      <c r="EA7" s="38">
        <v>3.39</v>
      </c>
      <c r="EB7" s="38">
        <v>4.08</v>
      </c>
      <c r="EC7" s="38">
        <v>6.7</v>
      </c>
      <c r="ED7" s="38">
        <v>5.37</v>
      </c>
      <c r="EE7" s="38">
        <v>0.03</v>
      </c>
      <c r="EF7" s="38">
        <v>0.06</v>
      </c>
      <c r="EG7" s="38">
        <v>0.11</v>
      </c>
      <c r="EH7" s="38">
        <v>0.04</v>
      </c>
      <c r="EI7" s="38">
        <v>0.12</v>
      </c>
      <c r="EJ7" s="38">
        <v>0.11</v>
      </c>
      <c r="EK7" s="38">
        <v>0.22</v>
      </c>
      <c r="EL7" s="38">
        <v>0.13</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2019-02-22T05:46:32Z</dcterms:modified>
</cp:coreProperties>
</file>