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5 チェック完了後データ\11枚方市\"/>
    </mc:Choice>
  </mc:AlternateContent>
  <workbookProtection workbookAlgorithmName="SHA-512" workbookHashValue="MiCcGw/AL3HT8jCgeDBS9ThWKoIGyPLAyigH0SuzFqSbNrTYn13nfbxxfLtWovIxZXW82Js2InrBj/msmvWgeA==" workbookSaltValue="vr0MEg1h7/L0iXc+fFUGx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Q6" i="5"/>
  <c r="W10" i="4" s="1"/>
  <c r="P6" i="5"/>
  <c r="P10" i="4" s="1"/>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BB10" i="4"/>
  <c r="AT10" i="4"/>
  <c r="I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<sst xmlns="http://schemas.openxmlformats.org/spreadsheetml/2006/main" count="232" uniqueCount="120">
  <si>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</si>
  <si>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</si>
  <si>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</si>
  <si>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</si>
  <si>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</si>
  <si>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</si>
  <si>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</si>
  <si>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</si>
  <si>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</si>
  <si>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</si>
  <si>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</si>
  <si>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</si>
  <si>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</si>
  <si>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</si>
  <si>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</si>
  <si>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</si>
  <si>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</si>
  <si>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</si>
  <si>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</si>
  <si>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</si>
  <si>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</si>
  <si>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</si>
  <si>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</si>
  <si>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</si>
  <si>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</si>
  <si>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</si>
  <si>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</si>
  <si>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</si>
  <si>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</si>
  <si>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</si>
  <si>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</si>
  <si>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</si>
  <si>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</si>
  <si>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</si>
  <si>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</si>
  <si>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</si>
  <si>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</si>
  <si>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</si>
  <si>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</si>
  <si>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</si>
  <si>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</si>
  <si>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</si>
  <si>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</si>
  <si>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</si>
  <si>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</si>
  <si>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</si>
  <si>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</si>
  <si>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</si>
  <si>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</si>
  <si>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</si>
  <si>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</si>
  <si>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</si>
  <si>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</si>
  <si>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</si>
  <si>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</si>
  <si>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</si>
  <si>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</si>
  <si>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</si>
  <si>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</si>
  <si>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</si>
  <si>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</si>
  <si>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</si>
  <si>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</si>
  <si>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</si>
  <si>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</si>
  <si>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</si>
  <si>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</si>
  <si>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</si>
  <si>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</si>
  <si>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</si>
  <si>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</si>
  <si>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</si>
  <si>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</si>
  <si>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</si>
  <si>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</si>
  <si>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</si>
  <si>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</si>
  <si>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</si>
  <si>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</si>
  <si>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</si>
  <si>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</si>
  <si>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</si>
  <si>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</si>
  <si>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</si>
  <si>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</si>
  <si>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</si>
  <si>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</si>
  <si>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</si>
  <si>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</si>
  <si>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</si>
  <si>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</si>
  <si>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</si>
  <si>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</si>
  <si>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</si>
  <si>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</si>
  <si>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</si>
  <si>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</si>
  <si>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</si>
  <si>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</si>
  <si>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</si>
  <si>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</si>
  <si>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</si>
  <si>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</si>
  <si>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</si>
  <si>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</si>
  <si>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枚方市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</si>
  <si>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</si>
  <si>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</si>
  <si>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</si>
  <si>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</si>
  <si>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</si>
  <si>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</si>
  <si>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</si>
  <si>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</si>
  <si>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</si>
  <si>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</si>
  <si>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</si>
  <si>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累積欠損金は過年度から発生することなく、健全経営を継続しています。
　経営状況については、給水人口の減少や節水機器の普及、これまでの大口利用者の地下水転換による有収水量の減少により、有収水量は減少しているものの、減価償却費が少ないことから、経常収支比率は、良好に推移しています。
　流動比率は、平成28年度に浄水場更新用地の取得などによる資金の減少がありましたが、平成29年度では200%を維持しており、短期的な債務に対する支払能力を確保しています。
　また、料金回収率については、減価償却費が少ないことから、給水原価が低く、良好に推移しています。なお、平成29年度については、人件費の減少などにより給水原価が減少し、料金回収率は回復しています。
　企業債残高対給水収益比率については、類似団体平均値より高くなっていますが、これは企業債残高は低いものの、水道料金が類似団体と比べると低くなっていることによるものです。</t>
    <rPh sb="1" eb="3">
      <t>ルイセキ</t>
    </rPh>
    <rPh sb="3" eb="6">
      <t>ケッソンキン</t>
    </rPh>
    <rPh sb="8" eb="10">
      <t>ネンド</t>
    </rPh>
    <rPh sb="12" eb="14">
      <t>ハッセイ</t>
    </rPh>
    <rPh sb="21" eb="23">
      <t>ケンゼン</t>
    </rPh>
    <rPh sb="23" eb="25">
      <t>ケイエイ</t>
    </rPh>
    <rPh sb="26" eb="28">
      <t>ケイゾク</t>
    </rPh>
    <rPh sb="36" eb="38">
      <t>ケイエイ</t>
    </rPh>
    <rPh sb="38" eb="40">
      <t>ジョウキョウ</t>
    </rPh>
    <rPh sb="46" eb="48">
      <t>キュウスイ</t>
    </rPh>
    <rPh sb="48" eb="50">
      <t>ジンコウ</t>
    </rPh>
    <rPh sb="51" eb="53">
      <t>ゲンショウ</t>
    </rPh>
    <rPh sb="54" eb="56">
      <t>セッスイ</t>
    </rPh>
    <rPh sb="56" eb="58">
      <t>キキ</t>
    </rPh>
    <rPh sb="59" eb="61">
      <t>フキュウ</t>
    </rPh>
    <rPh sb="107" eb="109">
      <t>ゲンカ</t>
    </rPh>
    <rPh sb="109" eb="111">
      <t>ショウキャク</t>
    </rPh>
    <rPh sb="111" eb="112">
      <t>ヒ</t>
    </rPh>
    <rPh sb="113" eb="114">
      <t>スク</t>
    </rPh>
    <rPh sb="121" eb="123">
      <t>ケイジョウ</t>
    </rPh>
    <rPh sb="123" eb="125">
      <t>シュウシ</t>
    </rPh>
    <rPh sb="125" eb="127">
      <t>ヒリツ</t>
    </rPh>
    <rPh sb="129" eb="131">
      <t>リョウコウ</t>
    </rPh>
    <rPh sb="132" eb="134">
      <t>スイイ</t>
    </rPh>
    <rPh sb="142" eb="144">
      <t>リュウドウ</t>
    </rPh>
    <rPh sb="144" eb="146">
      <t>ヒリツ</t>
    </rPh>
    <rPh sb="148" eb="150">
      <t>ヘイセイ</t>
    </rPh>
    <rPh sb="152" eb="154">
      <t>ネンド</t>
    </rPh>
    <rPh sb="155" eb="158">
      <t>ジョウスイジョウ</t>
    </rPh>
    <rPh sb="158" eb="160">
      <t>コウシン</t>
    </rPh>
    <rPh sb="160" eb="162">
      <t>ヨウチ</t>
    </rPh>
    <rPh sb="163" eb="165">
      <t>シュトク</t>
    </rPh>
    <rPh sb="170" eb="172">
      <t>シキン</t>
    </rPh>
    <rPh sb="173" eb="175">
      <t>ゲンショウ</t>
    </rPh>
    <rPh sb="196" eb="198">
      <t>イジ</t>
    </rPh>
    <rPh sb="203" eb="206">
      <t>タンキテキ</t>
    </rPh>
    <rPh sb="207" eb="209">
      <t>サイム</t>
    </rPh>
    <rPh sb="210" eb="211">
      <t>タイ</t>
    </rPh>
    <rPh sb="213" eb="215">
      <t>シハラ</t>
    </rPh>
    <rPh sb="215" eb="217">
      <t>ノウリョク</t>
    </rPh>
    <rPh sb="218" eb="220">
      <t>カクホ</t>
    </rPh>
    <rPh sb="231" eb="233">
      <t>リョウキン</t>
    </rPh>
    <rPh sb="233" eb="235">
      <t>カイシュウ</t>
    </rPh>
    <rPh sb="235" eb="236">
      <t>リツ</t>
    </rPh>
    <rPh sb="256" eb="258">
      <t>キュウスイ</t>
    </rPh>
    <rPh sb="258" eb="260">
      <t>ゲンカ</t>
    </rPh>
    <rPh sb="261" eb="262">
      <t>ヒク</t>
    </rPh>
    <rPh sb="264" eb="266">
      <t>リョウコウ</t>
    </rPh>
    <rPh sb="267" eb="269">
      <t>スイイ</t>
    </rPh>
    <rPh sb="278" eb="280">
      <t>ヘイセイ</t>
    </rPh>
    <rPh sb="282" eb="284">
      <t>ネンド</t>
    </rPh>
    <rPh sb="290" eb="293">
      <t>ジンケンヒ</t>
    </rPh>
    <rPh sb="294" eb="296">
      <t>ゲンショウ</t>
    </rPh>
    <rPh sb="301" eb="303">
      <t>キュウスイ</t>
    </rPh>
    <rPh sb="306" eb="308">
      <t>ゲンショウ</t>
    </rPh>
    <rPh sb="310" eb="312">
      <t>リョウキン</t>
    </rPh>
    <rPh sb="312" eb="314">
      <t>カイシュウ</t>
    </rPh>
    <rPh sb="314" eb="315">
      <t>リツ</t>
    </rPh>
    <rPh sb="316" eb="318">
      <t>カイフク</t>
    </rPh>
    <rPh sb="326" eb="328">
      <t>キギョウ</t>
    </rPh>
    <rPh sb="328" eb="329">
      <t>サイ</t>
    </rPh>
    <rPh sb="329" eb="331">
      <t>ザンダカ</t>
    </rPh>
    <rPh sb="331" eb="332">
      <t>タイ</t>
    </rPh>
    <rPh sb="332" eb="334">
      <t>キュウスイ</t>
    </rPh>
    <rPh sb="334" eb="336">
      <t>シュウエキ</t>
    </rPh>
    <rPh sb="336" eb="338">
      <t>ヒリツ</t>
    </rPh>
    <rPh sb="350" eb="351">
      <t>アタイ</t>
    </rPh>
    <rPh sb="366" eb="368">
      <t>キギョウ</t>
    </rPh>
    <rPh sb="368" eb="369">
      <t>サイ</t>
    </rPh>
    <rPh sb="369" eb="371">
      <t>ザンダカ</t>
    </rPh>
    <rPh sb="372" eb="373">
      <t>ヒク</t>
    </rPh>
    <rPh sb="378" eb="380">
      <t>スイドウ</t>
    </rPh>
    <rPh sb="380" eb="382">
      <t>リョウキン</t>
    </rPh>
    <rPh sb="383" eb="385">
      <t>ルイジ</t>
    </rPh>
    <rPh sb="385" eb="387">
      <t>ダンタイ</t>
    </rPh>
    <rPh sb="388" eb="389">
      <t>クラ</t>
    </rPh>
    <rPh sb="392" eb="393">
      <t>ヒク</t>
    </rPh>
    <phoneticPr fontId="16"/>
  </si>
  <si>
    <t>　中宮浄水場をはじめ、浄水施設・配水施設については、半数以上が開設後30年以上経過していますが、施設能力の低下を招くことのないよう、適切な維持管理を行っています。特に、昭和40年竣工から50年以上経過した第一浄水施設については、安定した水の供給を継続するために更新事業に着手しています。平成27年度に完了した春日受水場更新、高度浄水施設コントローラ更新、管理棟水質試験棟更新事業などの影響により、有形固定資産減価償却率が減少しています。
　管路については、鉛管解消と合わせて順次更新しているものの、管路経年化率が、類似団体平均値に比べて高い状況であり、重点的に取り組む必要があります。</t>
    <rPh sb="1" eb="3">
      <t>ナカミヤ</t>
    </rPh>
    <rPh sb="3" eb="6">
      <t>ジョウスイジョウ</t>
    </rPh>
    <rPh sb="11" eb="13">
      <t>ジョウスイ</t>
    </rPh>
    <rPh sb="13" eb="15">
      <t>シセツ</t>
    </rPh>
    <rPh sb="16" eb="18">
      <t>ハイスイ</t>
    </rPh>
    <rPh sb="18" eb="20">
      <t>シセツ</t>
    </rPh>
    <rPh sb="26" eb="28">
      <t>ハンスウ</t>
    </rPh>
    <rPh sb="28" eb="30">
      <t>イジョウ</t>
    </rPh>
    <rPh sb="31" eb="33">
      <t>カイセツ</t>
    </rPh>
    <rPh sb="33" eb="34">
      <t>ゴ</t>
    </rPh>
    <rPh sb="36" eb="37">
      <t>ネン</t>
    </rPh>
    <rPh sb="37" eb="39">
      <t>イジョウ</t>
    </rPh>
    <rPh sb="39" eb="41">
      <t>ケイカ</t>
    </rPh>
    <rPh sb="48" eb="50">
      <t>シセツ</t>
    </rPh>
    <rPh sb="50" eb="52">
      <t>ノウリョク</t>
    </rPh>
    <rPh sb="53" eb="55">
      <t>テイカ</t>
    </rPh>
    <rPh sb="56" eb="57">
      <t>マネ</t>
    </rPh>
    <rPh sb="66" eb="68">
      <t>テキセツ</t>
    </rPh>
    <rPh sb="69" eb="71">
      <t>イジ</t>
    </rPh>
    <rPh sb="71" eb="73">
      <t>カンリ</t>
    </rPh>
    <rPh sb="74" eb="75">
      <t>オコナ</t>
    </rPh>
    <rPh sb="81" eb="82">
      <t>トク</t>
    </rPh>
    <rPh sb="84" eb="86">
      <t>ショウワ</t>
    </rPh>
    <rPh sb="88" eb="89">
      <t>ネン</t>
    </rPh>
    <rPh sb="89" eb="91">
      <t>シュンコウ</t>
    </rPh>
    <rPh sb="95" eb="96">
      <t>ネン</t>
    </rPh>
    <rPh sb="96" eb="98">
      <t>イジョウ</t>
    </rPh>
    <rPh sb="98" eb="100">
      <t>ケイカ</t>
    </rPh>
    <rPh sb="102" eb="104">
      <t>ダイイチ</t>
    </rPh>
    <rPh sb="104" eb="106">
      <t>ジョウスイ</t>
    </rPh>
    <rPh sb="106" eb="108">
      <t>シセツ</t>
    </rPh>
    <rPh sb="114" eb="116">
      <t>アンテイ</t>
    </rPh>
    <rPh sb="118" eb="119">
      <t>ミズ</t>
    </rPh>
    <rPh sb="120" eb="122">
      <t>キョウキュウ</t>
    </rPh>
    <rPh sb="123" eb="125">
      <t>ケイゾク</t>
    </rPh>
    <rPh sb="130" eb="132">
      <t>コウシン</t>
    </rPh>
    <rPh sb="132" eb="134">
      <t>ジギョウ</t>
    </rPh>
    <rPh sb="135" eb="137">
      <t>チャクシュ</t>
    </rPh>
    <rPh sb="143" eb="145">
      <t>ヘイセイ</t>
    </rPh>
    <rPh sb="147" eb="149">
      <t>ネンド</t>
    </rPh>
    <rPh sb="150" eb="152">
      <t>カンリョウ</t>
    </rPh>
    <rPh sb="154" eb="156">
      <t>カスガ</t>
    </rPh>
    <rPh sb="156" eb="157">
      <t>ジュ</t>
    </rPh>
    <rPh sb="157" eb="158">
      <t>スイ</t>
    </rPh>
    <rPh sb="158" eb="159">
      <t>ジョウ</t>
    </rPh>
    <rPh sb="159" eb="161">
      <t>コウシン</t>
    </rPh>
    <rPh sb="162" eb="164">
      <t>コウド</t>
    </rPh>
    <rPh sb="164" eb="166">
      <t>ジョウスイ</t>
    </rPh>
    <rPh sb="166" eb="168">
      <t>シセツ</t>
    </rPh>
    <rPh sb="174" eb="176">
      <t>コウシン</t>
    </rPh>
    <rPh sb="187" eb="189">
      <t>ジギョウ</t>
    </rPh>
    <rPh sb="192" eb="194">
      <t>エイキョウ</t>
    </rPh>
    <rPh sb="198" eb="200">
      <t>ユウケイ</t>
    </rPh>
    <rPh sb="200" eb="202">
      <t>コテイ</t>
    </rPh>
    <rPh sb="202" eb="204">
      <t>シサン</t>
    </rPh>
    <rPh sb="204" eb="206">
      <t>ゲンカ</t>
    </rPh>
    <rPh sb="206" eb="208">
      <t>ショウキャク</t>
    </rPh>
    <rPh sb="208" eb="209">
      <t>リツ</t>
    </rPh>
    <rPh sb="210" eb="212">
      <t>ゲンショウ</t>
    </rPh>
    <rPh sb="220" eb="222">
      <t>カンロ</t>
    </rPh>
    <rPh sb="228" eb="230">
      <t>エンカン</t>
    </rPh>
    <rPh sb="230" eb="232">
      <t>カイショウ</t>
    </rPh>
    <rPh sb="233" eb="234">
      <t>ア</t>
    </rPh>
    <rPh sb="237" eb="239">
      <t>ジュンジ</t>
    </rPh>
    <rPh sb="239" eb="241">
      <t>コウシン</t>
    </rPh>
    <rPh sb="249" eb="251">
      <t>カンロ</t>
    </rPh>
    <rPh sb="251" eb="254">
      <t>ケイネンカ</t>
    </rPh>
    <rPh sb="254" eb="255">
      <t>リツ</t>
    </rPh>
    <rPh sb="261" eb="264">
      <t>ヘイキンチ</t>
    </rPh>
    <rPh sb="265" eb="266">
      <t>クラ</t>
    </rPh>
    <rPh sb="268" eb="269">
      <t>タカ</t>
    </rPh>
    <rPh sb="270" eb="272">
      <t>ジョウキョウ</t>
    </rPh>
    <rPh sb="276" eb="279">
      <t>ジュウテンテキ</t>
    </rPh>
    <rPh sb="280" eb="281">
      <t>ト</t>
    </rPh>
    <rPh sb="282" eb="283">
      <t>ク</t>
    </rPh>
    <rPh sb="284" eb="286">
      <t>ヒツヨウ</t>
    </rPh>
    <phoneticPr fontId="16"/>
  </si>
  <si>
    <t>　枚方市では、給水人口が年々減少しています。また、節水型機器の普及に加え、平成26年4月の地下水採取規制の見直しにより、大口利用者を中心に地下水利用専用水道設置が進み、有収水量の減少以上に給水収益が減少しており、その落ち込みは、平成25年10月の料金改定時の予測を上回るものとなっていますが、概ね健全経営を維持しています。
　一方で、今後は、中宮浄水場や老朽化した管路の更新に取り組むと同時に、これに対応するための経営基盤の強化に向けた取り組みも合わせて進めていく必要があります。
　このことから、平成30年度には「水道施設整備基本計画」と「経営戦略」を策定し、世代間負担の公平性の確保や持続を基本とした継続的な経営改善に向けた取り組みを進めていきます。</t>
    <rPh sb="1" eb="4">
      <t>ヒラカタシ</t>
    </rPh>
    <rPh sb="7" eb="9">
      <t>キュウスイ</t>
    </rPh>
    <rPh sb="9" eb="11">
      <t>ジンコウ</t>
    </rPh>
    <rPh sb="12" eb="14">
      <t>ネンネン</t>
    </rPh>
    <rPh sb="14" eb="16">
      <t>ゲンショウ</t>
    </rPh>
    <rPh sb="25" eb="27">
      <t>セッスイ</t>
    </rPh>
    <rPh sb="34" eb="35">
      <t>クワ</t>
    </rPh>
    <rPh sb="37" eb="39">
      <t>ヘイセイ</t>
    </rPh>
    <rPh sb="41" eb="42">
      <t>ネン</t>
    </rPh>
    <rPh sb="43" eb="44">
      <t>ガツ</t>
    </rPh>
    <rPh sb="45" eb="48">
      <t>チカスイ</t>
    </rPh>
    <rPh sb="48" eb="50">
      <t>サイシュ</t>
    </rPh>
    <rPh sb="50" eb="52">
      <t>キセイ</t>
    </rPh>
    <rPh sb="53" eb="55">
      <t>ミナオ</t>
    </rPh>
    <rPh sb="60" eb="62">
      <t>オオグチ</t>
    </rPh>
    <rPh sb="62" eb="65">
      <t>リヨウシャ</t>
    </rPh>
    <rPh sb="66" eb="68">
      <t>チュウシン</t>
    </rPh>
    <rPh sb="69" eb="72">
      <t>チカスイ</t>
    </rPh>
    <rPh sb="72" eb="74">
      <t>リヨウ</t>
    </rPh>
    <rPh sb="74" eb="76">
      <t>センヨウ</t>
    </rPh>
    <rPh sb="76" eb="78">
      <t>スイドウ</t>
    </rPh>
    <rPh sb="78" eb="80">
      <t>セッチ</t>
    </rPh>
    <rPh sb="81" eb="82">
      <t>スス</t>
    </rPh>
    <rPh sb="108" eb="109">
      <t>オ</t>
    </rPh>
    <rPh sb="110" eb="111">
      <t>コ</t>
    </rPh>
    <rPh sb="132" eb="134">
      <t>ウワマワ</t>
    </rPh>
    <rPh sb="146" eb="147">
      <t>オオム</t>
    </rPh>
    <rPh sb="148" eb="150">
      <t>ケンゼン</t>
    </rPh>
    <rPh sb="150" eb="152">
      <t>ケイエイ</t>
    </rPh>
    <rPh sb="153" eb="155">
      <t>イジ</t>
    </rPh>
    <rPh sb="163" eb="165">
      <t>イッポウ</t>
    </rPh>
    <rPh sb="167" eb="169">
      <t>コンゴ</t>
    </rPh>
    <rPh sb="171" eb="173">
      <t>ナカミヤ</t>
    </rPh>
    <rPh sb="173" eb="176">
      <t>ジョウスイジョウ</t>
    </rPh>
    <rPh sb="177" eb="180">
      <t>ロウキュウカ</t>
    </rPh>
    <rPh sb="182" eb="184">
      <t>カンロ</t>
    </rPh>
    <rPh sb="185" eb="187">
      <t>コウシン</t>
    </rPh>
    <rPh sb="188" eb="189">
      <t>ト</t>
    </rPh>
    <rPh sb="190" eb="191">
      <t>ク</t>
    </rPh>
    <rPh sb="193" eb="195">
      <t>ドウジ</t>
    </rPh>
    <rPh sb="200" eb="202">
      <t>タイオウ</t>
    </rPh>
    <rPh sb="207" eb="209">
      <t>ケイエイ</t>
    </rPh>
    <rPh sb="209" eb="211">
      <t>キバン</t>
    </rPh>
    <rPh sb="212" eb="214">
      <t>キョウカ</t>
    </rPh>
    <rPh sb="215" eb="216">
      <t>ム</t>
    </rPh>
    <rPh sb="218" eb="219">
      <t>ト</t>
    </rPh>
    <rPh sb="220" eb="221">
      <t>ク</t>
    </rPh>
    <rPh sb="223" eb="224">
      <t>ア</t>
    </rPh>
    <rPh sb="227" eb="228">
      <t>スス</t>
    </rPh>
    <rPh sb="232" eb="234">
      <t>ヒツヨウ</t>
    </rPh>
    <rPh sb="249" eb="251">
      <t>ヘイセイ</t>
    </rPh>
    <rPh sb="253" eb="255">
      <t>ネンド</t>
    </rPh>
    <rPh sb="258" eb="260">
      <t>スイドウ</t>
    </rPh>
    <rPh sb="260" eb="262">
      <t>シセツ</t>
    </rPh>
    <rPh sb="262" eb="264">
      <t>セイビ</t>
    </rPh>
    <rPh sb="264" eb="266">
      <t>キホン</t>
    </rPh>
    <rPh sb="266" eb="268">
      <t>ケイカク</t>
    </rPh>
    <rPh sb="271" eb="273">
      <t>ケイエイ</t>
    </rPh>
    <rPh sb="273" eb="275">
      <t>センリャク</t>
    </rPh>
    <rPh sb="277" eb="279">
      <t>サクテイ</t>
    </rPh>
    <rPh sb="281" eb="284">
      <t>セダイカン</t>
    </rPh>
    <rPh sb="284" eb="286">
      <t>フタン</t>
    </rPh>
    <rPh sb="287" eb="290">
      <t>コウヘイセイ</t>
    </rPh>
    <rPh sb="291" eb="293">
      <t>カクホ</t>
    </rPh>
    <rPh sb="294" eb="296">
      <t>ジゾク</t>
    </rPh>
    <rPh sb="297" eb="299">
      <t>キホン</t>
    </rPh>
    <rPh sb="302" eb="305">
      <t>ケイゾクテキ</t>
    </rPh>
    <rPh sb="306" eb="308">
      <t>ケイエイ</t>
    </rPh>
    <rPh sb="308" eb="310">
      <t>カイゼン</t>
    </rPh>
    <rPh sb="311" eb="312">
      <t>ム</t>
    </rPh>
    <rPh sb="314" eb="315">
      <t>ト</t>
    </rPh>
    <rPh sb="316" eb="317">
      <t>ク</t>
    </rPh>
    <rPh sb="319" eb="320">
      <t>スス</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</si>
</sst>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ＭＳ Ｐ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0.94</c:v>
                </c:pt>
                <c:pt idx="1">
                  <c:v>0.96</c:v>
                </c:pt>
                <c:pt idx="2">
                  <c:v>0.8</c:v>
                </c:pt>
                <c:pt idx="3">
                  <c:v>1.02</c:v>
                </c:pt>
                <c:pt idx="4">
                  <c:v>1.35</c:v>
                </c:pt>
              </c:numCache>
            </c:numRef>
          </c:val>
          <c:extLst>
            <c:ext xmlns:c16="http://schemas.microsoft.com/office/drawing/2014/chart" uri="{C3380CC4-5D6E-409C-BE32-E72D297353CC}">
              <c16:uniqueId val="{00000000-A69A-4B7A-8FE3-F56D8F845D43}"/>
            </c:ext>
          </c:extLst>
        </c:ser>
        <c:dLbls>
          <c:showLegendKey val="0"/>
          <c:showVal val="0"/>
          <c:showCatName val="0"/>
          <c:showSerName val="0"/>
          <c:showPercent val="0"/>
          <c:showBubbleSize val="0"/>
        </c:dLbls>
        <c:gapWidth val="150"/>
        <c:axId val="115525120"/>
        <c:axId val="11552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0.69</c:v>
                </c:pt>
                <c:pt idx="2">
                  <c:v>0.74</c:v>
                </c:pt>
                <c:pt idx="3">
                  <c:v>0.73</c:v>
                </c:pt>
                <c:pt idx="4">
                  <c:v>0.74</c:v>
                </c:pt>
              </c:numCache>
            </c:numRef>
          </c:val>
          <c:smooth val="0"/>
          <c:extLst>
            <c:ext xmlns:c16="http://schemas.microsoft.com/office/drawing/2014/chart" uri="{C3380CC4-5D6E-409C-BE32-E72D297353CC}">
              <c16:uniqueId val="{00000001-A69A-4B7A-8FE3-F56D8F845D43}"/>
            </c:ext>
          </c:extLst>
        </c:ser>
        <c:dLbls>
          <c:showLegendKey val="0"/>
          <c:showVal val="0"/>
          <c:showCatName val="0"/>
          <c:showSerName val="0"/>
          <c:showPercent val="0"/>
          <c:showBubbleSize val="0"/>
        </c:dLbls>
        <c:marker val="1"/>
        <c:smooth val="0"/>
        <c:axId val="115525120"/>
        <c:axId val="115526656"/>
      </c:lineChart>
      <c:dateAx>
        <c:axId val="115525120"/>
        <c:scaling>
          <c:orientation val="minMax"/>
        </c:scaling>
        <c:delete val="1"/>
        <c:axPos val="b"/>
        <c:numFmt formatCode="ge" sourceLinked="1"/>
        <c:majorTickMark val="none"/>
        <c:minorTickMark val="none"/>
        <c:tickLblPos val="none"/>
        <c:crossAx val="115526656"/>
        <c:crosses val="autoZero"/>
        <c:auto val="1"/>
        <c:lblOffset val="100"/>
        <c:baseTimeUnit val="years"/>
      </c:dateAx>
      <c:valAx>
        <c:axId val="11552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52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62.49</c:v>
                </c:pt>
                <c:pt idx="1">
                  <c:v>61.85</c:v>
                </c:pt>
                <c:pt idx="2">
                  <c:v>61.07</c:v>
                </c:pt>
                <c:pt idx="3">
                  <c:v>60.95</c:v>
                </c:pt>
                <c:pt idx="4">
                  <c:v>60.7</c:v>
                </c:pt>
              </c:numCache>
            </c:numRef>
          </c:val>
          <c:extLst>
            <c:ext xmlns:c16="http://schemas.microsoft.com/office/drawing/2014/chart" uri="{C3380CC4-5D6E-409C-BE32-E72D297353CC}">
              <c16:uniqueId val="{00000000-9662-4A44-A0FB-BE81E36722C9}"/>
            </c:ext>
          </c:extLst>
        </c:ser>
        <c:dLbls>
          <c:showLegendKey val="0"/>
          <c:showVal val="0"/>
          <c:showCatName val="0"/>
          <c:showSerName val="0"/>
          <c:showPercent val="0"/>
          <c:showBubbleSize val="0"/>
        </c:dLbls>
        <c:gapWidth val="150"/>
        <c:axId val="37566336"/>
        <c:axId val="3756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63.91</c:v>
                </c:pt>
                <c:pt idx="1">
                  <c:v>63.25</c:v>
                </c:pt>
                <c:pt idx="2">
                  <c:v>63.03</c:v>
                </c:pt>
                <c:pt idx="3">
                  <c:v>63.18</c:v>
                </c:pt>
                <c:pt idx="4">
                  <c:v>63.54</c:v>
                </c:pt>
              </c:numCache>
            </c:numRef>
          </c:val>
          <c:smooth val="0"/>
          <c:extLst>
            <c:ext xmlns:c16="http://schemas.microsoft.com/office/drawing/2014/chart" uri="{C3380CC4-5D6E-409C-BE32-E72D297353CC}">
              <c16:uniqueId val="{00000001-9662-4A44-A0FB-BE81E36722C9}"/>
            </c:ext>
          </c:extLst>
        </c:ser>
        <c:dLbls>
          <c:showLegendKey val="0"/>
          <c:showVal val="0"/>
          <c:showCatName val="0"/>
          <c:showSerName val="0"/>
          <c:showPercent val="0"/>
          <c:showBubbleSize val="0"/>
        </c:dLbls>
        <c:marker val="1"/>
        <c:smooth val="0"/>
        <c:axId val="37566336"/>
        <c:axId val="37567872"/>
      </c:lineChart>
      <c:dateAx>
        <c:axId val="37566336"/>
        <c:scaling>
          <c:orientation val="minMax"/>
        </c:scaling>
        <c:delete val="1"/>
        <c:axPos val="b"/>
        <c:numFmt formatCode="ge" sourceLinked="1"/>
        <c:majorTickMark val="none"/>
        <c:minorTickMark val="none"/>
        <c:tickLblPos val="none"/>
        <c:crossAx val="37567872"/>
        <c:crosses val="autoZero"/>
        <c:auto val="1"/>
        <c:lblOffset val="100"/>
        <c:baseTimeUnit val="years"/>
      </c:dateAx>
      <c:valAx>
        <c:axId val="3756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6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94.36</c:v>
                </c:pt>
                <c:pt idx="1">
                  <c:v>93.15</c:v>
                </c:pt>
                <c:pt idx="2">
                  <c:v>93.02</c:v>
                </c:pt>
                <c:pt idx="3">
                  <c:v>92.6</c:v>
                </c:pt>
                <c:pt idx="4">
                  <c:v>92.59</c:v>
                </c:pt>
              </c:numCache>
            </c:numRef>
          </c:val>
          <c:extLst>
            <c:ext xmlns:c16="http://schemas.microsoft.com/office/drawing/2014/chart" uri="{C3380CC4-5D6E-409C-BE32-E72D297353CC}">
              <c16:uniqueId val="{00000000-F3F7-458F-9DC6-735370129876}"/>
            </c:ext>
          </c:extLst>
        </c:ser>
        <c:dLbls>
          <c:showLegendKey val="0"/>
          <c:showVal val="0"/>
          <c:showCatName val="0"/>
          <c:showSerName val="0"/>
          <c:showPercent val="0"/>
          <c:showBubbleSize val="0"/>
        </c:dLbls>
        <c:gapWidth val="150"/>
        <c:axId val="37608064"/>
        <c:axId val="3768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91.45</c:v>
                </c:pt>
                <c:pt idx="1">
                  <c:v>91.07</c:v>
                </c:pt>
                <c:pt idx="2">
                  <c:v>91.21</c:v>
                </c:pt>
                <c:pt idx="3">
                  <c:v>91.6</c:v>
                </c:pt>
                <c:pt idx="4">
                  <c:v>91.48</c:v>
                </c:pt>
              </c:numCache>
            </c:numRef>
          </c:val>
          <c:smooth val="0"/>
          <c:extLst>
            <c:ext xmlns:c16="http://schemas.microsoft.com/office/drawing/2014/chart" uri="{C3380CC4-5D6E-409C-BE32-E72D297353CC}">
              <c16:uniqueId val="{00000001-F3F7-458F-9DC6-735370129876}"/>
            </c:ext>
          </c:extLst>
        </c:ser>
        <c:dLbls>
          <c:showLegendKey val="0"/>
          <c:showVal val="0"/>
          <c:showCatName val="0"/>
          <c:showSerName val="0"/>
          <c:showPercent val="0"/>
          <c:showBubbleSize val="0"/>
        </c:dLbls>
        <c:marker val="1"/>
        <c:smooth val="0"/>
        <c:axId val="37608064"/>
        <c:axId val="37687680"/>
      </c:lineChart>
      <c:dateAx>
        <c:axId val="37608064"/>
        <c:scaling>
          <c:orientation val="minMax"/>
        </c:scaling>
        <c:delete val="1"/>
        <c:axPos val="b"/>
        <c:numFmt formatCode="ge" sourceLinked="1"/>
        <c:majorTickMark val="none"/>
        <c:minorTickMark val="none"/>
        <c:tickLblPos val="none"/>
        <c:crossAx val="37687680"/>
        <c:crosses val="autoZero"/>
        <c:auto val="1"/>
        <c:lblOffset val="100"/>
        <c:baseTimeUnit val="years"/>
      </c:dateAx>
      <c:valAx>
        <c:axId val="3768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0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121.04</c:v>
                </c:pt>
                <c:pt idx="1">
                  <c:v>125.24</c:v>
                </c:pt>
                <c:pt idx="2">
                  <c:v>120.4</c:v>
                </c:pt>
                <c:pt idx="3">
                  <c:v>123.68</c:v>
                </c:pt>
                <c:pt idx="4">
                  <c:v>128</c:v>
                </c:pt>
              </c:numCache>
            </c:numRef>
          </c:val>
          <c:extLst>
            <c:ext xmlns:c16="http://schemas.microsoft.com/office/drawing/2014/chart" uri="{C3380CC4-5D6E-409C-BE32-E72D297353CC}">
              <c16:uniqueId val="{00000000-17E2-4D40-9058-895F762E0B58}"/>
            </c:ext>
          </c:extLst>
        </c:ser>
        <c:dLbls>
          <c:showLegendKey val="0"/>
          <c:showVal val="0"/>
          <c:showCatName val="0"/>
          <c:showSerName val="0"/>
          <c:showPercent val="0"/>
          <c:showBubbleSize val="0"/>
        </c:dLbls>
        <c:gapWidth val="150"/>
        <c:axId val="115398912"/>
        <c:axId val="11540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108.98</c:v>
                </c:pt>
                <c:pt idx="1">
                  <c:v>114.44</c:v>
                </c:pt>
                <c:pt idx="2">
                  <c:v>115.21</c:v>
                </c:pt>
                <c:pt idx="3">
                  <c:v>117.25</c:v>
                </c:pt>
                <c:pt idx="4">
                  <c:v>116.77</c:v>
                </c:pt>
              </c:numCache>
            </c:numRef>
          </c:val>
          <c:smooth val="0"/>
          <c:extLst>
            <c:ext xmlns:c16="http://schemas.microsoft.com/office/drawing/2014/chart" uri="{C3380CC4-5D6E-409C-BE32-E72D297353CC}">
              <c16:uniqueId val="{00000001-17E2-4D40-9058-895F762E0B58}"/>
            </c:ext>
          </c:extLst>
        </c:ser>
        <c:dLbls>
          <c:showLegendKey val="0"/>
          <c:showVal val="0"/>
          <c:showCatName val="0"/>
          <c:showSerName val="0"/>
          <c:showPercent val="0"/>
          <c:showBubbleSize val="0"/>
        </c:dLbls>
        <c:marker val="1"/>
        <c:smooth val="0"/>
        <c:axId val="115398912"/>
        <c:axId val="115404800"/>
      </c:lineChart>
      <c:dateAx>
        <c:axId val="115398912"/>
        <c:scaling>
          <c:orientation val="minMax"/>
        </c:scaling>
        <c:delete val="1"/>
        <c:axPos val="b"/>
        <c:numFmt formatCode="ge" sourceLinked="1"/>
        <c:majorTickMark val="none"/>
        <c:minorTickMark val="none"/>
        <c:tickLblPos val="none"/>
        <c:crossAx val="115404800"/>
        <c:crosses val="autoZero"/>
        <c:auto val="1"/>
        <c:lblOffset val="100"/>
        <c:baseTimeUnit val="years"/>
      </c:dateAx>
      <c:valAx>
        <c:axId val="115404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539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46.81</c:v>
                </c:pt>
                <c:pt idx="1">
                  <c:v>48.55</c:v>
                </c:pt>
                <c:pt idx="2">
                  <c:v>46.05</c:v>
                </c:pt>
                <c:pt idx="3">
                  <c:v>46.5</c:v>
                </c:pt>
                <c:pt idx="4">
                  <c:v>46.91</c:v>
                </c:pt>
              </c:numCache>
            </c:numRef>
          </c:val>
          <c:extLst>
            <c:ext xmlns:c16="http://schemas.microsoft.com/office/drawing/2014/chart" uri="{C3380CC4-5D6E-409C-BE32-E72D297353CC}">
              <c16:uniqueId val="{00000000-BA6F-423F-A0F6-408F8C7E0365}"/>
            </c:ext>
          </c:extLst>
        </c:ser>
        <c:dLbls>
          <c:showLegendKey val="0"/>
          <c:showVal val="0"/>
          <c:showCatName val="0"/>
          <c:showSerName val="0"/>
          <c:showPercent val="0"/>
          <c:showBubbleSize val="0"/>
        </c:dLbls>
        <c:gapWidth val="150"/>
        <c:axId val="37174272"/>
        <c:axId val="37196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45.38</c:v>
                </c:pt>
                <c:pt idx="1">
                  <c:v>47.7</c:v>
                </c:pt>
                <c:pt idx="2">
                  <c:v>48.41</c:v>
                </c:pt>
                <c:pt idx="3">
                  <c:v>49.1</c:v>
                </c:pt>
                <c:pt idx="4">
                  <c:v>49.66</c:v>
                </c:pt>
              </c:numCache>
            </c:numRef>
          </c:val>
          <c:smooth val="0"/>
          <c:extLst>
            <c:ext xmlns:c16="http://schemas.microsoft.com/office/drawing/2014/chart" uri="{C3380CC4-5D6E-409C-BE32-E72D297353CC}">
              <c16:uniqueId val="{00000001-BA6F-423F-A0F6-408F8C7E0365}"/>
            </c:ext>
          </c:extLst>
        </c:ser>
        <c:dLbls>
          <c:showLegendKey val="0"/>
          <c:showVal val="0"/>
          <c:showCatName val="0"/>
          <c:showSerName val="0"/>
          <c:showPercent val="0"/>
          <c:showBubbleSize val="0"/>
        </c:dLbls>
        <c:marker val="1"/>
        <c:smooth val="0"/>
        <c:axId val="37174272"/>
        <c:axId val="37196544"/>
      </c:lineChart>
      <c:dateAx>
        <c:axId val="37174272"/>
        <c:scaling>
          <c:orientation val="minMax"/>
        </c:scaling>
        <c:delete val="1"/>
        <c:axPos val="b"/>
        <c:numFmt formatCode="ge" sourceLinked="1"/>
        <c:majorTickMark val="none"/>
        <c:minorTickMark val="none"/>
        <c:tickLblPos val="none"/>
        <c:crossAx val="37196544"/>
        <c:crosses val="autoZero"/>
        <c:auto val="1"/>
        <c:lblOffset val="100"/>
        <c:baseTimeUnit val="years"/>
      </c:dateAx>
      <c:valAx>
        <c:axId val="3719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7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19.64</c:v>
                </c:pt>
                <c:pt idx="1">
                  <c:v>21.56</c:v>
                </c:pt>
                <c:pt idx="2">
                  <c:v>22.85</c:v>
                </c:pt>
                <c:pt idx="3">
                  <c:v>24.05</c:v>
                </c:pt>
                <c:pt idx="4">
                  <c:v>24.39</c:v>
                </c:pt>
              </c:numCache>
            </c:numRef>
          </c:val>
          <c:extLst>
            <c:ext xmlns:c16="http://schemas.microsoft.com/office/drawing/2014/chart" uri="{C3380CC4-5D6E-409C-BE32-E72D297353CC}">
              <c16:uniqueId val="{00000000-AA4F-4FBD-9C8B-06F50BB9002F}"/>
            </c:ext>
          </c:extLst>
        </c:ser>
        <c:dLbls>
          <c:showLegendKey val="0"/>
          <c:showVal val="0"/>
          <c:showCatName val="0"/>
          <c:showSerName val="0"/>
          <c:showPercent val="0"/>
          <c:showBubbleSize val="0"/>
        </c:dLbls>
        <c:gapWidth val="150"/>
        <c:axId val="37244928"/>
        <c:axId val="3724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13.33</c:v>
                </c:pt>
                <c:pt idx="1">
                  <c:v>14.54</c:v>
                </c:pt>
                <c:pt idx="2">
                  <c:v>16.16</c:v>
                </c:pt>
                <c:pt idx="3">
                  <c:v>17.420000000000002</c:v>
                </c:pt>
                <c:pt idx="4">
                  <c:v>18.940000000000001</c:v>
                </c:pt>
              </c:numCache>
            </c:numRef>
          </c:val>
          <c:smooth val="0"/>
          <c:extLst>
            <c:ext xmlns:c16="http://schemas.microsoft.com/office/drawing/2014/chart" uri="{C3380CC4-5D6E-409C-BE32-E72D297353CC}">
              <c16:uniqueId val="{00000001-AA4F-4FBD-9C8B-06F50BB9002F}"/>
            </c:ext>
          </c:extLst>
        </c:ser>
        <c:dLbls>
          <c:showLegendKey val="0"/>
          <c:showVal val="0"/>
          <c:showCatName val="0"/>
          <c:showSerName val="0"/>
          <c:showPercent val="0"/>
          <c:showBubbleSize val="0"/>
        </c:dLbls>
        <c:marker val="1"/>
        <c:smooth val="0"/>
        <c:axId val="37244928"/>
        <c:axId val="37246464"/>
      </c:lineChart>
      <c:dateAx>
        <c:axId val="37244928"/>
        <c:scaling>
          <c:orientation val="minMax"/>
        </c:scaling>
        <c:delete val="1"/>
        <c:axPos val="b"/>
        <c:numFmt formatCode="ge" sourceLinked="1"/>
        <c:majorTickMark val="none"/>
        <c:minorTickMark val="none"/>
        <c:tickLblPos val="none"/>
        <c:crossAx val="37246464"/>
        <c:crosses val="autoZero"/>
        <c:auto val="1"/>
        <c:lblOffset val="100"/>
        <c:baseTimeUnit val="years"/>
      </c:dateAx>
      <c:valAx>
        <c:axId val="3724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4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A74-4EDC-8726-D3EA0B0C5C23}"/>
            </c:ext>
          </c:extLst>
        </c:ser>
        <c:dLbls>
          <c:showLegendKey val="0"/>
          <c:showVal val="0"/>
          <c:showCatName val="0"/>
          <c:showSerName val="0"/>
          <c:showPercent val="0"/>
          <c:showBubbleSize val="0"/>
        </c:dLbls>
        <c:gapWidth val="150"/>
        <c:axId val="37304576"/>
        <c:axId val="37314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0.34</c:v>
                </c:pt>
                <c:pt idx="1">
                  <c:v>0</c:v>
                </c:pt>
                <c:pt idx="2" formatCode="#,##0.00;&quot;△&quot;#,##0.00;&quot;-&quot;">
                  <c:v>0.71</c:v>
                </c:pt>
                <c:pt idx="3">
                  <c:v>0</c:v>
                </c:pt>
                <c:pt idx="4">
                  <c:v>0</c:v>
                </c:pt>
              </c:numCache>
            </c:numRef>
          </c:val>
          <c:smooth val="0"/>
          <c:extLst>
            <c:ext xmlns:c16="http://schemas.microsoft.com/office/drawing/2014/chart" uri="{C3380CC4-5D6E-409C-BE32-E72D297353CC}">
              <c16:uniqueId val="{00000001-AA74-4EDC-8726-D3EA0B0C5C23}"/>
            </c:ext>
          </c:extLst>
        </c:ser>
        <c:dLbls>
          <c:showLegendKey val="0"/>
          <c:showVal val="0"/>
          <c:showCatName val="0"/>
          <c:showSerName val="0"/>
          <c:showPercent val="0"/>
          <c:showBubbleSize val="0"/>
        </c:dLbls>
        <c:marker val="1"/>
        <c:smooth val="0"/>
        <c:axId val="37304576"/>
        <c:axId val="37314560"/>
      </c:lineChart>
      <c:dateAx>
        <c:axId val="37304576"/>
        <c:scaling>
          <c:orientation val="minMax"/>
        </c:scaling>
        <c:delete val="1"/>
        <c:axPos val="b"/>
        <c:numFmt formatCode="ge" sourceLinked="1"/>
        <c:majorTickMark val="none"/>
        <c:minorTickMark val="none"/>
        <c:tickLblPos val="none"/>
        <c:crossAx val="37314560"/>
        <c:crosses val="autoZero"/>
        <c:auto val="1"/>
        <c:lblOffset val="100"/>
        <c:baseTimeUnit val="years"/>
      </c:dateAx>
      <c:valAx>
        <c:axId val="37314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30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243.27</c:v>
                </c:pt>
                <c:pt idx="1">
                  <c:v>236.93</c:v>
                </c:pt>
                <c:pt idx="2">
                  <c:v>260.79000000000002</c:v>
                </c:pt>
                <c:pt idx="3">
                  <c:v>199.08</c:v>
                </c:pt>
                <c:pt idx="4">
                  <c:v>208.86</c:v>
                </c:pt>
              </c:numCache>
            </c:numRef>
          </c:val>
          <c:extLst>
            <c:ext xmlns:c16="http://schemas.microsoft.com/office/drawing/2014/chart" uri="{C3380CC4-5D6E-409C-BE32-E72D297353CC}">
              <c16:uniqueId val="{00000000-34D9-429E-8B96-7A6E2B42EB03}"/>
            </c:ext>
          </c:extLst>
        </c:ser>
        <c:dLbls>
          <c:showLegendKey val="0"/>
          <c:showVal val="0"/>
          <c:showCatName val="0"/>
          <c:showSerName val="0"/>
          <c:showPercent val="0"/>
          <c:showBubbleSize val="0"/>
        </c:dLbls>
        <c:gapWidth val="150"/>
        <c:axId val="37350400"/>
        <c:axId val="37425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473.46</c:v>
                </c:pt>
                <c:pt idx="1">
                  <c:v>240.81</c:v>
                </c:pt>
                <c:pt idx="2">
                  <c:v>241.71</c:v>
                </c:pt>
                <c:pt idx="3">
                  <c:v>249.08</c:v>
                </c:pt>
                <c:pt idx="4">
                  <c:v>254.05</c:v>
                </c:pt>
              </c:numCache>
            </c:numRef>
          </c:val>
          <c:smooth val="0"/>
          <c:extLst>
            <c:ext xmlns:c16="http://schemas.microsoft.com/office/drawing/2014/chart" uri="{C3380CC4-5D6E-409C-BE32-E72D297353CC}">
              <c16:uniqueId val="{00000001-34D9-429E-8B96-7A6E2B42EB03}"/>
            </c:ext>
          </c:extLst>
        </c:ser>
        <c:dLbls>
          <c:showLegendKey val="0"/>
          <c:showVal val="0"/>
          <c:showCatName val="0"/>
          <c:showSerName val="0"/>
          <c:showPercent val="0"/>
          <c:showBubbleSize val="0"/>
        </c:dLbls>
        <c:marker val="1"/>
        <c:smooth val="0"/>
        <c:axId val="37350400"/>
        <c:axId val="37425920"/>
      </c:lineChart>
      <c:dateAx>
        <c:axId val="37350400"/>
        <c:scaling>
          <c:orientation val="minMax"/>
        </c:scaling>
        <c:delete val="1"/>
        <c:axPos val="b"/>
        <c:numFmt formatCode="ge" sourceLinked="1"/>
        <c:majorTickMark val="none"/>
        <c:minorTickMark val="none"/>
        <c:tickLblPos val="none"/>
        <c:crossAx val="37425920"/>
        <c:crosses val="autoZero"/>
        <c:auto val="1"/>
        <c:lblOffset val="100"/>
        <c:baseTimeUnit val="years"/>
      </c:dateAx>
      <c:valAx>
        <c:axId val="37425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35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335.35</c:v>
                </c:pt>
                <c:pt idx="1">
                  <c:v>352.35</c:v>
                </c:pt>
                <c:pt idx="2">
                  <c:v>355.36</c:v>
                </c:pt>
                <c:pt idx="3">
                  <c:v>353.14</c:v>
                </c:pt>
                <c:pt idx="4">
                  <c:v>354.1</c:v>
                </c:pt>
              </c:numCache>
            </c:numRef>
          </c:val>
          <c:extLst>
            <c:ext xmlns:c16="http://schemas.microsoft.com/office/drawing/2014/chart" uri="{C3380CC4-5D6E-409C-BE32-E72D297353CC}">
              <c16:uniqueId val="{00000000-25B1-40E3-B3CD-9BAD93101E86}"/>
            </c:ext>
          </c:extLst>
        </c:ser>
        <c:dLbls>
          <c:showLegendKey val="0"/>
          <c:showVal val="0"/>
          <c:showCatName val="0"/>
          <c:showSerName val="0"/>
          <c:showPercent val="0"/>
          <c:showBubbleSize val="0"/>
        </c:dLbls>
        <c:gapWidth val="150"/>
        <c:axId val="37478400"/>
        <c:axId val="37479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285.77</c:v>
                </c:pt>
                <c:pt idx="1">
                  <c:v>283.10000000000002</c:v>
                </c:pt>
                <c:pt idx="2">
                  <c:v>274.14</c:v>
                </c:pt>
                <c:pt idx="3">
                  <c:v>266.66000000000003</c:v>
                </c:pt>
                <c:pt idx="4">
                  <c:v>258.63</c:v>
                </c:pt>
              </c:numCache>
            </c:numRef>
          </c:val>
          <c:smooth val="0"/>
          <c:extLst>
            <c:ext xmlns:c16="http://schemas.microsoft.com/office/drawing/2014/chart" uri="{C3380CC4-5D6E-409C-BE32-E72D297353CC}">
              <c16:uniqueId val="{00000001-25B1-40E3-B3CD-9BAD93101E86}"/>
            </c:ext>
          </c:extLst>
        </c:ser>
        <c:dLbls>
          <c:showLegendKey val="0"/>
          <c:showVal val="0"/>
          <c:showCatName val="0"/>
          <c:showSerName val="0"/>
          <c:showPercent val="0"/>
          <c:showBubbleSize val="0"/>
        </c:dLbls>
        <c:marker val="1"/>
        <c:smooth val="0"/>
        <c:axId val="37478400"/>
        <c:axId val="37479936"/>
      </c:lineChart>
      <c:dateAx>
        <c:axId val="37478400"/>
        <c:scaling>
          <c:orientation val="minMax"/>
        </c:scaling>
        <c:delete val="1"/>
        <c:axPos val="b"/>
        <c:numFmt formatCode="ge" sourceLinked="1"/>
        <c:majorTickMark val="none"/>
        <c:minorTickMark val="none"/>
        <c:tickLblPos val="none"/>
        <c:crossAx val="37479936"/>
        <c:crosses val="autoZero"/>
        <c:auto val="1"/>
        <c:lblOffset val="100"/>
        <c:baseTimeUnit val="years"/>
      </c:dateAx>
      <c:valAx>
        <c:axId val="37479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47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104.58</c:v>
                </c:pt>
                <c:pt idx="1">
                  <c:v>120.09</c:v>
                </c:pt>
                <c:pt idx="2">
                  <c:v>113.42</c:v>
                </c:pt>
                <c:pt idx="3">
                  <c:v>119.27</c:v>
                </c:pt>
                <c:pt idx="4">
                  <c:v>122.12</c:v>
                </c:pt>
              </c:numCache>
            </c:numRef>
          </c:val>
          <c:extLst>
            <c:ext xmlns:c16="http://schemas.microsoft.com/office/drawing/2014/chart" uri="{C3380CC4-5D6E-409C-BE32-E72D297353CC}">
              <c16:uniqueId val="{00000000-2076-495C-A2E3-42BD080FAADE}"/>
            </c:ext>
          </c:extLst>
        </c:ser>
        <c:dLbls>
          <c:showLegendKey val="0"/>
          <c:showVal val="0"/>
          <c:showCatName val="0"/>
          <c:showSerName val="0"/>
          <c:showPercent val="0"/>
          <c:showBubbleSize val="0"/>
        </c:dLbls>
        <c:gapWidth val="150"/>
        <c:axId val="37524224"/>
        <c:axId val="37525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100.77</c:v>
                </c:pt>
                <c:pt idx="1">
                  <c:v>107.74</c:v>
                </c:pt>
                <c:pt idx="2">
                  <c:v>108.81</c:v>
                </c:pt>
                <c:pt idx="3">
                  <c:v>110.87</c:v>
                </c:pt>
                <c:pt idx="4">
                  <c:v>110.3</c:v>
                </c:pt>
              </c:numCache>
            </c:numRef>
          </c:val>
          <c:smooth val="0"/>
          <c:extLst>
            <c:ext xmlns:c16="http://schemas.microsoft.com/office/drawing/2014/chart" uri="{C3380CC4-5D6E-409C-BE32-E72D297353CC}">
              <c16:uniqueId val="{00000001-2076-495C-A2E3-42BD080FAADE}"/>
            </c:ext>
          </c:extLst>
        </c:ser>
        <c:dLbls>
          <c:showLegendKey val="0"/>
          <c:showVal val="0"/>
          <c:showCatName val="0"/>
          <c:showSerName val="0"/>
          <c:showPercent val="0"/>
          <c:showBubbleSize val="0"/>
        </c:dLbls>
        <c:marker val="1"/>
        <c:smooth val="0"/>
        <c:axId val="37524224"/>
        <c:axId val="37525760"/>
      </c:lineChart>
      <c:dateAx>
        <c:axId val="37524224"/>
        <c:scaling>
          <c:orientation val="minMax"/>
        </c:scaling>
        <c:delete val="1"/>
        <c:axPos val="b"/>
        <c:numFmt formatCode="ge" sourceLinked="1"/>
        <c:majorTickMark val="none"/>
        <c:minorTickMark val="none"/>
        <c:tickLblPos val="none"/>
        <c:crossAx val="37525760"/>
        <c:crosses val="autoZero"/>
        <c:auto val="1"/>
        <c:lblOffset val="100"/>
        <c:baseTimeUnit val="years"/>
      </c:dateAx>
      <c:valAx>
        <c:axId val="3752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2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138.36000000000001</c:v>
                </c:pt>
                <c:pt idx="1">
                  <c:v>116.59</c:v>
                </c:pt>
                <c:pt idx="2">
                  <c:v>121.92</c:v>
                </c:pt>
                <c:pt idx="3">
                  <c:v>114.96</c:v>
                </c:pt>
                <c:pt idx="4">
                  <c:v>112.12</c:v>
                </c:pt>
              </c:numCache>
            </c:numRef>
          </c:val>
          <c:extLst>
            <c:ext xmlns:c16="http://schemas.microsoft.com/office/drawing/2014/chart" uri="{C3380CC4-5D6E-409C-BE32-E72D297353CC}">
              <c16:uniqueId val="{00000000-EED1-4260-BE40-A4A7C6167091}"/>
            </c:ext>
          </c:extLst>
        </c:ser>
        <c:dLbls>
          <c:showLegendKey val="0"/>
          <c:showVal val="0"/>
          <c:showCatName val="0"/>
          <c:showSerName val="0"/>
          <c:showPercent val="0"/>
          <c:showBubbleSize val="0"/>
        </c:dLbls>
        <c:gapWidth val="150"/>
        <c:axId val="37655680"/>
        <c:axId val="3765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165.74</c:v>
                </c:pt>
                <c:pt idx="1">
                  <c:v>154.33000000000001</c:v>
                </c:pt>
                <c:pt idx="2">
                  <c:v>152.94999999999999</c:v>
                </c:pt>
                <c:pt idx="3">
                  <c:v>150.54</c:v>
                </c:pt>
                <c:pt idx="4">
                  <c:v>151.85</c:v>
                </c:pt>
              </c:numCache>
            </c:numRef>
          </c:val>
          <c:smooth val="0"/>
          <c:extLst>
            <c:ext xmlns:c16="http://schemas.microsoft.com/office/drawing/2014/chart" uri="{C3380CC4-5D6E-409C-BE32-E72D297353CC}">
              <c16:uniqueId val="{00000001-EED1-4260-BE40-A4A7C6167091}"/>
            </c:ext>
          </c:extLst>
        </c:ser>
        <c:dLbls>
          <c:showLegendKey val="0"/>
          <c:showVal val="0"/>
          <c:showCatName val="0"/>
          <c:showSerName val="0"/>
          <c:showPercent val="0"/>
          <c:showBubbleSize val="0"/>
        </c:dLbls>
        <c:marker val="1"/>
        <c:smooth val="0"/>
        <c:axId val="37655680"/>
        <c:axId val="37657216"/>
      </c:lineChart>
      <c:dateAx>
        <c:axId val="37655680"/>
        <c:scaling>
          <c:orientation val="minMax"/>
        </c:scaling>
        <c:delete val="1"/>
        <c:axPos val="b"/>
        <c:numFmt formatCode="ge" sourceLinked="1"/>
        <c:majorTickMark val="none"/>
        <c:minorTickMark val="none"/>
        <c:tickLblPos val="none"/>
        <c:crossAx val="37657216"/>
        <c:crosses val="autoZero"/>
        <c:auto val="1"/>
        <c:lblOffset val="100"/>
        <c:baseTimeUnit val="years"/>
      </c:dateAx>
      <c:valAx>
        <c:axId val="3765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5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大阪府　枚方市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A1</v>
      </c>
      <c r="X8" s="82"/>
      <c r="Y8" s="82"/>
      <c r="Z8" s="82"/>
      <c r="AA8" s="82"/>
      <c r="AB8" s="82"/>
      <c r="AC8" s="82"/>
      <c r="AD8" s="82" t="str">
        <f>データ!$M$6</f>
        <v>自治体職員</v>
      </c>
      <c r="AE8" s="82"/>
      <c r="AF8" s="82"/>
      <c r="AG8" s="82"/>
      <c r="AH8" s="82"/>
      <c r="AI8" s="82"/>
      <c r="AJ8" s="82"/>
      <c r="AK8" s="4"/>
      <c r="AL8" s="70">
        <f>データ!$R$6</f>
        <v>403989</v>
      </c>
      <c r="AM8" s="70"/>
      <c r="AN8" s="70"/>
      <c r="AO8" s="70"/>
      <c r="AP8" s="70"/>
      <c r="AQ8" s="70"/>
      <c r="AR8" s="70"/>
      <c r="AS8" s="70"/>
      <c r="AT8" s="66">
        <f>データ!$S$6</f>
        <v>65.12</v>
      </c>
      <c r="AU8" s="67"/>
      <c r="AV8" s="67"/>
      <c r="AW8" s="67"/>
      <c r="AX8" s="67"/>
      <c r="AY8" s="67"/>
      <c r="AZ8" s="67"/>
      <c r="BA8" s="67"/>
      <c r="BB8" s="69">
        <f>データ!$T$6</f>
        <v>6203.76</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69.05</v>
      </c>
      <c r="J10" s="67"/>
      <c r="K10" s="67"/>
      <c r="L10" s="67"/>
      <c r="M10" s="67"/>
      <c r="N10" s="67"/>
      <c r="O10" s="68"/>
      <c r="P10" s="69">
        <f>データ!$P$6</f>
        <v>99.99</v>
      </c>
      <c r="Q10" s="69"/>
      <c r="R10" s="69"/>
      <c r="S10" s="69"/>
      <c r="T10" s="69"/>
      <c r="U10" s="69"/>
      <c r="V10" s="69"/>
      <c r="W10" s="70">
        <f>データ!$Q$6</f>
        <v>2235</v>
      </c>
      <c r="X10" s="70"/>
      <c r="Y10" s="70"/>
      <c r="Z10" s="70"/>
      <c r="AA10" s="70"/>
      <c r="AB10" s="70"/>
      <c r="AC10" s="70"/>
      <c r="AD10" s="2"/>
      <c r="AE10" s="2"/>
      <c r="AF10" s="2"/>
      <c r="AG10" s="2"/>
      <c r="AH10" s="4"/>
      <c r="AI10" s="4"/>
      <c r="AJ10" s="4"/>
      <c r="AK10" s="4"/>
      <c r="AL10" s="70">
        <f>データ!$U$6</f>
        <v>402587</v>
      </c>
      <c r="AM10" s="70"/>
      <c r="AN10" s="70"/>
      <c r="AO10" s="70"/>
      <c r="AP10" s="70"/>
      <c r="AQ10" s="70"/>
      <c r="AR10" s="70"/>
      <c r="AS10" s="70"/>
      <c r="AT10" s="66">
        <f>データ!$V$6</f>
        <v>65.12</v>
      </c>
      <c r="AU10" s="67"/>
      <c r="AV10" s="67"/>
      <c r="AW10" s="67"/>
      <c r="AX10" s="67"/>
      <c r="AY10" s="67"/>
      <c r="AZ10" s="67"/>
      <c r="BA10" s="67"/>
      <c r="BB10" s="69">
        <f>データ!$W$6</f>
        <v>6182.23</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qTUvGbzsXMgErOY8cIwfZ8OzaCb8bIr8CcC5aoKJhMdoW7NwBUWEi7QMxYbLdqk5d+6Z1c6e0zABUbwJk5yGrg==" saltValue="wXWvFxWMDQ7Ej6e8xaNV5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272108</v>
      </c>
      <c r="D6" s="33">
        <f t="shared" si="3"/>
        <v>46</v>
      </c>
      <c r="E6" s="33">
        <f t="shared" si="3"/>
        <v>1</v>
      </c>
      <c r="F6" s="33">
        <f t="shared" si="3"/>
        <v>0</v>
      </c>
      <c r="G6" s="33">
        <f t="shared" si="3"/>
        <v>1</v>
      </c>
      <c r="H6" s="33" t="str">
        <f t="shared" si="3"/>
        <v>大阪府　枚方市</v>
      </c>
      <c r="I6" s="33" t="str">
        <f t="shared" si="3"/>
        <v>法適用</v>
      </c>
      <c r="J6" s="33" t="str">
        <f t="shared" si="3"/>
        <v>水道事業</v>
      </c>
      <c r="K6" s="33" t="str">
        <f t="shared" si="3"/>
        <v>末端給水事業</v>
      </c>
      <c r="L6" s="33" t="str">
        <f t="shared" si="3"/>
        <v>A1</v>
      </c>
      <c r="M6" s="33" t="str">
        <f t="shared" si="3"/>
        <v>自治体職員</v>
      </c>
      <c r="N6" s="34" t="str">
        <f t="shared" si="3"/>
        <v>-</v>
      </c>
      <c r="O6" s="34">
        <f t="shared" si="3"/>
        <v>69.05</v>
      </c>
      <c r="P6" s="34">
        <f t="shared" si="3"/>
        <v>99.99</v>
      </c>
      <c r="Q6" s="34">
        <f t="shared" si="3"/>
        <v>2235</v>
      </c>
      <c r="R6" s="34">
        <f t="shared" si="3"/>
        <v>403989</v>
      </c>
      <c r="S6" s="34">
        <f t="shared" si="3"/>
        <v>65.12</v>
      </c>
      <c r="T6" s="34">
        <f t="shared" si="3"/>
        <v>6203.76</v>
      </c>
      <c r="U6" s="34">
        <f t="shared" si="3"/>
        <v>402587</v>
      </c>
      <c r="V6" s="34">
        <f t="shared" si="3"/>
        <v>65.12</v>
      </c>
      <c r="W6" s="34">
        <f t="shared" si="3"/>
        <v>6182.23</v>
      </c>
      <c r="X6" s="35">
        <f>IF(X7="",NA(),X7)</f>
        <v>121.04</v>
      </c>
      <c r="Y6" s="35">
        <f t="shared" ref="Y6:AG6" si="4">IF(Y7="",NA(),Y7)</f>
        <v>125.24</v>
      </c>
      <c r="Z6" s="35">
        <f t="shared" si="4"/>
        <v>120.4</v>
      </c>
      <c r="AA6" s="35">
        <f t="shared" si="4"/>
        <v>123.68</v>
      </c>
      <c r="AB6" s="35">
        <f t="shared" si="4"/>
        <v>128</v>
      </c>
      <c r="AC6" s="35">
        <f t="shared" si="4"/>
        <v>108.98</v>
      </c>
      <c r="AD6" s="35">
        <f t="shared" si="4"/>
        <v>114.44</v>
      </c>
      <c r="AE6" s="35">
        <f t="shared" si="4"/>
        <v>115.21</v>
      </c>
      <c r="AF6" s="35">
        <f t="shared" si="4"/>
        <v>117.25</v>
      </c>
      <c r="AG6" s="35">
        <f t="shared" si="4"/>
        <v>116.77</v>
      </c>
      <c r="AH6" s="34" t="str">
        <f>IF(AH7="","",IF(AH7="-","【-】","【"&amp;SUBSTITUTE(TEXT(AH7,"#,##0.00"),"-","△")&amp;"】"))</f>
        <v>【113.39】</v>
      </c>
      <c r="AI6" s="34">
        <f>IF(AI7="",NA(),AI7)</f>
        <v>0</v>
      </c>
      <c r="AJ6" s="34">
        <f t="shared" ref="AJ6:AR6" si="5">IF(AJ7="",NA(),AJ7)</f>
        <v>0</v>
      </c>
      <c r="AK6" s="34">
        <f t="shared" si="5"/>
        <v>0</v>
      </c>
      <c r="AL6" s="34">
        <f t="shared" si="5"/>
        <v>0</v>
      </c>
      <c r="AM6" s="34">
        <f t="shared" si="5"/>
        <v>0</v>
      </c>
      <c r="AN6" s="35">
        <f t="shared" si="5"/>
        <v>0.34</v>
      </c>
      <c r="AO6" s="34">
        <f t="shared" si="5"/>
        <v>0</v>
      </c>
      <c r="AP6" s="35">
        <f t="shared" si="5"/>
        <v>0.71</v>
      </c>
      <c r="AQ6" s="34">
        <f t="shared" si="5"/>
        <v>0</v>
      </c>
      <c r="AR6" s="34">
        <f t="shared" si="5"/>
        <v>0</v>
      </c>
      <c r="AS6" s="34" t="str">
        <f>IF(AS7="","",IF(AS7="-","【-】","【"&amp;SUBSTITUTE(TEXT(AS7,"#,##0.00"),"-","△")&amp;"】"))</f>
        <v>【0.85】</v>
      </c>
      <c r="AT6" s="35">
        <f>IF(AT7="",NA(),AT7)</f>
        <v>243.27</v>
      </c>
      <c r="AU6" s="35">
        <f t="shared" ref="AU6:BC6" si="6">IF(AU7="",NA(),AU7)</f>
        <v>236.93</v>
      </c>
      <c r="AV6" s="35">
        <f t="shared" si="6"/>
        <v>260.79000000000002</v>
      </c>
      <c r="AW6" s="35">
        <f t="shared" si="6"/>
        <v>199.08</v>
      </c>
      <c r="AX6" s="35">
        <f t="shared" si="6"/>
        <v>208.86</v>
      </c>
      <c r="AY6" s="35">
        <f t="shared" si="6"/>
        <v>473.46</v>
      </c>
      <c r="AZ6" s="35">
        <f t="shared" si="6"/>
        <v>240.81</v>
      </c>
      <c r="BA6" s="35">
        <f t="shared" si="6"/>
        <v>241.71</v>
      </c>
      <c r="BB6" s="35">
        <f t="shared" si="6"/>
        <v>249.08</v>
      </c>
      <c r="BC6" s="35">
        <f t="shared" si="6"/>
        <v>254.05</v>
      </c>
      <c r="BD6" s="34" t="str">
        <f>IF(BD7="","",IF(BD7="-","【-】","【"&amp;SUBSTITUTE(TEXT(BD7,"#,##0.00"),"-","△")&amp;"】"))</f>
        <v>【264.34】</v>
      </c>
      <c r="BE6" s="35">
        <f>IF(BE7="",NA(),BE7)</f>
        <v>335.35</v>
      </c>
      <c r="BF6" s="35">
        <f t="shared" ref="BF6:BN6" si="7">IF(BF7="",NA(),BF7)</f>
        <v>352.35</v>
      </c>
      <c r="BG6" s="35">
        <f t="shared" si="7"/>
        <v>355.36</v>
      </c>
      <c r="BH6" s="35">
        <f t="shared" si="7"/>
        <v>353.14</v>
      </c>
      <c r="BI6" s="35">
        <f t="shared" si="7"/>
        <v>354.1</v>
      </c>
      <c r="BJ6" s="35">
        <f t="shared" si="7"/>
        <v>285.77</v>
      </c>
      <c r="BK6" s="35">
        <f t="shared" si="7"/>
        <v>283.10000000000002</v>
      </c>
      <c r="BL6" s="35">
        <f t="shared" si="7"/>
        <v>274.14</v>
      </c>
      <c r="BM6" s="35">
        <f t="shared" si="7"/>
        <v>266.66000000000003</v>
      </c>
      <c r="BN6" s="35">
        <f t="shared" si="7"/>
        <v>258.63</v>
      </c>
      <c r="BO6" s="34" t="str">
        <f>IF(BO7="","",IF(BO7="-","【-】","【"&amp;SUBSTITUTE(TEXT(BO7,"#,##0.00"),"-","△")&amp;"】"))</f>
        <v>【274.27】</v>
      </c>
      <c r="BP6" s="35">
        <f>IF(BP7="",NA(),BP7)</f>
        <v>104.58</v>
      </c>
      <c r="BQ6" s="35">
        <f t="shared" ref="BQ6:BY6" si="8">IF(BQ7="",NA(),BQ7)</f>
        <v>120.09</v>
      </c>
      <c r="BR6" s="35">
        <f t="shared" si="8"/>
        <v>113.42</v>
      </c>
      <c r="BS6" s="35">
        <f t="shared" si="8"/>
        <v>119.27</v>
      </c>
      <c r="BT6" s="35">
        <f t="shared" si="8"/>
        <v>122.12</v>
      </c>
      <c r="BU6" s="35">
        <f t="shared" si="8"/>
        <v>100.77</v>
      </c>
      <c r="BV6" s="35">
        <f t="shared" si="8"/>
        <v>107.74</v>
      </c>
      <c r="BW6" s="35">
        <f t="shared" si="8"/>
        <v>108.81</v>
      </c>
      <c r="BX6" s="35">
        <f t="shared" si="8"/>
        <v>110.87</v>
      </c>
      <c r="BY6" s="35">
        <f t="shared" si="8"/>
        <v>110.3</v>
      </c>
      <c r="BZ6" s="34" t="str">
        <f>IF(BZ7="","",IF(BZ7="-","【-】","【"&amp;SUBSTITUTE(TEXT(BZ7,"#,##0.00"),"-","△")&amp;"】"))</f>
        <v>【104.36】</v>
      </c>
      <c r="CA6" s="35">
        <f>IF(CA7="",NA(),CA7)</f>
        <v>138.36000000000001</v>
      </c>
      <c r="CB6" s="35">
        <f t="shared" ref="CB6:CJ6" si="9">IF(CB7="",NA(),CB7)</f>
        <v>116.59</v>
      </c>
      <c r="CC6" s="35">
        <f t="shared" si="9"/>
        <v>121.92</v>
      </c>
      <c r="CD6" s="35">
        <f t="shared" si="9"/>
        <v>114.96</v>
      </c>
      <c r="CE6" s="35">
        <f t="shared" si="9"/>
        <v>112.12</v>
      </c>
      <c r="CF6" s="35">
        <f t="shared" si="9"/>
        <v>165.74</v>
      </c>
      <c r="CG6" s="35">
        <f t="shared" si="9"/>
        <v>154.33000000000001</v>
      </c>
      <c r="CH6" s="35">
        <f t="shared" si="9"/>
        <v>152.94999999999999</v>
      </c>
      <c r="CI6" s="35">
        <f t="shared" si="9"/>
        <v>150.54</v>
      </c>
      <c r="CJ6" s="35">
        <f t="shared" si="9"/>
        <v>151.85</v>
      </c>
      <c r="CK6" s="34" t="str">
        <f>IF(CK7="","",IF(CK7="-","【-】","【"&amp;SUBSTITUTE(TEXT(CK7,"#,##0.00"),"-","△")&amp;"】"))</f>
        <v>【165.71】</v>
      </c>
      <c r="CL6" s="35">
        <f>IF(CL7="",NA(),CL7)</f>
        <v>62.49</v>
      </c>
      <c r="CM6" s="35">
        <f t="shared" ref="CM6:CU6" si="10">IF(CM7="",NA(),CM7)</f>
        <v>61.85</v>
      </c>
      <c r="CN6" s="35">
        <f t="shared" si="10"/>
        <v>61.07</v>
      </c>
      <c r="CO6" s="35">
        <f t="shared" si="10"/>
        <v>60.95</v>
      </c>
      <c r="CP6" s="35">
        <f t="shared" si="10"/>
        <v>60.7</v>
      </c>
      <c r="CQ6" s="35">
        <f t="shared" si="10"/>
        <v>63.91</v>
      </c>
      <c r="CR6" s="35">
        <f t="shared" si="10"/>
        <v>63.25</v>
      </c>
      <c r="CS6" s="35">
        <f t="shared" si="10"/>
        <v>63.03</v>
      </c>
      <c r="CT6" s="35">
        <f t="shared" si="10"/>
        <v>63.18</v>
      </c>
      <c r="CU6" s="35">
        <f t="shared" si="10"/>
        <v>63.54</v>
      </c>
      <c r="CV6" s="34" t="str">
        <f>IF(CV7="","",IF(CV7="-","【-】","【"&amp;SUBSTITUTE(TEXT(CV7,"#,##0.00"),"-","△")&amp;"】"))</f>
        <v>【60.41】</v>
      </c>
      <c r="CW6" s="35">
        <f>IF(CW7="",NA(),CW7)</f>
        <v>94.36</v>
      </c>
      <c r="CX6" s="35">
        <f t="shared" ref="CX6:DF6" si="11">IF(CX7="",NA(),CX7)</f>
        <v>93.15</v>
      </c>
      <c r="CY6" s="35">
        <f t="shared" si="11"/>
        <v>93.02</v>
      </c>
      <c r="CZ6" s="35">
        <f t="shared" si="11"/>
        <v>92.6</v>
      </c>
      <c r="DA6" s="35">
        <f t="shared" si="11"/>
        <v>92.59</v>
      </c>
      <c r="DB6" s="35">
        <f t="shared" si="11"/>
        <v>91.45</v>
      </c>
      <c r="DC6" s="35">
        <f t="shared" si="11"/>
        <v>91.07</v>
      </c>
      <c r="DD6" s="35">
        <f t="shared" si="11"/>
        <v>91.21</v>
      </c>
      <c r="DE6" s="35">
        <f t="shared" si="11"/>
        <v>91.6</v>
      </c>
      <c r="DF6" s="35">
        <f t="shared" si="11"/>
        <v>91.48</v>
      </c>
      <c r="DG6" s="34" t="str">
        <f>IF(DG7="","",IF(DG7="-","【-】","【"&amp;SUBSTITUTE(TEXT(DG7,"#,##0.00"),"-","△")&amp;"】"))</f>
        <v>【89.93】</v>
      </c>
      <c r="DH6" s="35">
        <f>IF(DH7="",NA(),DH7)</f>
        <v>46.81</v>
      </c>
      <c r="DI6" s="35">
        <f t="shared" ref="DI6:DQ6" si="12">IF(DI7="",NA(),DI7)</f>
        <v>48.55</v>
      </c>
      <c r="DJ6" s="35">
        <f t="shared" si="12"/>
        <v>46.05</v>
      </c>
      <c r="DK6" s="35">
        <f t="shared" si="12"/>
        <v>46.5</v>
      </c>
      <c r="DL6" s="35">
        <f t="shared" si="12"/>
        <v>46.91</v>
      </c>
      <c r="DM6" s="35">
        <f t="shared" si="12"/>
        <v>45.38</v>
      </c>
      <c r="DN6" s="35">
        <f t="shared" si="12"/>
        <v>47.7</v>
      </c>
      <c r="DO6" s="35">
        <f t="shared" si="12"/>
        <v>48.41</v>
      </c>
      <c r="DP6" s="35">
        <f t="shared" si="12"/>
        <v>49.1</v>
      </c>
      <c r="DQ6" s="35">
        <f t="shared" si="12"/>
        <v>49.66</v>
      </c>
      <c r="DR6" s="34" t="str">
        <f>IF(DR7="","",IF(DR7="-","【-】","【"&amp;SUBSTITUTE(TEXT(DR7,"#,##0.00"),"-","△")&amp;"】"))</f>
        <v>【48.12】</v>
      </c>
      <c r="DS6" s="35">
        <f>IF(DS7="",NA(),DS7)</f>
        <v>19.64</v>
      </c>
      <c r="DT6" s="35">
        <f t="shared" ref="DT6:EB6" si="13">IF(DT7="",NA(),DT7)</f>
        <v>21.56</v>
      </c>
      <c r="DU6" s="35">
        <f t="shared" si="13"/>
        <v>22.85</v>
      </c>
      <c r="DV6" s="35">
        <f t="shared" si="13"/>
        <v>24.05</v>
      </c>
      <c r="DW6" s="35">
        <f t="shared" si="13"/>
        <v>24.39</v>
      </c>
      <c r="DX6" s="35">
        <f t="shared" si="13"/>
        <v>13.33</v>
      </c>
      <c r="DY6" s="35">
        <f t="shared" si="13"/>
        <v>14.54</v>
      </c>
      <c r="DZ6" s="35">
        <f t="shared" si="13"/>
        <v>16.16</v>
      </c>
      <c r="EA6" s="35">
        <f t="shared" si="13"/>
        <v>17.420000000000002</v>
      </c>
      <c r="EB6" s="35">
        <f t="shared" si="13"/>
        <v>18.940000000000001</v>
      </c>
      <c r="EC6" s="34" t="str">
        <f>IF(EC7="","",IF(EC7="-","【-】","【"&amp;SUBSTITUTE(TEXT(EC7,"#,##0.00"),"-","△")&amp;"】"))</f>
        <v>【15.89】</v>
      </c>
      <c r="ED6" s="35">
        <f>IF(ED7="",NA(),ED7)</f>
        <v>0.94</v>
      </c>
      <c r="EE6" s="35">
        <f t="shared" ref="EE6:EM6" si="14">IF(EE7="",NA(),EE7)</f>
        <v>0.96</v>
      </c>
      <c r="EF6" s="35">
        <f t="shared" si="14"/>
        <v>0.8</v>
      </c>
      <c r="EG6" s="35">
        <f t="shared" si="14"/>
        <v>1.02</v>
      </c>
      <c r="EH6" s="35">
        <f t="shared" si="14"/>
        <v>1.35</v>
      </c>
      <c r="EI6" s="35">
        <f t="shared" si="14"/>
        <v>0.76</v>
      </c>
      <c r="EJ6" s="35">
        <f t="shared" si="14"/>
        <v>0.69</v>
      </c>
      <c r="EK6" s="35">
        <f t="shared" si="14"/>
        <v>0.74</v>
      </c>
      <c r="EL6" s="35">
        <f t="shared" si="14"/>
        <v>0.73</v>
      </c>
      <c r="EM6" s="35">
        <f t="shared" si="14"/>
        <v>0.74</v>
      </c>
      <c r="EN6" s="34" t="str">
        <f>IF(EN7="","",IF(EN7="-","【-】","【"&amp;SUBSTITUTE(TEXT(EN7,"#,##0.00"),"-","△")&amp;"】"))</f>
        <v>【0.69】</v>
      </c>
    </row>
    <row r="7" spans="1:144" s="36" customFormat="1" x14ac:dyDescent="0.15">
      <c r="A7" s="28"/>
      <c r="B7" s="37">
        <v>2017</v>
      </c>
      <c r="C7" s="37">
        <v>272108</v>
      </c>
      <c r="D7" s="37">
        <v>46</v>
      </c>
      <c r="E7" s="37">
        <v>1</v>
      </c>
      <c r="F7" s="37">
        <v>0</v>
      </c>
      <c r="G7" s="37">
        <v>1</v>
      </c>
      <c r="H7" s="37" t="s">
        <v>105</v>
      </c>
      <c r="I7" s="37" t="s">
        <v>106</v>
      </c>
      <c r="J7" s="37" t="s">
        <v>107</v>
      </c>
      <c r="K7" s="37" t="s">
        <v>108</v>
      </c>
      <c r="L7" s="37" t="s">
        <v>109</v>
      </c>
      <c r="M7" s="37" t="s">
        <v>110</v>
      </c>
      <c r="N7" s="38" t="s">
        <v>111</v>
      </c>
      <c r="O7" s="38">
        <v>69.05</v>
      </c>
      <c r="P7" s="38">
        <v>99.99</v>
      </c>
      <c r="Q7" s="38">
        <v>2235</v>
      </c>
      <c r="R7" s="38">
        <v>403989</v>
      </c>
      <c r="S7" s="38">
        <v>65.12</v>
      </c>
      <c r="T7" s="38">
        <v>6203.76</v>
      </c>
      <c r="U7" s="38">
        <v>402587</v>
      </c>
      <c r="V7" s="38">
        <v>65.12</v>
      </c>
      <c r="W7" s="38">
        <v>6182.23</v>
      </c>
      <c r="X7" s="38">
        <v>121.04</v>
      </c>
      <c r="Y7" s="38">
        <v>125.24</v>
      </c>
      <c r="Z7" s="38">
        <v>120.4</v>
      </c>
      <c r="AA7" s="38">
        <v>123.68</v>
      </c>
      <c r="AB7" s="38">
        <v>128</v>
      </c>
      <c r="AC7" s="38">
        <v>108.98</v>
      </c>
      <c r="AD7" s="38">
        <v>114.44</v>
      </c>
      <c r="AE7" s="38">
        <v>115.21</v>
      </c>
      <c r="AF7" s="38">
        <v>117.25</v>
      </c>
      <c r="AG7" s="38">
        <v>116.77</v>
      </c>
      <c r="AH7" s="38">
        <v>113.39</v>
      </c>
      <c r="AI7" s="38">
        <v>0</v>
      </c>
      <c r="AJ7" s="38">
        <v>0</v>
      </c>
      <c r="AK7" s="38">
        <v>0</v>
      </c>
      <c r="AL7" s="38">
        <v>0</v>
      </c>
      <c r="AM7" s="38">
        <v>0</v>
      </c>
      <c r="AN7" s="38">
        <v>0.34</v>
      </c>
      <c r="AO7" s="38">
        <v>0</v>
      </c>
      <c r="AP7" s="38">
        <v>0.71</v>
      </c>
      <c r="AQ7" s="38">
        <v>0</v>
      </c>
      <c r="AR7" s="38">
        <v>0</v>
      </c>
      <c r="AS7" s="38">
        <v>0.85</v>
      </c>
      <c r="AT7" s="38">
        <v>243.27</v>
      </c>
      <c r="AU7" s="38">
        <v>236.93</v>
      </c>
      <c r="AV7" s="38">
        <v>260.79000000000002</v>
      </c>
      <c r="AW7" s="38">
        <v>199.08</v>
      </c>
      <c r="AX7" s="38">
        <v>208.86</v>
      </c>
      <c r="AY7" s="38">
        <v>473.46</v>
      </c>
      <c r="AZ7" s="38">
        <v>240.81</v>
      </c>
      <c r="BA7" s="38">
        <v>241.71</v>
      </c>
      <c r="BB7" s="38">
        <v>249.08</v>
      </c>
      <c r="BC7" s="38">
        <v>254.05</v>
      </c>
      <c r="BD7" s="38">
        <v>264.33999999999997</v>
      </c>
      <c r="BE7" s="38">
        <v>335.35</v>
      </c>
      <c r="BF7" s="38">
        <v>352.35</v>
      </c>
      <c r="BG7" s="38">
        <v>355.36</v>
      </c>
      <c r="BH7" s="38">
        <v>353.14</v>
      </c>
      <c r="BI7" s="38">
        <v>354.1</v>
      </c>
      <c r="BJ7" s="38">
        <v>285.77</v>
      </c>
      <c r="BK7" s="38">
        <v>283.10000000000002</v>
      </c>
      <c r="BL7" s="38">
        <v>274.14</v>
      </c>
      <c r="BM7" s="38">
        <v>266.66000000000003</v>
      </c>
      <c r="BN7" s="38">
        <v>258.63</v>
      </c>
      <c r="BO7" s="38">
        <v>274.27</v>
      </c>
      <c r="BP7" s="38">
        <v>104.58</v>
      </c>
      <c r="BQ7" s="38">
        <v>120.09</v>
      </c>
      <c r="BR7" s="38">
        <v>113.42</v>
      </c>
      <c r="BS7" s="38">
        <v>119.27</v>
      </c>
      <c r="BT7" s="38">
        <v>122.12</v>
      </c>
      <c r="BU7" s="38">
        <v>100.77</v>
      </c>
      <c r="BV7" s="38">
        <v>107.74</v>
      </c>
      <c r="BW7" s="38">
        <v>108.81</v>
      </c>
      <c r="BX7" s="38">
        <v>110.87</v>
      </c>
      <c r="BY7" s="38">
        <v>110.3</v>
      </c>
      <c r="BZ7" s="38">
        <v>104.36</v>
      </c>
      <c r="CA7" s="38">
        <v>138.36000000000001</v>
      </c>
      <c r="CB7" s="38">
        <v>116.59</v>
      </c>
      <c r="CC7" s="38">
        <v>121.92</v>
      </c>
      <c r="CD7" s="38">
        <v>114.96</v>
      </c>
      <c r="CE7" s="38">
        <v>112.12</v>
      </c>
      <c r="CF7" s="38">
        <v>165.74</v>
      </c>
      <c r="CG7" s="38">
        <v>154.33000000000001</v>
      </c>
      <c r="CH7" s="38">
        <v>152.94999999999999</v>
      </c>
      <c r="CI7" s="38">
        <v>150.54</v>
      </c>
      <c r="CJ7" s="38">
        <v>151.85</v>
      </c>
      <c r="CK7" s="38">
        <v>165.71</v>
      </c>
      <c r="CL7" s="38">
        <v>62.49</v>
      </c>
      <c r="CM7" s="38">
        <v>61.85</v>
      </c>
      <c r="CN7" s="38">
        <v>61.07</v>
      </c>
      <c r="CO7" s="38">
        <v>60.95</v>
      </c>
      <c r="CP7" s="38">
        <v>60.7</v>
      </c>
      <c r="CQ7" s="38">
        <v>63.91</v>
      </c>
      <c r="CR7" s="38">
        <v>63.25</v>
      </c>
      <c r="CS7" s="38">
        <v>63.03</v>
      </c>
      <c r="CT7" s="38">
        <v>63.18</v>
      </c>
      <c r="CU7" s="38">
        <v>63.54</v>
      </c>
      <c r="CV7" s="38">
        <v>60.41</v>
      </c>
      <c r="CW7" s="38">
        <v>94.36</v>
      </c>
      <c r="CX7" s="38">
        <v>93.15</v>
      </c>
      <c r="CY7" s="38">
        <v>93.02</v>
      </c>
      <c r="CZ7" s="38">
        <v>92.6</v>
      </c>
      <c r="DA7" s="38">
        <v>92.59</v>
      </c>
      <c r="DB7" s="38">
        <v>91.45</v>
      </c>
      <c r="DC7" s="38">
        <v>91.07</v>
      </c>
      <c r="DD7" s="38">
        <v>91.21</v>
      </c>
      <c r="DE7" s="38">
        <v>91.6</v>
      </c>
      <c r="DF7" s="38">
        <v>91.48</v>
      </c>
      <c r="DG7" s="38">
        <v>89.93</v>
      </c>
      <c r="DH7" s="38">
        <v>46.81</v>
      </c>
      <c r="DI7" s="38">
        <v>48.55</v>
      </c>
      <c r="DJ7" s="38">
        <v>46.05</v>
      </c>
      <c r="DK7" s="38">
        <v>46.5</v>
      </c>
      <c r="DL7" s="38">
        <v>46.91</v>
      </c>
      <c r="DM7" s="38">
        <v>45.38</v>
      </c>
      <c r="DN7" s="38">
        <v>47.7</v>
      </c>
      <c r="DO7" s="38">
        <v>48.41</v>
      </c>
      <c r="DP7" s="38">
        <v>49.1</v>
      </c>
      <c r="DQ7" s="38">
        <v>49.66</v>
      </c>
      <c r="DR7" s="38">
        <v>48.12</v>
      </c>
      <c r="DS7" s="38">
        <v>19.64</v>
      </c>
      <c r="DT7" s="38">
        <v>21.56</v>
      </c>
      <c r="DU7" s="38">
        <v>22.85</v>
      </c>
      <c r="DV7" s="38">
        <v>24.05</v>
      </c>
      <c r="DW7" s="38">
        <v>24.39</v>
      </c>
      <c r="DX7" s="38">
        <v>13.33</v>
      </c>
      <c r="DY7" s="38">
        <v>14.54</v>
      </c>
      <c r="DZ7" s="38">
        <v>16.16</v>
      </c>
      <c r="EA7" s="38">
        <v>17.420000000000002</v>
      </c>
      <c r="EB7" s="38">
        <v>18.940000000000001</v>
      </c>
      <c r="EC7" s="38">
        <v>15.89</v>
      </c>
      <c r="ED7" s="38">
        <v>0.94</v>
      </c>
      <c r="EE7" s="38">
        <v>0.96</v>
      </c>
      <c r="EF7" s="38">
        <v>0.8</v>
      </c>
      <c r="EG7" s="38">
        <v>1.02</v>
      </c>
      <c r="EH7" s="38">
        <v>1.35</v>
      </c>
      <c r="EI7" s="38">
        <v>0.76</v>
      </c>
      <c r="EJ7" s="38">
        <v>0.69</v>
      </c>
      <c r="EK7" s="38">
        <v>0.74</v>
      </c>
      <c r="EL7" s="38">
        <v>0.73</v>
      </c>
      <c r="EM7" s="38">
        <v>0.74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dcterms:modified xsi:type="dcterms:W3CDTF">2019-02-22T05:46:22Z</dcterms:modified>
</cp:coreProperties>
</file>