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6吹田市〇\03完成\"/>
    </mc:Choice>
  </mc:AlternateContent>
  <workbookProtection workbookAlgorithmName="SHA-512" workbookHashValue="oE/JMQkUlUNjPgGlBV5Rh+oEACmaSS4tLhsVo5pXP3YEvAQheeKm73GvMosHRjPU7DNSBROJk3P2idOy69okYg==" workbookSaltValue="GCpMq+d5AI2NotleeRKs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6" i="4"/>
  <c r="M86" i="4"/>
  <c r="L86" i="4"/>
  <c r="K86" i="4"/>
  <c r="J86" i="4"/>
  <c r="I86" i="4"/>
  <c r="H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<sst xmlns="http://schemas.openxmlformats.org/spreadsheetml/2006/main" count="323" uniqueCount="122">
  <si>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</si>
  <si>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</si>
  <si>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</si>
  <si>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</si>
  <si>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</si>
  <si>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</si>
  <si>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</si>
  <si>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</si>
  <si>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</si>
  <si>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</si>
  <si>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</si>
  <si>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</si>
  <si>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</si>
  <si>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</si>
  <si>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</si>
  <si>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</si>
  <si>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</si>
  <si>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</si>
  <si>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</si>
  <si>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</si>
  <si>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</si>
  <si>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</si>
  <si>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</si>
  <si>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</si>
  <si>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</si>
  <si>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</si>
  <si>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</si>
  <si>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</si>
  <si>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</si>
  <si>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</si>
  <si>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</si>
  <si>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</si>
  <si>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</si>
  <si>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</si>
  <si>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</si>
  <si>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</si>
  <si>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</si>
  <si>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</si>
  <si>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</si>
  <si>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</si>
  <si>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</si>
  <si>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</si>
  <si>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</si>
  <si>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</si>
  <si>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</si>
  <si>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</si>
  <si>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</si>
  <si>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</si>
  <si>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</si>
  <si>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</si>
  <si>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</si>
  <si>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</si>
  <si>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</si>
  <si>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</si>
  <si>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</si>
  <si>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</si>
  <si>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</si>
  <si>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</si>
  <si>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</si>
  <si>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</si>
  <si>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</si>
  <si>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</si>
  <si>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</si>
  <si>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</si>
  <si>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</si>
  <si>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</si>
  <si>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</si>
  <si>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</si>
  <si>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</si>
  <si>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</si>
  <si>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</si>
  <si>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</si>
  <si>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</si>
  <si>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</si>
  <si>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</si>
  <si>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</si>
  <si>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</si>
  <si>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</si>
  <si>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</si>
  <si>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</si>
  <si>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</si>
  <si>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</si>
  <si>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</si>
  <si>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</si>
  <si>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</si>
  <si>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</si>
  <si>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</si>
  <si>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</si>
  <si>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</si>
  <si>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</si>
  <si>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</si>
  <si>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</si>
  <si>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</si>
  <si>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</si>
  <si>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</si>
  <si>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</si>
  <si>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</si>
  <si>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</si>
  <si>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</si>
  <si>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</si>
  <si>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</si>
  <si>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</si>
  <si>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</si>
  <si>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</si>
  <si>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</si>
  <si>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</si>
  <si>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</si>
  <si>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</si>
  <si>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</si>
  <si>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</si>
  <si>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</si>
  <si>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</si>
  <si>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</si>
  <si>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</si>
  <si>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</si>
  <si>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</si>
  <si>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</si>
  <si>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</si>
  <si>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</si>
  <si>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施設の整備がほぼ完成し、雨水排除による浸水対策や長寿命化計画に基づく改築更新を進めてきました。しかし、昭和30～40年代に集中的に整備されたことから、施設の老朽化が急激に増大しています。また、近年の集中豪雨の増加による浸水被害、地震などの大規模災害への対策など、下水道を取り巻く環境は厳しさを増しています。
　今後の経営環境の変化に適切に対応し、より一層の経営基盤の強化を図り、持続可能な事業を経営していくために、中長期的な基本計画である「下水道事業経営戦略」を平成30年度末に策定予定です。
　</t>
    <rPh sb="160" eb="162">
      <t>コンゴ</t>
    </rPh>
    <rPh sb="163" eb="165">
      <t>ケイエイ</t>
    </rPh>
    <rPh sb="165" eb="167">
      <t>カンキョウ</t>
    </rPh>
    <rPh sb="168" eb="170">
      <t>ヘンカ</t>
    </rPh>
    <rPh sb="171" eb="173">
      <t>テキセツ</t>
    </rPh>
    <rPh sb="174" eb="176">
      <t>タイオウ</t>
    </rPh>
    <rPh sb="180" eb="182">
      <t>イッソウ</t>
    </rPh>
    <rPh sb="183" eb="185">
      <t>ケイエイ</t>
    </rPh>
    <rPh sb="185" eb="187">
      <t>キバン</t>
    </rPh>
    <rPh sb="188" eb="190">
      <t>キョウカ</t>
    </rPh>
    <rPh sb="191" eb="192">
      <t>ハカ</t>
    </rPh>
    <rPh sb="199" eb="201">
      <t>ジギョウ</t>
    </rPh>
    <rPh sb="202" eb="204">
      <t>ケイエイ</t>
    </rPh>
    <rPh sb="212" eb="213">
      <t>ナカ</t>
    </rPh>
    <rPh sb="213" eb="215">
      <t>チョウキ</t>
    </rPh>
    <rPh sb="215" eb="216">
      <t>テキ</t>
    </rPh>
    <rPh sb="217" eb="219">
      <t>キホン</t>
    </rPh>
    <rPh sb="219" eb="221">
      <t>ケイカク</t>
    </rPh>
    <rPh sb="225" eb="228">
      <t>ゲスイドウ</t>
    </rPh>
    <rPh sb="228" eb="230">
      <t>ジギョウ</t>
    </rPh>
    <rPh sb="230" eb="232">
      <t>ケイエイ</t>
    </rPh>
    <rPh sb="232" eb="234">
      <t>センリャク</t>
    </rPh>
    <rPh sb="236" eb="238">
      <t>ヘイセイ</t>
    </rPh>
    <rPh sb="240" eb="242">
      <t>ネンド</t>
    </rPh>
    <rPh sb="242" eb="243">
      <t>マツ</t>
    </rPh>
    <rPh sb="244" eb="246">
      <t>サクテイ</t>
    </rPh>
    <rPh sb="246" eb="248">
      <t>ヨテイ</t>
    </rPh>
    <phoneticPr fontId="4"/>
  </si>
  <si>
    <t>　昭和30年代の千里ニュータウン建設に伴い管渠が大量に整備されたため、②管渠老朽化率が類似団体平均値より高くなっています。下水道処理場も供用開始後約50年が経過しているため、老朽化が進んでいます。
　その対応策として下水道長寿命化計画により老朽化対策を進めてきたため、③管渠改善率は類似団体平均値を上回っています。
　なお、①有形固定資産減価償却率については、公営企業会計適用後初年度のため、類似団体平均値より低くなっています。</t>
    <rPh sb="1" eb="3">
      <t>ショウワ</t>
    </rPh>
    <rPh sb="5" eb="7">
      <t>ネンダイ</t>
    </rPh>
    <rPh sb="8" eb="10">
      <t>センリ</t>
    </rPh>
    <rPh sb="16" eb="18">
      <t>ケンセツ</t>
    </rPh>
    <rPh sb="19" eb="20">
      <t>トモナ</t>
    </rPh>
    <rPh sb="21" eb="23">
      <t>カンキョ</t>
    </rPh>
    <rPh sb="24" eb="26">
      <t>タイリョウ</t>
    </rPh>
    <rPh sb="27" eb="29">
      <t>セイビ</t>
    </rPh>
    <rPh sb="36" eb="38">
      <t>カンキョ</t>
    </rPh>
    <rPh sb="38" eb="40">
      <t>ロウキュウ</t>
    </rPh>
    <rPh sb="40" eb="41">
      <t>カ</t>
    </rPh>
    <rPh sb="41" eb="42">
      <t>リツ</t>
    </rPh>
    <rPh sb="43" eb="45">
      <t>ルイジ</t>
    </rPh>
    <rPh sb="45" eb="47">
      <t>ダンタイ</t>
    </rPh>
    <rPh sb="47" eb="49">
      <t>ヘイキン</t>
    </rPh>
    <rPh sb="49" eb="50">
      <t>アタイ</t>
    </rPh>
    <rPh sb="52" eb="53">
      <t>タカ</t>
    </rPh>
    <rPh sb="61" eb="64">
      <t>ゲスイドウ</t>
    </rPh>
    <rPh sb="64" eb="67">
      <t>ショリジョウ</t>
    </rPh>
    <rPh sb="68" eb="70">
      <t>キョウヨウ</t>
    </rPh>
    <rPh sb="70" eb="73">
      <t>カイシゴ</t>
    </rPh>
    <rPh sb="73" eb="74">
      <t>ヤク</t>
    </rPh>
    <rPh sb="76" eb="77">
      <t>ネン</t>
    </rPh>
    <rPh sb="78" eb="80">
      <t>ケイカ</t>
    </rPh>
    <rPh sb="87" eb="90">
      <t>ロウキュウカ</t>
    </rPh>
    <rPh sb="91" eb="92">
      <t>スス</t>
    </rPh>
    <rPh sb="102" eb="104">
      <t>タイオウ</t>
    </rPh>
    <rPh sb="104" eb="105">
      <t>サク</t>
    </rPh>
    <rPh sb="108" eb="111">
      <t>ゲスイドウ</t>
    </rPh>
    <rPh sb="111" eb="113">
      <t>チョウジュ</t>
    </rPh>
    <rPh sb="113" eb="114">
      <t>イノチ</t>
    </rPh>
    <rPh sb="114" eb="115">
      <t>カ</t>
    </rPh>
    <rPh sb="115" eb="117">
      <t>ケイカク</t>
    </rPh>
    <rPh sb="120" eb="123">
      <t>ロウキュウカ</t>
    </rPh>
    <rPh sb="123" eb="125">
      <t>タイサク</t>
    </rPh>
    <rPh sb="126" eb="127">
      <t>スス</t>
    </rPh>
    <rPh sb="135" eb="137">
      <t>カンキョ</t>
    </rPh>
    <rPh sb="137" eb="139">
      <t>カイゼン</t>
    </rPh>
    <rPh sb="139" eb="140">
      <t>リツ</t>
    </rPh>
    <rPh sb="149" eb="151">
      <t>ウワマワ</t>
    </rPh>
    <rPh sb="163" eb="165">
      <t>ユウケイ</t>
    </rPh>
    <rPh sb="165" eb="167">
      <t>コテイ</t>
    </rPh>
    <rPh sb="167" eb="169">
      <t>シサン</t>
    </rPh>
    <rPh sb="169" eb="171">
      <t>ゲンカ</t>
    </rPh>
    <rPh sb="171" eb="173">
      <t>ショウキャク</t>
    </rPh>
    <rPh sb="173" eb="174">
      <t>リツ</t>
    </rPh>
    <rPh sb="180" eb="182">
      <t>コウエイ</t>
    </rPh>
    <rPh sb="182" eb="184">
      <t>キギョウ</t>
    </rPh>
    <rPh sb="184" eb="186">
      <t>カイケイ</t>
    </rPh>
    <rPh sb="186" eb="188">
      <t>テキヨウ</t>
    </rPh>
    <rPh sb="188" eb="189">
      <t>ゴ</t>
    </rPh>
    <rPh sb="189" eb="192">
      <t>ショネンド</t>
    </rPh>
    <rPh sb="205" eb="206">
      <t>ヒク</t>
    </rPh>
    <phoneticPr fontId="4"/>
  </si>
  <si>
    <t>　経営の透明化、安定化を図ることを目的として、平成29年度に地方公営企業法の一部を適用しました。
　⑧水洗化率が99％を超えているため、市内のほぼ全域に下水道が普及しています。
　事業着手年度が比較的早く、企業債の償還が進んでいることなどの理由により、④企業債残高対事業規模比率が類似団体平均値より低くなっています。
　④企業債残高対事業規模比率が低いため、支払利息が少ないことや、施設が老朽化しているため減価償却費が少ないことなどの理由により、⑥汚水処理原価が類似団体平均値より低くなっています。
　⑥汚水処理原価が類似団体平均値より低いため、①経常収支比率や⑤経費回収率が類似団体平均値より高くなっています。
　</t>
    <rPh sb="1" eb="3">
      <t>ケイエイ</t>
    </rPh>
    <rPh sb="4" eb="7">
      <t>トウメイカ</t>
    </rPh>
    <rPh sb="8" eb="11">
      <t>アンテイカ</t>
    </rPh>
    <rPh sb="12" eb="13">
      <t>ハカ</t>
    </rPh>
    <rPh sb="17" eb="19">
      <t>モクテキ</t>
    </rPh>
    <rPh sb="23" eb="25">
      <t>ヘイセイ</t>
    </rPh>
    <rPh sb="27" eb="28">
      <t>ネン</t>
    </rPh>
    <rPh sb="28" eb="29">
      <t>ド</t>
    </rPh>
    <rPh sb="30" eb="32">
      <t>チホウ</t>
    </rPh>
    <rPh sb="32" eb="34">
      <t>コウエイ</t>
    </rPh>
    <rPh sb="34" eb="36">
      <t>キギョウ</t>
    </rPh>
    <rPh sb="36" eb="37">
      <t>ホウ</t>
    </rPh>
    <rPh sb="38" eb="40">
      <t>イチブ</t>
    </rPh>
    <rPh sb="41" eb="43">
      <t>テキヨウ</t>
    </rPh>
    <rPh sb="51" eb="53">
      <t>スイセン</t>
    </rPh>
    <rPh sb="53" eb="54">
      <t>カ</t>
    </rPh>
    <rPh sb="54" eb="55">
      <t>リツ</t>
    </rPh>
    <rPh sb="60" eb="61">
      <t>コ</t>
    </rPh>
    <rPh sb="68" eb="70">
      <t>シナイ</t>
    </rPh>
    <rPh sb="73" eb="75">
      <t>ゼンイキ</t>
    </rPh>
    <rPh sb="76" eb="79">
      <t>ゲスイドウ</t>
    </rPh>
    <rPh sb="80" eb="82">
      <t>フキュウ</t>
    </rPh>
    <rPh sb="90" eb="92">
      <t>ジギョウ</t>
    </rPh>
    <rPh sb="92" eb="94">
      <t>チャクシュ</t>
    </rPh>
    <rPh sb="94" eb="96">
      <t>ネンド</t>
    </rPh>
    <rPh sb="97" eb="99">
      <t>ヒカク</t>
    </rPh>
    <rPh sb="99" eb="100">
      <t>テキ</t>
    </rPh>
    <rPh sb="100" eb="101">
      <t>ハヤ</t>
    </rPh>
    <rPh sb="103" eb="105">
      <t>キギョウ</t>
    </rPh>
    <rPh sb="105" eb="106">
      <t>サイ</t>
    </rPh>
    <rPh sb="107" eb="109">
      <t>ショウカン</t>
    </rPh>
    <rPh sb="110" eb="111">
      <t>スス</t>
    </rPh>
    <rPh sb="120" eb="122">
      <t>リユウ</t>
    </rPh>
    <rPh sb="127" eb="129">
      <t>キギョウ</t>
    </rPh>
    <rPh sb="129" eb="130">
      <t>サイ</t>
    </rPh>
    <rPh sb="130" eb="132">
      <t>ザンダカ</t>
    </rPh>
    <rPh sb="132" eb="133">
      <t>タイ</t>
    </rPh>
    <rPh sb="133" eb="135">
      <t>ジギョウ</t>
    </rPh>
    <rPh sb="135" eb="137">
      <t>キボ</t>
    </rPh>
    <rPh sb="137" eb="139">
      <t>ヒリツ</t>
    </rPh>
    <rPh sb="149" eb="150">
      <t>ヒク</t>
    </rPh>
    <rPh sb="161" eb="163">
      <t>キギョウ</t>
    </rPh>
    <rPh sb="163" eb="164">
      <t>サイ</t>
    </rPh>
    <rPh sb="164" eb="166">
      <t>ザンダカ</t>
    </rPh>
    <rPh sb="166" eb="167">
      <t>タイ</t>
    </rPh>
    <rPh sb="167" eb="169">
      <t>ジギョウ</t>
    </rPh>
    <rPh sb="169" eb="171">
      <t>キボ</t>
    </rPh>
    <rPh sb="171" eb="173">
      <t>ヒリツ</t>
    </rPh>
    <rPh sb="174" eb="175">
      <t>ヒク</t>
    </rPh>
    <rPh sb="179" eb="181">
      <t>シハライ</t>
    </rPh>
    <rPh sb="181" eb="183">
      <t>リソク</t>
    </rPh>
    <rPh sb="184" eb="185">
      <t>スク</t>
    </rPh>
    <rPh sb="191" eb="193">
      <t>シセツ</t>
    </rPh>
    <rPh sb="194" eb="196">
      <t>ロウキュウ</t>
    </rPh>
    <rPh sb="196" eb="197">
      <t>カ</t>
    </rPh>
    <rPh sb="203" eb="205">
      <t>ゲンカ</t>
    </rPh>
    <rPh sb="205" eb="207">
      <t>ショウキャク</t>
    </rPh>
    <rPh sb="207" eb="208">
      <t>ヒ</t>
    </rPh>
    <rPh sb="209" eb="210">
      <t>スク</t>
    </rPh>
    <rPh sb="217" eb="219">
      <t>リユウ</t>
    </rPh>
    <rPh sb="224" eb="226">
      <t>オスイ</t>
    </rPh>
    <rPh sb="226" eb="228">
      <t>ショリ</t>
    </rPh>
    <rPh sb="228" eb="229">
      <t>ハラ</t>
    </rPh>
    <rPh sb="252" eb="254">
      <t>オスイ</t>
    </rPh>
    <rPh sb="254" eb="256">
      <t>ショリ</t>
    </rPh>
    <rPh sb="274" eb="276">
      <t>ケイジョウ</t>
    </rPh>
    <rPh sb="276" eb="278">
      <t>シュウシ</t>
    </rPh>
    <rPh sb="278" eb="280">
      <t>ヒリツ</t>
    </rPh>
    <rPh sb="282" eb="284">
      <t>ケイヒ</t>
    </rPh>
    <rPh sb="284" eb="286">
      <t>カイシュウ</t>
    </rPh>
    <rPh sb="286" eb="287">
      <t>リツ</t>
    </rPh>
    <rPh sb="297" eb="298">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</si>
</sst>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0.43</c:v>
                </c:pt>
              </c:numCache>
            </c:numRef>
          </c:val>
          <c:extLst>
            <c:ext xmlns:c16="http://schemas.microsoft.com/office/drawing/2014/chart" uri="{C3380CC4-5D6E-409C-BE32-E72D297353CC}">
              <c16:uniqueId val="{00000000-79AF-4D63-AAEE-785D86F11280}"/>
            </c:ext>
          </c:extLst>
        </c:ser>
        <c:dLbls>
          <c:showLegendKey val="0"/>
          <c:showVal val="0"/>
          <c:showCatName val="0"/>
          <c:showSerName val="0"/>
          <c:showPercent val="0"/>
          <c:showBubbleSize val="0"/>
        </c:dLbls>
        <c:gapWidth val="150"/>
        <c:axId val="90344448"/>
        <c:axId val="903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0.16</c:v>
                </c:pt>
              </c:numCache>
            </c:numRef>
          </c:val>
          <c:smooth val="0"/>
          <c:extLst>
            <c:ext xmlns:c16="http://schemas.microsoft.com/office/drawing/2014/chart" uri="{C3380CC4-5D6E-409C-BE32-E72D297353CC}">
              <c16:uniqueId val="{00000001-79AF-4D63-AAEE-785D86F11280}"/>
            </c:ext>
          </c:extLst>
        </c:ser>
        <c:dLbls>
          <c:showLegendKey val="0"/>
          <c:showVal val="0"/>
          <c:showCatName val="0"/>
          <c:showSerName val="0"/>
          <c:showPercent val="0"/>
          <c:showBubbleSize val="0"/>
        </c:dLbls>
        <c:marker val="1"/>
        <c:smooth val="0"/>
        <c:axId val="90344448"/>
        <c:axId val="90346624"/>
      </c:lineChart>
      <c:dateAx>
        <c:axId val="90344448"/>
        <c:scaling>
          <c:orientation val="minMax"/>
        </c:scaling>
        <c:delete val="1"/>
        <c:axPos val="b"/>
        <c:numFmt formatCode="ge" sourceLinked="1"/>
        <c:majorTickMark val="none"/>
        <c:minorTickMark val="none"/>
        <c:tickLblPos val="none"/>
        <c:crossAx val="90346624"/>
        <c:crosses val="autoZero"/>
        <c:auto val="1"/>
        <c:lblOffset val="100"/>
        <c:baseTimeUnit val="years"/>
      </c:dateAx>
      <c:valAx>
        <c:axId val="903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57.22</c:v>
                </c:pt>
              </c:numCache>
            </c:numRef>
          </c:val>
          <c:extLst>
            <c:ext xmlns:c16="http://schemas.microsoft.com/office/drawing/2014/chart" uri="{C3380CC4-5D6E-409C-BE32-E72D297353CC}">
              <c16:uniqueId val="{00000000-A938-4E74-B2AD-1E5434FAAB0C}"/>
            </c:ext>
          </c:extLst>
        </c:ser>
        <c:dLbls>
          <c:showLegendKey val="0"/>
          <c:showVal val="0"/>
          <c:showCatName val="0"/>
          <c:showSerName val="0"/>
          <c:showPercent val="0"/>
          <c:showBubbleSize val="0"/>
        </c:dLbls>
        <c:gapWidth val="150"/>
        <c:axId val="95501312"/>
        <c:axId val="9550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64.650000000000006</c:v>
                </c:pt>
              </c:numCache>
            </c:numRef>
          </c:val>
          <c:smooth val="0"/>
          <c:extLst>
            <c:ext xmlns:c16="http://schemas.microsoft.com/office/drawing/2014/chart" uri="{C3380CC4-5D6E-409C-BE32-E72D297353CC}">
              <c16:uniqueId val="{00000001-A938-4E74-B2AD-1E5434FAAB0C}"/>
            </c:ext>
          </c:extLst>
        </c:ser>
        <c:dLbls>
          <c:showLegendKey val="0"/>
          <c:showVal val="0"/>
          <c:showCatName val="0"/>
          <c:showSerName val="0"/>
          <c:showPercent val="0"/>
          <c:showBubbleSize val="0"/>
        </c:dLbls>
        <c:marker val="1"/>
        <c:smooth val="0"/>
        <c:axId val="95501312"/>
        <c:axId val="95503488"/>
      </c:lineChart>
      <c:dateAx>
        <c:axId val="95501312"/>
        <c:scaling>
          <c:orientation val="minMax"/>
        </c:scaling>
        <c:delete val="1"/>
        <c:axPos val="b"/>
        <c:numFmt formatCode="ge" sourceLinked="1"/>
        <c:majorTickMark val="none"/>
        <c:minorTickMark val="none"/>
        <c:tickLblPos val="none"/>
        <c:crossAx val="95503488"/>
        <c:crosses val="autoZero"/>
        <c:auto val="1"/>
        <c:lblOffset val="100"/>
        <c:baseTimeUnit val="years"/>
      </c:dateAx>
      <c:valAx>
        <c:axId val="955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99.53</c:v>
                </c:pt>
              </c:numCache>
            </c:numRef>
          </c:val>
          <c:extLst>
            <c:ext xmlns:c16="http://schemas.microsoft.com/office/drawing/2014/chart" uri="{C3380CC4-5D6E-409C-BE32-E72D297353CC}">
              <c16:uniqueId val="{00000000-4602-471A-937C-BE91737857BF}"/>
            </c:ext>
          </c:extLst>
        </c:ser>
        <c:dLbls>
          <c:showLegendKey val="0"/>
          <c:showVal val="0"/>
          <c:showCatName val="0"/>
          <c:showSerName val="0"/>
          <c:showPercent val="0"/>
          <c:showBubbleSize val="0"/>
        </c:dLbls>
        <c:gapWidth val="150"/>
        <c:axId val="96603520"/>
        <c:axId val="9660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97.4</c:v>
                </c:pt>
              </c:numCache>
            </c:numRef>
          </c:val>
          <c:smooth val="0"/>
          <c:extLst>
            <c:ext xmlns:c16="http://schemas.microsoft.com/office/drawing/2014/chart" uri="{C3380CC4-5D6E-409C-BE32-E72D297353CC}">
              <c16:uniqueId val="{00000001-4602-471A-937C-BE91737857BF}"/>
            </c:ext>
          </c:extLst>
        </c:ser>
        <c:dLbls>
          <c:showLegendKey val="0"/>
          <c:showVal val="0"/>
          <c:showCatName val="0"/>
          <c:showSerName val="0"/>
          <c:showPercent val="0"/>
          <c:showBubbleSize val="0"/>
        </c:dLbls>
        <c:marker val="1"/>
        <c:smooth val="0"/>
        <c:axId val="96603520"/>
        <c:axId val="96609792"/>
      </c:lineChart>
      <c:dateAx>
        <c:axId val="96603520"/>
        <c:scaling>
          <c:orientation val="minMax"/>
        </c:scaling>
        <c:delete val="1"/>
        <c:axPos val="b"/>
        <c:numFmt formatCode="ge" sourceLinked="1"/>
        <c:majorTickMark val="none"/>
        <c:minorTickMark val="none"/>
        <c:tickLblPos val="none"/>
        <c:crossAx val="96609792"/>
        <c:crosses val="autoZero"/>
        <c:auto val="1"/>
        <c:lblOffset val="100"/>
        <c:baseTimeUnit val="years"/>
      </c:dateAx>
      <c:valAx>
        <c:axId val="966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117.65</c:v>
                </c:pt>
              </c:numCache>
            </c:numRef>
          </c:val>
          <c:extLst>
            <c:ext xmlns:c16="http://schemas.microsoft.com/office/drawing/2014/chart" uri="{C3380CC4-5D6E-409C-BE32-E72D297353CC}">
              <c16:uniqueId val="{00000000-8AE7-416B-9A59-DE9959B8068A}"/>
            </c:ext>
          </c:extLst>
        </c:ser>
        <c:dLbls>
          <c:showLegendKey val="0"/>
          <c:showVal val="0"/>
          <c:showCatName val="0"/>
          <c:showSerName val="0"/>
          <c:showPercent val="0"/>
          <c:showBubbleSize val="0"/>
        </c:dLbls>
        <c:gapWidth val="150"/>
        <c:axId val="91569536"/>
        <c:axId val="915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111.25</c:v>
                </c:pt>
              </c:numCache>
            </c:numRef>
          </c:val>
          <c:smooth val="0"/>
          <c:extLst>
            <c:ext xmlns:c16="http://schemas.microsoft.com/office/drawing/2014/chart" uri="{C3380CC4-5D6E-409C-BE32-E72D297353CC}">
              <c16:uniqueId val="{00000001-8AE7-416B-9A59-DE9959B8068A}"/>
            </c:ext>
          </c:extLst>
        </c:ser>
        <c:dLbls>
          <c:showLegendKey val="0"/>
          <c:showVal val="0"/>
          <c:showCatName val="0"/>
          <c:showSerName val="0"/>
          <c:showPercent val="0"/>
          <c:showBubbleSize val="0"/>
        </c:dLbls>
        <c:marker val="1"/>
        <c:smooth val="0"/>
        <c:axId val="91569536"/>
        <c:axId val="91579904"/>
      </c:lineChart>
      <c:dateAx>
        <c:axId val="91569536"/>
        <c:scaling>
          <c:orientation val="minMax"/>
        </c:scaling>
        <c:delete val="1"/>
        <c:axPos val="b"/>
        <c:numFmt formatCode="ge" sourceLinked="1"/>
        <c:majorTickMark val="none"/>
        <c:minorTickMark val="none"/>
        <c:tickLblPos val="none"/>
        <c:crossAx val="91579904"/>
        <c:crosses val="autoZero"/>
        <c:auto val="1"/>
        <c:lblOffset val="100"/>
        <c:baseTimeUnit val="years"/>
      </c:dateAx>
      <c:valAx>
        <c:axId val="915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4.49</c:v>
                </c:pt>
              </c:numCache>
            </c:numRef>
          </c:val>
          <c:extLst>
            <c:ext xmlns:c16="http://schemas.microsoft.com/office/drawing/2014/chart" uri="{C3380CC4-5D6E-409C-BE32-E72D297353CC}">
              <c16:uniqueId val="{00000000-9A9F-4489-BE5A-41133A49E305}"/>
            </c:ext>
          </c:extLst>
        </c:ser>
        <c:dLbls>
          <c:showLegendKey val="0"/>
          <c:showVal val="0"/>
          <c:showCatName val="0"/>
          <c:showSerName val="0"/>
          <c:showPercent val="0"/>
          <c:showBubbleSize val="0"/>
        </c:dLbls>
        <c:gapWidth val="150"/>
        <c:axId val="93331456"/>
        <c:axId val="933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28.35</c:v>
                </c:pt>
              </c:numCache>
            </c:numRef>
          </c:val>
          <c:smooth val="0"/>
          <c:extLst>
            <c:ext xmlns:c16="http://schemas.microsoft.com/office/drawing/2014/chart" uri="{C3380CC4-5D6E-409C-BE32-E72D297353CC}">
              <c16:uniqueId val="{00000001-9A9F-4489-BE5A-41133A49E305}"/>
            </c:ext>
          </c:extLst>
        </c:ser>
        <c:dLbls>
          <c:showLegendKey val="0"/>
          <c:showVal val="0"/>
          <c:showCatName val="0"/>
          <c:showSerName val="0"/>
          <c:showPercent val="0"/>
          <c:showBubbleSize val="0"/>
        </c:dLbls>
        <c:marker val="1"/>
        <c:smooth val="0"/>
        <c:axId val="93331456"/>
        <c:axId val="93333376"/>
      </c:lineChart>
      <c:dateAx>
        <c:axId val="93331456"/>
        <c:scaling>
          <c:orientation val="minMax"/>
        </c:scaling>
        <c:delete val="1"/>
        <c:axPos val="b"/>
        <c:numFmt formatCode="ge" sourceLinked="1"/>
        <c:majorTickMark val="none"/>
        <c:minorTickMark val="none"/>
        <c:tickLblPos val="none"/>
        <c:crossAx val="93333376"/>
        <c:crosses val="autoZero"/>
        <c:auto val="1"/>
        <c:lblOffset val="100"/>
        <c:baseTimeUnit val="years"/>
      </c:dateAx>
      <c:valAx>
        <c:axId val="93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20.99</c:v>
                </c:pt>
              </c:numCache>
            </c:numRef>
          </c:val>
          <c:extLst>
            <c:ext xmlns:c16="http://schemas.microsoft.com/office/drawing/2014/chart" uri="{C3380CC4-5D6E-409C-BE32-E72D297353CC}">
              <c16:uniqueId val="{00000000-1C31-40F8-B6EE-56151BA7CD03}"/>
            </c:ext>
          </c:extLst>
        </c:ser>
        <c:dLbls>
          <c:showLegendKey val="0"/>
          <c:showVal val="0"/>
          <c:showCatName val="0"/>
          <c:showSerName val="0"/>
          <c:showPercent val="0"/>
          <c:showBubbleSize val="0"/>
        </c:dLbls>
        <c:gapWidth val="150"/>
        <c:axId val="93372800"/>
        <c:axId val="9337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6.7</c:v>
                </c:pt>
              </c:numCache>
            </c:numRef>
          </c:val>
          <c:smooth val="0"/>
          <c:extLst>
            <c:ext xmlns:c16="http://schemas.microsoft.com/office/drawing/2014/chart" uri="{C3380CC4-5D6E-409C-BE32-E72D297353CC}">
              <c16:uniqueId val="{00000001-1C31-40F8-B6EE-56151BA7CD03}"/>
            </c:ext>
          </c:extLst>
        </c:ser>
        <c:dLbls>
          <c:showLegendKey val="0"/>
          <c:showVal val="0"/>
          <c:showCatName val="0"/>
          <c:showSerName val="0"/>
          <c:showPercent val="0"/>
          <c:showBubbleSize val="0"/>
        </c:dLbls>
        <c:marker val="1"/>
        <c:smooth val="0"/>
        <c:axId val="93372800"/>
        <c:axId val="93374720"/>
      </c:lineChart>
      <c:dateAx>
        <c:axId val="93372800"/>
        <c:scaling>
          <c:orientation val="minMax"/>
        </c:scaling>
        <c:delete val="1"/>
        <c:axPos val="b"/>
        <c:numFmt formatCode="ge" sourceLinked="1"/>
        <c:majorTickMark val="none"/>
        <c:minorTickMark val="none"/>
        <c:tickLblPos val="none"/>
        <c:crossAx val="93374720"/>
        <c:crosses val="autoZero"/>
        <c:auto val="1"/>
        <c:lblOffset val="100"/>
        <c:baseTimeUnit val="years"/>
      </c:dateAx>
      <c:valAx>
        <c:axId val="933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05-44F3-AB5D-410D02BF2818}"/>
            </c:ext>
          </c:extLst>
        </c:ser>
        <c:dLbls>
          <c:showLegendKey val="0"/>
          <c:showVal val="0"/>
          <c:showCatName val="0"/>
          <c:showSerName val="0"/>
          <c:showPercent val="0"/>
          <c:showBubbleSize val="0"/>
        </c:dLbls>
        <c:gapWidth val="150"/>
        <c:axId val="95254016"/>
        <c:axId val="952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CD05-44F3-AB5D-410D02BF2818}"/>
            </c:ext>
          </c:extLst>
        </c:ser>
        <c:dLbls>
          <c:showLegendKey val="0"/>
          <c:showVal val="0"/>
          <c:showCatName val="0"/>
          <c:showSerName val="0"/>
          <c:showPercent val="0"/>
          <c:showBubbleSize val="0"/>
        </c:dLbls>
        <c:marker val="1"/>
        <c:smooth val="0"/>
        <c:axId val="95254016"/>
        <c:axId val="95255936"/>
      </c:lineChart>
      <c:dateAx>
        <c:axId val="95254016"/>
        <c:scaling>
          <c:orientation val="minMax"/>
        </c:scaling>
        <c:delete val="1"/>
        <c:axPos val="b"/>
        <c:numFmt formatCode="ge" sourceLinked="1"/>
        <c:majorTickMark val="none"/>
        <c:minorTickMark val="none"/>
        <c:tickLblPos val="none"/>
        <c:crossAx val="95255936"/>
        <c:crosses val="autoZero"/>
        <c:auto val="1"/>
        <c:lblOffset val="100"/>
        <c:baseTimeUnit val="years"/>
      </c:dateAx>
      <c:valAx>
        <c:axId val="9525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5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86.48</c:v>
                </c:pt>
              </c:numCache>
            </c:numRef>
          </c:val>
          <c:extLst>
            <c:ext xmlns:c16="http://schemas.microsoft.com/office/drawing/2014/chart" uri="{C3380CC4-5D6E-409C-BE32-E72D297353CC}">
              <c16:uniqueId val="{00000000-088E-4FE8-809F-B2049B64DD24}"/>
            </c:ext>
          </c:extLst>
        </c:ser>
        <c:dLbls>
          <c:showLegendKey val="0"/>
          <c:showVal val="0"/>
          <c:showCatName val="0"/>
          <c:showSerName val="0"/>
          <c:showPercent val="0"/>
          <c:showBubbleSize val="0"/>
        </c:dLbls>
        <c:gapWidth val="150"/>
        <c:axId val="95283072"/>
        <c:axId val="952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75.02</c:v>
                </c:pt>
              </c:numCache>
            </c:numRef>
          </c:val>
          <c:smooth val="0"/>
          <c:extLst>
            <c:ext xmlns:c16="http://schemas.microsoft.com/office/drawing/2014/chart" uri="{C3380CC4-5D6E-409C-BE32-E72D297353CC}">
              <c16:uniqueId val="{00000001-088E-4FE8-809F-B2049B64DD24}"/>
            </c:ext>
          </c:extLst>
        </c:ser>
        <c:dLbls>
          <c:showLegendKey val="0"/>
          <c:showVal val="0"/>
          <c:showCatName val="0"/>
          <c:showSerName val="0"/>
          <c:showPercent val="0"/>
          <c:showBubbleSize val="0"/>
        </c:dLbls>
        <c:marker val="1"/>
        <c:smooth val="0"/>
        <c:axId val="95283072"/>
        <c:axId val="95293440"/>
      </c:lineChart>
      <c:dateAx>
        <c:axId val="95283072"/>
        <c:scaling>
          <c:orientation val="minMax"/>
        </c:scaling>
        <c:delete val="1"/>
        <c:axPos val="b"/>
        <c:numFmt formatCode="ge" sourceLinked="1"/>
        <c:majorTickMark val="none"/>
        <c:minorTickMark val="none"/>
        <c:tickLblPos val="none"/>
        <c:crossAx val="95293440"/>
        <c:crosses val="autoZero"/>
        <c:auto val="1"/>
        <c:lblOffset val="100"/>
        <c:baseTimeUnit val="years"/>
      </c:dateAx>
      <c:valAx>
        <c:axId val="952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400.47</c:v>
                </c:pt>
              </c:numCache>
            </c:numRef>
          </c:val>
          <c:extLst>
            <c:ext xmlns:c16="http://schemas.microsoft.com/office/drawing/2014/chart" uri="{C3380CC4-5D6E-409C-BE32-E72D297353CC}">
              <c16:uniqueId val="{00000000-5376-41FA-8D86-C299634C5E06}"/>
            </c:ext>
          </c:extLst>
        </c:ser>
        <c:dLbls>
          <c:showLegendKey val="0"/>
          <c:showVal val="0"/>
          <c:showCatName val="0"/>
          <c:showSerName val="0"/>
          <c:showPercent val="0"/>
          <c:showBubbleSize val="0"/>
        </c:dLbls>
        <c:gapWidth val="150"/>
        <c:axId val="95340800"/>
        <c:axId val="953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573.73</c:v>
                </c:pt>
              </c:numCache>
            </c:numRef>
          </c:val>
          <c:smooth val="0"/>
          <c:extLst>
            <c:ext xmlns:c16="http://schemas.microsoft.com/office/drawing/2014/chart" uri="{C3380CC4-5D6E-409C-BE32-E72D297353CC}">
              <c16:uniqueId val="{00000001-5376-41FA-8D86-C299634C5E06}"/>
            </c:ext>
          </c:extLst>
        </c:ser>
        <c:dLbls>
          <c:showLegendKey val="0"/>
          <c:showVal val="0"/>
          <c:showCatName val="0"/>
          <c:showSerName val="0"/>
          <c:showPercent val="0"/>
          <c:showBubbleSize val="0"/>
        </c:dLbls>
        <c:marker val="1"/>
        <c:smooth val="0"/>
        <c:axId val="95340800"/>
        <c:axId val="95351168"/>
      </c:lineChart>
      <c:dateAx>
        <c:axId val="95340800"/>
        <c:scaling>
          <c:orientation val="minMax"/>
        </c:scaling>
        <c:delete val="1"/>
        <c:axPos val="b"/>
        <c:numFmt formatCode="ge" sourceLinked="1"/>
        <c:majorTickMark val="none"/>
        <c:minorTickMark val="none"/>
        <c:tickLblPos val="none"/>
        <c:crossAx val="95351168"/>
        <c:crosses val="autoZero"/>
        <c:auto val="1"/>
        <c:lblOffset val="100"/>
        <c:baseTimeUnit val="years"/>
      </c:dateAx>
      <c:valAx>
        <c:axId val="95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117.44</c:v>
                </c:pt>
              </c:numCache>
            </c:numRef>
          </c:val>
          <c:extLst>
            <c:ext xmlns:c16="http://schemas.microsoft.com/office/drawing/2014/chart" uri="{C3380CC4-5D6E-409C-BE32-E72D297353CC}">
              <c16:uniqueId val="{00000000-A5AC-4AAC-AFE2-908F820A96E8}"/>
            </c:ext>
          </c:extLst>
        </c:ser>
        <c:dLbls>
          <c:showLegendKey val="0"/>
          <c:showVal val="0"/>
          <c:showCatName val="0"/>
          <c:showSerName val="0"/>
          <c:showPercent val="0"/>
          <c:showBubbleSize val="0"/>
        </c:dLbls>
        <c:gapWidth val="150"/>
        <c:axId val="95369472"/>
        <c:axId val="9537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100.74</c:v>
                </c:pt>
              </c:numCache>
            </c:numRef>
          </c:val>
          <c:smooth val="0"/>
          <c:extLst>
            <c:ext xmlns:c16="http://schemas.microsoft.com/office/drawing/2014/chart" uri="{C3380CC4-5D6E-409C-BE32-E72D297353CC}">
              <c16:uniqueId val="{00000001-A5AC-4AAC-AFE2-908F820A96E8}"/>
            </c:ext>
          </c:extLst>
        </c:ser>
        <c:dLbls>
          <c:showLegendKey val="0"/>
          <c:showVal val="0"/>
          <c:showCatName val="0"/>
          <c:showSerName val="0"/>
          <c:showPercent val="0"/>
          <c:showBubbleSize val="0"/>
        </c:dLbls>
        <c:marker val="1"/>
        <c:smooth val="0"/>
        <c:axId val="95369472"/>
        <c:axId val="95379840"/>
      </c:lineChart>
      <c:dateAx>
        <c:axId val="95369472"/>
        <c:scaling>
          <c:orientation val="minMax"/>
        </c:scaling>
        <c:delete val="1"/>
        <c:axPos val="b"/>
        <c:numFmt formatCode="ge" sourceLinked="1"/>
        <c:majorTickMark val="none"/>
        <c:minorTickMark val="none"/>
        <c:tickLblPos val="none"/>
        <c:crossAx val="95379840"/>
        <c:crosses val="autoZero"/>
        <c:auto val="1"/>
        <c:lblOffset val="100"/>
        <c:baseTimeUnit val="years"/>
      </c:dateAx>
      <c:valAx>
        <c:axId val="95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6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92.33</c:v>
                </c:pt>
              </c:numCache>
            </c:numRef>
          </c:val>
          <c:extLst>
            <c:ext xmlns:c16="http://schemas.microsoft.com/office/drawing/2014/chart" uri="{C3380CC4-5D6E-409C-BE32-E72D297353CC}">
              <c16:uniqueId val="{00000000-3A7C-4B65-A84D-3D9B779E630C}"/>
            </c:ext>
          </c:extLst>
        </c:ser>
        <c:dLbls>
          <c:showLegendKey val="0"/>
          <c:showVal val="0"/>
          <c:showCatName val="0"/>
          <c:showSerName val="0"/>
          <c:showPercent val="0"/>
          <c:showBubbleSize val="0"/>
        </c:dLbls>
        <c:gapWidth val="150"/>
        <c:axId val="95406720"/>
        <c:axId val="954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112.75</c:v>
                </c:pt>
              </c:numCache>
            </c:numRef>
          </c:val>
          <c:smooth val="0"/>
          <c:extLst>
            <c:ext xmlns:c16="http://schemas.microsoft.com/office/drawing/2014/chart" uri="{C3380CC4-5D6E-409C-BE32-E72D297353CC}">
              <c16:uniqueId val="{00000001-3A7C-4B65-A84D-3D9B779E630C}"/>
            </c:ext>
          </c:extLst>
        </c:ser>
        <c:dLbls>
          <c:showLegendKey val="0"/>
          <c:showVal val="0"/>
          <c:showCatName val="0"/>
          <c:showSerName val="0"/>
          <c:showPercent val="0"/>
          <c:showBubbleSize val="0"/>
        </c:dLbls>
        <c:marker val="1"/>
        <c:smooth val="0"/>
        <c:axId val="95406720"/>
        <c:axId val="95408896"/>
      </c:lineChart>
      <c:dateAx>
        <c:axId val="95406720"/>
        <c:scaling>
          <c:orientation val="minMax"/>
        </c:scaling>
        <c:delete val="1"/>
        <c:axPos val="b"/>
        <c:numFmt formatCode="ge" sourceLinked="1"/>
        <c:majorTickMark val="none"/>
        <c:minorTickMark val="none"/>
        <c:tickLblPos val="none"/>
        <c:crossAx val="95408896"/>
        <c:crosses val="autoZero"/>
        <c:auto val="1"/>
        <c:lblOffset val="100"/>
        <c:baseTimeUnit val="years"/>
      </c:dateAx>
      <c:valAx>
        <c:axId val="954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吹田市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370583</v>
      </c>
      <c r="AM8" s="50"/>
      <c r="AN8" s="50"/>
      <c r="AO8" s="50"/>
      <c r="AP8" s="50"/>
      <c r="AQ8" s="50"/>
      <c r="AR8" s="50"/>
      <c r="AS8" s="50"/>
      <c r="AT8" s="45">
        <f>データ!T6</f>
        <v>36.090000000000003</v>
      </c>
      <c r="AU8" s="45"/>
      <c r="AV8" s="45"/>
      <c r="AW8" s="45"/>
      <c r="AX8" s="45"/>
      <c r="AY8" s="45"/>
      <c r="AZ8" s="45"/>
      <c r="BA8" s="45"/>
      <c r="BB8" s="45">
        <f>データ!U6</f>
        <v>10268.299999999999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58.66</v>
      </c>
      <c r="J10" s="45"/>
      <c r="K10" s="45"/>
      <c r="L10" s="45"/>
      <c r="M10" s="45"/>
      <c r="N10" s="45"/>
      <c r="O10" s="45"/>
      <c r="P10" s="45">
        <f>データ!P6</f>
        <v>99.89</v>
      </c>
      <c r="Q10" s="45"/>
      <c r="R10" s="45"/>
      <c r="S10" s="45"/>
      <c r="T10" s="45"/>
      <c r="U10" s="45"/>
      <c r="V10" s="45"/>
      <c r="W10" s="45">
        <f>データ!Q6</f>
        <v>72.64</v>
      </c>
      <c r="X10" s="45"/>
      <c r="Y10" s="45"/>
      <c r="Z10" s="45"/>
      <c r="AA10" s="45"/>
      <c r="AB10" s="45"/>
      <c r="AC10" s="45"/>
      <c r="AD10" s="50">
        <f>データ!R6</f>
        <v>1580</v>
      </c>
      <c r="AE10" s="50"/>
      <c r="AF10" s="50"/>
      <c r="AG10" s="50"/>
      <c r="AH10" s="50"/>
      <c r="AI10" s="50"/>
      <c r="AJ10" s="50"/>
      <c r="AK10" s="2"/>
      <c r="AL10" s="50">
        <f>データ!V6</f>
        <v>369683</v>
      </c>
      <c r="AM10" s="50"/>
      <c r="AN10" s="50"/>
      <c r="AO10" s="50"/>
      <c r="AP10" s="50"/>
      <c r="AQ10" s="50"/>
      <c r="AR10" s="50"/>
      <c r="AS10" s="50"/>
      <c r="AT10" s="45">
        <f>データ!W6</f>
        <v>34.700000000000003</v>
      </c>
      <c r="AU10" s="45"/>
      <c r="AV10" s="45"/>
      <c r="AW10" s="45"/>
      <c r="AX10" s="45"/>
      <c r="AY10" s="45"/>
      <c r="AZ10" s="45"/>
      <c r="BA10" s="45"/>
      <c r="BB10" s="45">
        <f>データ!X6</f>
        <v>10653.69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MJR1wEAL4Ebj6BN1tQIksepUupizYlYjilDD8x/cJ9RAYyzH/D/8CgY2sASiKx2C5krwf8cpa8X88dvTXgY7A==" saltValue="ADmQ/FyGr3vo1uX124K4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66</v>
      </c>
      <c r="B4" s="30"/>
      <c r="C4" s="30"/>
      <c r="D4" s="30"/>
      <c r="E4" s="30"/>
      <c r="F4" s="30"/>
      <c r="G4" s="30"/>
      <c r="H4" s="80"/>
      <c r="I4" s="81"/>
      <c r="J4" s="81"/>
      <c r="K4" s="81"/>
      <c r="L4" s="81"/>
      <c r="M4" s="81"/>
      <c r="N4" s="81"/>
      <c r="O4" s="81"/>
      <c r="P4" s="81"/>
      <c r="Q4" s="81"/>
      <c r="R4" s="81"/>
      <c r="S4" s="81"/>
      <c r="T4" s="81"/>
      <c r="U4" s="81"/>
      <c r="V4" s="81"/>
      <c r="W4" s="81"/>
      <c r="X4" s="82"/>
      <c r="Y4" s="76" t="s">
        <v>67</v>
      </c>
      <c r="Z4" s="76"/>
      <c r="AA4" s="76"/>
      <c r="AB4" s="76"/>
      <c r="AC4" s="76"/>
      <c r="AD4" s="76"/>
      <c r="AE4" s="76"/>
      <c r="AF4" s="76"/>
      <c r="AG4" s="76"/>
      <c r="AH4" s="76"/>
      <c r="AI4" s="76"/>
      <c r="AJ4" s="76" t="s">
        <v>68</v>
      </c>
      <c r="AK4" s="76"/>
      <c r="AL4" s="76"/>
      <c r="AM4" s="76"/>
      <c r="AN4" s="76"/>
      <c r="AO4" s="76"/>
      <c r="AP4" s="76"/>
      <c r="AQ4" s="76"/>
      <c r="AR4" s="76"/>
      <c r="AS4" s="76"/>
      <c r="AT4" s="76"/>
      <c r="AU4" s="76" t="s">
        <v>69</v>
      </c>
      <c r="AV4" s="76"/>
      <c r="AW4" s="76"/>
      <c r="AX4" s="76"/>
      <c r="AY4" s="76"/>
      <c r="AZ4" s="76"/>
      <c r="BA4" s="76"/>
      <c r="BB4" s="76"/>
      <c r="BC4" s="76"/>
      <c r="BD4" s="76"/>
      <c r="BE4" s="76"/>
      <c r="BF4" s="76" t="s">
        <v>70</v>
      </c>
      <c r="BG4" s="76"/>
      <c r="BH4" s="76"/>
      <c r="BI4" s="76"/>
      <c r="BJ4" s="76"/>
      <c r="BK4" s="76"/>
      <c r="BL4" s="76"/>
      <c r="BM4" s="76"/>
      <c r="BN4" s="76"/>
      <c r="BO4" s="76"/>
      <c r="BP4" s="76"/>
      <c r="BQ4" s="76" t="s">
        <v>71</v>
      </c>
      <c r="BR4" s="76"/>
      <c r="BS4" s="76"/>
      <c r="BT4" s="76"/>
      <c r="BU4" s="76"/>
      <c r="BV4" s="76"/>
      <c r="BW4" s="76"/>
      <c r="BX4" s="76"/>
      <c r="BY4" s="76"/>
      <c r="BZ4" s="76"/>
      <c r="CA4" s="76"/>
      <c r="CB4" s="76" t="s">
        <v>72</v>
      </c>
      <c r="CC4" s="76"/>
      <c r="CD4" s="76"/>
      <c r="CE4" s="76"/>
      <c r="CF4" s="76"/>
      <c r="CG4" s="76"/>
      <c r="CH4" s="76"/>
      <c r="CI4" s="76"/>
      <c r="CJ4" s="76"/>
      <c r="CK4" s="76"/>
      <c r="CL4" s="76"/>
      <c r="CM4" s="76" t="s">
        <v>73</v>
      </c>
      <c r="CN4" s="76"/>
      <c r="CO4" s="76"/>
      <c r="CP4" s="76"/>
      <c r="CQ4" s="76"/>
      <c r="CR4" s="76"/>
      <c r="CS4" s="76"/>
      <c r="CT4" s="76"/>
      <c r="CU4" s="76"/>
      <c r="CV4" s="76"/>
      <c r="CW4" s="76"/>
      <c r="CX4" s="76" t="s">
        <v>74</v>
      </c>
      <c r="CY4" s="76"/>
      <c r="CZ4" s="76"/>
      <c r="DA4" s="76"/>
      <c r="DB4" s="76"/>
      <c r="DC4" s="76"/>
      <c r="DD4" s="76"/>
      <c r="DE4" s="76"/>
      <c r="DF4" s="76"/>
      <c r="DG4" s="76"/>
      <c r="DH4" s="76"/>
      <c r="DI4" s="76" t="s">
        <v>75</v>
      </c>
      <c r="DJ4" s="76"/>
      <c r="DK4" s="76"/>
      <c r="DL4" s="76"/>
      <c r="DM4" s="76"/>
      <c r="DN4" s="76"/>
      <c r="DO4" s="76"/>
      <c r="DP4" s="76"/>
      <c r="DQ4" s="76"/>
      <c r="DR4" s="76"/>
      <c r="DS4" s="76"/>
      <c r="DT4" s="76" t="s">
        <v>76</v>
      </c>
      <c r="DU4" s="76"/>
      <c r="DV4" s="76"/>
      <c r="DW4" s="76"/>
      <c r="DX4" s="76"/>
      <c r="DY4" s="76"/>
      <c r="DZ4" s="76"/>
      <c r="EA4" s="76"/>
      <c r="EB4" s="76"/>
      <c r="EC4" s="76"/>
      <c r="ED4" s="76"/>
      <c r="EE4" s="76" t="s">
        <v>77</v>
      </c>
      <c r="EF4" s="76"/>
      <c r="EG4" s="76"/>
      <c r="EH4" s="76"/>
      <c r="EI4" s="76"/>
      <c r="EJ4" s="76"/>
      <c r="EK4" s="76"/>
      <c r="EL4" s="76"/>
      <c r="EM4" s="76"/>
      <c r="EN4" s="76"/>
      <c r="EO4" s="76"/>
    </row>
    <row r="5" spans="1:148" x14ac:dyDescent="0.15">
      <c r="A5" s="28" t="s">
        <v>78</v>
      </c>
      <c r="B5" s="31"/>
      <c r="C5" s="31"/>
      <c r="D5" s="31"/>
      <c r="E5" s="31"/>
      <c r="F5" s="31"/>
      <c r="G5" s="31"/>
      <c r="H5" s="32" t="s">
        <v>79</v>
      </c>
      <c r="I5" s="32" t="s">
        <v>80</v>
      </c>
      <c r="J5" s="32" t="s">
        <v>81</v>
      </c>
      <c r="K5" s="32" t="s">
        <v>82</v>
      </c>
      <c r="L5" s="32" t="s">
        <v>83</v>
      </c>
      <c r="M5" s="32" t="s">
        <v>5</v>
      </c>
      <c r="N5" s="32" t="s">
        <v>84</v>
      </c>
      <c r="O5" s="32" t="s">
        <v>85</v>
      </c>
      <c r="P5" s="32" t="s">
        <v>86</v>
      </c>
      <c r="Q5" s="32" t="s">
        <v>87</v>
      </c>
      <c r="R5" s="32" t="s">
        <v>88</v>
      </c>
      <c r="S5" s="32" t="s">
        <v>89</v>
      </c>
      <c r="T5" s="32" t="s">
        <v>90</v>
      </c>
      <c r="U5" s="32" t="s">
        <v>91</v>
      </c>
      <c r="V5" s="32" t="s">
        <v>92</v>
      </c>
      <c r="W5" s="32" t="s">
        <v>93</v>
      </c>
      <c r="X5" s="32" t="s">
        <v>94</v>
      </c>
      <c r="Y5" s="32" t="s">
        <v>95</v>
      </c>
      <c r="Z5" s="32" t="s">
        <v>96</v>
      </c>
      <c r="AA5" s="32" t="s">
        <v>97</v>
      </c>
      <c r="AB5" s="32" t="s">
        <v>98</v>
      </c>
      <c r="AC5" s="32" t="s">
        <v>99</v>
      </c>
      <c r="AD5" s="32" t="s">
        <v>100</v>
      </c>
      <c r="AE5" s="32" t="s">
        <v>101</v>
      </c>
      <c r="AF5" s="32" t="s">
        <v>102</v>
      </c>
      <c r="AG5" s="32" t="s">
        <v>103</v>
      </c>
      <c r="AH5" s="32" t="s">
        <v>104</v>
      </c>
      <c r="AI5" s="32" t="s">
        <v>43</v>
      </c>
      <c r="AJ5" s="32" t="s">
        <v>95</v>
      </c>
      <c r="AK5" s="32" t="s">
        <v>96</v>
      </c>
      <c r="AL5" s="32" t="s">
        <v>97</v>
      </c>
      <c r="AM5" s="32" t="s">
        <v>98</v>
      </c>
      <c r="AN5" s="32" t="s">
        <v>99</v>
      </c>
      <c r="AO5" s="32" t="s">
        <v>100</v>
      </c>
      <c r="AP5" s="32" t="s">
        <v>101</v>
      </c>
      <c r="AQ5" s="32" t="s">
        <v>102</v>
      </c>
      <c r="AR5" s="32" t="s">
        <v>103</v>
      </c>
      <c r="AS5" s="32" t="s">
        <v>104</v>
      </c>
      <c r="AT5" s="32" t="s">
        <v>105</v>
      </c>
      <c r="AU5" s="32" t="s">
        <v>95</v>
      </c>
      <c r="AV5" s="32" t="s">
        <v>96</v>
      </c>
      <c r="AW5" s="32" t="s">
        <v>97</v>
      </c>
      <c r="AX5" s="32" t="s">
        <v>98</v>
      </c>
      <c r="AY5" s="32" t="s">
        <v>99</v>
      </c>
      <c r="AZ5" s="32" t="s">
        <v>100</v>
      </c>
      <c r="BA5" s="32" t="s">
        <v>101</v>
      </c>
      <c r="BB5" s="32" t="s">
        <v>102</v>
      </c>
      <c r="BC5" s="32" t="s">
        <v>103</v>
      </c>
      <c r="BD5" s="32" t="s">
        <v>104</v>
      </c>
      <c r="BE5" s="32" t="s">
        <v>105</v>
      </c>
      <c r="BF5" s="32" t="s">
        <v>95</v>
      </c>
      <c r="BG5" s="32" t="s">
        <v>96</v>
      </c>
      <c r="BH5" s="32" t="s">
        <v>97</v>
      </c>
      <c r="BI5" s="32" t="s">
        <v>98</v>
      </c>
      <c r="BJ5" s="32" t="s">
        <v>99</v>
      </c>
      <c r="BK5" s="32" t="s">
        <v>100</v>
      </c>
      <c r="BL5" s="32" t="s">
        <v>101</v>
      </c>
      <c r="BM5" s="32" t="s">
        <v>102</v>
      </c>
      <c r="BN5" s="32" t="s">
        <v>103</v>
      </c>
      <c r="BO5" s="32" t="s">
        <v>104</v>
      </c>
      <c r="BP5" s="32" t="s">
        <v>105</v>
      </c>
      <c r="BQ5" s="32" t="s">
        <v>95</v>
      </c>
      <c r="BR5" s="32" t="s">
        <v>96</v>
      </c>
      <c r="BS5" s="32" t="s">
        <v>97</v>
      </c>
      <c r="BT5" s="32" t="s">
        <v>98</v>
      </c>
      <c r="BU5" s="32" t="s">
        <v>99</v>
      </c>
      <c r="BV5" s="32" t="s">
        <v>100</v>
      </c>
      <c r="BW5" s="32" t="s">
        <v>101</v>
      </c>
      <c r="BX5" s="32" t="s">
        <v>102</v>
      </c>
      <c r="BY5" s="32" t="s">
        <v>103</v>
      </c>
      <c r="BZ5" s="32" t="s">
        <v>104</v>
      </c>
      <c r="CA5" s="32" t="s">
        <v>105</v>
      </c>
      <c r="CB5" s="32" t="s">
        <v>95</v>
      </c>
      <c r="CC5" s="32" t="s">
        <v>96</v>
      </c>
      <c r="CD5" s="32" t="s">
        <v>97</v>
      </c>
      <c r="CE5" s="32" t="s">
        <v>98</v>
      </c>
      <c r="CF5" s="32" t="s">
        <v>99</v>
      </c>
      <c r="CG5" s="32" t="s">
        <v>100</v>
      </c>
      <c r="CH5" s="32" t="s">
        <v>101</v>
      </c>
      <c r="CI5" s="32" t="s">
        <v>102</v>
      </c>
      <c r="CJ5" s="32" t="s">
        <v>103</v>
      </c>
      <c r="CK5" s="32" t="s">
        <v>104</v>
      </c>
      <c r="CL5" s="32" t="s">
        <v>105</v>
      </c>
      <c r="CM5" s="32" t="s">
        <v>95</v>
      </c>
      <c r="CN5" s="32" t="s">
        <v>96</v>
      </c>
      <c r="CO5" s="32" t="s">
        <v>97</v>
      </c>
      <c r="CP5" s="32" t="s">
        <v>98</v>
      </c>
      <c r="CQ5" s="32" t="s">
        <v>99</v>
      </c>
      <c r="CR5" s="32" t="s">
        <v>100</v>
      </c>
      <c r="CS5" s="32" t="s">
        <v>101</v>
      </c>
      <c r="CT5" s="32" t="s">
        <v>102</v>
      </c>
      <c r="CU5" s="32" t="s">
        <v>103</v>
      </c>
      <c r="CV5" s="32" t="s">
        <v>104</v>
      </c>
      <c r="CW5" s="32" t="s">
        <v>105</v>
      </c>
      <c r="CX5" s="32" t="s">
        <v>95</v>
      </c>
      <c r="CY5" s="32" t="s">
        <v>96</v>
      </c>
      <c r="CZ5" s="32" t="s">
        <v>97</v>
      </c>
      <c r="DA5" s="32" t="s">
        <v>98</v>
      </c>
      <c r="DB5" s="32" t="s">
        <v>99</v>
      </c>
      <c r="DC5" s="32" t="s">
        <v>100</v>
      </c>
      <c r="DD5" s="32" t="s">
        <v>101</v>
      </c>
      <c r="DE5" s="32" t="s">
        <v>102</v>
      </c>
      <c r="DF5" s="32" t="s">
        <v>103</v>
      </c>
      <c r="DG5" s="32" t="s">
        <v>104</v>
      </c>
      <c r="DH5" s="32" t="s">
        <v>105</v>
      </c>
      <c r="DI5" s="32" t="s">
        <v>95</v>
      </c>
      <c r="DJ5" s="32" t="s">
        <v>96</v>
      </c>
      <c r="DK5" s="32" t="s">
        <v>97</v>
      </c>
      <c r="DL5" s="32" t="s">
        <v>98</v>
      </c>
      <c r="DM5" s="32" t="s">
        <v>99</v>
      </c>
      <c r="DN5" s="32" t="s">
        <v>100</v>
      </c>
      <c r="DO5" s="32" t="s">
        <v>101</v>
      </c>
      <c r="DP5" s="32" t="s">
        <v>102</v>
      </c>
      <c r="DQ5" s="32" t="s">
        <v>103</v>
      </c>
      <c r="DR5" s="32" t="s">
        <v>104</v>
      </c>
      <c r="DS5" s="32" t="s">
        <v>105</v>
      </c>
      <c r="DT5" s="32" t="s">
        <v>95</v>
      </c>
      <c r="DU5" s="32" t="s">
        <v>96</v>
      </c>
      <c r="DV5" s="32" t="s">
        <v>97</v>
      </c>
      <c r="DW5" s="32" t="s">
        <v>98</v>
      </c>
      <c r="DX5" s="32" t="s">
        <v>99</v>
      </c>
      <c r="DY5" s="32" t="s">
        <v>100</v>
      </c>
      <c r="DZ5" s="32" t="s">
        <v>101</v>
      </c>
      <c r="EA5" s="32" t="s">
        <v>102</v>
      </c>
      <c r="EB5" s="32" t="s">
        <v>103</v>
      </c>
      <c r="EC5" s="32" t="s">
        <v>104</v>
      </c>
      <c r="ED5" s="32" t="s">
        <v>105</v>
      </c>
      <c r="EE5" s="32" t="s">
        <v>95</v>
      </c>
      <c r="EF5" s="32" t="s">
        <v>96</v>
      </c>
      <c r="EG5" s="32" t="s">
        <v>97</v>
      </c>
      <c r="EH5" s="32" t="s">
        <v>98</v>
      </c>
      <c r="EI5" s="32" t="s">
        <v>99</v>
      </c>
      <c r="EJ5" s="32" t="s">
        <v>100</v>
      </c>
      <c r="EK5" s="32" t="s">
        <v>101</v>
      </c>
      <c r="EL5" s="32" t="s">
        <v>102</v>
      </c>
      <c r="EM5" s="32" t="s">
        <v>103</v>
      </c>
      <c r="EN5" s="32" t="s">
        <v>104</v>
      </c>
      <c r="EO5" s="32" t="s">
        <v>105</v>
      </c>
    </row>
    <row r="6" spans="1:148" s="36" customFormat="1" x14ac:dyDescent="0.15">
      <c r="A6" s="28" t="s">
        <v>106</v>
      </c>
      <c r="B6" s="33">
        <f>B7</f>
        <v>2017</v>
      </c>
      <c r="C6" s="33">
        <f t="shared" ref="C6:X6" si="3">C7</f>
        <v>272051</v>
      </c>
      <c r="D6" s="33">
        <f t="shared" si="3"/>
        <v>46</v>
      </c>
      <c r="E6" s="33">
        <f t="shared" si="3"/>
        <v>17</v>
      </c>
      <c r="F6" s="33">
        <f t="shared" si="3"/>
        <v>1</v>
      </c>
      <c r="G6" s="33">
        <f t="shared" si="3"/>
        <v>0</v>
      </c>
      <c r="H6" s="33" t="str">
        <f t="shared" si="3"/>
        <v>大阪府　吹田市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58.66</v>
      </c>
      <c r="P6" s="34">
        <f t="shared" si="3"/>
        <v>99.89</v>
      </c>
      <c r="Q6" s="34">
        <f t="shared" si="3"/>
        <v>72.64</v>
      </c>
      <c r="R6" s="34">
        <f t="shared" si="3"/>
        <v>1580</v>
      </c>
      <c r="S6" s="34">
        <f t="shared" si="3"/>
        <v>370583</v>
      </c>
      <c r="T6" s="34">
        <f t="shared" si="3"/>
        <v>36.090000000000003</v>
      </c>
      <c r="U6" s="34">
        <f t="shared" si="3"/>
        <v>10268.299999999999</v>
      </c>
      <c r="V6" s="34">
        <f t="shared" si="3"/>
        <v>369683</v>
      </c>
      <c r="W6" s="34">
        <f t="shared" si="3"/>
        <v>34.700000000000003</v>
      </c>
      <c r="X6" s="34">
        <f t="shared" si="3"/>
        <v>10653.69</v>
      </c>
      <c r="Y6" s="35" t="str">
        <f>IF(Y7="",NA(),Y7)</f>
        <v>-</v>
      </c>
      <c r="Z6" s="35" t="str">
        <f t="shared" ref="Z6:AH6" si="4">IF(Z7="",NA(),Z7)</f>
        <v>-</v>
      </c>
      <c r="AA6" s="35" t="str">
        <f t="shared" si="4"/>
        <v>-</v>
      </c>
      <c r="AB6" s="35" t="str">
        <f t="shared" si="4"/>
        <v>-</v>
      </c>
      <c r="AC6" s="35">
        <f t="shared" si="4"/>
        <v>117.65</v>
      </c>
      <c r="AD6" s="35" t="str">
        <f t="shared" si="4"/>
        <v>-</v>
      </c>
      <c r="AE6" s="35" t="str">
        <f t="shared" si="4"/>
        <v>-</v>
      </c>
      <c r="AF6" s="35" t="str">
        <f t="shared" si="4"/>
        <v>-</v>
      </c>
      <c r="AG6" s="35" t="str">
        <f t="shared" si="4"/>
        <v>-</v>
      </c>
      <c r="AH6" s="35">
        <f t="shared" si="4"/>
        <v>111.25</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【4.27】</v>
      </c>
      <c r="AU6" s="35" t="str">
        <f>IF(AU7="",NA(),AU7)</f>
        <v>-</v>
      </c>
      <c r="AV6" s="35" t="str">
        <f t="shared" ref="AV6:BD6" si="6">IF(AV7="",NA(),AV7)</f>
        <v>-</v>
      </c>
      <c r="AW6" s="35" t="str">
        <f t="shared" si="6"/>
        <v>-</v>
      </c>
      <c r="AX6" s="35" t="str">
        <f t="shared" si="6"/>
        <v>-</v>
      </c>
      <c r="AY6" s="35">
        <f t="shared" si="6"/>
        <v>86.48</v>
      </c>
      <c r="AZ6" s="35" t="str">
        <f t="shared" si="6"/>
        <v>-</v>
      </c>
      <c r="BA6" s="35" t="str">
        <f t="shared" si="6"/>
        <v>-</v>
      </c>
      <c r="BB6" s="35" t="str">
        <f t="shared" si="6"/>
        <v>-</v>
      </c>
      <c r="BC6" s="35" t="str">
        <f t="shared" si="6"/>
        <v>-</v>
      </c>
      <c r="BD6" s="35">
        <f t="shared" si="6"/>
        <v>75.02</v>
      </c>
      <c r="BE6" s="34" t="str">
        <f>IF(BE7="","",IF(BE7="-","【-】","【"&amp;SUBSTITUTE(TEXT(BE7,"#,##0.00"),"-","△")&amp;"】"))</f>
        <v>【66.41】</v>
      </c>
      <c r="BF6" s="35" t="str">
        <f>IF(BF7="",NA(),BF7)</f>
        <v>-</v>
      </c>
      <c r="BG6" s="35" t="str">
        <f t="shared" ref="BG6:BO6" si="7">IF(BG7="",NA(),BG7)</f>
        <v>-</v>
      </c>
      <c r="BH6" s="35" t="str">
        <f t="shared" si="7"/>
        <v>-</v>
      </c>
      <c r="BI6" s="35" t="str">
        <f t="shared" si="7"/>
        <v>-</v>
      </c>
      <c r="BJ6" s="35">
        <f t="shared" si="7"/>
        <v>400.47</v>
      </c>
      <c r="BK6" s="35" t="str">
        <f t="shared" si="7"/>
        <v>-</v>
      </c>
      <c r="BL6" s="35" t="str">
        <f t="shared" si="7"/>
        <v>-</v>
      </c>
      <c r="BM6" s="35" t="str">
        <f t="shared" si="7"/>
        <v>-</v>
      </c>
      <c r="BN6" s="35" t="str">
        <f t="shared" si="7"/>
        <v>-</v>
      </c>
      <c r="BO6" s="35">
        <f t="shared" si="7"/>
        <v>573.73</v>
      </c>
      <c r="BP6" s="34" t="str">
        <f>IF(BP7="","",IF(BP7="-","【-】","【"&amp;SUBSTITUTE(TEXT(BP7,"#,##0.00"),"-","△")&amp;"】"))</f>
        <v>【707.33】</v>
      </c>
      <c r="BQ6" s="35" t="str">
        <f>IF(BQ7="",NA(),BQ7)</f>
        <v>-</v>
      </c>
      <c r="BR6" s="35" t="str">
        <f t="shared" ref="BR6:BZ6" si="8">IF(BR7="",NA(),BR7)</f>
        <v>-</v>
      </c>
      <c r="BS6" s="35" t="str">
        <f t="shared" si="8"/>
        <v>-</v>
      </c>
      <c r="BT6" s="35" t="str">
        <f t="shared" si="8"/>
        <v>-</v>
      </c>
      <c r="BU6" s="35">
        <f t="shared" si="8"/>
        <v>117.44</v>
      </c>
      <c r="BV6" s="35" t="str">
        <f t="shared" si="8"/>
        <v>-</v>
      </c>
      <c r="BW6" s="35" t="str">
        <f t="shared" si="8"/>
        <v>-</v>
      </c>
      <c r="BX6" s="35" t="str">
        <f t="shared" si="8"/>
        <v>-</v>
      </c>
      <c r="BY6" s="35" t="str">
        <f t="shared" si="8"/>
        <v>-</v>
      </c>
      <c r="BZ6" s="35">
        <f t="shared" si="8"/>
        <v>100.74</v>
      </c>
      <c r="CA6" s="34" t="str">
        <f>IF(CA7="","",IF(CA7="-","【-】","【"&amp;SUBSTITUTE(TEXT(CA7,"#,##0.00"),"-","△")&amp;"】"))</f>
        <v>【101.26】</v>
      </c>
      <c r="CB6" s="35" t="str">
        <f>IF(CB7="",NA(),CB7)</f>
        <v>-</v>
      </c>
      <c r="CC6" s="35" t="str">
        <f t="shared" ref="CC6:CK6" si="9">IF(CC7="",NA(),CC7)</f>
        <v>-</v>
      </c>
      <c r="CD6" s="35" t="str">
        <f t="shared" si="9"/>
        <v>-</v>
      </c>
      <c r="CE6" s="35" t="str">
        <f t="shared" si="9"/>
        <v>-</v>
      </c>
      <c r="CF6" s="35">
        <f t="shared" si="9"/>
        <v>92.33</v>
      </c>
      <c r="CG6" s="35" t="str">
        <f t="shared" si="9"/>
        <v>-</v>
      </c>
      <c r="CH6" s="35" t="str">
        <f t="shared" si="9"/>
        <v>-</v>
      </c>
      <c r="CI6" s="35" t="str">
        <f t="shared" si="9"/>
        <v>-</v>
      </c>
      <c r="CJ6" s="35" t="str">
        <f t="shared" si="9"/>
        <v>-</v>
      </c>
      <c r="CK6" s="35">
        <f t="shared" si="9"/>
        <v>112.75</v>
      </c>
      <c r="CL6" s="34" t="str">
        <f>IF(CL7="","",IF(CL7="-","【-】","【"&amp;SUBSTITUTE(TEXT(CL7,"#,##0.00"),"-","△")&amp;"】"))</f>
        <v>【136.39】</v>
      </c>
      <c r="CM6" s="35" t="str">
        <f>IF(CM7="",NA(),CM7)</f>
        <v>-</v>
      </c>
      <c r="CN6" s="35" t="str">
        <f t="shared" ref="CN6:CV6" si="10">IF(CN7="",NA(),CN7)</f>
        <v>-</v>
      </c>
      <c r="CO6" s="35" t="str">
        <f t="shared" si="10"/>
        <v>-</v>
      </c>
      <c r="CP6" s="35" t="str">
        <f t="shared" si="10"/>
        <v>-</v>
      </c>
      <c r="CQ6" s="35">
        <f t="shared" si="10"/>
        <v>57.22</v>
      </c>
      <c r="CR6" s="35" t="str">
        <f t="shared" si="10"/>
        <v>-</v>
      </c>
      <c r="CS6" s="35" t="str">
        <f t="shared" si="10"/>
        <v>-</v>
      </c>
      <c r="CT6" s="35" t="str">
        <f t="shared" si="10"/>
        <v>-</v>
      </c>
      <c r="CU6" s="35" t="str">
        <f t="shared" si="10"/>
        <v>-</v>
      </c>
      <c r="CV6" s="35">
        <f t="shared" si="10"/>
        <v>64.650000000000006</v>
      </c>
      <c r="CW6" s="34" t="str">
        <f>IF(CW7="","",IF(CW7="-","【-】","【"&amp;SUBSTITUTE(TEXT(CW7,"#,##0.00"),"-","△")&amp;"】"))</f>
        <v>【60.13】</v>
      </c>
      <c r="CX6" s="35" t="str">
        <f>IF(CX7="",NA(),CX7)</f>
        <v>-</v>
      </c>
      <c r="CY6" s="35" t="str">
        <f t="shared" ref="CY6:DG6" si="11">IF(CY7="",NA(),CY7)</f>
        <v>-</v>
      </c>
      <c r="CZ6" s="35" t="str">
        <f t="shared" si="11"/>
        <v>-</v>
      </c>
      <c r="DA6" s="35" t="str">
        <f t="shared" si="11"/>
        <v>-</v>
      </c>
      <c r="DB6" s="35">
        <f t="shared" si="11"/>
        <v>99.53</v>
      </c>
      <c r="DC6" s="35" t="str">
        <f t="shared" si="11"/>
        <v>-</v>
      </c>
      <c r="DD6" s="35" t="str">
        <f t="shared" si="11"/>
        <v>-</v>
      </c>
      <c r="DE6" s="35" t="str">
        <f t="shared" si="11"/>
        <v>-</v>
      </c>
      <c r="DF6" s="35" t="str">
        <f t="shared" si="11"/>
        <v>-</v>
      </c>
      <c r="DG6" s="35">
        <f t="shared" si="11"/>
        <v>97.4</v>
      </c>
      <c r="DH6" s="34" t="str">
        <f>IF(DH7="","",IF(DH7="-","【-】","【"&amp;SUBSTITUTE(TEXT(DH7,"#,##0.00"),"-","△")&amp;"】"))</f>
        <v>【95.06】</v>
      </c>
      <c r="DI6" s="35" t="str">
        <f>IF(DI7="",NA(),DI7)</f>
        <v>-</v>
      </c>
      <c r="DJ6" s="35" t="str">
        <f t="shared" ref="DJ6:DR6" si="12">IF(DJ7="",NA(),DJ7)</f>
        <v>-</v>
      </c>
      <c r="DK6" s="35" t="str">
        <f t="shared" si="12"/>
        <v>-</v>
      </c>
      <c r="DL6" s="35" t="str">
        <f t="shared" si="12"/>
        <v>-</v>
      </c>
      <c r="DM6" s="35">
        <f t="shared" si="12"/>
        <v>4.49</v>
      </c>
      <c r="DN6" s="35" t="str">
        <f t="shared" si="12"/>
        <v>-</v>
      </c>
      <c r="DO6" s="35" t="str">
        <f t="shared" si="12"/>
        <v>-</v>
      </c>
      <c r="DP6" s="35" t="str">
        <f t="shared" si="12"/>
        <v>-</v>
      </c>
      <c r="DQ6" s="35" t="str">
        <f t="shared" si="12"/>
        <v>-</v>
      </c>
      <c r="DR6" s="35">
        <f t="shared" si="12"/>
        <v>28.35</v>
      </c>
      <c r="DS6" s="34" t="str">
        <f>IF(DS7="","",IF(DS7="-","【-】","【"&amp;SUBSTITUTE(TEXT(DS7,"#,##0.00"),"-","△")&amp;"】"))</f>
        <v>【38.13】</v>
      </c>
      <c r="DT6" s="35" t="str">
        <f>IF(DT7="",NA(),DT7)</f>
        <v>-</v>
      </c>
      <c r="DU6" s="35" t="str">
        <f t="shared" ref="DU6:EC6" si="13">IF(DU7="",NA(),DU7)</f>
        <v>-</v>
      </c>
      <c r="DV6" s="35" t="str">
        <f t="shared" si="13"/>
        <v>-</v>
      </c>
      <c r="DW6" s="35" t="str">
        <f t="shared" si="13"/>
        <v>-</v>
      </c>
      <c r="DX6" s="35">
        <f t="shared" si="13"/>
        <v>20.99</v>
      </c>
      <c r="DY6" s="35" t="str">
        <f t="shared" si="13"/>
        <v>-</v>
      </c>
      <c r="DZ6" s="35" t="str">
        <f t="shared" si="13"/>
        <v>-</v>
      </c>
      <c r="EA6" s="35" t="str">
        <f t="shared" si="13"/>
        <v>-</v>
      </c>
      <c r="EB6" s="35" t="str">
        <f t="shared" si="13"/>
        <v>-</v>
      </c>
      <c r="EC6" s="35">
        <f t="shared" si="13"/>
        <v>6.7</v>
      </c>
      <c r="ED6" s="34" t="str">
        <f>IF(ED7="","",IF(ED7="-","【-】","【"&amp;SUBSTITUTE(TEXT(ED7,"#,##0.00"),"-","△")&amp;"】"))</f>
        <v>【5.37】</v>
      </c>
      <c r="EE6" s="35" t="str">
        <f>IF(EE7="",NA(),EE7)</f>
        <v>-</v>
      </c>
      <c r="EF6" s="35" t="str">
        <f t="shared" ref="EF6:EN6" si="14">IF(EF7="",NA(),EF7)</f>
        <v>-</v>
      </c>
      <c r="EG6" s="35" t="str">
        <f t="shared" si="14"/>
        <v>-</v>
      </c>
      <c r="EH6" s="35" t="str">
        <f t="shared" si="14"/>
        <v>-</v>
      </c>
      <c r="EI6" s="35">
        <f t="shared" si="14"/>
        <v>0.43</v>
      </c>
      <c r="EJ6" s="35" t="str">
        <f t="shared" si="14"/>
        <v>-</v>
      </c>
      <c r="EK6" s="35" t="str">
        <f t="shared" si="14"/>
        <v>-</v>
      </c>
      <c r="EL6" s="35" t="str">
        <f t="shared" si="14"/>
        <v>-</v>
      </c>
      <c r="EM6" s="35" t="str">
        <f t="shared" si="14"/>
        <v>-</v>
      </c>
      <c r="EN6" s="35">
        <f t="shared" si="14"/>
        <v>0.16</v>
      </c>
      <c r="EO6" s="34" t="str">
        <f>IF(EO7="","",IF(EO7="-","【-】","【"&amp;SUBSTITUTE(TEXT(EO7,"#,##0.00"),"-","△")&amp;"】"))</f>
        <v>【0.23】</v>
      </c>
    </row>
    <row r="7" spans="1:148" s="36" customFormat="1" x14ac:dyDescent="0.15">
      <c r="A7" s="28"/>
      <c r="B7" s="37">
        <v>2017</v>
      </c>
      <c r="C7" s="37">
        <v>272051</v>
      </c>
      <c r="D7" s="37">
        <v>46</v>
      </c>
      <c r="E7" s="37">
        <v>17</v>
      </c>
      <c r="F7" s="37">
        <v>1</v>
      </c>
      <c r="G7" s="37">
        <v>0</v>
      </c>
      <c r="H7" s="37" t="s">
        <v>107</v>
      </c>
      <c r="I7" s="37" t="s">
        <v>108</v>
      </c>
      <c r="J7" s="37" t="s">
        <v>109</v>
      </c>
      <c r="K7" s="37" t="s">
        <v>110</v>
      </c>
      <c r="L7" s="37" t="s">
        <v>111</v>
      </c>
      <c r="M7" s="37" t="s">
        <v>112</v>
      </c>
      <c r="N7" s="38" t="s">
        <v>113</v>
      </c>
      <c r="O7" s="38">
        <v>58.66</v>
      </c>
      <c r="P7" s="38">
        <v>99.89</v>
      </c>
      <c r="Q7" s="38">
        <v>72.64</v>
      </c>
      <c r="R7" s="38">
        <v>1580</v>
      </c>
      <c r="S7" s="38">
        <v>370583</v>
      </c>
      <c r="T7" s="38">
        <v>36.090000000000003</v>
      </c>
      <c r="U7" s="38">
        <v>10268.299999999999</v>
      </c>
      <c r="V7" s="38">
        <v>369683</v>
      </c>
      <c r="W7" s="38">
        <v>34.700000000000003</v>
      </c>
      <c r="X7" s="38">
        <v>10653.69</v>
      </c>
      <c r="Y7" s="38" t="s">
        <v>113</v>
      </c>
      <c r="Z7" s="38" t="s">
        <v>113</v>
      </c>
      <c r="AA7" s="38" t="s">
        <v>113</v>
      </c>
      <c r="AB7" s="38" t="s">
        <v>113</v>
      </c>
      <c r="AC7" s="38">
        <v>117.65</v>
      </c>
      <c r="AD7" s="38" t="s">
        <v>113</v>
      </c>
      <c r="AE7" s="38" t="s">
        <v>113</v>
      </c>
      <c r="AF7" s="38" t="s">
        <v>113</v>
      </c>
      <c r="AG7" s="38" t="s">
        <v>113</v>
      </c>
      <c r="AH7" s="38">
        <v>111.25</v>
      </c>
      <c r="AI7" s="38">
        <v>108.8</v>
      </c>
      <c r="AJ7" s="38" t="s">
        <v>113</v>
      </c>
      <c r="AK7" s="38" t="s">
        <v>113</v>
      </c>
      <c r="AL7" s="38" t="s">
        <v>113</v>
      </c>
      <c r="AM7" s="38" t="s">
        <v>113</v>
      </c>
      <c r="AN7" s="38">
        <v>0</v>
      </c>
      <c r="AO7" s="38" t="s">
        <v>113</v>
      </c>
      <c r="AP7" s="38" t="s">
        <v>113</v>
      </c>
      <c r="AQ7" s="38" t="s">
        <v>113</v>
      </c>
      <c r="AR7" s="38" t="s">
        <v>113</v>
      </c>
      <c r="AS7" s="38">
        <v>0</v>
      </c>
      <c r="AT7" s="38">
        <v>4.2699999999999996</v>
      </c>
      <c r="AU7" s="38" t="s">
        <v>113</v>
      </c>
      <c r="AV7" s="38" t="s">
        <v>113</v>
      </c>
      <c r="AW7" s="38" t="s">
        <v>113</v>
      </c>
      <c r="AX7" s="38" t="s">
        <v>113</v>
      </c>
      <c r="AY7" s="38">
        <v>86.48</v>
      </c>
      <c r="AZ7" s="38" t="s">
        <v>113</v>
      </c>
      <c r="BA7" s="38" t="s">
        <v>113</v>
      </c>
      <c r="BB7" s="38" t="s">
        <v>113</v>
      </c>
      <c r="BC7" s="38" t="s">
        <v>113</v>
      </c>
      <c r="BD7" s="38">
        <v>75.02</v>
      </c>
      <c r="BE7" s="38">
        <v>66.41</v>
      </c>
      <c r="BF7" s="38" t="s">
        <v>113</v>
      </c>
      <c r="BG7" s="38" t="s">
        <v>113</v>
      </c>
      <c r="BH7" s="38" t="s">
        <v>113</v>
      </c>
      <c r="BI7" s="38" t="s">
        <v>113</v>
      </c>
      <c r="BJ7" s="38">
        <v>400.47</v>
      </c>
      <c r="BK7" s="38" t="s">
        <v>113</v>
      </c>
      <c r="BL7" s="38" t="s">
        <v>113</v>
      </c>
      <c r="BM7" s="38" t="s">
        <v>113</v>
      </c>
      <c r="BN7" s="38" t="s">
        <v>113</v>
      </c>
      <c r="BO7" s="38">
        <v>573.73</v>
      </c>
      <c r="BP7" s="38">
        <v>707.33</v>
      </c>
      <c r="BQ7" s="38" t="s">
        <v>113</v>
      </c>
      <c r="BR7" s="38" t="s">
        <v>113</v>
      </c>
      <c r="BS7" s="38" t="s">
        <v>113</v>
      </c>
      <c r="BT7" s="38" t="s">
        <v>113</v>
      </c>
      <c r="BU7" s="38">
        <v>117.44</v>
      </c>
      <c r="BV7" s="38" t="s">
        <v>113</v>
      </c>
      <c r="BW7" s="38" t="s">
        <v>113</v>
      </c>
      <c r="BX7" s="38" t="s">
        <v>113</v>
      </c>
      <c r="BY7" s="38" t="s">
        <v>113</v>
      </c>
      <c r="BZ7" s="38">
        <v>100.74</v>
      </c>
      <c r="CA7" s="38">
        <v>101.26</v>
      </c>
      <c r="CB7" s="38" t="s">
        <v>113</v>
      </c>
      <c r="CC7" s="38" t="s">
        <v>113</v>
      </c>
      <c r="CD7" s="38" t="s">
        <v>113</v>
      </c>
      <c r="CE7" s="38" t="s">
        <v>113</v>
      </c>
      <c r="CF7" s="38">
        <v>92.33</v>
      </c>
      <c r="CG7" s="38" t="s">
        <v>113</v>
      </c>
      <c r="CH7" s="38" t="s">
        <v>113</v>
      </c>
      <c r="CI7" s="38" t="s">
        <v>113</v>
      </c>
      <c r="CJ7" s="38" t="s">
        <v>113</v>
      </c>
      <c r="CK7" s="38">
        <v>112.75</v>
      </c>
      <c r="CL7" s="38">
        <v>136.38999999999999</v>
      </c>
      <c r="CM7" s="38" t="s">
        <v>113</v>
      </c>
      <c r="CN7" s="38" t="s">
        <v>113</v>
      </c>
      <c r="CO7" s="38" t="s">
        <v>113</v>
      </c>
      <c r="CP7" s="38" t="s">
        <v>113</v>
      </c>
      <c r="CQ7" s="38">
        <v>57.22</v>
      </c>
      <c r="CR7" s="38" t="s">
        <v>113</v>
      </c>
      <c r="CS7" s="38" t="s">
        <v>113</v>
      </c>
      <c r="CT7" s="38" t="s">
        <v>113</v>
      </c>
      <c r="CU7" s="38" t="s">
        <v>113</v>
      </c>
      <c r="CV7" s="38">
        <v>64.650000000000006</v>
      </c>
      <c r="CW7" s="38">
        <v>60.13</v>
      </c>
      <c r="CX7" s="38" t="s">
        <v>113</v>
      </c>
      <c r="CY7" s="38" t="s">
        <v>113</v>
      </c>
      <c r="CZ7" s="38" t="s">
        <v>113</v>
      </c>
      <c r="DA7" s="38" t="s">
        <v>113</v>
      </c>
      <c r="DB7" s="38">
        <v>99.53</v>
      </c>
      <c r="DC7" s="38" t="s">
        <v>113</v>
      </c>
      <c r="DD7" s="38" t="s">
        <v>113</v>
      </c>
      <c r="DE7" s="38" t="s">
        <v>113</v>
      </c>
      <c r="DF7" s="38" t="s">
        <v>113</v>
      </c>
      <c r="DG7" s="38">
        <v>97.4</v>
      </c>
      <c r="DH7" s="38">
        <v>95.06</v>
      </c>
      <c r="DI7" s="38" t="s">
        <v>113</v>
      </c>
      <c r="DJ7" s="38" t="s">
        <v>113</v>
      </c>
      <c r="DK7" s="38" t="s">
        <v>113</v>
      </c>
      <c r="DL7" s="38" t="s">
        <v>113</v>
      </c>
      <c r="DM7" s="38">
        <v>4.49</v>
      </c>
      <c r="DN7" s="38" t="s">
        <v>113</v>
      </c>
      <c r="DO7" s="38" t="s">
        <v>113</v>
      </c>
      <c r="DP7" s="38" t="s">
        <v>113</v>
      </c>
      <c r="DQ7" s="38" t="s">
        <v>113</v>
      </c>
      <c r="DR7" s="38">
        <v>28.35</v>
      </c>
      <c r="DS7" s="38">
        <v>38.130000000000003</v>
      </c>
      <c r="DT7" s="38" t="s">
        <v>113</v>
      </c>
      <c r="DU7" s="38" t="s">
        <v>113</v>
      </c>
      <c r="DV7" s="38" t="s">
        <v>113</v>
      </c>
      <c r="DW7" s="38" t="s">
        <v>113</v>
      </c>
      <c r="DX7" s="38">
        <v>20.99</v>
      </c>
      <c r="DY7" s="38" t="s">
        <v>113</v>
      </c>
      <c r="DZ7" s="38" t="s">
        <v>113</v>
      </c>
      <c r="EA7" s="38" t="s">
        <v>113</v>
      </c>
      <c r="EB7" s="38" t="s">
        <v>113</v>
      </c>
      <c r="EC7" s="38">
        <v>6.7</v>
      </c>
      <c r="ED7" s="38">
        <v>5.37</v>
      </c>
      <c r="EE7" s="38" t="s">
        <v>113</v>
      </c>
      <c r="EF7" s="38" t="s">
        <v>113</v>
      </c>
      <c r="EG7" s="38" t="s">
        <v>113</v>
      </c>
      <c r="EH7" s="38" t="s">
        <v>113</v>
      </c>
      <c r="EI7" s="38">
        <v>0.43</v>
      </c>
      <c r="EJ7" s="38" t="s">
        <v>113</v>
      </c>
      <c r="EK7" s="38" t="s">
        <v>113</v>
      </c>
      <c r="EL7" s="38" t="s">
        <v>113</v>
      </c>
      <c r="EM7" s="38" t="s">
        <v>113</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2019-02-07T00:42:40Z</cp:lastPrinted>
  <dcterms:created xsi:type="dcterms:W3CDTF">2018-12-03T08:49:56Z</dcterms:created>
  <dcterms:modified xsi:type="dcterms:W3CDTF">2019-02-08T00:28:13Z</dcterms:modified>
</cp:coreProperties>
</file>