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03岸和田市◎\"/>
    </mc:Choice>
  </mc:AlternateContent>
  <workbookProtection workbookAlgorithmName="SHA-512" workbookHashValue="oTQ73+jL+xPXrSZXZwq5UuVYEvCfLqWcbBht0UiRT32Vgl9eRLw+xAC6hitDyvBUOjCwOB2fj3bFQIamKkTRkQ==" workbookSaltValue="R9KHozyZpicimcINm3lVa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G86" i="4"/>
  <c r="BB10" i="4"/>
  <c r="AT10" i="4"/>
  <c r="P10" i="4"/>
  <c r="AT8" i="4"/>
  <c r="W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<sst xmlns="http://schemas.openxmlformats.org/spreadsheetml/2006/main" count="235" uniqueCount="123">
  <si>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</si>
  <si>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</si>
  <si>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</si>
  <si>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</si>
  <si>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</si>
  <si>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</si>
  <si>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</si>
  <si>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</si>
  <si>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</si>
  <si>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</si>
  <si>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</si>
  <si>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</si>
  <si>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</si>
  <si>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</si>
  <si>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</si>
  <si>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</si>
  <si>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</si>
  <si>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</si>
  <si>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</si>
  <si>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</si>
  <si>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</si>
  <si>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</si>
  <si>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</si>
  <si>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</si>
  <si>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</si>
  <si>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</si>
  <si>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</si>
  <si>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</si>
  <si>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</si>
  <si>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</si>
  <si>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</si>
  <si>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</si>
  <si>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</si>
  <si>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</si>
  <si>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</si>
  <si>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</si>
  <si>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</si>
  <si>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</si>
  <si>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</si>
  <si>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</si>
  <si>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</si>
  <si>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</si>
  <si>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</si>
  <si>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</si>
  <si>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</si>
  <si>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</si>
  <si>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</si>
  <si>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</si>
  <si>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</si>
  <si>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</si>
  <si>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</si>
  <si>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</si>
  <si>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</si>
  <si>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</si>
  <si>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</si>
  <si>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</si>
  <si>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</si>
  <si>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</si>
  <si>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</si>
  <si>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</si>
  <si>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</si>
  <si>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</si>
  <si>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</si>
  <si>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</si>
  <si>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</si>
  <si>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</si>
  <si>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</si>
  <si>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</si>
  <si>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</si>
  <si>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</si>
  <si>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</si>
  <si>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</si>
  <si>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</si>
  <si>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</si>
  <si>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</si>
  <si>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</si>
  <si>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</si>
  <si>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</si>
  <si>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</si>
  <si>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</si>
  <si>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</si>
  <si>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</si>
  <si>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</si>
  <si>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</si>
  <si>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</si>
  <si>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</si>
  <si>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</si>
  <si>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</si>
  <si>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</si>
  <si>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</si>
  <si>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</si>
  <si>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</si>
  <si>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</si>
  <si>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</si>
  <si>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</si>
  <si>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</si>
  <si>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</si>
  <si>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</si>
  <si>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</si>
  <si>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</si>
  <si>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</si>
  <si>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</si>
  <si>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</si>
  <si>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</si>
  <si>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</si>
  <si>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</si>
  <si>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</si>
  <si>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</si>
  <si>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</si>
  <si>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</si>
  <si>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</si>
  <si>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</si>
  <si>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</si>
  <si>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</si>
  <si>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</si>
  <si>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</si>
  <si>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</si>
  <si>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</si>
  <si>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</si>
  <si>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</si>
  <si>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24年度の料金改定に伴う収入の増加により、経常収支比率が100％を超えて、一定規模の黒字を確保できるようになり、平成28年度に類似団体平均値を上回る水準となった。累積欠損金比率も、平成27年度に累積欠損金を解消し、0％となった。
　経常収支は改善できたが、料金改定前に発生した資金不足を解消するまでには至っておらず、短期的な支払能力を示す流動比率は100％を大幅に下回った状態が続いている。
　厳しい資金状況のため、投資事業を最小限に抑えており、その財源として借り入れた企業債（借金）の残高は年々減少している。そのため、企業債残高対事業規模比率は減少を続けているが、過去の借入れの残高がまだ多く残っており、類似団体平均値と比べて高い状況にある。
　汚水処理原価は、1㎥の汚水を処理するために必要となる費用であるが、平成29年度に過去の投資に伴う減価償却費や企業債利息の一部が終了したことにより大幅に減少している。これにより、経費回収率は100％を上回っており、汚水処理に係る費用を料金収入で賄うことができている。
　施設利用率が平成29年度に大幅に減少しているのは、算定の対象となる処理水量から流域下水道に係るものを除くように改めたためである。
　水洗化率が平成29年度に大幅に減少しているのは、人口の算出方法の見直しを行ったためである。</t>
    <rPh sb="1" eb="3">
      <t>ヘイセイ</t>
    </rPh>
    <rPh sb="5" eb="7">
      <t>ネンド</t>
    </rPh>
    <rPh sb="8" eb="10">
      <t>リョウキン</t>
    </rPh>
    <rPh sb="10" eb="12">
      <t>カイテイ</t>
    </rPh>
    <rPh sb="13" eb="14">
      <t>トモナ</t>
    </rPh>
    <rPh sb="15" eb="17">
      <t>シュウニュウ</t>
    </rPh>
    <rPh sb="18" eb="20">
      <t>ゾウカ</t>
    </rPh>
    <rPh sb="36" eb="37">
      <t>コ</t>
    </rPh>
    <rPh sb="40" eb="42">
      <t>イッテイ</t>
    </rPh>
    <rPh sb="42" eb="44">
      <t>キボ</t>
    </rPh>
    <rPh sb="45" eb="47">
      <t>クロジ</t>
    </rPh>
    <rPh sb="48" eb="50">
      <t>カクホ</t>
    </rPh>
    <rPh sb="59" eb="61">
      <t>ヘイセイ</t>
    </rPh>
    <rPh sb="63" eb="65">
      <t>ネンド</t>
    </rPh>
    <rPh sb="66" eb="68">
      <t>ルイジ</t>
    </rPh>
    <rPh sb="68" eb="70">
      <t>ダンタイ</t>
    </rPh>
    <rPh sb="70" eb="73">
      <t>ヘイキンチ</t>
    </rPh>
    <rPh sb="74" eb="76">
      <t>ウワマワ</t>
    </rPh>
    <rPh sb="77" eb="79">
      <t>スイジュン</t>
    </rPh>
    <rPh sb="84" eb="86">
      <t>ルイセキ</t>
    </rPh>
    <rPh sb="86" eb="89">
      <t>ケッソンキン</t>
    </rPh>
    <rPh sb="89" eb="91">
      <t>ヒリツ</t>
    </rPh>
    <rPh sb="93" eb="95">
      <t>ヘイセイ</t>
    </rPh>
    <rPh sb="97" eb="99">
      <t>ネンド</t>
    </rPh>
    <rPh sb="100" eb="102">
      <t>ルイセキ</t>
    </rPh>
    <rPh sb="102" eb="105">
      <t>ケッソンキン</t>
    </rPh>
    <rPh sb="106" eb="108">
      <t>カイショウ</t>
    </rPh>
    <rPh sb="119" eb="121">
      <t>ケイジョウ</t>
    </rPh>
    <rPh sb="121" eb="123">
      <t>シュウシ</t>
    </rPh>
    <rPh sb="124" eb="126">
      <t>カイゼン</t>
    </rPh>
    <rPh sb="131" eb="133">
      <t>リョウキン</t>
    </rPh>
    <rPh sb="133" eb="135">
      <t>カイテイ</t>
    </rPh>
    <rPh sb="135" eb="136">
      <t>マエ</t>
    </rPh>
    <rPh sb="137" eb="139">
      <t>ハッセイ</t>
    </rPh>
    <rPh sb="141" eb="143">
      <t>シキン</t>
    </rPh>
    <rPh sb="143" eb="145">
      <t>フソク</t>
    </rPh>
    <rPh sb="146" eb="148">
      <t>カイショウ</t>
    </rPh>
    <rPh sb="154" eb="155">
      <t>イタ</t>
    </rPh>
    <rPh sb="161" eb="164">
      <t>タンキテキ</t>
    </rPh>
    <rPh sb="165" eb="167">
      <t>シハライ</t>
    </rPh>
    <rPh sb="167" eb="169">
      <t>ノウリョク</t>
    </rPh>
    <rPh sb="170" eb="171">
      <t>シメ</t>
    </rPh>
    <rPh sb="172" eb="174">
      <t>リュウドウ</t>
    </rPh>
    <rPh sb="174" eb="176">
      <t>ヒリツ</t>
    </rPh>
    <rPh sb="182" eb="184">
      <t>オオハバ</t>
    </rPh>
    <rPh sb="185" eb="187">
      <t>シタマワ</t>
    </rPh>
    <rPh sb="189" eb="191">
      <t>ジョウタイ</t>
    </rPh>
    <rPh sb="192" eb="193">
      <t>ツヅ</t>
    </rPh>
    <rPh sb="203" eb="205">
      <t>シキン</t>
    </rPh>
    <rPh sb="205" eb="207">
      <t>ジョウキョウ</t>
    </rPh>
    <rPh sb="211" eb="213">
      <t>トウシ</t>
    </rPh>
    <rPh sb="213" eb="215">
      <t>ジギョウ</t>
    </rPh>
    <rPh sb="216" eb="219">
      <t>サイショウゲン</t>
    </rPh>
    <rPh sb="220" eb="221">
      <t>オサ</t>
    </rPh>
    <rPh sb="228" eb="230">
      <t>ザイゲン</t>
    </rPh>
    <rPh sb="233" eb="234">
      <t>カ</t>
    </rPh>
    <rPh sb="235" eb="236">
      <t>イ</t>
    </rPh>
    <rPh sb="238" eb="240">
      <t>キギョウ</t>
    </rPh>
    <rPh sb="240" eb="241">
      <t>サイ</t>
    </rPh>
    <rPh sb="242" eb="244">
      <t>シャッキン</t>
    </rPh>
    <rPh sb="246" eb="248">
      <t>ザンダカ</t>
    </rPh>
    <rPh sb="249" eb="251">
      <t>ネンネン</t>
    </rPh>
    <rPh sb="251" eb="253">
      <t>ゲンショウ</t>
    </rPh>
    <rPh sb="263" eb="265">
      <t>キギョウ</t>
    </rPh>
    <rPh sb="265" eb="266">
      <t>サイ</t>
    </rPh>
    <rPh sb="266" eb="268">
      <t>ザンダカ</t>
    </rPh>
    <rPh sb="268" eb="269">
      <t>タイ</t>
    </rPh>
    <rPh sb="269" eb="271">
      <t>ジギョウ</t>
    </rPh>
    <rPh sb="271" eb="273">
      <t>キボ</t>
    </rPh>
    <rPh sb="286" eb="288">
      <t>カコ</t>
    </rPh>
    <rPh sb="289" eb="291">
      <t>カリイ</t>
    </rPh>
    <rPh sb="293" eb="295">
      <t>ザンダカ</t>
    </rPh>
    <rPh sb="298" eb="299">
      <t>オオ</t>
    </rPh>
    <rPh sb="300" eb="301">
      <t>ノコ</t>
    </rPh>
    <rPh sb="306" eb="308">
      <t>ルイジ</t>
    </rPh>
    <rPh sb="308" eb="310">
      <t>ダンタイ</t>
    </rPh>
    <rPh sb="314" eb="315">
      <t>クラ</t>
    </rPh>
    <rPh sb="317" eb="318">
      <t>タカ</t>
    </rPh>
    <rPh sb="327" eb="329">
      <t>オスイ</t>
    </rPh>
    <rPh sb="329" eb="331">
      <t>ショリ</t>
    </rPh>
    <rPh sb="331" eb="333">
      <t>ゲンカ</t>
    </rPh>
    <rPh sb="338" eb="340">
      <t>オスイ</t>
    </rPh>
    <rPh sb="341" eb="343">
      <t>ショリ</t>
    </rPh>
    <rPh sb="348" eb="350">
      <t>ヒツヨウ</t>
    </rPh>
    <rPh sb="353" eb="355">
      <t>ヒヨウ</t>
    </rPh>
    <rPh sb="360" eb="362">
      <t>ヘイセイ</t>
    </rPh>
    <rPh sb="364" eb="366">
      <t>ネンド</t>
    </rPh>
    <rPh sb="367" eb="369">
      <t>カコ</t>
    </rPh>
    <rPh sb="370" eb="372">
      <t>トウシ</t>
    </rPh>
    <rPh sb="373" eb="374">
      <t>トモナ</t>
    </rPh>
    <rPh sb="375" eb="377">
      <t>ゲンカ</t>
    </rPh>
    <rPh sb="377" eb="379">
      <t>ショウキャク</t>
    </rPh>
    <rPh sb="379" eb="380">
      <t>ヒ</t>
    </rPh>
    <rPh sb="381" eb="383">
      <t>キギョウ</t>
    </rPh>
    <rPh sb="383" eb="384">
      <t>サイ</t>
    </rPh>
    <rPh sb="384" eb="386">
      <t>リソク</t>
    </rPh>
    <rPh sb="387" eb="389">
      <t>イチブ</t>
    </rPh>
    <rPh sb="390" eb="392">
      <t>シュウリョウ</t>
    </rPh>
    <rPh sb="399" eb="401">
      <t>オオハバ</t>
    </rPh>
    <rPh sb="402" eb="404">
      <t>ゲンショウ</t>
    </rPh>
    <rPh sb="415" eb="417">
      <t>ケイヒ</t>
    </rPh>
    <rPh sb="417" eb="419">
      <t>カイシュウ</t>
    </rPh>
    <rPh sb="419" eb="420">
      <t>リツ</t>
    </rPh>
    <rPh sb="426" eb="428">
      <t>ウワマワ</t>
    </rPh>
    <rPh sb="433" eb="435">
      <t>オスイ</t>
    </rPh>
    <rPh sb="435" eb="437">
      <t>ショリ</t>
    </rPh>
    <rPh sb="438" eb="439">
      <t>カカ</t>
    </rPh>
    <rPh sb="440" eb="442">
      <t>ヒヨウ</t>
    </rPh>
    <rPh sb="443" eb="445">
      <t>リョウキン</t>
    </rPh>
    <rPh sb="445" eb="447">
      <t>シュウニュウ</t>
    </rPh>
    <rPh sb="448" eb="449">
      <t>マカナ</t>
    </rPh>
    <rPh sb="467" eb="469">
      <t>ヘイセイ</t>
    </rPh>
    <rPh sb="471" eb="473">
      <t>ネンド</t>
    </rPh>
    <rPh sb="474" eb="476">
      <t>オオハバ</t>
    </rPh>
    <rPh sb="477" eb="479">
      <t>ゲンショウ</t>
    </rPh>
    <rPh sb="506" eb="507">
      <t>カカ</t>
    </rPh>
    <rPh sb="511" eb="512">
      <t>ノゾ</t>
    </rPh>
    <rPh sb="527" eb="530">
      <t>スイセンカ</t>
    </rPh>
    <rPh sb="530" eb="531">
      <t>リツ</t>
    </rPh>
    <rPh sb="532" eb="534">
      <t>ヘイセイ</t>
    </rPh>
    <rPh sb="536" eb="538">
      <t>ネンド</t>
    </rPh>
    <rPh sb="539" eb="541">
      <t>オオハバ</t>
    </rPh>
    <rPh sb="542" eb="544">
      <t>ゲンショウ</t>
    </rPh>
    <rPh sb="551" eb="553">
      <t>ジンコウ</t>
    </rPh>
    <rPh sb="554" eb="556">
      <t>サンシュツ</t>
    </rPh>
    <rPh sb="556" eb="558">
      <t>ホウホウ</t>
    </rPh>
    <rPh sb="559" eb="561">
      <t>ミナオ</t>
    </rPh>
    <rPh sb="563" eb="564">
      <t>オコナ</t>
    </rPh>
    <phoneticPr fontId="4"/>
  </si>
  <si>
    <t>　有形固定資産減価償却率は、下水道施設の減価償却がどの程度進んでいるかを表す指標である。まだ低い水準にあるものの、施設の更新をあまり進めていないことから徐々に増加する傾向にある。平成26年度に大幅に上昇しているのは、地方公営企業の会計制度改正の影響によるものである。
　管渠老朽化率については、管渠施設を集中的に整備したのが平成の時代に入ってからであり、耐用年数の50年を経過した管渠がほとんどないことから、低い水準となっている。そのため、管渠改善率も低くなっている。</t>
    <rPh sb="38" eb="40">
      <t>シヒョウ</t>
    </rPh>
    <rPh sb="46" eb="47">
      <t>ヒク</t>
    </rPh>
    <rPh sb="48" eb="50">
      <t>スイジュン</t>
    </rPh>
    <rPh sb="76" eb="78">
      <t>ジョジョ</t>
    </rPh>
    <rPh sb="79" eb="81">
      <t>ゾウカ</t>
    </rPh>
    <rPh sb="83" eb="85">
      <t>ケイコウ</t>
    </rPh>
    <rPh sb="135" eb="137">
      <t>カンキョ</t>
    </rPh>
    <rPh sb="137" eb="140">
      <t>ロウキュウカ</t>
    </rPh>
    <rPh sb="140" eb="141">
      <t>リツ</t>
    </rPh>
    <rPh sb="149" eb="151">
      <t>シセツ</t>
    </rPh>
    <rPh sb="152" eb="155">
      <t>シュウチュウテキ</t>
    </rPh>
    <rPh sb="156" eb="158">
      <t>セイビ</t>
    </rPh>
    <rPh sb="162" eb="164">
      <t>ヘイセイ</t>
    </rPh>
    <rPh sb="165" eb="167">
      <t>ジダイ</t>
    </rPh>
    <rPh sb="168" eb="169">
      <t>ハイ</t>
    </rPh>
    <rPh sb="177" eb="179">
      <t>タイヨウ</t>
    </rPh>
    <rPh sb="179" eb="181">
      <t>ネンスウ</t>
    </rPh>
    <rPh sb="184" eb="185">
      <t>ネン</t>
    </rPh>
    <rPh sb="186" eb="188">
      <t>ケイカ</t>
    </rPh>
    <rPh sb="190" eb="192">
      <t>カンキョ</t>
    </rPh>
    <rPh sb="204" eb="205">
      <t>ヒク</t>
    </rPh>
    <rPh sb="206" eb="208">
      <t>スイジュン</t>
    </rPh>
    <rPh sb="220" eb="222">
      <t>カンキョ</t>
    </rPh>
    <rPh sb="222" eb="224">
      <t>カイゼン</t>
    </rPh>
    <rPh sb="224" eb="225">
      <t>リツ</t>
    </rPh>
    <rPh sb="226" eb="227">
      <t>ヒク</t>
    </rPh>
    <phoneticPr fontId="4"/>
  </si>
  <si>
    <t>　経常収支では黒字を確保できているが、発生した黒字のほとんどを企業債の償還に使っているため、資金不足の解消はあまり進んでいない。平成29年度末時点でなお約550億円の企業債残高があり、今後も厳しい資金状況が続く見込みである。
　管渠は比較的新しくまだ更新の必要はあまりないが、過去集中的に整備したものが今後20年から30年のうちに、その更新時期を迎える見込みである。また、処理場、ポンプ場の施設・設備の老朽化も進んでいる。
　資金不足の解消が優先課題ではあるが、改築更新についても計画的に順次取り組む必要があるため、ストック・マネジメント計画及び経営戦略に基づき、事業費を平準化しつつ費用の縮減を図り、経営基盤の強化を実施していく必要がある。</t>
    <rPh sb="1" eb="3">
      <t>ケイジョウ</t>
    </rPh>
    <rPh sb="3" eb="5">
      <t>シュウシ</t>
    </rPh>
    <rPh sb="7" eb="9">
      <t>クロジ</t>
    </rPh>
    <rPh sb="10" eb="12">
      <t>カクホ</t>
    </rPh>
    <rPh sb="19" eb="21">
      <t>ハッセイ</t>
    </rPh>
    <rPh sb="23" eb="25">
      <t>クロジ</t>
    </rPh>
    <rPh sb="31" eb="33">
      <t>キギョウ</t>
    </rPh>
    <rPh sb="33" eb="34">
      <t>サイ</t>
    </rPh>
    <rPh sb="35" eb="37">
      <t>ショウカン</t>
    </rPh>
    <rPh sb="38" eb="39">
      <t>ツカ</t>
    </rPh>
    <rPh sb="46" eb="48">
      <t>シキン</t>
    </rPh>
    <rPh sb="48" eb="50">
      <t>フソク</t>
    </rPh>
    <rPh sb="51" eb="53">
      <t>カイショウ</t>
    </rPh>
    <rPh sb="57" eb="58">
      <t>スス</t>
    </rPh>
    <rPh sb="64" eb="66">
      <t>ヘイセイ</t>
    </rPh>
    <rPh sb="68" eb="70">
      <t>ネンド</t>
    </rPh>
    <rPh sb="70" eb="71">
      <t>マツ</t>
    </rPh>
    <rPh sb="71" eb="73">
      <t>ジテン</t>
    </rPh>
    <rPh sb="76" eb="77">
      <t>ヤク</t>
    </rPh>
    <rPh sb="80" eb="82">
      <t>オクエン</t>
    </rPh>
    <rPh sb="83" eb="85">
      <t>キギョウ</t>
    </rPh>
    <rPh sb="85" eb="86">
      <t>サイ</t>
    </rPh>
    <rPh sb="86" eb="88">
      <t>ザンダカ</t>
    </rPh>
    <rPh sb="92" eb="94">
      <t>コンゴ</t>
    </rPh>
    <rPh sb="95" eb="96">
      <t>キビ</t>
    </rPh>
    <rPh sb="98" eb="100">
      <t>シキン</t>
    </rPh>
    <rPh sb="100" eb="102">
      <t>ジョウキョウ</t>
    </rPh>
    <rPh sb="103" eb="104">
      <t>ツヅ</t>
    </rPh>
    <rPh sb="105" eb="107">
      <t>ミコ</t>
    </rPh>
    <rPh sb="114" eb="116">
      <t>カンキョ</t>
    </rPh>
    <rPh sb="117" eb="120">
      <t>ヒカクテキ</t>
    </rPh>
    <rPh sb="120" eb="121">
      <t>アタラ</t>
    </rPh>
    <rPh sb="125" eb="127">
      <t>コウシン</t>
    </rPh>
    <rPh sb="128" eb="130">
      <t>ヒツヨウ</t>
    </rPh>
    <rPh sb="138" eb="140">
      <t>カコ</t>
    </rPh>
    <rPh sb="140" eb="143">
      <t>シュウチュウテキ</t>
    </rPh>
    <rPh sb="144" eb="146">
      <t>セイビ</t>
    </rPh>
    <rPh sb="151" eb="153">
      <t>コンゴ</t>
    </rPh>
    <rPh sb="155" eb="156">
      <t>ネン</t>
    </rPh>
    <rPh sb="160" eb="161">
      <t>ネン</t>
    </rPh>
    <rPh sb="168" eb="170">
      <t>コウシン</t>
    </rPh>
    <rPh sb="170" eb="172">
      <t>ジキ</t>
    </rPh>
    <rPh sb="173" eb="174">
      <t>ムカ</t>
    </rPh>
    <rPh sb="176" eb="178">
      <t>ミコ</t>
    </rPh>
    <rPh sb="186" eb="189">
      <t>ショリジョウ</t>
    </rPh>
    <rPh sb="193" eb="194">
      <t>ジョウ</t>
    </rPh>
    <rPh sb="195" eb="197">
      <t>シセツ</t>
    </rPh>
    <rPh sb="198" eb="200">
      <t>セツビ</t>
    </rPh>
    <rPh sb="201" eb="204">
      <t>ロウキュウカ</t>
    </rPh>
    <rPh sb="205" eb="206">
      <t>スス</t>
    </rPh>
    <rPh sb="213" eb="215">
      <t>シキン</t>
    </rPh>
    <rPh sb="215" eb="217">
      <t>フソク</t>
    </rPh>
    <rPh sb="218" eb="220">
      <t>カイショウ</t>
    </rPh>
    <rPh sb="221" eb="223">
      <t>ユウセン</t>
    </rPh>
    <rPh sb="223" eb="225">
      <t>カダイ</t>
    </rPh>
    <rPh sb="231" eb="233">
      <t>カイチク</t>
    </rPh>
    <rPh sb="233" eb="235">
      <t>コウシン</t>
    </rPh>
    <rPh sb="240" eb="243">
      <t>ケイカクテキ</t>
    </rPh>
    <rPh sb="244" eb="246">
      <t>ジュンジ</t>
    </rPh>
    <rPh sb="246" eb="247">
      <t>ト</t>
    </rPh>
    <rPh sb="248" eb="249">
      <t>ク</t>
    </rPh>
    <rPh sb="250" eb="252">
      <t>ヒツヨウ</t>
    </rPh>
    <rPh sb="271" eb="272">
      <t>オヨ</t>
    </rPh>
    <rPh sb="273" eb="275">
      <t>ケイエイ</t>
    </rPh>
    <rPh sb="275" eb="277">
      <t>センリャク</t>
    </rPh>
    <rPh sb="278" eb="279">
      <t>モト</t>
    </rPh>
    <rPh sb="282" eb="285">
      <t>ジギョウヒ</t>
    </rPh>
    <rPh sb="286" eb="289">
      <t>ヘイジュンカ</t>
    </rPh>
    <rPh sb="292" eb="294">
      <t>ヒヨウ</t>
    </rPh>
    <rPh sb="295" eb="297">
      <t>シュクゲン</t>
    </rPh>
    <rPh sb="298" eb="299">
      <t>ハカ</t>
    </rPh>
    <rPh sb="301" eb="303">
      <t>ケイエイ</t>
    </rPh>
    <rPh sb="303" eb="305">
      <t>キバン</t>
    </rPh>
    <rPh sb="306" eb="308">
      <t>キョウカ</t>
    </rPh>
    <rPh sb="315" eb="3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</si>
</sst>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0.01</c:v>
                </c:pt>
                <c:pt idx="3" formatCode="#,##0.00;&quot;△&quot;#,##0.00;&quot;-&quot;">
                  <c:v>0.01</c:v>
                </c:pt>
                <c:pt idx="4" formatCode="#,##0.00;&quot;△&quot;#,##0.00;&quot;-&quot;">
                  <c:v>0.02</c:v>
                </c:pt>
              </c:numCache>
            </c:numRef>
          </c:val>
          <c:extLst>
            <c:ext xmlns:c16="http://schemas.microsoft.com/office/drawing/2014/chart" uri="{C3380CC4-5D6E-409C-BE32-E72D297353CC}">
              <c16:uniqueId val="{00000000-BB25-4366-945D-E206AE6FEAA8}"/>
            </c:ext>
          </c:extLst>
        </c:ser>
        <c:dLbls>
          <c:showLegendKey val="0"/>
          <c:showVal val="0"/>
          <c:showCatName val="0"/>
          <c:showSerName val="0"/>
          <c:showPercent val="0"/>
          <c:showBubbleSize val="0"/>
        </c:dLbls>
        <c:gapWidth val="150"/>
        <c:axId val="179272320"/>
        <c:axId val="1792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c:ext xmlns:c16="http://schemas.microsoft.com/office/drawing/2014/chart" uri="{C3380CC4-5D6E-409C-BE32-E72D297353CC}">
              <c16:uniqueId val="{00000001-BB25-4366-945D-E206AE6FEAA8}"/>
            </c:ext>
          </c:extLst>
        </c:ser>
        <c:dLbls>
          <c:showLegendKey val="0"/>
          <c:showVal val="0"/>
          <c:showCatName val="0"/>
          <c:showSerName val="0"/>
          <c:showPercent val="0"/>
          <c:showBubbleSize val="0"/>
        </c:dLbls>
        <c:marker val="1"/>
        <c:smooth val="0"/>
        <c:axId val="179272320"/>
        <c:axId val="179299072"/>
      </c:lineChart>
      <c:dateAx>
        <c:axId val="179272320"/>
        <c:scaling>
          <c:orientation val="minMax"/>
        </c:scaling>
        <c:delete val="1"/>
        <c:axPos val="b"/>
        <c:numFmt formatCode="ge" sourceLinked="1"/>
        <c:majorTickMark val="none"/>
        <c:minorTickMark val="none"/>
        <c:tickLblPos val="none"/>
        <c:crossAx val="179299072"/>
        <c:crosses val="autoZero"/>
        <c:auto val="1"/>
        <c:lblOffset val="100"/>
        <c:baseTimeUnit val="years"/>
      </c:dateAx>
      <c:valAx>
        <c:axId val="1792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205.61</c:v>
                </c:pt>
                <c:pt idx="1">
                  <c:v>193.64</c:v>
                </c:pt>
                <c:pt idx="2">
                  <c:v>194.06</c:v>
                </c:pt>
                <c:pt idx="3">
                  <c:v>190.34</c:v>
                </c:pt>
                <c:pt idx="4">
                  <c:v>19.440000000000001</c:v>
                </c:pt>
              </c:numCache>
            </c:numRef>
          </c:val>
          <c:extLst>
            <c:ext xmlns:c16="http://schemas.microsoft.com/office/drawing/2014/chart" uri="{C3380CC4-5D6E-409C-BE32-E72D297353CC}">
              <c16:uniqueId val="{00000000-5662-4F09-A69A-1D1D2287E95D}"/>
            </c:ext>
          </c:extLst>
        </c:ser>
        <c:dLbls>
          <c:showLegendKey val="0"/>
          <c:showVal val="0"/>
          <c:showCatName val="0"/>
          <c:showSerName val="0"/>
          <c:showPercent val="0"/>
          <c:showBubbleSize val="0"/>
        </c:dLbls>
        <c:gapWidth val="150"/>
        <c:axId val="184576640"/>
        <c:axId val="1845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c:ext xmlns:c16="http://schemas.microsoft.com/office/drawing/2014/chart" uri="{C3380CC4-5D6E-409C-BE32-E72D297353CC}">
              <c16:uniqueId val="{00000001-5662-4F09-A69A-1D1D2287E95D}"/>
            </c:ext>
          </c:extLst>
        </c:ser>
        <c:dLbls>
          <c:showLegendKey val="0"/>
          <c:showVal val="0"/>
          <c:showCatName val="0"/>
          <c:showSerName val="0"/>
          <c:showPercent val="0"/>
          <c:showBubbleSize val="0"/>
        </c:dLbls>
        <c:marker val="1"/>
        <c:smooth val="0"/>
        <c:axId val="184576640"/>
        <c:axId val="184587008"/>
      </c:lineChart>
      <c:dateAx>
        <c:axId val="184576640"/>
        <c:scaling>
          <c:orientation val="minMax"/>
        </c:scaling>
        <c:delete val="1"/>
        <c:axPos val="b"/>
        <c:numFmt formatCode="ge" sourceLinked="1"/>
        <c:majorTickMark val="none"/>
        <c:minorTickMark val="none"/>
        <c:tickLblPos val="none"/>
        <c:crossAx val="184587008"/>
        <c:crosses val="autoZero"/>
        <c:auto val="1"/>
        <c:lblOffset val="100"/>
        <c:baseTimeUnit val="years"/>
      </c:dateAx>
      <c:valAx>
        <c:axId val="1845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93.17</c:v>
                </c:pt>
                <c:pt idx="1">
                  <c:v>93.56</c:v>
                </c:pt>
                <c:pt idx="2">
                  <c:v>93.75</c:v>
                </c:pt>
                <c:pt idx="3">
                  <c:v>94.95</c:v>
                </c:pt>
                <c:pt idx="4">
                  <c:v>91.77</c:v>
                </c:pt>
              </c:numCache>
            </c:numRef>
          </c:val>
          <c:extLst>
            <c:ext xmlns:c16="http://schemas.microsoft.com/office/drawing/2014/chart" uri="{C3380CC4-5D6E-409C-BE32-E72D297353CC}">
              <c16:uniqueId val="{00000000-6189-4419-B2C2-258026886E90}"/>
            </c:ext>
          </c:extLst>
        </c:ser>
        <c:dLbls>
          <c:showLegendKey val="0"/>
          <c:showVal val="0"/>
          <c:showCatName val="0"/>
          <c:showSerName val="0"/>
          <c:showPercent val="0"/>
          <c:showBubbleSize val="0"/>
        </c:dLbls>
        <c:gapWidth val="150"/>
        <c:axId val="184687616"/>
        <c:axId val="1846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c:ext xmlns:c16="http://schemas.microsoft.com/office/drawing/2014/chart" uri="{C3380CC4-5D6E-409C-BE32-E72D297353CC}">
              <c16:uniqueId val="{00000001-6189-4419-B2C2-258026886E90}"/>
            </c:ext>
          </c:extLst>
        </c:ser>
        <c:dLbls>
          <c:showLegendKey val="0"/>
          <c:showVal val="0"/>
          <c:showCatName val="0"/>
          <c:showSerName val="0"/>
          <c:showPercent val="0"/>
          <c:showBubbleSize val="0"/>
        </c:dLbls>
        <c:marker val="1"/>
        <c:smooth val="0"/>
        <c:axId val="184687616"/>
        <c:axId val="184689792"/>
      </c:lineChart>
      <c:dateAx>
        <c:axId val="184687616"/>
        <c:scaling>
          <c:orientation val="minMax"/>
        </c:scaling>
        <c:delete val="1"/>
        <c:axPos val="b"/>
        <c:numFmt formatCode="ge" sourceLinked="1"/>
        <c:majorTickMark val="none"/>
        <c:minorTickMark val="none"/>
        <c:tickLblPos val="none"/>
        <c:crossAx val="184689792"/>
        <c:crosses val="autoZero"/>
        <c:auto val="1"/>
        <c:lblOffset val="100"/>
        <c:baseTimeUnit val="years"/>
      </c:dateAx>
      <c:valAx>
        <c:axId val="1846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c:v>
                </c:pt>
                <c:pt idx="1">
                  <c:v>105.29</c:v>
                </c:pt>
                <c:pt idx="2">
                  <c:v>106.57</c:v>
                </c:pt>
                <c:pt idx="3">
                  <c:v>108.4</c:v>
                </c:pt>
                <c:pt idx="4">
                  <c:v>110.66</c:v>
                </c:pt>
              </c:numCache>
            </c:numRef>
          </c:val>
          <c:extLst>
            <c:ext xmlns:c16="http://schemas.microsoft.com/office/drawing/2014/chart" uri="{C3380CC4-5D6E-409C-BE32-E72D297353CC}">
              <c16:uniqueId val="{00000000-3B64-4673-97AE-A3CBE919C660}"/>
            </c:ext>
          </c:extLst>
        </c:ser>
        <c:dLbls>
          <c:showLegendKey val="0"/>
          <c:showVal val="0"/>
          <c:showCatName val="0"/>
          <c:showSerName val="0"/>
          <c:showPercent val="0"/>
          <c:showBubbleSize val="0"/>
        </c:dLbls>
        <c:gapWidth val="150"/>
        <c:axId val="175721472"/>
        <c:axId val="1757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c:ext xmlns:c16="http://schemas.microsoft.com/office/drawing/2014/chart" uri="{C3380CC4-5D6E-409C-BE32-E72D297353CC}">
              <c16:uniqueId val="{00000001-3B64-4673-97AE-A3CBE919C660}"/>
            </c:ext>
          </c:extLst>
        </c:ser>
        <c:dLbls>
          <c:showLegendKey val="0"/>
          <c:showVal val="0"/>
          <c:showCatName val="0"/>
          <c:showSerName val="0"/>
          <c:showPercent val="0"/>
          <c:showBubbleSize val="0"/>
        </c:dLbls>
        <c:marker val="1"/>
        <c:smooth val="0"/>
        <c:axId val="175721472"/>
        <c:axId val="175735936"/>
      </c:lineChart>
      <c:dateAx>
        <c:axId val="175721472"/>
        <c:scaling>
          <c:orientation val="minMax"/>
        </c:scaling>
        <c:delete val="1"/>
        <c:axPos val="b"/>
        <c:numFmt formatCode="ge" sourceLinked="1"/>
        <c:majorTickMark val="none"/>
        <c:minorTickMark val="none"/>
        <c:tickLblPos val="none"/>
        <c:crossAx val="175735936"/>
        <c:crosses val="autoZero"/>
        <c:auto val="1"/>
        <c:lblOffset val="100"/>
        <c:baseTimeUnit val="years"/>
      </c:dateAx>
      <c:valAx>
        <c:axId val="1757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13.11</c:v>
                </c:pt>
                <c:pt idx="1">
                  <c:v>22.85</c:v>
                </c:pt>
                <c:pt idx="2">
                  <c:v>25.08</c:v>
                </c:pt>
                <c:pt idx="3">
                  <c:v>27.4</c:v>
                </c:pt>
                <c:pt idx="4">
                  <c:v>29.54</c:v>
                </c:pt>
              </c:numCache>
            </c:numRef>
          </c:val>
          <c:extLst>
            <c:ext xmlns:c16="http://schemas.microsoft.com/office/drawing/2014/chart" uri="{C3380CC4-5D6E-409C-BE32-E72D297353CC}">
              <c16:uniqueId val="{00000000-036D-42F5-8334-8CDFFB7A1047}"/>
            </c:ext>
          </c:extLst>
        </c:ser>
        <c:dLbls>
          <c:showLegendKey val="0"/>
          <c:showVal val="0"/>
          <c:showCatName val="0"/>
          <c:showSerName val="0"/>
          <c:showPercent val="0"/>
          <c:showBubbleSize val="0"/>
        </c:dLbls>
        <c:gapWidth val="150"/>
        <c:axId val="175754624"/>
        <c:axId val="1830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c:ext xmlns:c16="http://schemas.microsoft.com/office/drawing/2014/chart" uri="{C3380CC4-5D6E-409C-BE32-E72D297353CC}">
              <c16:uniqueId val="{00000001-036D-42F5-8334-8CDFFB7A1047}"/>
            </c:ext>
          </c:extLst>
        </c:ser>
        <c:dLbls>
          <c:showLegendKey val="0"/>
          <c:showVal val="0"/>
          <c:showCatName val="0"/>
          <c:showSerName val="0"/>
          <c:showPercent val="0"/>
          <c:showBubbleSize val="0"/>
        </c:dLbls>
        <c:marker val="1"/>
        <c:smooth val="0"/>
        <c:axId val="175754624"/>
        <c:axId val="183047680"/>
      </c:lineChart>
      <c:dateAx>
        <c:axId val="175754624"/>
        <c:scaling>
          <c:orientation val="minMax"/>
        </c:scaling>
        <c:delete val="1"/>
        <c:axPos val="b"/>
        <c:numFmt formatCode="ge" sourceLinked="1"/>
        <c:majorTickMark val="none"/>
        <c:minorTickMark val="none"/>
        <c:tickLblPos val="none"/>
        <c:crossAx val="183047680"/>
        <c:crosses val="autoZero"/>
        <c:auto val="1"/>
        <c:lblOffset val="100"/>
        <c:baseTimeUnit val="years"/>
      </c:dateAx>
      <c:valAx>
        <c:axId val="1830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0.28000000000000003</c:v>
                </c:pt>
                <c:pt idx="1">
                  <c:v>0.53</c:v>
                </c:pt>
                <c:pt idx="2">
                  <c:v>0.52</c:v>
                </c:pt>
                <c:pt idx="3">
                  <c:v>0.61</c:v>
                </c:pt>
                <c:pt idx="4">
                  <c:v>0.8</c:v>
                </c:pt>
              </c:numCache>
            </c:numRef>
          </c:val>
          <c:extLst>
            <c:ext xmlns:c16="http://schemas.microsoft.com/office/drawing/2014/chart" uri="{C3380CC4-5D6E-409C-BE32-E72D297353CC}">
              <c16:uniqueId val="{00000000-506B-467E-8FF8-116168071F2C}"/>
            </c:ext>
          </c:extLst>
        </c:ser>
        <c:dLbls>
          <c:showLegendKey val="0"/>
          <c:showVal val="0"/>
          <c:showCatName val="0"/>
          <c:showSerName val="0"/>
          <c:showPercent val="0"/>
          <c:showBubbleSize val="0"/>
        </c:dLbls>
        <c:gapWidth val="150"/>
        <c:axId val="183083008"/>
        <c:axId val="1830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c:ext xmlns:c16="http://schemas.microsoft.com/office/drawing/2014/chart" uri="{C3380CC4-5D6E-409C-BE32-E72D297353CC}">
              <c16:uniqueId val="{00000001-506B-467E-8FF8-116168071F2C}"/>
            </c:ext>
          </c:extLst>
        </c:ser>
        <c:dLbls>
          <c:showLegendKey val="0"/>
          <c:showVal val="0"/>
          <c:showCatName val="0"/>
          <c:showSerName val="0"/>
          <c:showPercent val="0"/>
          <c:showBubbleSize val="0"/>
        </c:dLbls>
        <c:marker val="1"/>
        <c:smooth val="0"/>
        <c:axId val="183083008"/>
        <c:axId val="183084928"/>
      </c:lineChart>
      <c:dateAx>
        <c:axId val="183083008"/>
        <c:scaling>
          <c:orientation val="minMax"/>
        </c:scaling>
        <c:delete val="1"/>
        <c:axPos val="b"/>
        <c:numFmt formatCode="ge" sourceLinked="1"/>
        <c:majorTickMark val="none"/>
        <c:minorTickMark val="none"/>
        <c:tickLblPos val="none"/>
        <c:crossAx val="183084928"/>
        <c:crosses val="autoZero"/>
        <c:auto val="1"/>
        <c:lblOffset val="100"/>
        <c:baseTimeUnit val="years"/>
      </c:dateAx>
      <c:valAx>
        <c:axId val="1830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21.19</c:v>
                </c:pt>
                <c:pt idx="1">
                  <c:v>9.0500000000000007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1AF-4808-9B60-93504B063755}"/>
            </c:ext>
          </c:extLst>
        </c:ser>
        <c:dLbls>
          <c:showLegendKey val="0"/>
          <c:showVal val="0"/>
          <c:showCatName val="0"/>
          <c:showSerName val="0"/>
          <c:showPercent val="0"/>
          <c:showBubbleSize val="0"/>
        </c:dLbls>
        <c:gapWidth val="150"/>
        <c:axId val="184318592"/>
        <c:axId val="18432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c:ext xmlns:c16="http://schemas.microsoft.com/office/drawing/2014/chart" uri="{C3380CC4-5D6E-409C-BE32-E72D297353CC}">
              <c16:uniqueId val="{00000001-E1AF-4808-9B60-93504B063755}"/>
            </c:ext>
          </c:extLst>
        </c:ser>
        <c:dLbls>
          <c:showLegendKey val="0"/>
          <c:showVal val="0"/>
          <c:showCatName val="0"/>
          <c:showSerName val="0"/>
          <c:showPercent val="0"/>
          <c:showBubbleSize val="0"/>
        </c:dLbls>
        <c:marker val="1"/>
        <c:smooth val="0"/>
        <c:axId val="184318592"/>
        <c:axId val="184320768"/>
      </c:lineChart>
      <c:dateAx>
        <c:axId val="184318592"/>
        <c:scaling>
          <c:orientation val="minMax"/>
        </c:scaling>
        <c:delete val="1"/>
        <c:axPos val="b"/>
        <c:numFmt formatCode="ge" sourceLinked="1"/>
        <c:majorTickMark val="none"/>
        <c:minorTickMark val="none"/>
        <c:tickLblPos val="none"/>
        <c:crossAx val="184320768"/>
        <c:crosses val="autoZero"/>
        <c:auto val="1"/>
        <c:lblOffset val="100"/>
        <c:baseTimeUnit val="years"/>
      </c:dateAx>
      <c:valAx>
        <c:axId val="1843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26.19</c:v>
                </c:pt>
                <c:pt idx="1">
                  <c:v>11.71</c:v>
                </c:pt>
                <c:pt idx="2">
                  <c:v>12.52</c:v>
                </c:pt>
                <c:pt idx="3">
                  <c:v>10.7</c:v>
                </c:pt>
                <c:pt idx="4">
                  <c:v>10</c:v>
                </c:pt>
              </c:numCache>
            </c:numRef>
          </c:val>
          <c:extLst>
            <c:ext xmlns:c16="http://schemas.microsoft.com/office/drawing/2014/chart" uri="{C3380CC4-5D6E-409C-BE32-E72D297353CC}">
              <c16:uniqueId val="{00000000-4A15-41DE-893C-109E38C30C0F}"/>
            </c:ext>
          </c:extLst>
        </c:ser>
        <c:dLbls>
          <c:showLegendKey val="0"/>
          <c:showVal val="0"/>
          <c:showCatName val="0"/>
          <c:showSerName val="0"/>
          <c:showPercent val="0"/>
          <c:showBubbleSize val="0"/>
        </c:dLbls>
        <c:gapWidth val="150"/>
        <c:axId val="184351744"/>
        <c:axId val="1843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c:ext xmlns:c16="http://schemas.microsoft.com/office/drawing/2014/chart" uri="{C3380CC4-5D6E-409C-BE32-E72D297353CC}">
              <c16:uniqueId val="{00000001-4A15-41DE-893C-109E38C30C0F}"/>
            </c:ext>
          </c:extLst>
        </c:ser>
        <c:dLbls>
          <c:showLegendKey val="0"/>
          <c:showVal val="0"/>
          <c:showCatName val="0"/>
          <c:showSerName val="0"/>
          <c:showPercent val="0"/>
          <c:showBubbleSize val="0"/>
        </c:dLbls>
        <c:marker val="1"/>
        <c:smooth val="0"/>
        <c:axId val="184351744"/>
        <c:axId val="184358016"/>
      </c:lineChart>
      <c:dateAx>
        <c:axId val="184351744"/>
        <c:scaling>
          <c:orientation val="minMax"/>
        </c:scaling>
        <c:delete val="1"/>
        <c:axPos val="b"/>
        <c:numFmt formatCode="ge" sourceLinked="1"/>
        <c:majorTickMark val="none"/>
        <c:minorTickMark val="none"/>
        <c:tickLblPos val="none"/>
        <c:crossAx val="184358016"/>
        <c:crosses val="autoZero"/>
        <c:auto val="1"/>
        <c:lblOffset val="100"/>
        <c:baseTimeUnit val="years"/>
      </c:dateAx>
      <c:valAx>
        <c:axId val="1843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1238.22</c:v>
                </c:pt>
                <c:pt idx="1">
                  <c:v>1223.98</c:v>
                </c:pt>
                <c:pt idx="2">
                  <c:v>1178.23</c:v>
                </c:pt>
                <c:pt idx="3">
                  <c:v>1139.57</c:v>
                </c:pt>
                <c:pt idx="4">
                  <c:v>1117.22</c:v>
                </c:pt>
              </c:numCache>
            </c:numRef>
          </c:val>
          <c:extLst>
            <c:ext xmlns:c16="http://schemas.microsoft.com/office/drawing/2014/chart" uri="{C3380CC4-5D6E-409C-BE32-E72D297353CC}">
              <c16:uniqueId val="{00000000-C97E-40E7-A898-599F0F61148E}"/>
            </c:ext>
          </c:extLst>
        </c:ser>
        <c:dLbls>
          <c:showLegendKey val="0"/>
          <c:showVal val="0"/>
          <c:showCatName val="0"/>
          <c:showSerName val="0"/>
          <c:showPercent val="0"/>
          <c:showBubbleSize val="0"/>
        </c:dLbls>
        <c:gapWidth val="150"/>
        <c:axId val="184400896"/>
        <c:axId val="18440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c:ext xmlns:c16="http://schemas.microsoft.com/office/drawing/2014/chart" uri="{C3380CC4-5D6E-409C-BE32-E72D297353CC}">
              <c16:uniqueId val="{00000001-C97E-40E7-A898-599F0F61148E}"/>
            </c:ext>
          </c:extLst>
        </c:ser>
        <c:dLbls>
          <c:showLegendKey val="0"/>
          <c:showVal val="0"/>
          <c:showCatName val="0"/>
          <c:showSerName val="0"/>
          <c:showPercent val="0"/>
          <c:showBubbleSize val="0"/>
        </c:dLbls>
        <c:marker val="1"/>
        <c:smooth val="0"/>
        <c:axId val="184400896"/>
        <c:axId val="184407168"/>
      </c:lineChart>
      <c:dateAx>
        <c:axId val="184400896"/>
        <c:scaling>
          <c:orientation val="minMax"/>
        </c:scaling>
        <c:delete val="1"/>
        <c:axPos val="b"/>
        <c:numFmt formatCode="ge" sourceLinked="1"/>
        <c:majorTickMark val="none"/>
        <c:minorTickMark val="none"/>
        <c:tickLblPos val="none"/>
        <c:crossAx val="184407168"/>
        <c:crosses val="autoZero"/>
        <c:auto val="1"/>
        <c:lblOffset val="100"/>
        <c:baseTimeUnit val="years"/>
      </c:dateAx>
      <c:valAx>
        <c:axId val="1844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c:v>
                </c:pt>
                <c:pt idx="1">
                  <c:v>99.56</c:v>
                </c:pt>
                <c:pt idx="2">
                  <c:v>101.5</c:v>
                </c:pt>
                <c:pt idx="3">
                  <c:v>104.41</c:v>
                </c:pt>
                <c:pt idx="4">
                  <c:v>123.25</c:v>
                </c:pt>
              </c:numCache>
            </c:numRef>
          </c:val>
          <c:extLst>
            <c:ext xmlns:c16="http://schemas.microsoft.com/office/drawing/2014/chart" uri="{C3380CC4-5D6E-409C-BE32-E72D297353CC}">
              <c16:uniqueId val="{00000000-3538-4A22-A7A3-2DCBA1DD58CD}"/>
            </c:ext>
          </c:extLst>
        </c:ser>
        <c:dLbls>
          <c:showLegendKey val="0"/>
          <c:showVal val="0"/>
          <c:showCatName val="0"/>
          <c:showSerName val="0"/>
          <c:showPercent val="0"/>
          <c:showBubbleSize val="0"/>
        </c:dLbls>
        <c:gapWidth val="150"/>
        <c:axId val="184487296"/>
        <c:axId val="1845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c:ext xmlns:c16="http://schemas.microsoft.com/office/drawing/2014/chart" uri="{C3380CC4-5D6E-409C-BE32-E72D297353CC}">
              <c16:uniqueId val="{00000001-3538-4A22-A7A3-2DCBA1DD58CD}"/>
            </c:ext>
          </c:extLst>
        </c:ser>
        <c:dLbls>
          <c:showLegendKey val="0"/>
          <c:showVal val="0"/>
          <c:showCatName val="0"/>
          <c:showSerName val="0"/>
          <c:showPercent val="0"/>
          <c:showBubbleSize val="0"/>
        </c:dLbls>
        <c:marker val="1"/>
        <c:smooth val="0"/>
        <c:axId val="184487296"/>
        <c:axId val="184509952"/>
      </c:lineChart>
      <c:dateAx>
        <c:axId val="184487296"/>
        <c:scaling>
          <c:orientation val="minMax"/>
        </c:scaling>
        <c:delete val="1"/>
        <c:axPos val="b"/>
        <c:numFmt formatCode="ge" sourceLinked="1"/>
        <c:majorTickMark val="none"/>
        <c:minorTickMark val="none"/>
        <c:tickLblPos val="none"/>
        <c:crossAx val="184509952"/>
        <c:crosses val="autoZero"/>
        <c:auto val="1"/>
        <c:lblOffset val="100"/>
        <c:baseTimeUnit val="years"/>
      </c:dateAx>
      <c:valAx>
        <c:axId val="1845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177.92</c:v>
                </c:pt>
                <c:pt idx="1">
                  <c:v>177.29</c:v>
                </c:pt>
                <c:pt idx="2">
                  <c:v>174.53</c:v>
                </c:pt>
                <c:pt idx="3">
                  <c:v>169.73</c:v>
                </c:pt>
                <c:pt idx="4">
                  <c:v>144.81</c:v>
                </c:pt>
              </c:numCache>
            </c:numRef>
          </c:val>
          <c:extLst>
            <c:ext xmlns:c16="http://schemas.microsoft.com/office/drawing/2014/chart" uri="{C3380CC4-5D6E-409C-BE32-E72D297353CC}">
              <c16:uniqueId val="{00000000-BC47-45B0-BA89-9406144FDE32}"/>
            </c:ext>
          </c:extLst>
        </c:ser>
        <c:dLbls>
          <c:showLegendKey val="0"/>
          <c:showVal val="0"/>
          <c:showCatName val="0"/>
          <c:showSerName val="0"/>
          <c:showPercent val="0"/>
          <c:showBubbleSize val="0"/>
        </c:dLbls>
        <c:gapWidth val="150"/>
        <c:axId val="184523008"/>
        <c:axId val="18454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c:ext xmlns:c16="http://schemas.microsoft.com/office/drawing/2014/chart" uri="{C3380CC4-5D6E-409C-BE32-E72D297353CC}">
              <c16:uniqueId val="{00000001-BC47-45B0-BA89-9406144FDE32}"/>
            </c:ext>
          </c:extLst>
        </c:ser>
        <c:dLbls>
          <c:showLegendKey val="0"/>
          <c:showVal val="0"/>
          <c:showCatName val="0"/>
          <c:showSerName val="0"/>
          <c:showPercent val="0"/>
          <c:showBubbleSize val="0"/>
        </c:dLbls>
        <c:marker val="1"/>
        <c:smooth val="0"/>
        <c:axId val="184523008"/>
        <c:axId val="184541568"/>
      </c:lineChart>
      <c:dateAx>
        <c:axId val="184523008"/>
        <c:scaling>
          <c:orientation val="minMax"/>
        </c:scaling>
        <c:delete val="1"/>
        <c:axPos val="b"/>
        <c:numFmt formatCode="ge" sourceLinked="1"/>
        <c:majorTickMark val="none"/>
        <c:minorTickMark val="none"/>
        <c:tickLblPos val="none"/>
        <c:crossAx val="184541568"/>
        <c:crosses val="autoZero"/>
        <c:auto val="1"/>
        <c:lblOffset val="100"/>
        <c:baseTimeUnit val="years"/>
      </c:dateAx>
      <c:valAx>
        <c:axId val="1845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岸和田市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f>データ!S6</f>
        <v>196871</v>
      </c>
      <c r="AM8" s="50"/>
      <c r="AN8" s="50"/>
      <c r="AO8" s="50"/>
      <c r="AP8" s="50"/>
      <c r="AQ8" s="50"/>
      <c r="AR8" s="50"/>
      <c r="AS8" s="50"/>
      <c r="AT8" s="45">
        <f>データ!T6</f>
        <v>72.680000000000007</v>
      </c>
      <c r="AU8" s="45"/>
      <c r="AV8" s="45"/>
      <c r="AW8" s="45"/>
      <c r="AX8" s="45"/>
      <c r="AY8" s="45"/>
      <c r="AZ8" s="45"/>
      <c r="BA8" s="45"/>
      <c r="BB8" s="45">
        <f>データ!U6</f>
        <v>2708.74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46.91</v>
      </c>
      <c r="J10" s="45"/>
      <c r="K10" s="45"/>
      <c r="L10" s="45"/>
      <c r="M10" s="45"/>
      <c r="N10" s="45"/>
      <c r="O10" s="45"/>
      <c r="P10" s="45">
        <f>データ!P6</f>
        <v>95.51</v>
      </c>
      <c r="Q10" s="45"/>
      <c r="R10" s="45"/>
      <c r="S10" s="45"/>
      <c r="T10" s="45"/>
      <c r="U10" s="45"/>
      <c r="V10" s="45"/>
      <c r="W10" s="45">
        <f>データ!Q6</f>
        <v>75.72</v>
      </c>
      <c r="X10" s="45"/>
      <c r="Y10" s="45"/>
      <c r="Z10" s="45"/>
      <c r="AA10" s="45"/>
      <c r="AB10" s="45"/>
      <c r="AC10" s="45"/>
      <c r="AD10" s="50">
        <f>データ!R6</f>
        <v>2818</v>
      </c>
      <c r="AE10" s="50"/>
      <c r="AF10" s="50"/>
      <c r="AG10" s="50"/>
      <c r="AH10" s="50"/>
      <c r="AI10" s="50"/>
      <c r="AJ10" s="50"/>
      <c r="AK10" s="2"/>
      <c r="AL10" s="50">
        <f>データ!V6</f>
        <v>187519</v>
      </c>
      <c r="AM10" s="50"/>
      <c r="AN10" s="50"/>
      <c r="AO10" s="50"/>
      <c r="AP10" s="50"/>
      <c r="AQ10" s="50"/>
      <c r="AR10" s="50"/>
      <c r="AS10" s="50"/>
      <c r="AT10" s="45">
        <f>データ!W6</f>
        <v>27.81</v>
      </c>
      <c r="AU10" s="45"/>
      <c r="AV10" s="45"/>
      <c r="AW10" s="45"/>
      <c r="AX10" s="45"/>
      <c r="AY10" s="45"/>
      <c r="AZ10" s="45"/>
      <c r="BA10" s="45"/>
      <c r="BB10" s="45">
        <f>データ!X6</f>
        <v>6742.86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zGCQMDwUa2wB0y9TwOoUJryCumXqdkFojFVF4XVy7Izy+52OpBwQ8Ul8S5ISmZ59RLuuxZGO0TPcvj602Zmug==" saltValue="jbCvqndUwkoNRBsyudVo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272027</v>
      </c>
      <c r="D6" s="33">
        <f t="shared" si="3"/>
        <v>46</v>
      </c>
      <c r="E6" s="33">
        <f t="shared" si="3"/>
        <v>17</v>
      </c>
      <c r="F6" s="33">
        <f t="shared" si="3"/>
        <v>1</v>
      </c>
      <c r="G6" s="33">
        <f t="shared" si="3"/>
        <v>0</v>
      </c>
      <c r="H6" s="33" t="str">
        <f t="shared" si="3"/>
        <v>大阪府　岸和田市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46.91</v>
      </c>
      <c r="P6" s="34">
        <f t="shared" si="3"/>
        <v>95.51</v>
      </c>
      <c r="Q6" s="34">
        <f t="shared" si="3"/>
        <v>75.72</v>
      </c>
      <c r="R6" s="34">
        <f t="shared" si="3"/>
        <v>2818</v>
      </c>
      <c r="S6" s="34">
        <f t="shared" si="3"/>
        <v>196871</v>
      </c>
      <c r="T6" s="34">
        <f t="shared" si="3"/>
        <v>72.680000000000007</v>
      </c>
      <c r="U6" s="34">
        <f t="shared" si="3"/>
        <v>2708.74</v>
      </c>
      <c r="V6" s="34">
        <f t="shared" si="3"/>
        <v>187519</v>
      </c>
      <c r="W6" s="34">
        <f t="shared" si="3"/>
        <v>27.81</v>
      </c>
      <c r="X6" s="34">
        <f t="shared" si="3"/>
        <v>6742.86</v>
      </c>
      <c r="Y6" s="35">
        <f>IF(Y7="",NA(),Y7)</f>
        <v>106</v>
      </c>
      <c r="Z6" s="35">
        <f t="shared" ref="Z6:AH6" si="4">IF(Z7="",NA(),Z7)</f>
        <v>105.29</v>
      </c>
      <c r="AA6" s="35">
        <f t="shared" si="4"/>
        <v>106.57</v>
      </c>
      <c r="AB6" s="35">
        <f t="shared" si="4"/>
        <v>108.4</v>
      </c>
      <c r="AC6" s="35">
        <f t="shared" si="4"/>
        <v>110.66</v>
      </c>
      <c r="AD6" s="35">
        <f t="shared" si="4"/>
        <v>103.51</v>
      </c>
      <c r="AE6" s="35">
        <f t="shared" si="4"/>
        <v>105.47</v>
      </c>
      <c r="AF6" s="35">
        <f t="shared" si="4"/>
        <v>106.67</v>
      </c>
      <c r="AG6" s="35">
        <f t="shared" si="4"/>
        <v>107.45</v>
      </c>
      <c r="AH6" s="35">
        <f t="shared" si="4"/>
        <v>107.43</v>
      </c>
      <c r="AI6" s="34" t="str">
        <f>IF(AI7="","",IF(AI7="-","【-】","【"&amp;SUBSTITUTE(TEXT(AI7,"#,##0.00"),"-","△")&amp;"】"))</f>
        <v>【108.80】</v>
      </c>
      <c r="AJ6" s="35">
        <f>IF(AJ7="",NA(),AJ7)</f>
        <v>21.19</v>
      </c>
      <c r="AK6" s="35">
        <f t="shared" ref="AK6:AS6" si="5">IF(AK7="",NA(),AK7)</f>
        <v>9.0500000000000007</v>
      </c>
      <c r="AL6" s="34">
        <f t="shared" si="5"/>
        <v>0</v>
      </c>
      <c r="AM6" s="34">
        <f t="shared" si="5"/>
        <v>0</v>
      </c>
      <c r="AN6" s="34">
        <f t="shared" si="5"/>
        <v>0</v>
      </c>
      <c r="AO6" s="35">
        <f t="shared" si="5"/>
        <v>11.76</v>
      </c>
      <c r="AP6" s="35">
        <f t="shared" si="5"/>
        <v>13.3</v>
      </c>
      <c r="AQ6" s="35">
        <f t="shared" si="5"/>
        <v>12.51</v>
      </c>
      <c r="AR6" s="35">
        <f t="shared" si="5"/>
        <v>11.01</v>
      </c>
      <c r="AS6" s="35">
        <f t="shared" si="5"/>
        <v>10.199999999999999</v>
      </c>
      <c r="AT6" s="34" t="str">
        <f>IF(AT7="","",IF(AT7="-","【-】","【"&amp;SUBSTITUTE(TEXT(AT7,"#,##0.00"),"-","△")&amp;"】"))</f>
        <v>【4.27】</v>
      </c>
      <c r="AU6" s="35">
        <f>IF(AU7="",NA(),AU7)</f>
        <v>26.19</v>
      </c>
      <c r="AV6" s="35">
        <f t="shared" ref="AV6:BD6" si="6">IF(AV7="",NA(),AV7)</f>
        <v>11.71</v>
      </c>
      <c r="AW6" s="35">
        <f t="shared" si="6"/>
        <v>12.52</v>
      </c>
      <c r="AX6" s="35">
        <f t="shared" si="6"/>
        <v>10.7</v>
      </c>
      <c r="AY6" s="35">
        <f t="shared" si="6"/>
        <v>10</v>
      </c>
      <c r="AZ6" s="35">
        <f t="shared" si="6"/>
        <v>205.35</v>
      </c>
      <c r="BA6" s="35">
        <f t="shared" si="6"/>
        <v>52.63</v>
      </c>
      <c r="BB6" s="35">
        <f t="shared" si="6"/>
        <v>54.09</v>
      </c>
      <c r="BC6" s="35">
        <f t="shared" si="6"/>
        <v>54.03</v>
      </c>
      <c r="BD6" s="35">
        <f t="shared" si="6"/>
        <v>65.83</v>
      </c>
      <c r="BE6" s="34" t="str">
        <f>IF(BE7="","",IF(BE7="-","【-】","【"&amp;SUBSTITUTE(TEXT(BE7,"#,##0.00"),"-","△")&amp;"】"))</f>
        <v>【66.41】</v>
      </c>
      <c r="BF6" s="35">
        <f>IF(BF7="",NA(),BF7)</f>
        <v>1238.22</v>
      </c>
      <c r="BG6" s="35">
        <f t="shared" ref="BG6:BO6" si="7">IF(BG7="",NA(),BG7)</f>
        <v>1223.98</v>
      </c>
      <c r="BH6" s="35">
        <f t="shared" si="7"/>
        <v>1178.23</v>
      </c>
      <c r="BI6" s="35">
        <f t="shared" si="7"/>
        <v>1139.57</v>
      </c>
      <c r="BJ6" s="35">
        <f t="shared" si="7"/>
        <v>1117.22</v>
      </c>
      <c r="BK6" s="35">
        <f t="shared" si="7"/>
        <v>893.45</v>
      </c>
      <c r="BL6" s="35">
        <f t="shared" si="7"/>
        <v>843.57</v>
      </c>
      <c r="BM6" s="35">
        <f t="shared" si="7"/>
        <v>845.86</v>
      </c>
      <c r="BN6" s="35">
        <f t="shared" si="7"/>
        <v>802.49</v>
      </c>
      <c r="BO6" s="35">
        <f t="shared" si="7"/>
        <v>805.14</v>
      </c>
      <c r="BP6" s="34" t="str">
        <f>IF(BP7="","",IF(BP7="-","【-】","【"&amp;SUBSTITUTE(TEXT(BP7,"#,##0.00"),"-","△")&amp;"】"))</f>
        <v>【707.33】</v>
      </c>
      <c r="BQ6" s="35">
        <f>IF(BQ7="",NA(),BQ7)</f>
        <v>100</v>
      </c>
      <c r="BR6" s="35">
        <f t="shared" ref="BR6:BZ6" si="8">IF(BR7="",NA(),BR7)</f>
        <v>99.56</v>
      </c>
      <c r="BS6" s="35">
        <f t="shared" si="8"/>
        <v>101.5</v>
      </c>
      <c r="BT6" s="35">
        <f t="shared" si="8"/>
        <v>104.41</v>
      </c>
      <c r="BU6" s="35">
        <f t="shared" si="8"/>
        <v>123.25</v>
      </c>
      <c r="BV6" s="35">
        <f t="shared" si="8"/>
        <v>95.24</v>
      </c>
      <c r="BW6" s="35">
        <f t="shared" si="8"/>
        <v>99.86</v>
      </c>
      <c r="BX6" s="35">
        <f t="shared" si="8"/>
        <v>101.88</v>
      </c>
      <c r="BY6" s="35">
        <f t="shared" si="8"/>
        <v>103.18</v>
      </c>
      <c r="BZ6" s="35">
        <f t="shared" si="8"/>
        <v>100.22</v>
      </c>
      <c r="CA6" s="34" t="str">
        <f>IF(CA7="","",IF(CA7="-","【-】","【"&amp;SUBSTITUTE(TEXT(CA7,"#,##0.00"),"-","△")&amp;"】"))</f>
        <v>【101.26】</v>
      </c>
      <c r="CB6" s="35">
        <f>IF(CB7="",NA(),CB7)</f>
        <v>177.92</v>
      </c>
      <c r="CC6" s="35">
        <f t="shared" ref="CC6:CK6" si="9">IF(CC7="",NA(),CC7)</f>
        <v>177.29</v>
      </c>
      <c r="CD6" s="35">
        <f t="shared" si="9"/>
        <v>174.53</v>
      </c>
      <c r="CE6" s="35">
        <f t="shared" si="9"/>
        <v>169.73</v>
      </c>
      <c r="CF6" s="35">
        <f t="shared" si="9"/>
        <v>144.81</v>
      </c>
      <c r="CG6" s="35">
        <f t="shared" si="9"/>
        <v>150.75</v>
      </c>
      <c r="CH6" s="35">
        <f t="shared" si="9"/>
        <v>147.29</v>
      </c>
      <c r="CI6" s="35">
        <f t="shared" si="9"/>
        <v>143.15</v>
      </c>
      <c r="CJ6" s="35">
        <f t="shared" si="9"/>
        <v>141.11000000000001</v>
      </c>
      <c r="CK6" s="35">
        <f t="shared" si="9"/>
        <v>144.79</v>
      </c>
      <c r="CL6" s="34" t="str">
        <f>IF(CL7="","",IF(CL7="-","【-】","【"&amp;SUBSTITUTE(TEXT(CL7,"#,##0.00"),"-","△")&amp;"】"))</f>
        <v>【136.39】</v>
      </c>
      <c r="CM6" s="35">
        <f>IF(CM7="",NA(),CM7)</f>
        <v>205.61</v>
      </c>
      <c r="CN6" s="35">
        <f t="shared" ref="CN6:CV6" si="10">IF(CN7="",NA(),CN7)</f>
        <v>193.64</v>
      </c>
      <c r="CO6" s="35">
        <f t="shared" si="10"/>
        <v>194.06</v>
      </c>
      <c r="CP6" s="35">
        <f t="shared" si="10"/>
        <v>190.34</v>
      </c>
      <c r="CQ6" s="35">
        <f t="shared" si="10"/>
        <v>19.440000000000001</v>
      </c>
      <c r="CR6" s="35">
        <f t="shared" si="10"/>
        <v>61.1</v>
      </c>
      <c r="CS6" s="35">
        <f t="shared" si="10"/>
        <v>61.03</v>
      </c>
      <c r="CT6" s="35">
        <f t="shared" si="10"/>
        <v>62.5</v>
      </c>
      <c r="CU6" s="35">
        <f t="shared" si="10"/>
        <v>63.26</v>
      </c>
      <c r="CV6" s="35">
        <f t="shared" si="10"/>
        <v>61.54</v>
      </c>
      <c r="CW6" s="34" t="str">
        <f>IF(CW7="","",IF(CW7="-","【-】","【"&amp;SUBSTITUTE(TEXT(CW7,"#,##0.00"),"-","△")&amp;"】"))</f>
        <v>【60.13】</v>
      </c>
      <c r="CX6" s="35">
        <f>IF(CX7="",NA(),CX7)</f>
        <v>93.17</v>
      </c>
      <c r="CY6" s="35">
        <f t="shared" ref="CY6:DG6" si="11">IF(CY7="",NA(),CY7)</f>
        <v>93.56</v>
      </c>
      <c r="CZ6" s="35">
        <f t="shared" si="11"/>
        <v>93.75</v>
      </c>
      <c r="DA6" s="35">
        <f t="shared" si="11"/>
        <v>94.95</v>
      </c>
      <c r="DB6" s="35">
        <f t="shared" si="11"/>
        <v>91.77</v>
      </c>
      <c r="DC6" s="35">
        <f t="shared" si="11"/>
        <v>93.47</v>
      </c>
      <c r="DD6" s="35">
        <f t="shared" si="11"/>
        <v>93.83</v>
      </c>
      <c r="DE6" s="35">
        <f t="shared" si="11"/>
        <v>93.88</v>
      </c>
      <c r="DF6" s="35">
        <f t="shared" si="11"/>
        <v>94.07</v>
      </c>
      <c r="DG6" s="35">
        <f t="shared" si="11"/>
        <v>94.13</v>
      </c>
      <c r="DH6" s="34" t="str">
        <f>IF(DH7="","",IF(DH7="-","【-】","【"&amp;SUBSTITUTE(TEXT(DH7,"#,##0.00"),"-","△")&amp;"】"))</f>
        <v>【95.06】</v>
      </c>
      <c r="DI6" s="35">
        <f>IF(DI7="",NA(),DI7)</f>
        <v>13.11</v>
      </c>
      <c r="DJ6" s="35">
        <f t="shared" ref="DJ6:DR6" si="12">IF(DJ7="",NA(),DJ7)</f>
        <v>22.85</v>
      </c>
      <c r="DK6" s="35">
        <f t="shared" si="12"/>
        <v>25.08</v>
      </c>
      <c r="DL6" s="35">
        <f t="shared" si="12"/>
        <v>27.4</v>
      </c>
      <c r="DM6" s="35">
        <f t="shared" si="12"/>
        <v>29.54</v>
      </c>
      <c r="DN6" s="35">
        <f t="shared" si="12"/>
        <v>16.57</v>
      </c>
      <c r="DO6" s="35">
        <f t="shared" si="12"/>
        <v>28.06</v>
      </c>
      <c r="DP6" s="35">
        <f t="shared" si="12"/>
        <v>29.48</v>
      </c>
      <c r="DQ6" s="35">
        <f t="shared" si="12"/>
        <v>28.95</v>
      </c>
      <c r="DR6" s="35">
        <f t="shared" si="12"/>
        <v>30.11</v>
      </c>
      <c r="DS6" s="34" t="str">
        <f>IF(DS7="","",IF(DS7="-","【-】","【"&amp;SUBSTITUTE(TEXT(DS7,"#,##0.00"),"-","△")&amp;"】"))</f>
        <v>【38.13】</v>
      </c>
      <c r="DT6" s="35">
        <f>IF(DT7="",NA(),DT7)</f>
        <v>0.28000000000000003</v>
      </c>
      <c r="DU6" s="35">
        <f t="shared" ref="DU6:EC6" si="13">IF(DU7="",NA(),DU7)</f>
        <v>0.53</v>
      </c>
      <c r="DV6" s="35">
        <f t="shared" si="13"/>
        <v>0.52</v>
      </c>
      <c r="DW6" s="35">
        <f t="shared" si="13"/>
        <v>0.61</v>
      </c>
      <c r="DX6" s="35">
        <f t="shared" si="13"/>
        <v>0.8</v>
      </c>
      <c r="DY6" s="35">
        <f t="shared" si="13"/>
        <v>3.11</v>
      </c>
      <c r="DZ6" s="35">
        <f t="shared" si="13"/>
        <v>3.32</v>
      </c>
      <c r="EA6" s="35">
        <f t="shared" si="13"/>
        <v>3.89</v>
      </c>
      <c r="EB6" s="35">
        <f t="shared" si="13"/>
        <v>4.07</v>
      </c>
      <c r="EC6" s="35">
        <f t="shared" si="13"/>
        <v>4.54</v>
      </c>
      <c r="ED6" s="34" t="str">
        <f>IF(ED7="","",IF(ED7="-","【-】","【"&amp;SUBSTITUTE(TEXT(ED7,"#,##0.00"),"-","△")&amp;"】"))</f>
        <v>【5.37】</v>
      </c>
      <c r="EE6" s="34">
        <f>IF(EE7="",NA(),EE7)</f>
        <v>0</v>
      </c>
      <c r="EF6" s="34">
        <f t="shared" ref="EF6:EN6" si="14">IF(EF7="",NA(),EF7)</f>
        <v>0</v>
      </c>
      <c r="EG6" s="35">
        <f t="shared" si="14"/>
        <v>0.01</v>
      </c>
      <c r="EH6" s="35">
        <f t="shared" si="14"/>
        <v>0.01</v>
      </c>
      <c r="EI6" s="35">
        <f t="shared" si="14"/>
        <v>0.02</v>
      </c>
      <c r="EJ6" s="35">
        <f t="shared" si="14"/>
        <v>0.1</v>
      </c>
      <c r="EK6" s="35">
        <f t="shared" si="14"/>
        <v>0.11</v>
      </c>
      <c r="EL6" s="35">
        <f t="shared" si="14"/>
        <v>0.12</v>
      </c>
      <c r="EM6" s="35">
        <f t="shared" si="14"/>
        <v>0.13</v>
      </c>
      <c r="EN6" s="35">
        <f t="shared" si="14"/>
        <v>0.17</v>
      </c>
      <c r="EO6" s="34" t="str">
        <f>IF(EO7="","",IF(EO7="-","【-】","【"&amp;SUBSTITUTE(TEXT(EO7,"#,##0.00"),"-","△")&amp;"】"))</f>
        <v>【0.23】</v>
      </c>
    </row>
    <row r="7" spans="1:148" s="36" customFormat="1" x14ac:dyDescent="0.15">
      <c r="A7" s="28"/>
      <c r="B7" s="37">
        <v>2017</v>
      </c>
      <c r="C7" s="37">
        <v>272027</v>
      </c>
      <c r="D7" s="37">
        <v>46</v>
      </c>
      <c r="E7" s="37">
        <v>17</v>
      </c>
      <c r="F7" s="37">
        <v>1</v>
      </c>
      <c r="G7" s="37">
        <v>0</v>
      </c>
      <c r="H7" s="37" t="s">
        <v>108</v>
      </c>
      <c r="I7" s="37" t="s">
        <v>109</v>
      </c>
      <c r="J7" s="37" t="s">
        <v>110</v>
      </c>
      <c r="K7" s="37" t="s">
        <v>111</v>
      </c>
      <c r="L7" s="37" t="s">
        <v>112</v>
      </c>
      <c r="M7" s="37" t="s">
        <v>113</v>
      </c>
      <c r="N7" s="38" t="s">
        <v>114</v>
      </c>
      <c r="O7" s="38">
        <v>46.91</v>
      </c>
      <c r="P7" s="38">
        <v>95.51</v>
      </c>
      <c r="Q7" s="38">
        <v>75.72</v>
      </c>
      <c r="R7" s="38">
        <v>2818</v>
      </c>
      <c r="S7" s="38">
        <v>196871</v>
      </c>
      <c r="T7" s="38">
        <v>72.680000000000007</v>
      </c>
      <c r="U7" s="38">
        <v>2708.74</v>
      </c>
      <c r="V7" s="38">
        <v>187519</v>
      </c>
      <c r="W7" s="38">
        <v>27.81</v>
      </c>
      <c r="X7" s="38">
        <v>6742.86</v>
      </c>
      <c r="Y7" s="38">
        <v>106</v>
      </c>
      <c r="Z7" s="38">
        <v>105.29</v>
      </c>
      <c r="AA7" s="38">
        <v>106.57</v>
      </c>
      <c r="AB7" s="38">
        <v>108.4</v>
      </c>
      <c r="AC7" s="38">
        <v>110.66</v>
      </c>
      <c r="AD7" s="38">
        <v>103.51</v>
      </c>
      <c r="AE7" s="38">
        <v>105.47</v>
      </c>
      <c r="AF7" s="38">
        <v>106.67</v>
      </c>
      <c r="AG7" s="38">
        <v>107.45</v>
      </c>
      <c r="AH7" s="38">
        <v>107.43</v>
      </c>
      <c r="AI7" s="38">
        <v>108.8</v>
      </c>
      <c r="AJ7" s="38">
        <v>21.19</v>
      </c>
      <c r="AK7" s="38">
        <v>9.0500000000000007</v>
      </c>
      <c r="AL7" s="38">
        <v>0</v>
      </c>
      <c r="AM7" s="38">
        <v>0</v>
      </c>
      <c r="AN7" s="38">
        <v>0</v>
      </c>
      <c r="AO7" s="38">
        <v>11.76</v>
      </c>
      <c r="AP7" s="38">
        <v>13.3</v>
      </c>
      <c r="AQ7" s="38">
        <v>12.51</v>
      </c>
      <c r="AR7" s="38">
        <v>11.01</v>
      </c>
      <c r="AS7" s="38">
        <v>10.199999999999999</v>
      </c>
      <c r="AT7" s="38">
        <v>4.2699999999999996</v>
      </c>
      <c r="AU7" s="38">
        <v>26.19</v>
      </c>
      <c r="AV7" s="38">
        <v>11.71</v>
      </c>
      <c r="AW7" s="38">
        <v>12.52</v>
      </c>
      <c r="AX7" s="38">
        <v>10.7</v>
      </c>
      <c r="AY7" s="38">
        <v>10</v>
      </c>
      <c r="AZ7" s="38">
        <v>205.35</v>
      </c>
      <c r="BA7" s="38">
        <v>52.63</v>
      </c>
      <c r="BB7" s="38">
        <v>54.09</v>
      </c>
      <c r="BC7" s="38">
        <v>54.03</v>
      </c>
      <c r="BD7" s="38">
        <v>65.83</v>
      </c>
      <c r="BE7" s="38">
        <v>66.41</v>
      </c>
      <c r="BF7" s="38">
        <v>1238.22</v>
      </c>
      <c r="BG7" s="38">
        <v>1223.98</v>
      </c>
      <c r="BH7" s="38">
        <v>1178.23</v>
      </c>
      <c r="BI7" s="38">
        <v>1139.57</v>
      </c>
      <c r="BJ7" s="38">
        <v>1117.22</v>
      </c>
      <c r="BK7" s="38">
        <v>893.45</v>
      </c>
      <c r="BL7" s="38">
        <v>843.57</v>
      </c>
      <c r="BM7" s="38">
        <v>845.86</v>
      </c>
      <c r="BN7" s="38">
        <v>802.49</v>
      </c>
      <c r="BO7" s="38">
        <v>805.14</v>
      </c>
      <c r="BP7" s="38">
        <v>707.33</v>
      </c>
      <c r="BQ7" s="38">
        <v>100</v>
      </c>
      <c r="BR7" s="38">
        <v>99.56</v>
      </c>
      <c r="BS7" s="38">
        <v>101.5</v>
      </c>
      <c r="BT7" s="38">
        <v>104.41</v>
      </c>
      <c r="BU7" s="38">
        <v>123.25</v>
      </c>
      <c r="BV7" s="38">
        <v>95.24</v>
      </c>
      <c r="BW7" s="38">
        <v>99.86</v>
      </c>
      <c r="BX7" s="38">
        <v>101.88</v>
      </c>
      <c r="BY7" s="38">
        <v>103.18</v>
      </c>
      <c r="BZ7" s="38">
        <v>100.22</v>
      </c>
      <c r="CA7" s="38">
        <v>101.26</v>
      </c>
      <c r="CB7" s="38">
        <v>177.92</v>
      </c>
      <c r="CC7" s="38">
        <v>177.29</v>
      </c>
      <c r="CD7" s="38">
        <v>174.53</v>
      </c>
      <c r="CE7" s="38">
        <v>169.73</v>
      </c>
      <c r="CF7" s="38">
        <v>144.81</v>
      </c>
      <c r="CG7" s="38">
        <v>150.75</v>
      </c>
      <c r="CH7" s="38">
        <v>147.29</v>
      </c>
      <c r="CI7" s="38">
        <v>143.15</v>
      </c>
      <c r="CJ7" s="38">
        <v>141.11000000000001</v>
      </c>
      <c r="CK7" s="38">
        <v>144.79</v>
      </c>
      <c r="CL7" s="38">
        <v>136.38999999999999</v>
      </c>
      <c r="CM7" s="38">
        <v>205.61</v>
      </c>
      <c r="CN7" s="38">
        <v>193.64</v>
      </c>
      <c r="CO7" s="38">
        <v>194.06</v>
      </c>
      <c r="CP7" s="38">
        <v>190.34</v>
      </c>
      <c r="CQ7" s="38">
        <v>19.440000000000001</v>
      </c>
      <c r="CR7" s="38">
        <v>61.1</v>
      </c>
      <c r="CS7" s="38">
        <v>61.03</v>
      </c>
      <c r="CT7" s="38">
        <v>62.5</v>
      </c>
      <c r="CU7" s="38">
        <v>63.26</v>
      </c>
      <c r="CV7" s="38">
        <v>61.54</v>
      </c>
      <c r="CW7" s="38">
        <v>60.13</v>
      </c>
      <c r="CX7" s="38">
        <v>93.17</v>
      </c>
      <c r="CY7" s="38">
        <v>93.56</v>
      </c>
      <c r="CZ7" s="38">
        <v>93.75</v>
      </c>
      <c r="DA7" s="38">
        <v>94.95</v>
      </c>
      <c r="DB7" s="38">
        <v>91.77</v>
      </c>
      <c r="DC7" s="38">
        <v>93.47</v>
      </c>
      <c r="DD7" s="38">
        <v>93.83</v>
      </c>
      <c r="DE7" s="38">
        <v>93.88</v>
      </c>
      <c r="DF7" s="38">
        <v>94.07</v>
      </c>
      <c r="DG7" s="38">
        <v>94.13</v>
      </c>
      <c r="DH7" s="38">
        <v>95.06</v>
      </c>
      <c r="DI7" s="38">
        <v>13.11</v>
      </c>
      <c r="DJ7" s="38">
        <v>22.85</v>
      </c>
      <c r="DK7" s="38">
        <v>25.08</v>
      </c>
      <c r="DL7" s="38">
        <v>27.4</v>
      </c>
      <c r="DM7" s="38">
        <v>29.54</v>
      </c>
      <c r="DN7" s="38">
        <v>16.57</v>
      </c>
      <c r="DO7" s="38">
        <v>28.06</v>
      </c>
      <c r="DP7" s="38">
        <v>29.48</v>
      </c>
      <c r="DQ7" s="38">
        <v>28.95</v>
      </c>
      <c r="DR7" s="38">
        <v>30.11</v>
      </c>
      <c r="DS7" s="38">
        <v>38.130000000000003</v>
      </c>
      <c r="DT7" s="38">
        <v>0.28000000000000003</v>
      </c>
      <c r="DU7" s="38">
        <v>0.53</v>
      </c>
      <c r="DV7" s="38">
        <v>0.52</v>
      </c>
      <c r="DW7" s="38">
        <v>0.61</v>
      </c>
      <c r="DX7" s="38">
        <v>0.8</v>
      </c>
      <c r="DY7" s="38">
        <v>3.11</v>
      </c>
      <c r="DZ7" s="38">
        <v>3.32</v>
      </c>
      <c r="EA7" s="38">
        <v>3.89</v>
      </c>
      <c r="EB7" s="38">
        <v>4.07</v>
      </c>
      <c r="EC7" s="38">
        <v>4.54</v>
      </c>
      <c r="ED7" s="38">
        <v>5.37</v>
      </c>
      <c r="EE7" s="38">
        <v>0</v>
      </c>
      <c r="EF7" s="38">
        <v>0</v>
      </c>
      <c r="EG7" s="38">
        <v>0.01</v>
      </c>
      <c r="EH7" s="38">
        <v>0.01</v>
      </c>
      <c r="EI7" s="38">
        <v>0.02</v>
      </c>
      <c r="EJ7" s="38">
        <v>0.1</v>
      </c>
      <c r="EK7" s="38">
        <v>0.11</v>
      </c>
      <c r="EL7" s="38">
        <v>0.12</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2019-02-28T09:21:46Z</dcterms:modified>
</cp:coreProperties>
</file>