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23sv0fs001\NET_DATA\04_【財政】\03 決算\26 財政状況資料集\財政状況資料集【H24～】\H30（H28決算）\05-03チェック作業（3回目）\チェック完了したらこちらに格納\1回目分（結合作業用）\"/>
    </mc:Choice>
  </mc:AlternateContent>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C37" i="9"/>
  <c r="CO36" i="9"/>
  <c r="BE36" i="9"/>
  <c r="AM36" i="9"/>
  <c r="C36" i="9"/>
  <c r="CO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l="1"/>
  <c r="AM34" i="9" s="1"/>
  <c r="BE34" i="9" s="1"/>
  <c r="BE35" i="9" s="1"/>
  <c r="BW34" i="9"/>
  <c r="BW35" i="9" s="1"/>
  <c r="BW36" i="9" s="1"/>
  <c r="BW37" i="9" s="1"/>
  <c r="BW38" i="9" s="1"/>
  <c r="CO34" i="9" l="1"/>
</calcChain>
</file>

<file path=xl/sharedStrings.xml><?xml version="1.0" encoding="utf-8"?>
<sst xmlns="http://schemas.openxmlformats.org/spreadsheetml/2006/main" count="1124" uniqueCount="561">
  <si>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</si>
  <si>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</si>
  <si>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</si>
  <si>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</si>
  <si>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</si>
  <si>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</si>
  <si>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</si>
  <si>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</si>
  <si>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</si>
  <si>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</si>
  <si>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</si>
  <si>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</si>
  <si>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</si>
  <si>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</si>
  <si>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</si>
  <si>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</si>
  <si>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</si>
  <si>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</si>
  <si>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</si>
  <si>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</si>
  <si>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</si>
  <si>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</si>
  <si>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</si>
  <si>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</si>
  <si>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</si>
  <si>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</si>
  <si>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</si>
  <si>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</si>
  <si>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</si>
  <si>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</si>
  <si>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</si>
  <si>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</si>
  <si>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</si>
  <si>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</si>
  <si>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</si>
  <si>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</si>
  <si>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</si>
  <si>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</si>
  <si>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</si>
  <si>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</si>
  <si>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</si>
  <si>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</si>
  <si>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</si>
  <si>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</si>
  <si>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</si>
  <si>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</si>
  <si>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</si>
  <si>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</si>
  <si>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</si>
  <si>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</si>
  <si>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</si>
  <si>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</si>
  <si>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</si>
  <si>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</si>
  <si>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</si>
  <si>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</si>
  <si>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</si>
  <si>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</si>
  <si>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</si>
  <si>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</si>
  <si>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</si>
  <si>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</si>
  <si>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</si>
  <si>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</si>
  <si>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</si>
  <si>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</si>
  <si>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</si>
  <si>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</si>
  <si>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</si>
  <si>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</si>
  <si>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</si>
  <si>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</si>
  <si>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</si>
  <si>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</si>
  <si>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</si>
  <si>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</si>
  <si>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</si>
  <si>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</si>
  <si>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</si>
  <si>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</si>
  <si>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</si>
  <si>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</si>
  <si>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千早赤阪村</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</si>
  <si>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</si>
  <si>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</si>
  <si>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</si>
  <si>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</si>
  <si>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</si>
  <si>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</si>
  <si>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</si>
  <si>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</si>
  <si>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</si>
  <si>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</si>
  <si>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</si>
  <si>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</si>
  <si>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</si>
  <si>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</si>
  <si>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</si>
  <si>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</si>
  <si>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</si>
  <si>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</si>
  <si>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</si>
  <si>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</si>
  <si>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</si>
  <si>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</si>
  <si>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</si>
  <si>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</si>
  <si>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</si>
  <si>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</si>
  <si>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</si>
  <si>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</si>
  <si>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</si>
  <si>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</si>
  <si>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</si>
  <si>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</si>
  <si>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</si>
  <si>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</si>
  <si>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</si>
  <si>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</si>
  <si>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</si>
  <si>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</si>
  <si>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</si>
  <si>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</si>
  <si>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</si>
  <si>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</si>
  <si>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</si>
  <si>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</si>
  <si>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</si>
  <si>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</si>
  <si>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</si>
  <si>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</si>
  <si>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</si>
  <si>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</si>
  <si>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</si>
  <si>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</si>
  <si>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</si>
  <si>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</si>
  <si>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</si>
  <si>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</si>
  <si>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</si>
  <si>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</si>
  <si>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</si>
  <si>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</si>
  <si>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</si>
  <si>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</si>
  <si>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</si>
  <si>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</si>
  <si>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</si>
  <si>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</si>
  <si>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</si>
  <si>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</si>
  <si>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</si>
  <si>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</si>
  <si>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</si>
  <si>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</si>
  <si>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</si>
  <si>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</si>
  <si>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</si>
  <si>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</si>
  <si>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</si>
  <si>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</si>
  <si>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</si>
  <si>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</si>
  <si>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</si>
  <si>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</si>
  <si>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</si>
  <si>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</si>
  <si>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</si>
  <si>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</si>
  <si>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</si>
  <si>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</si>
  <si>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</si>
  <si>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</si>
  <si>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</si>
  <si>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</si>
  <si>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</si>
  <si>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</si>
  <si>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</si>
  <si>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</si>
  <si>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</si>
  <si>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</si>
  <si>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</si>
  <si>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</si>
  <si>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</si>
  <si>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</si>
  <si>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</si>
  <si>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</si>
  <si>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</si>
  <si>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</si>
  <si>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</si>
  <si>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</si>
  <si>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</si>
  <si>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</si>
  <si>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</si>
  <si>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</si>
  <si>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</si>
  <si>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</si>
  <si>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大阪府千早赤阪村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</si>
  <si>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</si>
  <si>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</si>
  <si>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</si>
  <si>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</si>
  <si>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</si>
  <si>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</si>
  <si>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</si>
  <si>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</si>
  <si>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</si>
  <si>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</si>
  <si>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</si>
  <si>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</si>
  <si>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</si>
  <si>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</si>
  <si>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</si>
  <si>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</si>
  <si>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</si>
  <si>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</si>
  <si>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</si>
  <si>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</si>
  <si>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</si>
  <si>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</si>
  <si>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</si>
  <si>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</si>
  <si>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</si>
  <si>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</si>
  <si>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</si>
  <si>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</si>
  <si>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</si>
  <si>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</si>
  <si>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</si>
  <si>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</si>
  <si>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</si>
  <si>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</si>
  <si>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</si>
  <si>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</si>
  <si>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</si>
  <si>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</si>
  <si>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</si>
  <si>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</si>
  <si>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</si>
  <si>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</si>
  <si>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</si>
  <si>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</si>
  <si>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</si>
  <si>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</si>
  <si>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</si>
  <si>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</si>
  <si>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</si>
  <si>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</si>
  <si>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</si>
  <si>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</si>
  <si>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</si>
  <si>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</si>
  <si>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</si>
  <si>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</si>
  <si>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</si>
  <si>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</si>
  <si>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</si>
  <si>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</si>
  <si>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</si>
  <si>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</si>
  <si>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</si>
  <si>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</si>
  <si>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</si>
  <si>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</si>
  <si>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</si>
  <si>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</si>
  <si>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</si>
  <si>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</si>
  <si>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</si>
  <si>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</si>
  <si>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</si>
  <si>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</si>
  <si>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</si>
  <si>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</si>
  <si>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</si>
  <si>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</si>
  <si>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</si>
  <si>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</si>
  <si>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</si>
  <si>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</si>
  <si>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</si>
  <si>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</si>
  <si>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</si>
  <si>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</si>
  <si>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</si>
  <si>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</si>
  <si>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</si>
  <si>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</si>
  <si>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</si>
  <si>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</si>
  <si>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</si>
  <si>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</si>
  <si>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</si>
  <si>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</si>
  <si>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</si>
  <si>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</si>
  <si>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</si>
  <si>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</si>
  <si>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</si>
  <si>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</si>
  <si>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</si>
  <si>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</si>
  <si>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</si>
  <si>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</si>
  <si>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</si>
  <si>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</si>
  <si>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</si>
  <si>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</si>
  <si>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</si>
  <si>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</si>
  <si>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</si>
  <si>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</si>
  <si>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</si>
  <si>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</si>
  <si>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</si>
  <si>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</si>
  <si>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</si>
  <si>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</si>
  <si>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</si>
  <si>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</si>
  <si>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</si>
  <si>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</si>
  <si>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</si>
  <si>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</si>
  <si>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</si>
  <si>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</si>
  <si>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</si>
  <si>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</si>
  <si>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</si>
  <si>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</si>
  <si>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</si>
  <si>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</si>
  <si>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</si>
  <si>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</si>
  <si>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</si>
  <si>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</si>
  <si>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</si>
  <si>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</si>
  <si>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</si>
  <si>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</si>
  <si>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</si>
  <si>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</si>
  <si>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</si>
  <si>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</si>
  <si>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</si>
  <si>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</si>
  <si>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</si>
  <si>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大阪府千早赤阪村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</si>
  <si>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</si>
  <si>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</si>
  <si>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</si>
  <si>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</si>
  <si>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</si>
  <si>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</si>
  <si>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</si>
  <si>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</si>
  <si>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</si>
  <si>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</si>
  <si>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</si>
  <si>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</si>
  <si>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</si>
  <si>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</si>
  <si>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</si>
  <si>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</si>
  <si>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</si>
  <si>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</si>
  <si>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</si>
  <si>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</si>
  <si>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</si>
  <si>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</si>
  <si>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</si>
  <si>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</si>
  <si>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</si>
  <si>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</si>
  <si>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</si>
  <si>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</si>
  <si>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</si>
  <si>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</si>
  <si>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</si>
  <si>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</si>
  <si>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</si>
  <si>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</si>
  <si>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</si>
  <si>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</si>
  <si>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</si>
  <si>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</si>
  <si>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</si>
  <si>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</si>
  <si>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</si>
  <si>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金剛山観光事業特別会計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</si>
  <si>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</si>
  <si>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</si>
  <si>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</si>
  <si>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</si>
  <si>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</si>
  <si>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</si>
  <si>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</si>
  <si>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</si>
  <si>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</si>
  <si>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</si>
  <si>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</si>
  <si>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</si>
  <si>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</si>
  <si>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</si>
  <si>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</si>
  <si>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</si>
  <si>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</si>
  <si>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</si>
  <si>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</si>
  <si>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</si>
  <si>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</si>
  <si>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</si>
  <si>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</si>
  <si>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</si>
  <si>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</si>
  <si>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</si>
  <si>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</si>
  <si>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</si>
  <si>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</si>
  <si>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</si>
  <si>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</si>
  <si>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</si>
  <si>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</si>
  <si>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</si>
  <si>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</si>
  <si>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</si>
  <si>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</si>
  <si>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</si>
  <si>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</si>
  <si>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</si>
  <si>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</si>
  <si>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</si>
  <si>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</si>
  <si>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</si>
  <si>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</si>
  <si>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</si>
  <si>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</si>
  <si>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</si>
  <si>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</si>
  <si>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</si>
  <si>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</si>
  <si>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</si>
  <si>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</si>
  <si>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</si>
  <si>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</si>
  <si>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</si>
  <si>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</si>
  <si>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</si>
  <si>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</si>
  <si>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</si>
  <si>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</si>
  <si>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</si>
  <si>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</si>
  <si>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</si>
  <si>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</si>
  <si>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</si>
  <si>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</si>
  <si>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</si>
  <si>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</si>
  <si>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</si>
  <si>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</si>
  <si>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</si>
  <si>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</si>
  <si>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</si>
  <si>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</si>
  <si>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</si>
  <si>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</si>
  <si>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</si>
  <si>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</si>
  <si>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</si>
  <si>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</si>
  <si>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</si>
  <si>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</si>
  <si>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</si>
  <si>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</si>
  <si>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</si>
  <si>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</si>
  <si>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</si>
  <si>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</si>
  <si>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</si>
  <si>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</si>
  <si>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</si>
  <si>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</si>
  <si>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</si>
  <si>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</si>
  <si>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</si>
  <si>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</si>
  <si>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</si>
  <si>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</si>
  <si>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</si>
  <si>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</si>
  <si>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</si>
  <si>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</si>
  <si>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</si>
  <si>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</si>
  <si>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</si>
  <si>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</si>
  <si>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</si>
  <si>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</si>
  <si>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</si>
  <si>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</si>
  <si>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</si>
  <si>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</si>
  <si>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</si>
  <si>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</si>
  <si>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</si>
  <si>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</si>
  <si>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</si>
  <si>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</si>
  <si>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</si>
  <si>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</si>
  <si>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</si>
  <si>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</si>
  <si>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</si>
  <si>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</si>
  <si>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</si>
  <si>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</si>
  <si>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</si>
  <si>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</si>
  <si>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</si>
  <si>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</si>
  <si>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</si>
  <si>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</si>
  <si>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</si>
  <si>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</si>
  <si>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</si>
  <si>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国民健康保険特別会計（事業勘定）</t>
  </si>
  <si>
    <t>介護保険特別会計</t>
  </si>
  <si>
    <t>金剛山観光事業特別会計</t>
  </si>
  <si>
    <t>水道事業会計</t>
  </si>
  <si>
    <t>下水道事業特別会計</t>
  </si>
  <si>
    <t>後期高齢者医療特別会計</t>
  </si>
  <si>
    <t>国民健康保険特別会計（施設勘定）</t>
  </si>
  <si>
    <t>その他会計（赤字）</t>
  </si>
  <si>
    <t>その他会計（黒字）</t>
  </si>
  <si>
    <t>-</t>
    <phoneticPr fontId="2"/>
  </si>
  <si>
    <t>-</t>
    <phoneticPr fontId="2"/>
  </si>
  <si>
    <t>大阪府後期高齢者医療広域連合（一般会計）</t>
    <rPh sb="0" eb="2">
      <t>オオサカ</t>
    </rPh>
    <rPh sb="2" eb="3">
      <t>フ</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</si>
  <si>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</si>
  <si>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大阪府後期高齢者医療広域連合（後期高齢者医療特別会計）</t>
    <rPh sb="0" eb="2">
      <t>オオサカ</t>
    </rPh>
    <rPh sb="2" eb="3">
      <t>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</si>
  <si>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</si>
  <si>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</si>
  <si>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</si>
  <si>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南河内環境事業組合</t>
    <rPh sb="0" eb="3">
      <t>ミナミカワチ</t>
    </rPh>
    <rPh sb="3" eb="5">
      <t>カンキョウ</t>
    </rPh>
    <rPh sb="5" eb="7">
      <t>ジギョウ</t>
    </rPh>
    <rPh sb="7" eb="9">
      <t>クミアイ</t>
    </rPh>
    <phoneticPr fontId="2"/>
  </si>
  <si>
    <t>千早赤阪楠公史跡保存会</t>
    <rPh sb="0" eb="4">
      <t>チハヤアカサカ</t>
    </rPh>
    <rPh sb="4" eb="6">
      <t>ナンコウ</t>
    </rPh>
    <rPh sb="6" eb="8">
      <t>シセキ</t>
    </rPh>
    <rPh sb="8" eb="10">
      <t>ホゾン</t>
    </rPh>
    <rPh sb="10" eb="11">
      <t>カイ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</si>
  <si>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</si>
  <si>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</si>
  <si>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</si>
  <si>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</si>
  <si>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</si>
  <si>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</si>
  <si>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及び有形固定資産減価償却率の両数値について、類似団体内平均を下回る数値となっており、安定した状況ではある。将来負担比率については、過疎対策事業の活用により現在は安定した数値となっており、今後、新庁舎の建設や各公共施設の大規模改修を行うことで、それに伴う地方債の増、基金の減が見込まれることから、当該数値については注視する必要がある。</t>
    <rPh sb="0" eb="2">
      <t>ショウライ</t>
    </rPh>
    <rPh sb="2" eb="4">
      <t>フタン</t>
    </rPh>
    <rPh sb="4" eb="6">
      <t>ヒリツ</t>
    </rPh>
    <rPh sb="6" eb="7">
      <t>オヨ</t>
    </rPh>
    <rPh sb="8" eb="10">
      <t>ユウケイ</t>
    </rPh>
    <rPh sb="10" eb="12">
      <t>コテイ</t>
    </rPh>
    <rPh sb="12" eb="14">
      <t>シサン</t>
    </rPh>
    <rPh sb="14" eb="16">
      <t>ゲンカ</t>
    </rPh>
    <rPh sb="16" eb="18">
      <t>ショウキャク</t>
    </rPh>
    <rPh sb="18" eb="19">
      <t>リツ</t>
    </rPh>
    <rPh sb="20" eb="21">
      <t>リョウ</t>
    </rPh>
    <rPh sb="21" eb="23">
      <t>スウチ</t>
    </rPh>
    <rPh sb="28" eb="30">
      <t>ルイジ</t>
    </rPh>
    <rPh sb="30" eb="32">
      <t>ダンタイ</t>
    </rPh>
    <rPh sb="32" eb="33">
      <t>ウチ</t>
    </rPh>
    <rPh sb="33" eb="35">
      <t>ヘイキン</t>
    </rPh>
    <rPh sb="36" eb="38">
      <t>シタマワ</t>
    </rPh>
    <rPh sb="39" eb="41">
      <t>スウチ</t>
    </rPh>
    <rPh sb="48" eb="50">
      <t>アンテイ</t>
    </rPh>
    <rPh sb="52" eb="54">
      <t>ジョウキョウ</t>
    </rPh>
    <rPh sb="59" eb="61">
      <t>ショウライ</t>
    </rPh>
    <rPh sb="61" eb="63">
      <t>フタン</t>
    </rPh>
    <rPh sb="63" eb="65">
      <t>ヒリツ</t>
    </rPh>
    <rPh sb="71" eb="73">
      <t>カソ</t>
    </rPh>
    <rPh sb="73" eb="75">
      <t>タイサク</t>
    </rPh>
    <rPh sb="75" eb="77">
      <t>ジギョウ</t>
    </rPh>
    <rPh sb="78" eb="80">
      <t>カツヨウ</t>
    </rPh>
    <rPh sb="83" eb="85">
      <t>ゲンザイ</t>
    </rPh>
    <rPh sb="86" eb="88">
      <t>アンテイ</t>
    </rPh>
    <rPh sb="90" eb="92">
      <t>スウチ</t>
    </rPh>
    <rPh sb="99" eb="101">
      <t>コンゴ</t>
    </rPh>
    <rPh sb="130" eb="131">
      <t>トモナ</t>
    </rPh>
    <rPh sb="132" eb="134">
      <t>チホウ</t>
    </rPh>
    <rPh sb="134" eb="135">
      <t>サイ</t>
    </rPh>
    <rPh sb="136" eb="137">
      <t>ゾウ</t>
    </rPh>
    <rPh sb="138" eb="140">
      <t>キキン</t>
    </rPh>
    <rPh sb="141" eb="142">
      <t>ゲン</t>
    </rPh>
    <rPh sb="143" eb="145">
      <t>ミコ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</si>
  <si>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</si>
  <si>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</si>
  <si>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</si>
  <si>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</si>
  <si>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</si>
  <si>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</si>
  <si>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</si>
  <si>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</si>
  <si>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類似団体との平均と比較して平成25年までは将来負担比率、実質公債費比率とともに当村の数値が高かったが、過去に建設した公共施設（くすのきホール、給食センター）の元利償還が終了したことにより、実質公債費比率は改善し、財政調整基金の増加により将来負担比率も安定してきた。しかしながら、現在計画している新庁舎建設や、過去に建設した公共施設の老朽化による改修が始まることから、今後も両数値については注視していかなければならない。</t>
    <rPh sb="0" eb="2">
      <t>ルイジ</t>
    </rPh>
    <rPh sb="2" eb="4">
      <t>ダンタイ</t>
    </rPh>
    <rPh sb="6" eb="8">
      <t>ヘイキン</t>
    </rPh>
    <rPh sb="9" eb="11">
      <t>ヒカク</t>
    </rPh>
    <rPh sb="13" eb="15">
      <t>ヘイセイ</t>
    </rPh>
    <rPh sb="17" eb="18">
      <t>ネン</t>
    </rPh>
    <rPh sb="21" eb="23">
      <t>ショウライ</t>
    </rPh>
    <rPh sb="23" eb="25">
      <t>フタン</t>
    </rPh>
    <rPh sb="25" eb="27">
      <t>ヒリツ</t>
    </rPh>
    <rPh sb="28" eb="30">
      <t>ジッシツ</t>
    </rPh>
    <rPh sb="30" eb="33">
      <t>コウサイヒ</t>
    </rPh>
    <rPh sb="34" eb="35">
      <t>リツ</t>
    </rPh>
    <rPh sb="39" eb="41">
      <t>トウソン</t>
    </rPh>
    <rPh sb="42" eb="44">
      <t>スウチ</t>
    </rPh>
    <rPh sb="45" eb="46">
      <t>タカ</t>
    </rPh>
    <rPh sb="51" eb="53">
      <t>カコ</t>
    </rPh>
    <rPh sb="54" eb="56">
      <t>ケンセツ</t>
    </rPh>
    <rPh sb="58" eb="60">
      <t>コウキョウ</t>
    </rPh>
    <rPh sb="60" eb="62">
      <t>シセツ</t>
    </rPh>
    <rPh sb="71" eb="73">
      <t>キュウショク</t>
    </rPh>
    <rPh sb="79" eb="81">
      <t>ガンリ</t>
    </rPh>
    <rPh sb="81" eb="83">
      <t>ショウカン</t>
    </rPh>
    <rPh sb="84" eb="86">
      <t>シュウリョウ</t>
    </rPh>
    <rPh sb="94" eb="96">
      <t>ジッシツ</t>
    </rPh>
    <rPh sb="96" eb="98">
      <t>コウサイ</t>
    </rPh>
    <rPh sb="99" eb="101">
      <t>ヒリツ</t>
    </rPh>
    <rPh sb="102" eb="104">
      <t>カイゼン</t>
    </rPh>
    <rPh sb="106" eb="108">
      <t>ザイセイ</t>
    </rPh>
    <rPh sb="108" eb="110">
      <t>チョウセイ</t>
    </rPh>
    <rPh sb="110" eb="112">
      <t>キキン</t>
    </rPh>
    <rPh sb="113" eb="115">
      <t>ゾウカ</t>
    </rPh>
    <rPh sb="118" eb="120">
      <t>ショウライ</t>
    </rPh>
    <rPh sb="120" eb="122">
      <t>フタン</t>
    </rPh>
    <rPh sb="122" eb="124">
      <t>ヒリツ</t>
    </rPh>
    <rPh sb="125" eb="127">
      <t>アンテイ</t>
    </rPh>
    <rPh sb="139" eb="141">
      <t>ゲンザイ</t>
    </rPh>
    <rPh sb="141" eb="143">
      <t>ケイカク</t>
    </rPh>
    <rPh sb="147" eb="150">
      <t>シンチョウシャ</t>
    </rPh>
    <rPh sb="150" eb="152">
      <t>ケンセツ</t>
    </rPh>
    <rPh sb="154" eb="156">
      <t>カコ</t>
    </rPh>
    <rPh sb="157" eb="159">
      <t>ケンセツ</t>
    </rPh>
    <rPh sb="161" eb="163">
      <t>コウキョウ</t>
    </rPh>
    <rPh sb="163" eb="165">
      <t>シセツ</t>
    </rPh>
    <rPh sb="166" eb="169">
      <t>ロウキュウカ</t>
    </rPh>
    <rPh sb="172" eb="174">
      <t>カイシュウ</t>
    </rPh>
    <rPh sb="175" eb="176">
      <t>ハジ</t>
    </rPh>
    <rPh sb="183" eb="185">
      <t>コンゴ</t>
    </rPh>
    <rPh sb="186" eb="187">
      <t>リョウ</t>
    </rPh>
    <rPh sb="187" eb="189">
      <t>スウチ</t>
    </rPh>
    <rPh sb="194" eb="196">
      <t>チュウシ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</si>
</sst>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extLst>
            <c:ext xmlns:c16="http://schemas.microsoft.com/office/drawing/2014/chart" uri="{C3380CC4-5D6E-409C-BE32-E72D297353CC}">
              <c16:uniqueId val="{00000000-FB71-45C7-9DC2-CA060F71E0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60196</c:v>
                </c:pt>
                <c:pt idx="1">
                  <c:v>43047</c:v>
                </c:pt>
                <c:pt idx="2">
                  <c:v>40183</c:v>
                </c:pt>
                <c:pt idx="3">
                  <c:v>54578</c:v>
                </c:pt>
                <c:pt idx="4">
                  <c:v>24598</c:v>
                </c:pt>
              </c:numCache>
            </c:numRef>
          </c:val>
          <c:smooth val="0"/>
          <c:extLst>
            <c:ext xmlns:c16="http://schemas.microsoft.com/office/drawing/2014/chart" uri="{C3380CC4-5D6E-409C-BE32-E72D297353CC}">
              <c16:uniqueId val="{00000001-FB71-45C7-9DC2-CA060F71E058}"/>
            </c:ext>
          </c:extLst>
        </c:ser>
        <c:dLbls>
          <c:showLegendKey val="0"/>
          <c:showVal val="0"/>
          <c:showCatName val="0"/>
          <c:showSerName val="0"/>
          <c:showPercent val="0"/>
          <c:showBubbleSize val="0"/>
        </c:dLbls>
        <c:marker val="1"/>
        <c:smooth val="0"/>
        <c:axId val="103184640"/>
        <c:axId val="103190912"/>
      </c:lineChart>
      <c:catAx>
        <c:axId val="1031846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190912"/>
        <c:crosses val="autoZero"/>
        <c:auto val="1"/>
        <c:lblAlgn val="ctr"/>
        <c:lblOffset val="100"/>
        <c:tickLblSkip val="1"/>
        <c:tickMarkSkip val="1"/>
        <c:noMultiLvlLbl val="0"/>
      </c:catAx>
      <c:valAx>
        <c:axId val="10319091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1846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4.93</c:v>
                </c:pt>
                <c:pt idx="1">
                  <c:v>5.19</c:v>
                </c:pt>
                <c:pt idx="2">
                  <c:v>4.63</c:v>
                </c:pt>
                <c:pt idx="3">
                  <c:v>4.8600000000000003</c:v>
                </c:pt>
                <c:pt idx="4">
                  <c:v>6.81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44.41</c:v>
                </c:pt>
                <c:pt idx="1">
                  <c:v>55.89</c:v>
                </c:pt>
                <c:pt idx="2">
                  <c:v>72.010000000000005</c:v>
                </c:pt>
                <c:pt idx="3">
                  <c:v>82.25</c:v>
                </c:pt>
                <c:pt idx="4">
                  <c:v>90.48</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9354112"/>
        <c:axId val="993560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8.64</c:v>
                </c:pt>
                <c:pt idx="1">
                  <c:v>11.89</c:v>
                </c:pt>
                <c:pt idx="2">
                  <c:v>16.28</c:v>
                </c:pt>
                <c:pt idx="3">
                  <c:v>13.59</c:v>
                </c:pt>
                <c:pt idx="4">
                  <c:v>9.39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9354112"/>
        <c:axId val="99356032"/>
      </c:lineChart>
      <c:catAx>
        <c:axId val="99354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9356032"/>
        <c:crosses val="autoZero"/>
        <c:auto val="1"/>
        <c:lblAlgn val="ctr"/>
        <c:lblOffset val="100"/>
        <c:tickLblSkip val="1"/>
        <c:tickMarkSkip val="1"/>
        <c:noMultiLvlLbl val="0"/>
      </c:catAx>
      <c:valAx>
        <c:axId val="99356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9354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国民健康保険特別会計（施設勘定）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0.02</c:v>
                </c:pt>
                <c:pt idx="8">
                  <c:v>#N/A</c:v>
                </c:pt>
                <c:pt idx="9">
                  <c:v>0.01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0.39</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5.56</c:v>
                </c:pt>
                <c:pt idx="2">
                  <c:v>#N/A</c:v>
                </c:pt>
                <c:pt idx="3">
                  <c:v>5.26</c:v>
                </c:pt>
                <c:pt idx="4">
                  <c:v>#N/A</c:v>
                </c:pt>
                <c:pt idx="5">
                  <c:v>3.39</c:v>
                </c:pt>
                <c:pt idx="6">
                  <c:v>#N/A</c:v>
                </c:pt>
                <c:pt idx="7">
                  <c:v>1.88</c:v>
                </c:pt>
                <c:pt idx="8">
                  <c:v>#N/A</c:v>
                </c:pt>
                <c:pt idx="9">
                  <c:v>0.57999999999999996</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金剛山観光事業特別会計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1.5</c:v>
                </c:pt>
                <c:pt idx="2">
                  <c:v>#N/A</c:v>
                </c:pt>
                <c:pt idx="3">
                  <c:v>1.2</c:v>
                </c:pt>
                <c:pt idx="4">
                  <c:v>#N/A</c:v>
                </c:pt>
                <c:pt idx="5">
                  <c:v>1.05</c:v>
                </c:pt>
                <c:pt idx="6">
                  <c:v>#N/A</c:v>
                </c:pt>
                <c:pt idx="7">
                  <c:v>0.95</c:v>
                </c:pt>
                <c:pt idx="8">
                  <c:v>#N/A</c:v>
                </c:pt>
                <c:pt idx="9">
                  <c:v>0.95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0.03</c:v>
                </c:pt>
                <c:pt idx="2">
                  <c:v>#N/A</c:v>
                </c:pt>
                <c:pt idx="3">
                  <c:v>0.46</c:v>
                </c:pt>
                <c:pt idx="4">
                  <c:v>#N/A</c:v>
                </c:pt>
                <c:pt idx="5">
                  <c:v>0.5</c:v>
                </c:pt>
                <c:pt idx="6">
                  <c:v>#N/A</c:v>
                </c:pt>
                <c:pt idx="7">
                  <c:v>0.24</c:v>
                </c:pt>
                <c:pt idx="8">
                  <c:v>#N/A</c:v>
                </c:pt>
                <c:pt idx="9">
                  <c:v>1.3</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1.1299999999999999</c:v>
                </c:pt>
                <c:pt idx="2">
                  <c:v>#N/A</c:v>
                </c:pt>
                <c:pt idx="3">
                  <c:v>2.98</c:v>
                </c:pt>
                <c:pt idx="4">
                  <c:v>#N/A</c:v>
                </c:pt>
                <c:pt idx="5">
                  <c:v>4.51</c:v>
                </c:pt>
                <c:pt idx="6">
                  <c:v>#N/A</c:v>
                </c:pt>
                <c:pt idx="7">
                  <c:v>0.54</c:v>
                </c:pt>
                <c:pt idx="8">
                  <c:v>#N/A</c:v>
                </c:pt>
                <c:pt idx="9">
                  <c:v>1.59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4.92</c:v>
                </c:pt>
                <c:pt idx="2">
                  <c:v>#N/A</c:v>
                </c:pt>
                <c:pt idx="3">
                  <c:v>5.18</c:v>
                </c:pt>
                <c:pt idx="4">
                  <c:v>#N/A</c:v>
                </c:pt>
                <c:pt idx="5">
                  <c:v>4.62</c:v>
                </c:pt>
                <c:pt idx="6">
                  <c:v>#N/A</c:v>
                </c:pt>
                <c:pt idx="7">
                  <c:v>4.8499999999999996</c:v>
                </c:pt>
                <c:pt idx="8">
                  <c:v>#N/A</c:v>
                </c:pt>
                <c:pt idx="9">
                  <c:v>6.81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9562880"/>
        <c:axId val="109568768"/>
      </c:barChart>
      <c:catAx>
        <c:axId val="109562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568768"/>
        <c:crosses val="autoZero"/>
        <c:auto val="1"/>
        <c:lblAlgn val="ctr"/>
        <c:lblOffset val="100"/>
        <c:tickLblSkip val="1"/>
        <c:tickMarkSkip val="1"/>
        <c:noMultiLvlLbl val="0"/>
      </c:catAx>
      <c:valAx>
        <c:axId val="109568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5628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207</c:v>
                </c:pt>
                <c:pt idx="5">
                  <c:v>218</c:v>
                </c:pt>
                <c:pt idx="8">
                  <c:v>243</c:v>
                </c:pt>
                <c:pt idx="11">
                  <c:v>231</c:v>
                </c:pt>
                <c:pt idx="14">
                  <c:v>234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45</c:v>
                </c:pt>
                <c:pt idx="3">
                  <c:v>44</c:v>
                </c:pt>
                <c:pt idx="6">
                  <c:v>42</c:v>
                </c:pt>
                <c:pt idx="9">
                  <c:v>18</c:v>
                </c:pt>
                <c:pt idx="12">
                  <c:v>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69</c:v>
                </c:pt>
                <c:pt idx="3">
                  <c:v>70</c:v>
                </c:pt>
                <c:pt idx="6">
                  <c:v>75</c:v>
                </c:pt>
                <c:pt idx="9">
                  <c:v>70</c:v>
                </c:pt>
                <c:pt idx="12">
                  <c:v>87</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368</c:v>
                </c:pt>
                <c:pt idx="3">
                  <c:v>304</c:v>
                </c:pt>
                <c:pt idx="6">
                  <c:v>309</c:v>
                </c:pt>
                <c:pt idx="9">
                  <c:v>318</c:v>
                </c:pt>
                <c:pt idx="12">
                  <c:v>311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1095680"/>
        <c:axId val="101101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275</c:v>
                </c:pt>
                <c:pt idx="2">
                  <c:v>#N/A</c:v>
                </c:pt>
                <c:pt idx="3">
                  <c:v>#N/A</c:v>
                </c:pt>
                <c:pt idx="4">
                  <c:v>200</c:v>
                </c:pt>
                <c:pt idx="5">
                  <c:v>#N/A</c:v>
                </c:pt>
                <c:pt idx="6">
                  <c:v>#N/A</c:v>
                </c:pt>
                <c:pt idx="7">
                  <c:v>183</c:v>
                </c:pt>
                <c:pt idx="8">
                  <c:v>#N/A</c:v>
                </c:pt>
                <c:pt idx="9">
                  <c:v>#N/A</c:v>
                </c:pt>
                <c:pt idx="10">
                  <c:v>175</c:v>
                </c:pt>
                <c:pt idx="11">
                  <c:v>#N/A</c:v>
                </c:pt>
                <c:pt idx="12">
                  <c:v>#N/A</c:v>
                </c:pt>
                <c:pt idx="13">
                  <c:v>171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1095680"/>
        <c:axId val="101101952"/>
      </c:lineChart>
      <c:catAx>
        <c:axId val="10109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1101952"/>
        <c:crosses val="autoZero"/>
        <c:auto val="1"/>
        <c:lblAlgn val="ctr"/>
        <c:lblOffset val="100"/>
        <c:tickLblSkip val="1"/>
        <c:tickMarkSkip val="1"/>
        <c:noMultiLvlLbl val="0"/>
      </c:catAx>
      <c:valAx>
        <c:axId val="101101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095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2881</c:v>
                </c:pt>
                <c:pt idx="5">
                  <c:v>2868</c:v>
                </c:pt>
                <c:pt idx="8">
                  <c:v>2986</c:v>
                </c:pt>
                <c:pt idx="11">
                  <c:v>3023</c:v>
                </c:pt>
                <c:pt idx="14">
                  <c:v>3032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1129</c:v>
                </c:pt>
                <c:pt idx="5">
                  <c:v>1348</c:v>
                </c:pt>
                <c:pt idx="8">
                  <c:v>1657</c:v>
                </c:pt>
                <c:pt idx="11">
                  <c:v>1942</c:v>
                </c:pt>
                <c:pt idx="14">
                  <c:v>2242</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669</c:v>
                </c:pt>
                <c:pt idx="3">
                  <c:v>615</c:v>
                </c:pt>
                <c:pt idx="6">
                  <c:v>636</c:v>
                </c:pt>
                <c:pt idx="9">
                  <c:v>619</c:v>
                </c:pt>
                <c:pt idx="12">
                  <c:v>586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108</c:v>
                </c:pt>
                <c:pt idx="3">
                  <c:v>67</c:v>
                </c:pt>
                <c:pt idx="6">
                  <c:v>27</c:v>
                </c:pt>
                <c:pt idx="9">
                  <c:v>10</c:v>
                </c:pt>
                <c:pt idx="12">
                  <c:v>3</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1152</c:v>
                </c:pt>
                <c:pt idx="3">
                  <c:v>1156</c:v>
                </c:pt>
                <c:pt idx="6">
                  <c:v>1182</c:v>
                </c:pt>
                <c:pt idx="9">
                  <c:v>1171</c:v>
                </c:pt>
                <c:pt idx="12">
                  <c:v>1214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3071</c:v>
                </c:pt>
                <c:pt idx="3">
                  <c:v>3024</c:v>
                </c:pt>
                <c:pt idx="6">
                  <c:v>3093</c:v>
                </c:pt>
                <c:pt idx="9">
                  <c:v>3241</c:v>
                </c:pt>
                <c:pt idx="12">
                  <c:v>3217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3574528"/>
        <c:axId val="103593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990</c:v>
                </c:pt>
                <c:pt idx="2">
                  <c:v>#N/A</c:v>
                </c:pt>
                <c:pt idx="3">
                  <c:v>#N/A</c:v>
                </c:pt>
                <c:pt idx="4">
                  <c:v>645</c:v>
                </c:pt>
                <c:pt idx="5">
                  <c:v>#N/A</c:v>
                </c:pt>
                <c:pt idx="6">
                  <c:v>#N/A</c:v>
                </c:pt>
                <c:pt idx="7">
                  <c:v>296</c:v>
                </c:pt>
                <c:pt idx="8">
                  <c:v>#N/A</c:v>
                </c:pt>
                <c:pt idx="9">
                  <c:v>#N/A</c:v>
                </c:pt>
                <c:pt idx="10">
                  <c:v>77</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3574528"/>
        <c:axId val="103593088"/>
      </c:lineChart>
      <c:catAx>
        <c:axId val="10357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593088"/>
        <c:crosses val="autoZero"/>
        <c:auto val="1"/>
        <c:lblAlgn val="ctr"/>
        <c:lblOffset val="100"/>
        <c:tickLblSkip val="1"/>
        <c:tickMarkSkip val="1"/>
        <c:noMultiLvlLbl val="0"/>
      </c:catAx>
      <c:valAx>
        <c:axId val="103593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574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{3571E226-9D46-455B-883C-77CCE334894D}</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ED99-4E18-A431-75612DAF59D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{9FB833C0-20B9-4525-9D42-2475EAC4FC99}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ED99-4E18-A431-75612DAF59D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{167B6FF5-4710-4757-A325-4B24EC2EC212}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ED99-4E18-A431-75612DAF59D7}"/>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{CFF0D367-37B4-44EB-91FC-8F4033A43C2F}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ED99-4E18-A431-75612DAF59D7}"/>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{482C46EF-7020-48A1-8397-3B062870F3EA}</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ED99-4E18-A431-75612DAF59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57.1</c:v>
                </c:pt>
              </c:numCache>
            </c:numRef>
          </c:xVal>
          <c:yVal>
            <c:numRef>
              <c:f>公会計指標分析・財政指標組合せ分析表!$K$51:$O$51</c:f>
              <c:numCache>
                <c:formatCode>#,##0.0;"▲ "#,##0.0</c:formatCode>
                <c:ptCount val="5"/>
                <c:pt idx="3">
                  <c:v>4.4000000000000004</c:v>
                </c:pt>
              </c:numCache>
            </c:numRef>
          </c:yVal>
          <c:smooth val="0"/>
          <c:extLst>
            <c:ext xmlns:c16="http://schemas.microsoft.com/office/drawing/2014/chart" uri="{C3380CC4-5D6E-409C-BE32-E72D297353CC}">
              <c16:uniqueId val="{00000005-ED99-4E18-A431-75612DAF59D7}"/>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{796CAB5E-DCF7-4B81-BABF-5F35D2724E00}</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ED99-4E18-A431-75612DAF59D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{B6AF9B0D-BB95-4507-B680-2819DC2E1F2F}</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ED99-4E18-A431-75612DAF59D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{50010B23-66B3-4D82-A38D-5DA166F11EC4}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ED99-4E18-A431-75612DAF59D7}"/>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{EE85B3D6-D936-4737-BA6F-2BE6156183F0}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ED99-4E18-A431-75612DAF59D7}"/>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{DE2688F6-9146-4E45-8207-EA636610C0F3}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ED99-4E18-A431-75612DAF59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57.2</c:v>
                </c:pt>
              </c:numCache>
            </c:numRef>
          </c:xVal>
          <c:yVal>
            <c:numRef>
              <c:f>公会計指標分析・財政指標組合せ分析表!$K$55:$O$55</c:f>
              <c:numCache>
                <c:formatCode>#,##0.0;"▲ "#,##0.0</c:formatCode>
                <c:ptCount val="5"/>
                <c:pt idx="3">
                  <c:v>27</c:v>
                </c:pt>
              </c:numCache>
            </c:numRef>
          </c:yVal>
          <c:smooth val="0"/>
          <c:extLst>
            <c:ext xmlns:c16="http://schemas.microsoft.com/office/drawing/2014/chart" uri="{C3380CC4-5D6E-409C-BE32-E72D297353CC}">
              <c16:uniqueId val="{0000000B-ED99-4E18-A431-75612DAF59D7}"/>
            </c:ext>
          </c:extLst>
        </c:ser>
        <c:dLbls>
          <c:showLegendKey val="0"/>
          <c:showVal val="0"/>
          <c:showCatName val="0"/>
          <c:showSerName val="0"/>
          <c:showPercent val="0"/>
          <c:showBubbleSize val="0"/>
        </c:dLbls>
        <c:axId val="85203200"/>
        <c:axId val="85217664"/>
      </c:scatterChart>
      <c:valAx>
        <c:axId val="85203200"/>
        <c:scaling>
          <c:orientation val="minMax"/>
          <c:max val="57.300000000000004"/>
          <c:min val="5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5217664"/>
        <c:crosses val="autoZero"/>
        <c:crossBetween val="midCat"/>
      </c:valAx>
      <c:valAx>
        <c:axId val="85217664"/>
        <c:scaling>
          <c:orientation val="minMax"/>
          <c:max val="31"/>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52032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{DDF6525B-FA84-46E9-8CEA-3CDC8F6F867D}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DF71-4966-96DC-3E9540D54E09}"/>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{46E3B005-4CFF-4363-AD20-D57D6C477C05}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DF71-4966-96DC-3E9540D54E09}"/>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{C893EFF2-491F-40D5-9EE7-828EE8FBBF22}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DF71-4966-96DC-3E9540D54E09}"/>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{C4A917B8-0C7E-43C5-A3E3-E227A468B0E1}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DF71-4966-96DC-3E9540D54E09}"/>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{8341731B-E08E-4EE4-9C31-E750F021AE90}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DF71-4966-96DC-3E9540D54E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17.5</c:v>
                </c:pt>
                <c:pt idx="1">
                  <c:v>15.3</c:v>
                </c:pt>
                <c:pt idx="2">
                  <c:v>13.1</c:v>
                </c:pt>
                <c:pt idx="3">
                  <c:v>11</c:v>
                </c:pt>
                <c:pt idx="4">
                  <c:v>10.199999999999999</c:v>
                </c:pt>
              </c:numCache>
            </c:numRef>
          </c:xVal>
          <c:yVal>
            <c:numRef>
              <c:f>公会計指標分析・財政指標組合せ分析表!$K$73:$O$73</c:f>
              <c:numCache>
                <c:formatCode>#,##0.0;"▲ "#,##0.0</c:formatCode>
                <c:ptCount val="5"/>
                <c:pt idx="0">
                  <c:v>59.1</c:v>
                </c:pt>
                <c:pt idx="1">
                  <c:v>38.6</c:v>
                </c:pt>
                <c:pt idx="2">
                  <c:v>17.7</c:v>
                </c:pt>
                <c:pt idx="3">
                  <c:v>4.4000000000000004</c:v>
                </c:pt>
              </c:numCache>
            </c:numRef>
          </c:yVal>
          <c:smooth val="0"/>
          <c:extLst>
            <c:ext xmlns:c16="http://schemas.microsoft.com/office/drawing/2014/chart" uri="{C3380CC4-5D6E-409C-BE32-E72D297353CC}">
              <c16:uniqueId val="{00000005-DF71-4966-96DC-3E9540D54E09}"/>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{816575F9-232C-48D2-88A0-C2D298D8ECC7}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DF71-4966-96DC-3E9540D54E09}"/>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{30F5C783-F891-46F8-9DA5-78D76EB3C2F0}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DF71-4966-96DC-3E9540D54E09}"/>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{9D1BB287-01FA-4C72-8183-41F97F5CC969}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DF71-4966-96DC-3E9540D54E09}"/>
                </c:ext>
              </c:extLst>
            </c:dLbl>
            <c:dLbl>
              <c:idx val="3"/>
              <c:layout>
                <c:manualLayout>
                  <c:x val="-2.2351720398835234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{38054513-D7D4-4C60-AB21-1A58F8D11351}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DF71-4966-96DC-3E9540D54E09}"/>
                </c:ext>
              </c:extLst>
            </c:dLbl>
            <c:dLbl>
              <c:idx val="4"/>
              <c:layout>
                <c:manualLayout>
                  <c:x val="-4.1059204124792199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{0B79CEA7-09C2-4D59-9385-77B36FC5AA31}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DF71-4966-96DC-3E9540D54E0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extLst>
            <c:ext xmlns:c16="http://schemas.microsoft.com/office/drawing/2014/chart" uri="{C3380CC4-5D6E-409C-BE32-E72D297353CC}">
              <c16:uniqueId val="{0000000B-DF71-4966-96DC-3E9540D54E09}"/>
            </c:ext>
          </c:extLst>
        </c:ser>
        <c:dLbls>
          <c:showLegendKey val="0"/>
          <c:showVal val="0"/>
          <c:showCatName val="0"/>
          <c:showSerName val="0"/>
          <c:showPercent val="0"/>
          <c:showBubbleSize val="0"/>
        </c:dLbls>
        <c:axId val="88287488"/>
        <c:axId val="88301952"/>
      </c:scatterChart>
      <c:valAx>
        <c:axId val="88287488"/>
        <c:scaling>
          <c:orientation val="minMax"/>
          <c:max val="18.3"/>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8301952"/>
        <c:crosses val="autoZero"/>
        <c:crossBetween val="midCat"/>
      </c:valAx>
      <c:valAx>
        <c:axId val="88301952"/>
        <c:scaling>
          <c:orientation val="minMax"/>
          <c:max val="6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8287488"/>
        <c:crosses val="autoZero"/>
        <c:crossBetween val="midCat"/>
        <c:majorUnit val="8.6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大阪府千早赤阪村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償還金についてはピークが過ぎたものの、平成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年度から過疎地域の公示を受けたことで、今後数年間は過疎対策に必要な起債を行う。</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また。老朽化が著しい役場庁舎の建替えや公共施設の更新など課題も多く、起債にあたっては実質公債費率が発行許可団体となる</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％を超えないよう、起債に頼りすぎない健全な財政運営に努める。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大阪府千早赤阪村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年度の将来負担比率は前年度より大幅に低下し、マイナスとなり、早期健全化基準である</a:t>
          </a:r>
          <a:r>
            <a:rPr kumimoji="1" lang="en-US" altLang="ja-JP" sz="1400">
              <a:latin typeface="ＭＳ ゴシック" pitchFamily="49" charset="-128"/>
              <a:ea typeface="ＭＳ ゴシック" pitchFamily="49" charset="-128"/>
            </a:rPr>
            <a:t>350</a:t>
          </a:r>
          <a:r>
            <a:rPr kumimoji="1" lang="ja-JP" altLang="en-US" sz="1400">
              <a:latin typeface="ＭＳ ゴシック" pitchFamily="49" charset="-128"/>
              <a:ea typeface="ＭＳ ゴシック" pitchFamily="49" charset="-128"/>
            </a:rPr>
            <a:t>％を大きく下回っている。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地方債残高は年度により増減はあるものの、充当可能基金が増加傾向であることから、将来負担比率の分子は減少しながら推移している。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老朽化が著しい役場庁舎の建替えや公共施設の更新など課題も多いが、借入と返済のバランスを考慮し、機動的に基金を活用するなどして、起債に頼りすぎない健全な財政運営に努める。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大阪府千早赤阪村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5,497
5,475
37.30
3,281,000
3,146,632
134,368
1,971,854
3,216,999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2" name="正方形/長方形 21"/>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3" name="正方形/長方形 22"/>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4" name="正方形/長方形 23"/>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2" name="テキスト ボックス 31"/>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3" name="テキスト ボックス 32"/>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4" name="テキスト ボックス 33"/>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5" name="テキスト ボックス 34"/>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8" name="正方形/長方形 37"/>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平成</a:t>
          </a:r>
          <a:r>
            <a:rPr kumimoji="1" lang="en-US" altLang="ja-JP" sz="1100">
              <a:latin typeface="ＭＳ Ｐゴシック"/>
            </a:rPr>
            <a:t>27</a:t>
          </a:r>
          <a:r>
            <a:rPr kumimoji="1" lang="ja-JP" altLang="en-US" sz="1100">
              <a:latin typeface="ＭＳ Ｐゴシック"/>
            </a:rPr>
            <a:t>年度の数値は全国や類似団体の平均とほぼ同数の結果となった。</a:t>
          </a:r>
          <a:endParaRPr kumimoji="1" lang="en-US" altLang="ja-JP" sz="1100">
            <a:latin typeface="ＭＳ Ｐゴシック"/>
          </a:endParaRPr>
        </a:p>
        <a:p>
          <a:r>
            <a:rPr kumimoji="1" lang="ja-JP" altLang="en-US" sz="1100">
              <a:latin typeface="ＭＳ Ｐゴシック"/>
            </a:rPr>
            <a:t>今後は、新庁舎の建設などを行うため、当該数値は減少する見込みである。</a:t>
          </a:r>
        </a:p>
      </xdr:txBody>
    </xdr:sp>
    <xdr:clientData/>
  </xdr:twoCellAnchor>
  <xdr:oneCellAnchor>
    <xdr:from>
      <xdr:col>1</xdr:col>
      <xdr:colOff>746125</xdr:colOff>
      <xdr:row>23</xdr:row>
      <xdr:rowOff>38100</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1" name="テキスト ボックス 50"/>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3" name="テキスト ボックス 52"/>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5" name="テキスト ボックス 54"/>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7" name="テキスト ボックス 56"/>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9" name="テキスト ボックス 58"/>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1" name="テキスト ボックス 60"/>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3" name="テキスト ボックス 62"/>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5" name="テキスト ボックス 64"/>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57876</xdr:rowOff>
    </xdr:from>
    <xdr:to>
      <xdr:col>3</xdr:col>
      <xdr:colOff>1170940</xdr:colOff>
      <xdr:row>34</xdr:row>
      <xdr:rowOff>128451</xdr:rowOff>
    </xdr:to>
    <xdr:cxnSp macro="">
      <xdr:nvCxnSpPr>
        <xdr:cNvPr id="67" name="直線コネクタ 66"/>
        <xdr:cNvCxnSpPr/>
      </xdr:nvCxnSpPr>
      <xdr:spPr>
        <a:xfrm flipV="1">
          <a:off x="4760595" y="5468076"/>
          <a:ext cx="1270" cy="1270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132278</xdr:rowOff>
    </xdr:from>
    <xdr:ext cx="405111" cy="259045"/>
    <xdr:sp macro="" textlink="">
      <xdr:nvSpPr>
        <xdr:cNvPr id="68" name="有形固定資産減価償却率最小値テキスト"/>
        <xdr:cNvSpPr txBox="1"/>
      </xdr:nvSpPr>
      <xdr:spPr>
        <a:xfrm>
          <a:off x="4813300"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3</xdr:col>
      <xdr:colOff>1082675</xdr:colOff>
      <xdr:row>34</xdr:row>
      <xdr:rowOff>128451</xdr:rowOff>
    </xdr:from>
    <xdr:to>
      <xdr:col>3</xdr:col>
      <xdr:colOff>1260475</xdr:colOff>
      <xdr:row>34</xdr:row>
      <xdr:rowOff>128451</xdr:rowOff>
    </xdr:to>
    <xdr:cxnSp macro="">
      <xdr:nvCxnSpPr>
        <xdr:cNvPr id="69" name="直線コネクタ 68"/>
        <xdr:cNvCxnSpPr/>
      </xdr:nvCxnSpPr>
      <xdr:spPr>
        <a:xfrm>
          <a:off x="4673600" y="67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4553</xdr:rowOff>
    </xdr:from>
    <xdr:ext cx="405111" cy="259045"/>
    <xdr:sp macro="" textlink="">
      <xdr:nvSpPr>
        <xdr:cNvPr id="70" name="有形固定資産減価償却率最大値テキスト"/>
        <xdr:cNvSpPr txBox="1"/>
      </xdr:nvSpPr>
      <xdr:spPr>
        <a:xfrm>
          <a:off x="4813300" y="524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xdr:col>
      <xdr:colOff>1082675</xdr:colOff>
      <xdr:row>27</xdr:row>
      <xdr:rowOff>57876</xdr:rowOff>
    </xdr:from>
    <xdr:to>
      <xdr:col>3</xdr:col>
      <xdr:colOff>1260475</xdr:colOff>
      <xdr:row>27</xdr:row>
      <xdr:rowOff>57876</xdr:rowOff>
    </xdr:to>
    <xdr:cxnSp macro="">
      <xdr:nvCxnSpPr>
        <xdr:cNvPr id="71" name="直線コネクタ 70"/>
        <xdr:cNvCxnSpPr/>
      </xdr:nvCxnSpPr>
      <xdr:spPr>
        <a:xfrm>
          <a:off x="4673600" y="546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169471</xdr:rowOff>
    </xdr:from>
    <xdr:ext cx="405111" cy="259045"/>
    <xdr:sp macro="" textlink="">
      <xdr:nvSpPr>
        <xdr:cNvPr id="72" name="有形固定資産減価償却率平均値テキスト"/>
        <xdr:cNvSpPr txBox="1"/>
      </xdr:nvSpPr>
      <xdr:spPr>
        <a:xfrm>
          <a:off x="4813300" y="6265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19594</xdr:rowOff>
    </xdr:from>
    <xdr:to>
      <xdr:col>3</xdr:col>
      <xdr:colOff>1222375</xdr:colOff>
      <xdr:row>32</xdr:row>
      <xdr:rowOff>121194</xdr:rowOff>
    </xdr:to>
    <xdr:sp macro="" textlink="">
      <xdr:nvSpPr>
        <xdr:cNvPr id="73" name="フローチャート : 判断 72"/>
        <xdr:cNvSpPr/>
      </xdr:nvSpPr>
      <xdr:spPr>
        <a:xfrm>
          <a:off x="4711700" y="628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126274</xdr:rowOff>
    </xdr:from>
    <xdr:to>
      <xdr:col>3</xdr:col>
      <xdr:colOff>511175</xdr:colOff>
      <xdr:row>32</xdr:row>
      <xdr:rowOff>56424</xdr:rowOff>
    </xdr:to>
    <xdr:sp macro="" textlink="">
      <xdr:nvSpPr>
        <xdr:cNvPr id="74" name="フローチャート : 判断 73"/>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129358</xdr:rowOff>
    </xdr:from>
    <xdr:to>
      <xdr:col>3</xdr:col>
      <xdr:colOff>511175</xdr:colOff>
      <xdr:row>32</xdr:row>
      <xdr:rowOff>59508</xdr:rowOff>
    </xdr:to>
    <xdr:sp macro="" textlink="">
      <xdr:nvSpPr>
        <xdr:cNvPr id="80" name="円/楕円 79"/>
        <xdr:cNvSpPr/>
      </xdr:nvSpPr>
      <xdr:spPr>
        <a:xfrm>
          <a:off x="4000500" y="622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72951</xdr:rowOff>
    </xdr:from>
    <xdr:ext cx="405111" cy="259045"/>
    <xdr:sp macro="" textlink="">
      <xdr:nvSpPr>
        <xdr:cNvPr id="81" name="n_1aveValue有形固定資産減価償却率"/>
        <xdr:cNvSpPr txBox="1"/>
      </xdr:nvSpPr>
      <xdr:spPr>
        <a:xfrm>
          <a:off x="3836043"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50635</xdr:rowOff>
    </xdr:from>
    <xdr:ext cx="405111" cy="259045"/>
    <xdr:sp macro="" textlink="">
      <xdr:nvSpPr>
        <xdr:cNvPr id="82" name="n_1mainValue有形固定資産減価償却率"/>
        <xdr:cNvSpPr txBox="1"/>
      </xdr:nvSpPr>
      <xdr:spPr>
        <a:xfrm>
          <a:off x="3836043" y="631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大阪府千早赤阪村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5,497
5,475
37.30
3,281,000
3,146,632
134,368
1,971,854
3,216,999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135636</xdr:rowOff>
    </xdr:from>
    <xdr:to>
      <xdr:col>6</xdr:col>
      <xdr:colOff>510540</xdr:colOff>
      <xdr:row>42</xdr:row>
      <xdr:rowOff>53340</xdr:rowOff>
    </xdr:to>
    <xdr:cxnSp macro="">
      <xdr:nvCxnSpPr>
        <xdr:cNvPr id="55" name="直線コネクタ 54"/>
        <xdr:cNvCxnSpPr/>
      </xdr:nvCxnSpPr>
      <xdr:spPr>
        <a:xfrm flipV="1">
          <a:off x="4634865" y="5793486"/>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82313</xdr:rowOff>
    </xdr:from>
    <xdr:ext cx="405111" cy="259045"/>
    <xdr:sp macro="" textlink="">
      <xdr:nvSpPr>
        <xdr:cNvPr id="58" name="【道路】&#10;有形固定資産減価償却率最大値テキスト"/>
        <xdr:cNvSpPr txBox="1"/>
      </xdr:nvSpPr>
      <xdr:spPr>
        <a:xfrm>
          <a:off x="47244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33</xdr:row>
      <xdr:rowOff>135636</xdr:rowOff>
    </xdr:from>
    <xdr:to>
      <xdr:col>6</xdr:col>
      <xdr:colOff>600075</xdr:colOff>
      <xdr:row>33</xdr:row>
      <xdr:rowOff>135636</xdr:rowOff>
    </xdr:to>
    <xdr:cxnSp macro="">
      <xdr:nvCxnSpPr>
        <xdr:cNvPr id="59" name="直線コネクタ 58"/>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54119</xdr:rowOff>
    </xdr:from>
    <xdr:ext cx="405111" cy="259045"/>
    <xdr:sp macro="" textlink="">
      <xdr:nvSpPr>
        <xdr:cNvPr id="60" name="【道路】&#10;有形固定資産減価償却率平均値テキスト"/>
        <xdr:cNvSpPr txBox="1"/>
      </xdr:nvSpPr>
      <xdr:spPr>
        <a:xfrm>
          <a:off x="4724400" y="67406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75692</xdr:rowOff>
    </xdr:from>
    <xdr:to>
      <xdr:col>6</xdr:col>
      <xdr:colOff>561975</xdr:colOff>
      <xdr:row>40</xdr:row>
      <xdr:rowOff>5842</xdr:rowOff>
    </xdr:to>
    <xdr:sp macro="" textlink="">
      <xdr:nvSpPr>
        <xdr:cNvPr id="61" name="フローチャート : 判断 60"/>
        <xdr:cNvSpPr/>
      </xdr:nvSpPr>
      <xdr:spPr>
        <a:xfrm>
          <a:off x="45847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135128</xdr:rowOff>
    </xdr:from>
    <xdr:to>
      <xdr:col>5</xdr:col>
      <xdr:colOff>409575</xdr:colOff>
      <xdr:row>39</xdr:row>
      <xdr:rowOff>65278</xdr:rowOff>
    </xdr:to>
    <xdr:sp macro="" textlink="">
      <xdr:nvSpPr>
        <xdr:cNvPr id="62" name="フローチャート : 判断 61"/>
        <xdr:cNvSpPr/>
      </xdr:nvSpPr>
      <xdr:spPr>
        <a:xfrm>
          <a:off x="3746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153416</xdr:rowOff>
    </xdr:from>
    <xdr:to>
      <xdr:col>5</xdr:col>
      <xdr:colOff>409575</xdr:colOff>
      <xdr:row>41</xdr:row>
      <xdr:rowOff>83566</xdr:rowOff>
    </xdr:to>
    <xdr:sp macro="" textlink="">
      <xdr:nvSpPr>
        <xdr:cNvPr id="68" name="円/楕円 67"/>
        <xdr:cNvSpPr/>
      </xdr:nvSpPr>
      <xdr:spPr>
        <a:xfrm>
          <a:off x="37465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81805</xdr:rowOff>
    </xdr:from>
    <xdr:ext cx="405111" cy="259045"/>
    <xdr:sp macro="" textlink="">
      <xdr:nvSpPr>
        <xdr:cNvPr id="69" name="n_1aveValue【道路】&#10;有形固定資産減価償却率"/>
        <xdr:cNvSpPr txBox="1"/>
      </xdr:nvSpPr>
      <xdr:spPr>
        <a:xfrm>
          <a:off x="3582043" y="642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74693</xdr:rowOff>
    </xdr:from>
    <xdr:ext cx="405111" cy="259045"/>
    <xdr:sp macro="" textlink="">
      <xdr:nvSpPr>
        <xdr:cNvPr id="70" name="n_1mainValue【道路】&#10;有形固定資産減価償却率"/>
        <xdr:cNvSpPr txBox="1"/>
      </xdr:nvSpPr>
      <xdr:spPr>
        <a:xfrm>
          <a:off x="3582043" y="7104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4" name="テキスト ボックス 8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6" name="テキスト ボックス 8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8" name="テキスト ボックス 8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0" name="テキスト ボックス 8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126854</xdr:rowOff>
    </xdr:from>
    <xdr:to>
      <xdr:col>15</xdr:col>
      <xdr:colOff>180340</xdr:colOff>
      <xdr:row>41</xdr:row>
      <xdr:rowOff>39453</xdr:rowOff>
    </xdr:to>
    <xdr:cxnSp macro="">
      <xdr:nvCxnSpPr>
        <xdr:cNvPr id="94" name="直線コネクタ 93"/>
        <xdr:cNvCxnSpPr/>
      </xdr:nvCxnSpPr>
      <xdr:spPr>
        <a:xfrm flipV="1">
          <a:off x="10476865" y="5613254"/>
          <a:ext cx="0" cy="145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43280</xdr:rowOff>
    </xdr:from>
    <xdr:ext cx="469744" cy="259045"/>
    <xdr:sp macro="" textlink="">
      <xdr:nvSpPr>
        <xdr:cNvPr id="95" name="【道路】&#10;一人当たり延長最小値テキスト"/>
        <xdr:cNvSpPr txBox="1"/>
      </xdr:nvSpPr>
      <xdr:spPr>
        <a:xfrm>
          <a:off x="10566400" y="707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8.929</a:t>
          </a:r>
          <a:endParaRPr kumimoji="1" lang="ja-JP" altLang="en-US" sz="1000" b="1">
            <a:latin typeface="ＭＳ Ｐゴシック"/>
          </a:endParaRPr>
        </a:p>
      </xdr:txBody>
    </xdr:sp>
    <xdr:clientData/>
  </xdr:oneCellAnchor>
  <xdr:twoCellAnchor>
    <xdr:from>
      <xdr:col>15</xdr:col>
      <xdr:colOff>92075</xdr:colOff>
      <xdr:row>41</xdr:row>
      <xdr:rowOff>39453</xdr:rowOff>
    </xdr:from>
    <xdr:to>
      <xdr:col>15</xdr:col>
      <xdr:colOff>269875</xdr:colOff>
      <xdr:row>41</xdr:row>
      <xdr:rowOff>39453</xdr:rowOff>
    </xdr:to>
    <xdr:cxnSp macro="">
      <xdr:nvCxnSpPr>
        <xdr:cNvPr id="96" name="直線コネクタ 95"/>
        <xdr:cNvCxnSpPr/>
      </xdr:nvCxnSpPr>
      <xdr:spPr>
        <a:xfrm>
          <a:off x="10388600" y="7068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73531</xdr:rowOff>
    </xdr:from>
    <xdr:ext cx="534377" cy="259045"/>
    <xdr:sp macro="" textlink="">
      <xdr:nvSpPr>
        <xdr:cNvPr id="97" name="【道路】&#10;一人当たり延長最大値テキスト"/>
        <xdr:cNvSpPr txBox="1"/>
      </xdr:nvSpPr>
      <xdr:spPr>
        <a:xfrm>
          <a:off x="10566400" y="53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85.341</a:t>
          </a:r>
          <a:endParaRPr kumimoji="1" lang="ja-JP" altLang="en-US" sz="1000" b="1">
            <a:latin typeface="ＭＳ Ｐゴシック"/>
          </a:endParaRPr>
        </a:p>
      </xdr:txBody>
    </xdr:sp>
    <xdr:clientData/>
  </xdr:oneCellAnchor>
  <xdr:twoCellAnchor>
    <xdr:from>
      <xdr:col>15</xdr:col>
      <xdr:colOff>92075</xdr:colOff>
      <xdr:row>32</xdr:row>
      <xdr:rowOff>126854</xdr:rowOff>
    </xdr:from>
    <xdr:to>
      <xdr:col>15</xdr:col>
      <xdr:colOff>269875</xdr:colOff>
      <xdr:row>32</xdr:row>
      <xdr:rowOff>126854</xdr:rowOff>
    </xdr:to>
    <xdr:cxnSp macro="">
      <xdr:nvCxnSpPr>
        <xdr:cNvPr id="98" name="直線コネクタ 97"/>
        <xdr:cNvCxnSpPr/>
      </xdr:nvCxnSpPr>
      <xdr:spPr>
        <a:xfrm>
          <a:off x="10388600" y="561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128890</xdr:rowOff>
    </xdr:from>
    <xdr:ext cx="534377" cy="259045"/>
    <xdr:sp macro="" textlink="">
      <xdr:nvSpPr>
        <xdr:cNvPr id="99" name="【道路】&#10;一人当たり延長平均値テキスト"/>
        <xdr:cNvSpPr txBox="1"/>
      </xdr:nvSpPr>
      <xdr:spPr>
        <a:xfrm>
          <a:off x="10566400" y="6472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150463</xdr:rowOff>
    </xdr:from>
    <xdr:to>
      <xdr:col>15</xdr:col>
      <xdr:colOff>231775</xdr:colOff>
      <xdr:row>38</xdr:row>
      <xdr:rowOff>80614</xdr:rowOff>
    </xdr:to>
    <xdr:sp macro="" textlink="">
      <xdr:nvSpPr>
        <xdr:cNvPr id="100" name="フローチャート : 判断 99"/>
        <xdr:cNvSpPr/>
      </xdr:nvSpPr>
      <xdr:spPr>
        <a:xfrm>
          <a:off x="10426700" y="64941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5931</xdr:rowOff>
    </xdr:from>
    <xdr:to>
      <xdr:col>14</xdr:col>
      <xdr:colOff>79375</xdr:colOff>
      <xdr:row>39</xdr:row>
      <xdr:rowOff>107531</xdr:rowOff>
    </xdr:to>
    <xdr:sp macro="" textlink="">
      <xdr:nvSpPr>
        <xdr:cNvPr id="101" name="フローチャート : 判断 100"/>
        <xdr:cNvSpPr/>
      </xdr:nvSpPr>
      <xdr:spPr>
        <a:xfrm>
          <a:off x="9588500" y="669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69138</xdr:rowOff>
    </xdr:from>
    <xdr:to>
      <xdr:col>14</xdr:col>
      <xdr:colOff>79375</xdr:colOff>
      <xdr:row>40</xdr:row>
      <xdr:rowOff>170738</xdr:rowOff>
    </xdr:to>
    <xdr:sp macro="" textlink="">
      <xdr:nvSpPr>
        <xdr:cNvPr id="107" name="円/楕円 106"/>
        <xdr:cNvSpPr/>
      </xdr:nvSpPr>
      <xdr:spPr>
        <a:xfrm>
          <a:off x="9588500" y="692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124058</xdr:rowOff>
    </xdr:from>
    <xdr:ext cx="534377" cy="259045"/>
    <xdr:sp macro="" textlink="">
      <xdr:nvSpPr>
        <xdr:cNvPr id="108" name="n_1aveValue【道路】&#10;一人当たり延長"/>
        <xdr:cNvSpPr txBox="1"/>
      </xdr:nvSpPr>
      <xdr:spPr>
        <a:xfrm>
          <a:off x="9359410" y="646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26.022</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161865</xdr:rowOff>
    </xdr:from>
    <xdr:ext cx="534377" cy="259045"/>
    <xdr:sp macro="" textlink="">
      <xdr:nvSpPr>
        <xdr:cNvPr id="109" name="n_1mainValue【道路】&#10;一人当たり延長"/>
        <xdr:cNvSpPr txBox="1"/>
      </xdr:nvSpPr>
      <xdr:spPr>
        <a:xfrm>
          <a:off x="9359410" y="701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2" name="テキスト ボックス 12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2" name="テキスト ボックス 13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122465</xdr:rowOff>
    </xdr:from>
    <xdr:to>
      <xdr:col>6</xdr:col>
      <xdr:colOff>510540</xdr:colOff>
      <xdr:row>64</xdr:row>
      <xdr:rowOff>160020</xdr:rowOff>
    </xdr:to>
    <xdr:cxnSp macro="">
      <xdr:nvCxnSpPr>
        <xdr:cNvPr id="136" name="直線コネクタ 135"/>
        <xdr:cNvCxnSpPr/>
      </xdr:nvCxnSpPr>
      <xdr:spPr>
        <a:xfrm flipV="1">
          <a:off x="4634865" y="9552215"/>
          <a:ext cx="0" cy="158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163847</xdr:rowOff>
    </xdr:from>
    <xdr:ext cx="405111" cy="259045"/>
    <xdr:sp macro="" textlink="">
      <xdr:nvSpPr>
        <xdr:cNvPr id="137" name="【橋りょう・トンネル】&#10;有形固定資産減価償却率最小値テキスト"/>
        <xdr:cNvSpPr txBox="1"/>
      </xdr:nvSpPr>
      <xdr:spPr>
        <a:xfrm>
          <a:off x="47244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64</xdr:row>
      <xdr:rowOff>160020</xdr:rowOff>
    </xdr:from>
    <xdr:to>
      <xdr:col>6</xdr:col>
      <xdr:colOff>600075</xdr:colOff>
      <xdr:row>64</xdr:row>
      <xdr:rowOff>160020</xdr:rowOff>
    </xdr:to>
    <xdr:cxnSp macro="">
      <xdr:nvCxnSpPr>
        <xdr:cNvPr id="138" name="直線コネクタ 137"/>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69142</xdr:rowOff>
    </xdr:from>
    <xdr:ext cx="405111" cy="259045"/>
    <xdr:sp macro="" textlink="">
      <xdr:nvSpPr>
        <xdr:cNvPr id="139" name="【橋りょう・トンネル】&#10;有形固定資産減価償却率最大値テキスト"/>
        <xdr:cNvSpPr txBox="1"/>
      </xdr:nvSpPr>
      <xdr:spPr>
        <a:xfrm>
          <a:off x="4724400" y="932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6</xdr:col>
      <xdr:colOff>422275</xdr:colOff>
      <xdr:row>55</xdr:row>
      <xdr:rowOff>122465</xdr:rowOff>
    </xdr:from>
    <xdr:to>
      <xdr:col>6</xdr:col>
      <xdr:colOff>600075</xdr:colOff>
      <xdr:row>55</xdr:row>
      <xdr:rowOff>122465</xdr:rowOff>
    </xdr:to>
    <xdr:cxnSp macro="">
      <xdr:nvCxnSpPr>
        <xdr:cNvPr id="140" name="直線コネクタ 139"/>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77850</xdr:rowOff>
    </xdr:from>
    <xdr:ext cx="405111" cy="259045"/>
    <xdr:sp macro="" textlink="">
      <xdr:nvSpPr>
        <xdr:cNvPr id="141" name="【橋りょう・トンネル】&#10;有形固定資産減価償却率平均値テキスト"/>
        <xdr:cNvSpPr txBox="1"/>
      </xdr:nvSpPr>
      <xdr:spPr>
        <a:xfrm>
          <a:off x="47244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99423</xdr:rowOff>
    </xdr:from>
    <xdr:to>
      <xdr:col>6</xdr:col>
      <xdr:colOff>561975</xdr:colOff>
      <xdr:row>61</xdr:row>
      <xdr:rowOff>29573</xdr:rowOff>
    </xdr:to>
    <xdr:sp macro="" textlink="">
      <xdr:nvSpPr>
        <xdr:cNvPr id="142" name="フローチャート : 判断 141"/>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7983</xdr:rowOff>
    </xdr:from>
    <xdr:to>
      <xdr:col>5</xdr:col>
      <xdr:colOff>409575</xdr:colOff>
      <xdr:row>60</xdr:row>
      <xdr:rowOff>109583</xdr:rowOff>
    </xdr:to>
    <xdr:sp macro="" textlink="">
      <xdr:nvSpPr>
        <xdr:cNvPr id="143" name="フローチャート : 判断 142"/>
        <xdr:cNvSpPr/>
      </xdr:nvSpPr>
      <xdr:spPr>
        <a:xfrm>
          <a:off x="3746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104322</xdr:rowOff>
    </xdr:from>
    <xdr:to>
      <xdr:col>5</xdr:col>
      <xdr:colOff>409575</xdr:colOff>
      <xdr:row>64</xdr:row>
      <xdr:rowOff>34472</xdr:rowOff>
    </xdr:to>
    <xdr:sp macro="" textlink="">
      <xdr:nvSpPr>
        <xdr:cNvPr id="149" name="円/楕円 148"/>
        <xdr:cNvSpPr/>
      </xdr:nvSpPr>
      <xdr:spPr>
        <a:xfrm>
          <a:off x="3746500" y="1090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126110</xdr:rowOff>
    </xdr:from>
    <xdr:ext cx="405111" cy="259045"/>
    <xdr:sp macro="" textlink="">
      <xdr:nvSpPr>
        <xdr:cNvPr id="150" name="n_1aveValue【橋りょう・トンネル】&#10;有形固定資産減価償却率"/>
        <xdr:cNvSpPr txBox="1"/>
      </xdr:nvSpPr>
      <xdr:spPr>
        <a:xfrm>
          <a:off x="3582043"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25599</xdr:rowOff>
    </xdr:from>
    <xdr:ext cx="405111" cy="259045"/>
    <xdr:sp macro="" textlink="">
      <xdr:nvSpPr>
        <xdr:cNvPr id="151" name="n_1mainValue【橋りょう・トンネル】&#10;有形固定資産減価償却率"/>
        <xdr:cNvSpPr txBox="1"/>
      </xdr:nvSpPr>
      <xdr:spPr>
        <a:xfrm>
          <a:off x="3582043" y="1099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7" name="テキスト ボックス 16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9" name="テキスト ボックス 16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1" name="テキスト ボックス 17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134338</xdr:rowOff>
    </xdr:from>
    <xdr:to>
      <xdr:col>15</xdr:col>
      <xdr:colOff>180340</xdr:colOff>
      <xdr:row>63</xdr:row>
      <xdr:rowOff>139178</xdr:rowOff>
    </xdr:to>
    <xdr:cxnSp macro="">
      <xdr:nvCxnSpPr>
        <xdr:cNvPr id="175" name="直線コネクタ 174"/>
        <xdr:cNvCxnSpPr/>
      </xdr:nvCxnSpPr>
      <xdr:spPr>
        <a:xfrm flipV="1">
          <a:off x="10476865" y="9735538"/>
          <a:ext cx="0" cy="1204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143005</xdr:rowOff>
    </xdr:from>
    <xdr:ext cx="599010" cy="259045"/>
    <xdr:sp macro="" textlink="">
      <xdr:nvSpPr>
        <xdr:cNvPr id="176" name="【橋りょう・トンネル】&#10;一人当たり有形固定資産（償却資産）額最小値テキスト"/>
        <xdr:cNvSpPr txBox="1"/>
      </xdr:nvSpPr>
      <xdr:spPr>
        <a:xfrm>
          <a:off x="10566400" y="1094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142,351</a:t>
          </a:r>
          <a:endParaRPr kumimoji="1" lang="ja-JP" altLang="en-US" sz="1000" b="1">
            <a:latin typeface="ＭＳ Ｐゴシック"/>
          </a:endParaRPr>
        </a:p>
      </xdr:txBody>
    </xdr:sp>
    <xdr:clientData/>
  </xdr:oneCellAnchor>
  <xdr:twoCellAnchor>
    <xdr:from>
      <xdr:col>15</xdr:col>
      <xdr:colOff>92075</xdr:colOff>
      <xdr:row>63</xdr:row>
      <xdr:rowOff>139178</xdr:rowOff>
    </xdr:from>
    <xdr:to>
      <xdr:col>15</xdr:col>
      <xdr:colOff>269875</xdr:colOff>
      <xdr:row>63</xdr:row>
      <xdr:rowOff>139178</xdr:rowOff>
    </xdr:to>
    <xdr:cxnSp macro="">
      <xdr:nvCxnSpPr>
        <xdr:cNvPr id="177" name="直線コネクタ 176"/>
        <xdr:cNvCxnSpPr/>
      </xdr:nvCxnSpPr>
      <xdr:spPr>
        <a:xfrm>
          <a:off x="10388600" y="1094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81015</xdr:rowOff>
    </xdr:from>
    <xdr:ext cx="690189" cy="259045"/>
    <xdr:sp macro="" textlink="">
      <xdr:nvSpPr>
        <xdr:cNvPr id="178" name="【橋りょう・トンネル】&#10;一人当たり有形固定資産（償却資産）額最大値テキスト"/>
        <xdr:cNvSpPr txBox="1"/>
      </xdr:nvSpPr>
      <xdr:spPr>
        <a:xfrm>
          <a:off x="10566400" y="9510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1,723,704</a:t>
          </a:r>
          <a:endParaRPr kumimoji="1" lang="ja-JP" altLang="en-US" sz="1000" b="1">
            <a:latin typeface="ＭＳ Ｐゴシック"/>
          </a:endParaRPr>
        </a:p>
      </xdr:txBody>
    </xdr:sp>
    <xdr:clientData/>
  </xdr:oneCellAnchor>
  <xdr:twoCellAnchor>
    <xdr:from>
      <xdr:col>15</xdr:col>
      <xdr:colOff>92075</xdr:colOff>
      <xdr:row>56</xdr:row>
      <xdr:rowOff>134338</xdr:rowOff>
    </xdr:from>
    <xdr:to>
      <xdr:col>15</xdr:col>
      <xdr:colOff>269875</xdr:colOff>
      <xdr:row>56</xdr:row>
      <xdr:rowOff>134338</xdr:rowOff>
    </xdr:to>
    <xdr:cxnSp macro="">
      <xdr:nvCxnSpPr>
        <xdr:cNvPr id="179" name="直線コネクタ 178"/>
        <xdr:cNvCxnSpPr/>
      </xdr:nvCxnSpPr>
      <xdr:spPr>
        <a:xfrm>
          <a:off x="10388600" y="973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94015</xdr:rowOff>
    </xdr:from>
    <xdr:ext cx="599010" cy="259045"/>
    <xdr:sp macro="" textlink="">
      <xdr:nvSpPr>
        <xdr:cNvPr id="180" name="【橋りょう・トンネル】&#10;一人当たり有形固定資産（償却資産）額平均値テキスト"/>
        <xdr:cNvSpPr txBox="1"/>
      </xdr:nvSpPr>
      <xdr:spPr>
        <a:xfrm>
          <a:off x="10566400" y="105524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556,644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115588</xdr:rowOff>
    </xdr:from>
    <xdr:to>
      <xdr:col>15</xdr:col>
      <xdr:colOff>231775</xdr:colOff>
      <xdr:row>62</xdr:row>
      <xdr:rowOff>45738</xdr:rowOff>
    </xdr:to>
    <xdr:sp macro="" textlink="">
      <xdr:nvSpPr>
        <xdr:cNvPr id="181" name="フローチャート : 判断 180"/>
        <xdr:cNvSpPr/>
      </xdr:nvSpPr>
      <xdr:spPr>
        <a:xfrm>
          <a:off x="10426700" y="1057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41187</xdr:rowOff>
    </xdr:from>
    <xdr:to>
      <xdr:col>14</xdr:col>
      <xdr:colOff>79375</xdr:colOff>
      <xdr:row>62</xdr:row>
      <xdr:rowOff>142787</xdr:rowOff>
    </xdr:to>
    <xdr:sp macro="" textlink="">
      <xdr:nvSpPr>
        <xdr:cNvPr id="182" name="フローチャート : 判断 181"/>
        <xdr:cNvSpPr/>
      </xdr:nvSpPr>
      <xdr:spPr>
        <a:xfrm>
          <a:off x="9588500" y="1067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64</xdr:row>
      <xdr:rowOff>16475</xdr:rowOff>
    </xdr:from>
    <xdr:to>
      <xdr:col>14</xdr:col>
      <xdr:colOff>79375</xdr:colOff>
      <xdr:row>64</xdr:row>
      <xdr:rowOff>118075</xdr:rowOff>
    </xdr:to>
    <xdr:sp macro="" textlink="">
      <xdr:nvSpPr>
        <xdr:cNvPr id="188" name="円/楕円 187"/>
        <xdr:cNvSpPr/>
      </xdr:nvSpPr>
      <xdr:spPr>
        <a:xfrm>
          <a:off x="9588500" y="1098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159314</xdr:rowOff>
    </xdr:from>
    <xdr:ext cx="599010" cy="259045"/>
    <xdr:sp macro="" textlink="">
      <xdr:nvSpPr>
        <xdr:cNvPr id="189" name="n_1aveValue【橋りょう・トンネル】&#10;一人当たり有形固定資産（償却資産）額"/>
        <xdr:cNvSpPr txBox="1"/>
      </xdr:nvSpPr>
      <xdr:spPr>
        <a:xfrm>
          <a:off x="9327094" y="1044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429,282</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109202</xdr:rowOff>
    </xdr:from>
    <xdr:ext cx="534377" cy="259045"/>
    <xdr:sp macro="" textlink="">
      <xdr:nvSpPr>
        <xdr:cNvPr id="190" name="n_1mainValue【橋りょう・トンネル】&#10;一人当たり有形固定資産（償却資産）額"/>
        <xdr:cNvSpPr txBox="1"/>
      </xdr:nvSpPr>
      <xdr:spPr>
        <a:xfrm>
          <a:off x="9359411" y="11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99" name="正方形/長方形 19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0" name="正方形/長方形 19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1" name="正方形/長方形 20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2" name="正方形/長方形 20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3" name="正方形/長方形 20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4" name="正方形/長方形 20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5" name="正方形/長方形 20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6" name="正方形/長方形 20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7" name="正方形/長方形 20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8" name="正方形/長方形 20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9" name="正方形/長方形 20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0" name="正方形/長方形 20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1" name="正方形/長方形 21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2" name="正方形/長方形 21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3" name="正方形/長方形 21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4" name="正方形/長方形 21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5" name="正方形/長方形 2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6" name="正方形/長方形 2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7" name="正方形/長方形 2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8" name="正方形/長方形 2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9" name="正方形/長方形 2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0" name="正方形/長方形 2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1" name="正方形/長方形 2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2" name="正方形/長方形 22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3" name="正方形/長方形 22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4" name="正方形/長方形 22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5" name="正方形/長方形 22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6" name="正方形/長方形 22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7" name="正方形/長方形 22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8" name="正方形/長方形 22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9" name="正方形/長方形 22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0" name="正方形/長方形 22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1" name="テキスト ボックス 23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2" name="直線コネクタ 23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33" name="テキスト ボックス 23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34" name="直線コネクタ 23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35" name="テキスト ボックス 23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36" name="直線コネクタ 23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37" name="テキスト ボックス 23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38" name="直線コネクタ 23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39" name="テキスト ボックス 23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40" name="直線コネクタ 23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41" name="テキスト ボックス 24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42" name="直線コネクタ 24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43" name="テキスト ボックス 24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4" name="直線コネクタ 24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5" name="テキスト ボックス 24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40005</xdr:rowOff>
    </xdr:to>
    <xdr:cxnSp macro="">
      <xdr:nvCxnSpPr>
        <xdr:cNvPr id="247" name="直線コネクタ 246"/>
        <xdr:cNvCxnSpPr/>
      </xdr:nvCxnSpPr>
      <xdr:spPr>
        <a:xfrm flipV="1">
          <a:off x="16318864" y="5715000"/>
          <a:ext cx="0"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43832</xdr:rowOff>
    </xdr:from>
    <xdr:ext cx="405111" cy="259045"/>
    <xdr:sp macro="" textlink="">
      <xdr:nvSpPr>
        <xdr:cNvPr id="248" name="【認定こども園・幼稚園・保育所】&#10;有形固定資産減価償却率最小値テキスト"/>
        <xdr:cNvSpPr txBox="1"/>
      </xdr:nvSpPr>
      <xdr:spPr>
        <a:xfrm>
          <a:off x="16408400"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428625</xdr:colOff>
      <xdr:row>42</xdr:row>
      <xdr:rowOff>40005</xdr:rowOff>
    </xdr:from>
    <xdr:to>
      <xdr:col>23</xdr:col>
      <xdr:colOff>606425</xdr:colOff>
      <xdr:row>42</xdr:row>
      <xdr:rowOff>40005</xdr:rowOff>
    </xdr:to>
    <xdr:cxnSp macro="">
      <xdr:nvCxnSpPr>
        <xdr:cNvPr id="249" name="直線コネクタ 248"/>
        <xdr:cNvCxnSpPr/>
      </xdr:nvCxnSpPr>
      <xdr:spPr>
        <a:xfrm>
          <a:off x="16230600" y="724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250"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251" name="直線コネクタ 25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32402</xdr:rowOff>
    </xdr:from>
    <xdr:ext cx="405111" cy="259045"/>
    <xdr:sp macro="" textlink="">
      <xdr:nvSpPr>
        <xdr:cNvPr id="252" name="【認定こども園・幼稚園・保育所】&#10;有形固定資産減価償却率平均値テキスト"/>
        <xdr:cNvSpPr txBox="1"/>
      </xdr:nvSpPr>
      <xdr:spPr>
        <a:xfrm>
          <a:off x="16408400" y="654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53975</xdr:rowOff>
    </xdr:from>
    <xdr:to>
      <xdr:col>23</xdr:col>
      <xdr:colOff>568325</xdr:colOff>
      <xdr:row>38</xdr:row>
      <xdr:rowOff>155575</xdr:rowOff>
    </xdr:to>
    <xdr:sp macro="" textlink="">
      <xdr:nvSpPr>
        <xdr:cNvPr id="253" name="フローチャート : 判断 252"/>
        <xdr:cNvSpPr/>
      </xdr:nvSpPr>
      <xdr:spPr>
        <a:xfrm>
          <a:off x="162687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109220</xdr:rowOff>
    </xdr:from>
    <xdr:to>
      <xdr:col>22</xdr:col>
      <xdr:colOff>415925</xdr:colOff>
      <xdr:row>38</xdr:row>
      <xdr:rowOff>39370</xdr:rowOff>
    </xdr:to>
    <xdr:sp macro="" textlink="">
      <xdr:nvSpPr>
        <xdr:cNvPr id="254" name="フローチャート : 判断 253"/>
        <xdr:cNvSpPr/>
      </xdr:nvSpPr>
      <xdr:spPr>
        <a:xfrm>
          <a:off x="15430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5" name="テキスト ボックス 25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6" name="テキスト ボックス 25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57" name="テキスト ボックス 25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58" name="テキスト ボックス 25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59" name="テキスト ボックス 25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6350</xdr:rowOff>
    </xdr:from>
    <xdr:to>
      <xdr:col>22</xdr:col>
      <xdr:colOff>415925</xdr:colOff>
      <xdr:row>39</xdr:row>
      <xdr:rowOff>107950</xdr:rowOff>
    </xdr:to>
    <xdr:sp macro="" textlink="">
      <xdr:nvSpPr>
        <xdr:cNvPr id="260" name="円/楕円 259"/>
        <xdr:cNvSpPr/>
      </xdr:nvSpPr>
      <xdr:spPr>
        <a:xfrm>
          <a:off x="15430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55897</xdr:rowOff>
    </xdr:from>
    <xdr:ext cx="405111" cy="259045"/>
    <xdr:sp macro="" textlink="">
      <xdr:nvSpPr>
        <xdr:cNvPr id="261" name="n_1aveValue【認定こども園・幼稚園・保育所】&#10;有形固定資産減価償却率"/>
        <xdr:cNvSpPr txBox="1"/>
      </xdr:nvSpPr>
      <xdr:spPr>
        <a:xfrm>
          <a:off x="15266043"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99077</xdr:rowOff>
    </xdr:from>
    <xdr:ext cx="405111" cy="259045"/>
    <xdr:sp macro="" textlink="">
      <xdr:nvSpPr>
        <xdr:cNvPr id="262" name="n_1mainValue【認定こども園・幼稚園・保育所】&#10;有形固定資産減価償却率"/>
        <xdr:cNvSpPr txBox="1"/>
      </xdr:nvSpPr>
      <xdr:spPr>
        <a:xfrm>
          <a:off x="15266043"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3" name="正方形/長方形 2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4" name="正方形/長方形 2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5" name="正方形/長方形 2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6" name="正方形/長方形 2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67" name="正方形/長方形 2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68" name="正方形/長方形 2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69" name="正方形/長方形 2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0" name="正方形/長方形 2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1" name="テキスト ボックス 2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2" name="直線コネクタ 2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273" name="直線コネクタ 27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274" name="テキスト ボックス 27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275" name="直線コネクタ 27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276" name="テキスト ボックス 27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277" name="直線コネクタ 27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278" name="テキスト ボックス 27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279" name="直線コネクタ 27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280" name="テキスト ボックス 27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281" name="直線コネクタ 28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282" name="テキスト ボックス 28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283" name="直線コネクタ 28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284" name="テキスト ボックス 28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5" name="直線コネクタ 28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86" name="テキスト ボックス 28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152944</xdr:rowOff>
    </xdr:from>
    <xdr:to>
      <xdr:col>32</xdr:col>
      <xdr:colOff>186689</xdr:colOff>
      <xdr:row>41</xdr:row>
      <xdr:rowOff>77833</xdr:rowOff>
    </xdr:to>
    <xdr:cxnSp macro="">
      <xdr:nvCxnSpPr>
        <xdr:cNvPr id="288" name="直線コネクタ 287"/>
        <xdr:cNvCxnSpPr/>
      </xdr:nvCxnSpPr>
      <xdr:spPr>
        <a:xfrm flipV="1">
          <a:off x="22160864" y="5810794"/>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81660</xdr:rowOff>
    </xdr:from>
    <xdr:ext cx="469744" cy="259045"/>
    <xdr:sp macro="" textlink="">
      <xdr:nvSpPr>
        <xdr:cNvPr id="289" name="【認定こども園・幼稚園・保育所】&#10;一人当たり面積最小値テキスト"/>
        <xdr:cNvSpPr txBox="1"/>
      </xdr:nvSpPr>
      <xdr:spPr>
        <a:xfrm>
          <a:off x="2225040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0.057</a:t>
          </a:r>
          <a:endParaRPr kumimoji="1" lang="ja-JP" altLang="en-US" sz="1000" b="1">
            <a:latin typeface="ＭＳ Ｐゴシック"/>
          </a:endParaRPr>
        </a:p>
      </xdr:txBody>
    </xdr:sp>
    <xdr:clientData/>
  </xdr:oneCellAnchor>
  <xdr:twoCellAnchor>
    <xdr:from>
      <xdr:col>32</xdr:col>
      <xdr:colOff>98425</xdr:colOff>
      <xdr:row>41</xdr:row>
      <xdr:rowOff>77833</xdr:rowOff>
    </xdr:from>
    <xdr:to>
      <xdr:col>32</xdr:col>
      <xdr:colOff>276225</xdr:colOff>
      <xdr:row>41</xdr:row>
      <xdr:rowOff>77833</xdr:rowOff>
    </xdr:to>
    <xdr:cxnSp macro="">
      <xdr:nvCxnSpPr>
        <xdr:cNvPr id="290" name="直線コネクタ 289"/>
        <xdr:cNvCxnSpPr/>
      </xdr:nvCxnSpPr>
      <xdr:spPr>
        <a:xfrm>
          <a:off x="22072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99621</xdr:rowOff>
    </xdr:from>
    <xdr:ext cx="469744" cy="259045"/>
    <xdr:sp macro="" textlink="">
      <xdr:nvSpPr>
        <xdr:cNvPr id="291" name="【認定こども園・幼稚園・保育所】&#10;一人当たり面積最大値テキスト"/>
        <xdr:cNvSpPr txBox="1"/>
      </xdr:nvSpPr>
      <xdr:spPr>
        <a:xfrm>
          <a:off x="222504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0.454</a:t>
          </a:r>
          <a:endParaRPr kumimoji="1" lang="ja-JP" altLang="en-US" sz="1000" b="1">
            <a:latin typeface="ＭＳ Ｐゴシック"/>
          </a:endParaRPr>
        </a:p>
      </xdr:txBody>
    </xdr:sp>
    <xdr:clientData/>
  </xdr:oneCellAnchor>
  <xdr:twoCellAnchor>
    <xdr:from>
      <xdr:col>32</xdr:col>
      <xdr:colOff>98425</xdr:colOff>
      <xdr:row>33</xdr:row>
      <xdr:rowOff>152944</xdr:rowOff>
    </xdr:from>
    <xdr:to>
      <xdr:col>32</xdr:col>
      <xdr:colOff>276225</xdr:colOff>
      <xdr:row>33</xdr:row>
      <xdr:rowOff>152944</xdr:rowOff>
    </xdr:to>
    <xdr:cxnSp macro="">
      <xdr:nvCxnSpPr>
        <xdr:cNvPr id="292" name="直線コネクタ 291"/>
        <xdr:cNvCxnSpPr/>
      </xdr:nvCxnSpPr>
      <xdr:spPr>
        <a:xfrm>
          <a:off x="22072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85470</xdr:rowOff>
    </xdr:from>
    <xdr:ext cx="469744" cy="259045"/>
    <xdr:sp macro="" textlink="">
      <xdr:nvSpPr>
        <xdr:cNvPr id="293" name="【認定こども園・幼稚園・保育所】&#10;一人当たり面積平均値テキスト"/>
        <xdr:cNvSpPr txBox="1"/>
      </xdr:nvSpPr>
      <xdr:spPr>
        <a:xfrm>
          <a:off x="22250400" y="6257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107043</xdr:rowOff>
    </xdr:from>
    <xdr:to>
      <xdr:col>32</xdr:col>
      <xdr:colOff>238125</xdr:colOff>
      <xdr:row>37</xdr:row>
      <xdr:rowOff>37193</xdr:rowOff>
    </xdr:to>
    <xdr:sp macro="" textlink="">
      <xdr:nvSpPr>
        <xdr:cNvPr id="294" name="フローチャート : 判断 293"/>
        <xdr:cNvSpPr/>
      </xdr:nvSpPr>
      <xdr:spPr>
        <a:xfrm>
          <a:off x="22110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xdr:rowOff>
    </xdr:from>
    <xdr:to>
      <xdr:col>31</xdr:col>
      <xdr:colOff>85725</xdr:colOff>
      <xdr:row>37</xdr:row>
      <xdr:rowOff>115570</xdr:rowOff>
    </xdr:to>
    <xdr:sp macro="" textlink="">
      <xdr:nvSpPr>
        <xdr:cNvPr id="295" name="フローチャート : 判断 294"/>
        <xdr:cNvSpPr/>
      </xdr:nvSpPr>
      <xdr:spPr>
        <a:xfrm>
          <a:off x="2127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96" name="テキスト ボックス 29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7" name="テキスト ボックス 29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8" name="テキスト ボックス 29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9" name="テキスト ボックス 29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00" name="テキスト ボックス 29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118473</xdr:rowOff>
    </xdr:from>
    <xdr:to>
      <xdr:col>31</xdr:col>
      <xdr:colOff>85725</xdr:colOff>
      <xdr:row>40</xdr:row>
      <xdr:rowOff>48623</xdr:rowOff>
    </xdr:to>
    <xdr:sp macro="" textlink="">
      <xdr:nvSpPr>
        <xdr:cNvPr id="301" name="円/楕円 300"/>
        <xdr:cNvSpPr/>
      </xdr:nvSpPr>
      <xdr:spPr>
        <a:xfrm>
          <a:off x="212725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132097</xdr:rowOff>
    </xdr:from>
    <xdr:ext cx="469744" cy="259045"/>
    <xdr:sp macro="" textlink="">
      <xdr:nvSpPr>
        <xdr:cNvPr id="302" name="n_1aveValue【認定こども園・幼稚園・保育所】&#10;一人当たり面積"/>
        <xdr:cNvSpPr txBox="1"/>
      </xdr:nvSpPr>
      <xdr:spPr>
        <a:xfrm>
          <a:off x="21075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0.271</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39750</xdr:rowOff>
    </xdr:from>
    <xdr:ext cx="469744" cy="259045"/>
    <xdr:sp macro="" textlink="">
      <xdr:nvSpPr>
        <xdr:cNvPr id="303" name="n_1mainValue【認定こども園・幼稚園・保育所】&#10;一人当たり面積"/>
        <xdr:cNvSpPr txBox="1"/>
      </xdr:nvSpPr>
      <xdr:spPr>
        <a:xfrm>
          <a:off x="21075727" y="689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4" name="正方形/長方形 3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5" name="正方形/長方形 3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6" name="正方形/長方形 3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7" name="正方形/長方形 3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8" name="正方形/長方形 3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9" name="正方形/長方形 3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0" name="正方形/長方形 3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1" name="正方形/長方形 3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2" name="テキスト ボックス 3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3" name="直線コネクタ 3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14" name="直線コネクタ 3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15" name="テキスト ボックス 31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16" name="直線コネクタ 3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17" name="テキスト ボックス 3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18" name="直線コネクタ 3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19" name="テキスト ボックス 3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20" name="直線コネクタ 3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21" name="テキスト ボックス 3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22" name="直線コネクタ 3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23" name="テキスト ボックス 3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24" name="直線コネクタ 3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325" name="テキスト ボックス 32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6" name="直線コネクタ 3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7" name="テキスト ボックス 32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117566</xdr:rowOff>
    </xdr:to>
    <xdr:cxnSp macro="">
      <xdr:nvCxnSpPr>
        <xdr:cNvPr id="329" name="直線コネクタ 328"/>
        <xdr:cNvCxnSpPr/>
      </xdr:nvCxnSpPr>
      <xdr:spPr>
        <a:xfrm flipV="1">
          <a:off x="16318864" y="9646920"/>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121393</xdr:rowOff>
    </xdr:from>
    <xdr:ext cx="405111" cy="259045"/>
    <xdr:sp macro="" textlink="">
      <xdr:nvSpPr>
        <xdr:cNvPr id="330" name="【学校施設】&#10;有形固定資産減価償却率最小値テキスト"/>
        <xdr:cNvSpPr txBox="1"/>
      </xdr:nvSpPr>
      <xdr:spPr>
        <a:xfrm>
          <a:off x="16408400" y="1092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63</xdr:row>
      <xdr:rowOff>117566</xdr:rowOff>
    </xdr:from>
    <xdr:to>
      <xdr:col>23</xdr:col>
      <xdr:colOff>606425</xdr:colOff>
      <xdr:row>63</xdr:row>
      <xdr:rowOff>117566</xdr:rowOff>
    </xdr:to>
    <xdr:cxnSp macro="">
      <xdr:nvCxnSpPr>
        <xdr:cNvPr id="331" name="直線コネクタ 330"/>
        <xdr:cNvCxnSpPr/>
      </xdr:nvCxnSpPr>
      <xdr:spPr>
        <a:xfrm>
          <a:off x="16230600" y="1091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332" name="【学校施設】&#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333" name="直線コネクタ 332"/>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17434</xdr:rowOff>
    </xdr:from>
    <xdr:ext cx="405111" cy="259045"/>
    <xdr:sp macro="" textlink="">
      <xdr:nvSpPr>
        <xdr:cNvPr id="334" name="【学校施設】&#10;有形固定資産減価償却率平均値テキスト"/>
        <xdr:cNvSpPr txBox="1"/>
      </xdr:nvSpPr>
      <xdr:spPr>
        <a:xfrm>
          <a:off x="164084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39007</xdr:rowOff>
    </xdr:from>
    <xdr:to>
      <xdr:col>23</xdr:col>
      <xdr:colOff>568325</xdr:colOff>
      <xdr:row>59</xdr:row>
      <xdr:rowOff>140607</xdr:rowOff>
    </xdr:to>
    <xdr:sp macro="" textlink="">
      <xdr:nvSpPr>
        <xdr:cNvPr id="335" name="フローチャート : 判断 334"/>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45538</xdr:rowOff>
    </xdr:from>
    <xdr:to>
      <xdr:col>22</xdr:col>
      <xdr:colOff>415925</xdr:colOff>
      <xdr:row>59</xdr:row>
      <xdr:rowOff>147138</xdr:rowOff>
    </xdr:to>
    <xdr:sp macro="" textlink="">
      <xdr:nvSpPr>
        <xdr:cNvPr id="336" name="フローチャート : 判断 335"/>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7" name="テキスト ボックス 3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8" name="テキスト ボックス 3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9" name="テキスト ボックス 3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40" name="テキスト ボックス 3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1" name="テキスト ボックス 3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3084</xdr:rowOff>
    </xdr:from>
    <xdr:to>
      <xdr:col>22</xdr:col>
      <xdr:colOff>415925</xdr:colOff>
      <xdr:row>61</xdr:row>
      <xdr:rowOff>104684</xdr:rowOff>
    </xdr:to>
    <xdr:sp macro="" textlink="">
      <xdr:nvSpPr>
        <xdr:cNvPr id="342" name="円/楕円 341"/>
        <xdr:cNvSpPr/>
      </xdr:nvSpPr>
      <xdr:spPr>
        <a:xfrm>
          <a:off x="15430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163665</xdr:rowOff>
    </xdr:from>
    <xdr:ext cx="405111" cy="259045"/>
    <xdr:sp macro="" textlink="">
      <xdr:nvSpPr>
        <xdr:cNvPr id="343" name="n_1aveValue【学校施設】&#10;有形固定資産減価償却率"/>
        <xdr:cNvSpPr txBox="1"/>
      </xdr:nvSpPr>
      <xdr:spPr>
        <a:xfrm>
          <a:off x="15266043"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61</xdr:row>
      <xdr:rowOff>95811</xdr:rowOff>
    </xdr:from>
    <xdr:ext cx="405111" cy="259045"/>
    <xdr:sp macro="" textlink="">
      <xdr:nvSpPr>
        <xdr:cNvPr id="344" name="n_1mainValue【学校施設】&#10;有形固定資産減価償却率"/>
        <xdr:cNvSpPr txBox="1"/>
      </xdr:nvSpPr>
      <xdr:spPr>
        <a:xfrm>
          <a:off x="15266043"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5" name="正方形/長方形 3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6" name="正方形/長方形 3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7" name="正方形/長方形 3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8" name="正方形/長方形 3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9" name="正方形/長方形 3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50" name="正方形/長方形 3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51" name="正方形/長方形 3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2" name="正方形/長方形 3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3" name="テキスト ボックス 3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4" name="直線コネクタ 3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55" name="テキスト ボックス 35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56" name="直線コネクタ 35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57" name="テキスト ボックス 35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58" name="直線コネクタ 35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59" name="テキスト ボックス 35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60" name="直線コネクタ 35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61" name="テキスト ボックス 36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62" name="直線コネクタ 36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63" name="テキスト ボックス 36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4" name="直線コネクタ 3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5" name="テキスト ボックス 3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48920</xdr:rowOff>
    </xdr:from>
    <xdr:to>
      <xdr:col>32</xdr:col>
      <xdr:colOff>186689</xdr:colOff>
      <xdr:row>64</xdr:row>
      <xdr:rowOff>74523</xdr:rowOff>
    </xdr:to>
    <xdr:cxnSp macro="">
      <xdr:nvCxnSpPr>
        <xdr:cNvPr id="367" name="直線コネクタ 366"/>
        <xdr:cNvCxnSpPr/>
      </xdr:nvCxnSpPr>
      <xdr:spPr>
        <a:xfrm flipV="1">
          <a:off x="22160864" y="9478670"/>
          <a:ext cx="0" cy="1568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78350</xdr:rowOff>
    </xdr:from>
    <xdr:ext cx="469744" cy="259045"/>
    <xdr:sp macro="" textlink="">
      <xdr:nvSpPr>
        <xdr:cNvPr id="368" name="【学校施設】&#10;一人当たり面積最小値テキスト"/>
        <xdr:cNvSpPr txBox="1"/>
      </xdr:nvSpPr>
      <xdr:spPr>
        <a:xfrm>
          <a:off x="22250400" y="1105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0.837</a:t>
          </a:r>
          <a:endParaRPr kumimoji="1" lang="ja-JP" altLang="en-US" sz="1000" b="1">
            <a:latin typeface="ＭＳ Ｐゴシック"/>
          </a:endParaRPr>
        </a:p>
      </xdr:txBody>
    </xdr:sp>
    <xdr:clientData/>
  </xdr:oneCellAnchor>
  <xdr:twoCellAnchor>
    <xdr:from>
      <xdr:col>32</xdr:col>
      <xdr:colOff>98425</xdr:colOff>
      <xdr:row>64</xdr:row>
      <xdr:rowOff>74523</xdr:rowOff>
    </xdr:from>
    <xdr:to>
      <xdr:col>32</xdr:col>
      <xdr:colOff>276225</xdr:colOff>
      <xdr:row>64</xdr:row>
      <xdr:rowOff>74523</xdr:rowOff>
    </xdr:to>
    <xdr:cxnSp macro="">
      <xdr:nvCxnSpPr>
        <xdr:cNvPr id="369" name="直線コネクタ 368"/>
        <xdr:cNvCxnSpPr/>
      </xdr:nvCxnSpPr>
      <xdr:spPr>
        <a:xfrm>
          <a:off x="22072600" y="1104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167047</xdr:rowOff>
    </xdr:from>
    <xdr:ext cx="469744" cy="259045"/>
    <xdr:sp macro="" textlink="">
      <xdr:nvSpPr>
        <xdr:cNvPr id="370" name="【学校施設】&#10;一人当たり面積最大値テキスト"/>
        <xdr:cNvSpPr txBox="1"/>
      </xdr:nvSpPr>
      <xdr:spPr>
        <a:xfrm>
          <a:off x="22250400" y="925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4.268</a:t>
          </a:r>
          <a:endParaRPr kumimoji="1" lang="ja-JP" altLang="en-US" sz="1000" b="1">
            <a:latin typeface="ＭＳ Ｐゴシック"/>
          </a:endParaRPr>
        </a:p>
      </xdr:txBody>
    </xdr:sp>
    <xdr:clientData/>
  </xdr:oneCellAnchor>
  <xdr:twoCellAnchor>
    <xdr:from>
      <xdr:col>32</xdr:col>
      <xdr:colOff>98425</xdr:colOff>
      <xdr:row>55</xdr:row>
      <xdr:rowOff>48920</xdr:rowOff>
    </xdr:from>
    <xdr:to>
      <xdr:col>32</xdr:col>
      <xdr:colOff>276225</xdr:colOff>
      <xdr:row>55</xdr:row>
      <xdr:rowOff>48920</xdr:rowOff>
    </xdr:to>
    <xdr:cxnSp macro="">
      <xdr:nvCxnSpPr>
        <xdr:cNvPr id="371" name="直線コネクタ 370"/>
        <xdr:cNvCxnSpPr/>
      </xdr:nvCxnSpPr>
      <xdr:spPr>
        <a:xfrm>
          <a:off x="22072600" y="947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134738</xdr:rowOff>
    </xdr:from>
    <xdr:ext cx="469744" cy="259045"/>
    <xdr:sp macro="" textlink="">
      <xdr:nvSpPr>
        <xdr:cNvPr id="372" name="【学校施設】&#10;一人当たり面積平均値テキスト"/>
        <xdr:cNvSpPr txBox="1"/>
      </xdr:nvSpPr>
      <xdr:spPr>
        <a:xfrm>
          <a:off x="22250400" y="10250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156311</xdr:rowOff>
    </xdr:from>
    <xdr:to>
      <xdr:col>32</xdr:col>
      <xdr:colOff>238125</xdr:colOff>
      <xdr:row>60</xdr:row>
      <xdr:rowOff>86461</xdr:rowOff>
    </xdr:to>
    <xdr:sp macro="" textlink="">
      <xdr:nvSpPr>
        <xdr:cNvPr id="373" name="フローチャート : 判断 372"/>
        <xdr:cNvSpPr/>
      </xdr:nvSpPr>
      <xdr:spPr>
        <a:xfrm>
          <a:off x="22110700" y="10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10464</xdr:rowOff>
    </xdr:from>
    <xdr:to>
      <xdr:col>31</xdr:col>
      <xdr:colOff>85725</xdr:colOff>
      <xdr:row>60</xdr:row>
      <xdr:rowOff>112064</xdr:rowOff>
    </xdr:to>
    <xdr:sp macro="" textlink="">
      <xdr:nvSpPr>
        <xdr:cNvPr id="374" name="フローチャート : 判断 373"/>
        <xdr:cNvSpPr/>
      </xdr:nvSpPr>
      <xdr:spPr>
        <a:xfrm>
          <a:off x="21272500" y="102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5" name="テキスト ボックス 3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6" name="テキスト ボックス 3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7" name="テキスト ボックス 3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8" name="テキスト ボックス 3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9" name="テキスト ボックス 3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137109</xdr:rowOff>
    </xdr:from>
    <xdr:to>
      <xdr:col>31</xdr:col>
      <xdr:colOff>85725</xdr:colOff>
      <xdr:row>61</xdr:row>
      <xdr:rowOff>67259</xdr:rowOff>
    </xdr:to>
    <xdr:sp macro="" textlink="">
      <xdr:nvSpPr>
        <xdr:cNvPr id="380" name="円/楕円 379"/>
        <xdr:cNvSpPr/>
      </xdr:nvSpPr>
      <xdr:spPr>
        <a:xfrm>
          <a:off x="21272500" y="1042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128591</xdr:rowOff>
    </xdr:from>
    <xdr:ext cx="469744" cy="259045"/>
    <xdr:sp macro="" textlink="">
      <xdr:nvSpPr>
        <xdr:cNvPr id="381" name="n_1aveValue【学校施設】&#10;一人当たり面積"/>
        <xdr:cNvSpPr txBox="1"/>
      </xdr:nvSpPr>
      <xdr:spPr>
        <a:xfrm>
          <a:off x="21075727" y="1007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2.366</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58386</xdr:rowOff>
    </xdr:from>
    <xdr:ext cx="469744" cy="259045"/>
    <xdr:sp macro="" textlink="">
      <xdr:nvSpPr>
        <xdr:cNvPr id="382" name="n_1mainValue【学校施設】&#10;一人当たり面積"/>
        <xdr:cNvSpPr txBox="1"/>
      </xdr:nvSpPr>
      <xdr:spPr>
        <a:xfrm>
          <a:off x="21075727" y="1051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3" name="正方形/長方形 3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4" name="正方形/長方形 3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5" name="正方形/長方形 3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6" name="正方形/長方形 3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7" name="正方形/長方形 3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8" name="正方形/長方形 3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9" name="正方形/長方形 3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0" name="正方形/長方形 38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91" name="正方形/長方形 3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92" name="正方形/長方形 3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3" name="正方形/長方形 3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4" name="正方形/長方形 3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5" name="正方形/長方形 3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6" name="正方形/長方形 3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7" name="正方形/長方形 3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8" name="正方形/長方形 39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9" name="正方形/長方形 39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00" name="正方形/長方形 39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1" name="正方形/長方形 40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2" name="正方形/長方形 40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3" name="正方形/長方形 40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4" name="正方形/長方形 40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5" name="正方形/長方形 40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6" name="正方形/長方形 40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07" name="正方形/長方形 4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08" name="正方形/長方形 4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09" name="正方形/長方形 4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10" name="正方形/長方形 4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11" name="正方形/長方形 4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12" name="正方形/長方形 4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13" name="正方形/長方形 4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14" name="正方形/長方形 41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15" name="正方形/長方形 4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6" name="正方形/長方形 4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7" name="テキスト ボックス 4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有形固定資産減価償却率は、類似団体内平均値と比較して全般的に低い傾向にある。しかし、道路や橋りょう・トンネルなどは、順次ストック点検等により計画的に修繕・改修・長寿命化を実施している。また認定こども園・幼稚園・保育所については、認定子ども園建設時に現幼稚園施設を改修し、認定子ども園の園舎として活用するため、数値が減少する見込みである。</a:t>
          </a:r>
          <a:endParaRPr kumimoji="1" lang="en-US" altLang="ja-JP" sz="1300">
            <a:latin typeface="+mn-ea"/>
            <a:ea typeface="+mn-ea"/>
          </a:endParaRPr>
        </a:p>
        <a:p>
          <a:r>
            <a:rPr kumimoji="1" lang="ja-JP" altLang="en-US" sz="1300">
              <a:latin typeface="+mn-ea"/>
              <a:ea typeface="+mn-ea"/>
            </a:rPr>
            <a:t>一人当たりの数値については、類似団体内平均値と比較して全般的に低い傾向にある。道路延長等については、村域の面積は広いものの、村域の多くを森林等が占めていることから、一段と低い数値となっている。しかし、村の重要課題の１つでもある人口については、横ばい等になる見込みはなく、継続的に減少していくと考えられることから、当該数値については、今後上昇する見込みであ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大阪府千早赤阪村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5,497
5,475
37.30
3,281,000
3,146,632
134,368
1,971,854
3,216,999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61" name="テキスト ボックス 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71" name="テキスト ボックス 7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3" name="テキスト ボックス 7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109401</xdr:rowOff>
    </xdr:from>
    <xdr:to>
      <xdr:col>6</xdr:col>
      <xdr:colOff>510540</xdr:colOff>
      <xdr:row>63</xdr:row>
      <xdr:rowOff>138793</xdr:rowOff>
    </xdr:to>
    <xdr:cxnSp macro="">
      <xdr:nvCxnSpPr>
        <xdr:cNvPr id="75" name="直線コネクタ 74"/>
        <xdr:cNvCxnSpPr/>
      </xdr:nvCxnSpPr>
      <xdr:spPr>
        <a:xfrm flipV="1">
          <a:off x="4634865" y="95391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142620</xdr:rowOff>
    </xdr:from>
    <xdr:ext cx="405111" cy="259045"/>
    <xdr:sp macro="" textlink="">
      <xdr:nvSpPr>
        <xdr:cNvPr id="76" name="【体育館・プール】&#10;有形固定資産減価償却率最小値テキスト"/>
        <xdr:cNvSpPr txBox="1"/>
      </xdr:nvSpPr>
      <xdr:spPr>
        <a:xfrm>
          <a:off x="47244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6</xdr:col>
      <xdr:colOff>422275</xdr:colOff>
      <xdr:row>63</xdr:row>
      <xdr:rowOff>138793</xdr:rowOff>
    </xdr:from>
    <xdr:to>
      <xdr:col>6</xdr:col>
      <xdr:colOff>600075</xdr:colOff>
      <xdr:row>63</xdr:row>
      <xdr:rowOff>138793</xdr:rowOff>
    </xdr:to>
    <xdr:cxnSp macro="">
      <xdr:nvCxnSpPr>
        <xdr:cNvPr id="77" name="直線コネクタ 76"/>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56078</xdr:rowOff>
    </xdr:from>
    <xdr:ext cx="405111" cy="259045"/>
    <xdr:sp macro="" textlink="">
      <xdr:nvSpPr>
        <xdr:cNvPr id="78" name="【体育館・プール】&#10;有形固定資産減価償却率最大値テキスト"/>
        <xdr:cNvSpPr txBox="1"/>
      </xdr:nvSpPr>
      <xdr:spPr>
        <a:xfrm>
          <a:off x="47244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87.9</a:t>
          </a:r>
          <a:endParaRPr kumimoji="1" lang="ja-JP" altLang="en-US" sz="1000" b="1">
            <a:latin typeface="ＭＳ Ｐゴシック"/>
          </a:endParaRPr>
        </a:p>
      </xdr:txBody>
    </xdr:sp>
    <xdr:clientData/>
  </xdr:oneCellAnchor>
  <xdr:twoCellAnchor>
    <xdr:from>
      <xdr:col>6</xdr:col>
      <xdr:colOff>422275</xdr:colOff>
      <xdr:row>55</xdr:row>
      <xdr:rowOff>109401</xdr:rowOff>
    </xdr:from>
    <xdr:to>
      <xdr:col>6</xdr:col>
      <xdr:colOff>600075</xdr:colOff>
      <xdr:row>55</xdr:row>
      <xdr:rowOff>109401</xdr:rowOff>
    </xdr:to>
    <xdr:cxnSp macro="">
      <xdr:nvCxnSpPr>
        <xdr:cNvPr id="79" name="直線コネクタ 78"/>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9270</xdr:rowOff>
    </xdr:from>
    <xdr:ext cx="405111" cy="259045"/>
    <xdr:sp macro="" textlink="">
      <xdr:nvSpPr>
        <xdr:cNvPr id="80" name="【体育館・プール】&#10;有形固定資産減価償却率平均値テキスト"/>
        <xdr:cNvSpPr txBox="1"/>
      </xdr:nvSpPr>
      <xdr:spPr>
        <a:xfrm>
          <a:off x="47244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30843</xdr:rowOff>
    </xdr:from>
    <xdr:to>
      <xdr:col>6</xdr:col>
      <xdr:colOff>561975</xdr:colOff>
      <xdr:row>60</xdr:row>
      <xdr:rowOff>132443</xdr:rowOff>
    </xdr:to>
    <xdr:sp macro="" textlink="">
      <xdr:nvSpPr>
        <xdr:cNvPr id="81" name="フローチャート : 判断 80"/>
        <xdr:cNvSpPr/>
      </xdr:nvSpPr>
      <xdr:spPr>
        <a:xfrm>
          <a:off x="4584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22678</xdr:rowOff>
    </xdr:from>
    <xdr:to>
      <xdr:col>5</xdr:col>
      <xdr:colOff>409575</xdr:colOff>
      <xdr:row>61</xdr:row>
      <xdr:rowOff>124278</xdr:rowOff>
    </xdr:to>
    <xdr:sp macro="" textlink="">
      <xdr:nvSpPr>
        <xdr:cNvPr id="82" name="フローチャート : 判断 81"/>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140805</xdr:rowOff>
    </xdr:from>
    <xdr:ext cx="405111" cy="259045"/>
    <xdr:sp macro="" textlink="">
      <xdr:nvSpPr>
        <xdr:cNvPr id="83" name="n_1aveValue【体育館・プール】&#10;有形固定資産減価償却率"/>
        <xdr:cNvSpPr txBox="1"/>
      </xdr:nvSpPr>
      <xdr:spPr>
        <a:xfrm>
          <a:off x="3582043"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58601</xdr:rowOff>
    </xdr:from>
    <xdr:to>
      <xdr:col>5</xdr:col>
      <xdr:colOff>409575</xdr:colOff>
      <xdr:row>61</xdr:row>
      <xdr:rowOff>160201</xdr:rowOff>
    </xdr:to>
    <xdr:sp macro="" textlink="">
      <xdr:nvSpPr>
        <xdr:cNvPr id="89" name="円/楕円 88"/>
        <xdr:cNvSpPr/>
      </xdr:nvSpPr>
      <xdr:spPr>
        <a:xfrm>
          <a:off x="3746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151328</xdr:rowOff>
    </xdr:from>
    <xdr:ext cx="405111" cy="259045"/>
    <xdr:sp macro="" textlink="">
      <xdr:nvSpPr>
        <xdr:cNvPr id="90" name="n_1mainValue【体育館・プール】&#10;有形固定資産減価償却率"/>
        <xdr:cNvSpPr txBox="1"/>
      </xdr:nvSpPr>
      <xdr:spPr>
        <a:xfrm>
          <a:off x="3582043"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1" name="正方形/長方形 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2" name="正方形/長方形 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3" name="正方形/長方形 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4" name="正方形/長方形 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5" name="正方形/長方形 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6" name="正方形/長方形 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7" name="正方形/長方形 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8" name="正方形/長方形 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9" name="テキスト ボックス 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0" name="直線コネクタ 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1" name="直線コネクタ 1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2" name="テキスト ボックス 1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3" name="直線コネクタ 1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4" name="テキスト ボックス 1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7" name="直線コネクタ 1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8" name="テキスト ボックス 1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9" name="直線コネクタ 1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0" name="テキスト ボックス 1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121920</xdr:rowOff>
    </xdr:from>
    <xdr:to>
      <xdr:col>15</xdr:col>
      <xdr:colOff>180340</xdr:colOff>
      <xdr:row>64</xdr:row>
      <xdr:rowOff>63500</xdr:rowOff>
    </xdr:to>
    <xdr:cxnSp macro="">
      <xdr:nvCxnSpPr>
        <xdr:cNvPr id="114" name="直線コネクタ 113"/>
        <xdr:cNvCxnSpPr/>
      </xdr:nvCxnSpPr>
      <xdr:spPr>
        <a:xfrm flipV="1">
          <a:off x="10476865" y="9723120"/>
          <a:ext cx="0" cy="13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67327</xdr:rowOff>
    </xdr:from>
    <xdr:ext cx="469744" cy="259045"/>
    <xdr:sp macro="" textlink="">
      <xdr:nvSpPr>
        <xdr:cNvPr id="115" name="【体育館・プール】&#10;一人当たり面積最小値テキスト"/>
        <xdr:cNvSpPr txBox="1"/>
      </xdr:nvSpPr>
      <xdr:spPr>
        <a:xfrm>
          <a:off x="10566400"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64</xdr:row>
      <xdr:rowOff>63500</xdr:rowOff>
    </xdr:from>
    <xdr:to>
      <xdr:col>15</xdr:col>
      <xdr:colOff>269875</xdr:colOff>
      <xdr:row>64</xdr:row>
      <xdr:rowOff>63500</xdr:rowOff>
    </xdr:to>
    <xdr:cxnSp macro="">
      <xdr:nvCxnSpPr>
        <xdr:cNvPr id="116" name="直線コネクタ 115"/>
        <xdr:cNvCxnSpPr/>
      </xdr:nvCxnSpPr>
      <xdr:spPr>
        <a:xfrm>
          <a:off x="10388600" y="1103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68597</xdr:rowOff>
    </xdr:from>
    <xdr:ext cx="469744" cy="259045"/>
    <xdr:sp macro="" textlink="">
      <xdr:nvSpPr>
        <xdr:cNvPr id="117" name="【体育館・プール】&#10;一人当たり面積最大値テキスト"/>
        <xdr:cNvSpPr txBox="1"/>
      </xdr:nvSpPr>
      <xdr:spPr>
        <a:xfrm>
          <a:off x="10566400" y="94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15</xdr:col>
      <xdr:colOff>92075</xdr:colOff>
      <xdr:row>56</xdr:row>
      <xdr:rowOff>121920</xdr:rowOff>
    </xdr:from>
    <xdr:to>
      <xdr:col>15</xdr:col>
      <xdr:colOff>269875</xdr:colOff>
      <xdr:row>56</xdr:row>
      <xdr:rowOff>121920</xdr:rowOff>
    </xdr:to>
    <xdr:cxnSp macro="">
      <xdr:nvCxnSpPr>
        <xdr:cNvPr id="118" name="直線コネクタ 117"/>
        <xdr:cNvCxnSpPr/>
      </xdr:nvCxnSpPr>
      <xdr:spPr>
        <a:xfrm>
          <a:off x="10388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92727</xdr:rowOff>
    </xdr:from>
    <xdr:ext cx="469744" cy="259045"/>
    <xdr:sp macro="" textlink="">
      <xdr:nvSpPr>
        <xdr:cNvPr id="119" name="【体育館・プール】&#10;一人当たり面積平均値テキスト"/>
        <xdr:cNvSpPr txBox="1"/>
      </xdr:nvSpPr>
      <xdr:spPr>
        <a:xfrm>
          <a:off x="10566400" y="10208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114300</xdr:rowOff>
    </xdr:from>
    <xdr:to>
      <xdr:col>15</xdr:col>
      <xdr:colOff>231775</xdr:colOff>
      <xdr:row>60</xdr:row>
      <xdr:rowOff>44450</xdr:rowOff>
    </xdr:to>
    <xdr:sp macro="" textlink="">
      <xdr:nvSpPr>
        <xdr:cNvPr id="120" name="フローチャート : 判断 119"/>
        <xdr:cNvSpPr/>
      </xdr:nvSpPr>
      <xdr:spPr>
        <a:xfrm>
          <a:off x="10426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135890</xdr:rowOff>
    </xdr:from>
    <xdr:to>
      <xdr:col>14</xdr:col>
      <xdr:colOff>79375</xdr:colOff>
      <xdr:row>61</xdr:row>
      <xdr:rowOff>66040</xdr:rowOff>
    </xdr:to>
    <xdr:sp macro="" textlink="">
      <xdr:nvSpPr>
        <xdr:cNvPr id="121" name="フローチャート : 判断 120"/>
        <xdr:cNvSpPr/>
      </xdr:nvSpPr>
      <xdr:spPr>
        <a:xfrm>
          <a:off x="9588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82567</xdr:rowOff>
    </xdr:from>
    <xdr:ext cx="469744" cy="259045"/>
    <xdr:sp macro="" textlink="">
      <xdr:nvSpPr>
        <xdr:cNvPr id="122" name="n_1aveValue【体育館・プール】&#10;一人当たり面積"/>
        <xdr:cNvSpPr txBox="1"/>
      </xdr:nvSpPr>
      <xdr:spPr>
        <a:xfrm>
          <a:off x="9391727" y="1019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52070</xdr:rowOff>
    </xdr:from>
    <xdr:to>
      <xdr:col>14</xdr:col>
      <xdr:colOff>79375</xdr:colOff>
      <xdr:row>61</xdr:row>
      <xdr:rowOff>153670</xdr:rowOff>
    </xdr:to>
    <xdr:sp macro="" textlink="">
      <xdr:nvSpPr>
        <xdr:cNvPr id="128" name="円/楕円 127"/>
        <xdr:cNvSpPr/>
      </xdr:nvSpPr>
      <xdr:spPr>
        <a:xfrm>
          <a:off x="9588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144797</xdr:rowOff>
    </xdr:from>
    <xdr:ext cx="469744" cy="259045"/>
    <xdr:sp macro="" textlink="">
      <xdr:nvSpPr>
        <xdr:cNvPr id="129" name="n_1mainValue【体育館・プール】&#10;一人当たり面積"/>
        <xdr:cNvSpPr txBox="1"/>
      </xdr:nvSpPr>
      <xdr:spPr>
        <a:xfrm>
          <a:off x="93917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138" name="正方形/長方形 1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39" name="正方形/長方形 1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40" name="正方形/長方形 1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41" name="正方形/長方形 1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42" name="正方形/長方形 1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43" name="正方形/長方形 1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44" name="正方形/長方形 1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45" name="正方形/長方形 14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146" name="正方形/長方形 1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147" name="正方形/長方形 1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148" name="正方形/長方形 1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149" name="正方形/長方形 1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150" name="正方形/長方形 1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151" name="正方形/長方形 1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152" name="正方形/長方形 1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153" name="正方形/長方形 1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154" name="テキスト ボックス 1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155" name="直線コネクタ 1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156" name="テキスト ボックス 155"/>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157" name="直線コネクタ 156"/>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158" name="テキスト ボックス 157"/>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159" name="直線コネクタ 158"/>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160" name="テキスト ボックス 159"/>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161" name="直線コネクタ 160"/>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162" name="テキスト ボックス 161"/>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163" name="直線コネクタ 162"/>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164" name="テキスト ボックス 163"/>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165" name="直線コネクタ 16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166" name="テキスト ボックス 165"/>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16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117348</xdr:rowOff>
    </xdr:from>
    <xdr:to>
      <xdr:col>6</xdr:col>
      <xdr:colOff>510540</xdr:colOff>
      <xdr:row>107</xdr:row>
      <xdr:rowOff>156211</xdr:rowOff>
    </xdr:to>
    <xdr:cxnSp macro="">
      <xdr:nvCxnSpPr>
        <xdr:cNvPr id="168" name="直線コネクタ 167"/>
        <xdr:cNvCxnSpPr/>
      </xdr:nvCxnSpPr>
      <xdr:spPr>
        <a:xfrm flipV="1">
          <a:off x="4634865" y="17262348"/>
          <a:ext cx="0" cy="1239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160038</xdr:rowOff>
    </xdr:from>
    <xdr:ext cx="405111" cy="259045"/>
    <xdr:sp macro="" textlink="">
      <xdr:nvSpPr>
        <xdr:cNvPr id="169" name="【市民会館】&#10;有形固定資産減価償却率最小値テキスト"/>
        <xdr:cNvSpPr txBox="1"/>
      </xdr:nvSpPr>
      <xdr:spPr>
        <a:xfrm>
          <a:off x="47244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6</xdr:col>
      <xdr:colOff>422275</xdr:colOff>
      <xdr:row>107</xdr:row>
      <xdr:rowOff>156211</xdr:rowOff>
    </xdr:from>
    <xdr:to>
      <xdr:col>6</xdr:col>
      <xdr:colOff>600075</xdr:colOff>
      <xdr:row>107</xdr:row>
      <xdr:rowOff>156211</xdr:rowOff>
    </xdr:to>
    <xdr:cxnSp macro="">
      <xdr:nvCxnSpPr>
        <xdr:cNvPr id="170" name="直線コネクタ 169"/>
        <xdr:cNvCxnSpPr/>
      </xdr:nvCxnSpPr>
      <xdr:spPr>
        <a:xfrm>
          <a:off x="4546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64025</xdr:rowOff>
    </xdr:from>
    <xdr:ext cx="405111" cy="259045"/>
    <xdr:sp macro="" textlink="">
      <xdr:nvSpPr>
        <xdr:cNvPr id="171" name="【市民会館】&#10;有形固定資産減価償却率最大値テキスト"/>
        <xdr:cNvSpPr txBox="1"/>
      </xdr:nvSpPr>
      <xdr:spPr>
        <a:xfrm>
          <a:off x="4724400" y="1703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6</xdr:col>
      <xdr:colOff>422275</xdr:colOff>
      <xdr:row>100</xdr:row>
      <xdr:rowOff>117348</xdr:rowOff>
    </xdr:from>
    <xdr:to>
      <xdr:col>6</xdr:col>
      <xdr:colOff>600075</xdr:colOff>
      <xdr:row>100</xdr:row>
      <xdr:rowOff>117348</xdr:rowOff>
    </xdr:to>
    <xdr:cxnSp macro="">
      <xdr:nvCxnSpPr>
        <xdr:cNvPr id="172" name="直線コネクタ 171"/>
        <xdr:cNvCxnSpPr/>
      </xdr:nvCxnSpPr>
      <xdr:spPr>
        <a:xfrm>
          <a:off x="4546600" y="1726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95266</xdr:rowOff>
    </xdr:from>
    <xdr:ext cx="405111" cy="259045"/>
    <xdr:sp macro="" textlink="">
      <xdr:nvSpPr>
        <xdr:cNvPr id="173" name="【市民会館】&#10;有形固定資産減価償却率平均値テキスト"/>
        <xdr:cNvSpPr txBox="1"/>
      </xdr:nvSpPr>
      <xdr:spPr>
        <a:xfrm>
          <a:off x="4724400" y="1792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116839</xdr:rowOff>
    </xdr:from>
    <xdr:to>
      <xdr:col>6</xdr:col>
      <xdr:colOff>561975</xdr:colOff>
      <xdr:row>105</xdr:row>
      <xdr:rowOff>46989</xdr:rowOff>
    </xdr:to>
    <xdr:sp macro="" textlink="">
      <xdr:nvSpPr>
        <xdr:cNvPr id="174" name="フローチャート : 判断 173"/>
        <xdr:cNvSpPr/>
      </xdr:nvSpPr>
      <xdr:spPr>
        <a:xfrm>
          <a:off x="4584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91694</xdr:rowOff>
    </xdr:from>
    <xdr:to>
      <xdr:col>5</xdr:col>
      <xdr:colOff>409575</xdr:colOff>
      <xdr:row>108</xdr:row>
      <xdr:rowOff>21844</xdr:rowOff>
    </xdr:to>
    <xdr:sp macro="" textlink="">
      <xdr:nvSpPr>
        <xdr:cNvPr id="175" name="フローチャート : 判断 174"/>
        <xdr:cNvSpPr/>
      </xdr:nvSpPr>
      <xdr:spPr>
        <a:xfrm>
          <a:off x="3746500" y="1843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12971</xdr:rowOff>
    </xdr:from>
    <xdr:ext cx="405111" cy="259045"/>
    <xdr:sp macro="" textlink="">
      <xdr:nvSpPr>
        <xdr:cNvPr id="176" name="n_1aveValue【市民会館】&#10;有形固定資産減価償却率"/>
        <xdr:cNvSpPr txBox="1"/>
      </xdr:nvSpPr>
      <xdr:spPr>
        <a:xfrm>
          <a:off x="3582043" y="1852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177" name="テキスト ボックス 17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178" name="テキスト ボックス 17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179" name="テキスト ボックス 17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180" name="テキスト ボックス 17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181" name="テキスト ボックス 18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153415</xdr:rowOff>
    </xdr:from>
    <xdr:to>
      <xdr:col>5</xdr:col>
      <xdr:colOff>409575</xdr:colOff>
      <xdr:row>107</xdr:row>
      <xdr:rowOff>83565</xdr:rowOff>
    </xdr:to>
    <xdr:sp macro="" textlink="">
      <xdr:nvSpPr>
        <xdr:cNvPr id="182" name="円/楕円 181"/>
        <xdr:cNvSpPr/>
      </xdr:nvSpPr>
      <xdr:spPr>
        <a:xfrm>
          <a:off x="37465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100092</xdr:rowOff>
    </xdr:from>
    <xdr:ext cx="405111" cy="259045"/>
    <xdr:sp macro="" textlink="">
      <xdr:nvSpPr>
        <xdr:cNvPr id="183" name="n_1mainValue【市民会館】&#10;有形固定資産減価償却率"/>
        <xdr:cNvSpPr txBox="1"/>
      </xdr:nvSpPr>
      <xdr:spPr>
        <a:xfrm>
          <a:off x="3582043" y="181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184" name="正方形/長方形 1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185" name="正方形/長方形 1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186" name="正方形/長方形 1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187" name="正方形/長方形 1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188" name="正方形/長方形 1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189" name="正方形/長方形 1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190" name="正方形/長方形 1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191" name="正方形/長方形 19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192" name="テキスト ボックス 19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193" name="直線コネクタ 19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194" name="テキスト ボックス 193"/>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195" name="直線コネクタ 19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196" name="テキスト ボックス 19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197" name="直線コネクタ 19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198" name="テキスト ボックス 19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199" name="直線コネクタ 19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200" name="テキスト ボックス 19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01" name="直線コネクタ 20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02" name="テキスト ボックス 20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03" name="直線コネクタ 20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04" name="テキスト ボックス 20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0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19050</xdr:rowOff>
    </xdr:from>
    <xdr:to>
      <xdr:col>15</xdr:col>
      <xdr:colOff>180340</xdr:colOff>
      <xdr:row>108</xdr:row>
      <xdr:rowOff>151637</xdr:rowOff>
    </xdr:to>
    <xdr:cxnSp macro="">
      <xdr:nvCxnSpPr>
        <xdr:cNvPr id="206" name="直線コネクタ 205"/>
        <xdr:cNvCxnSpPr/>
      </xdr:nvCxnSpPr>
      <xdr:spPr>
        <a:xfrm flipV="1">
          <a:off x="10476865" y="17335500"/>
          <a:ext cx="0" cy="133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155464</xdr:rowOff>
    </xdr:from>
    <xdr:ext cx="469744" cy="259045"/>
    <xdr:sp macro="" textlink="">
      <xdr:nvSpPr>
        <xdr:cNvPr id="207" name="【市民会館】&#10;一人当たり面積最小値テキスト"/>
        <xdr:cNvSpPr txBox="1"/>
      </xdr:nvSpPr>
      <xdr:spPr>
        <a:xfrm>
          <a:off x="10566400" y="1867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0.167</a:t>
          </a:r>
          <a:endParaRPr kumimoji="1" lang="ja-JP" altLang="en-US" sz="1000" b="1">
            <a:latin typeface="ＭＳ Ｐゴシック"/>
          </a:endParaRPr>
        </a:p>
      </xdr:txBody>
    </xdr:sp>
    <xdr:clientData/>
  </xdr:oneCellAnchor>
  <xdr:twoCellAnchor>
    <xdr:from>
      <xdr:col>15</xdr:col>
      <xdr:colOff>92075</xdr:colOff>
      <xdr:row>108</xdr:row>
      <xdr:rowOff>151637</xdr:rowOff>
    </xdr:from>
    <xdr:to>
      <xdr:col>15</xdr:col>
      <xdr:colOff>269875</xdr:colOff>
      <xdr:row>108</xdr:row>
      <xdr:rowOff>151637</xdr:rowOff>
    </xdr:to>
    <xdr:cxnSp macro="">
      <xdr:nvCxnSpPr>
        <xdr:cNvPr id="208" name="直線コネクタ 207"/>
        <xdr:cNvCxnSpPr/>
      </xdr:nvCxnSpPr>
      <xdr:spPr>
        <a:xfrm>
          <a:off x="10388600" y="1866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137177</xdr:rowOff>
    </xdr:from>
    <xdr:ext cx="469744" cy="259045"/>
    <xdr:sp macro="" textlink="">
      <xdr:nvSpPr>
        <xdr:cNvPr id="209" name="【市民会館】&#10;一人当たり面積最大値テキスト"/>
        <xdr:cNvSpPr txBox="1"/>
      </xdr:nvSpPr>
      <xdr:spPr>
        <a:xfrm>
          <a:off x="10566400"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0.750</a:t>
          </a:r>
          <a:endParaRPr kumimoji="1" lang="ja-JP" altLang="en-US" sz="1000" b="1">
            <a:latin typeface="ＭＳ Ｐゴシック"/>
          </a:endParaRPr>
        </a:p>
      </xdr:txBody>
    </xdr:sp>
    <xdr:clientData/>
  </xdr:oneCellAnchor>
  <xdr:twoCellAnchor>
    <xdr:from>
      <xdr:col>15</xdr:col>
      <xdr:colOff>92075</xdr:colOff>
      <xdr:row>101</xdr:row>
      <xdr:rowOff>19050</xdr:rowOff>
    </xdr:from>
    <xdr:to>
      <xdr:col>15</xdr:col>
      <xdr:colOff>269875</xdr:colOff>
      <xdr:row>101</xdr:row>
      <xdr:rowOff>19050</xdr:rowOff>
    </xdr:to>
    <xdr:cxnSp macro="">
      <xdr:nvCxnSpPr>
        <xdr:cNvPr id="210" name="直線コネクタ 209"/>
        <xdr:cNvCxnSpPr/>
      </xdr:nvCxnSpPr>
      <xdr:spPr>
        <a:xfrm>
          <a:off x="10388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81551</xdr:rowOff>
    </xdr:from>
    <xdr:ext cx="469744" cy="259045"/>
    <xdr:sp macro="" textlink="">
      <xdr:nvSpPr>
        <xdr:cNvPr id="211" name="【市民会館】&#10;一人当たり面積平均値テキスト"/>
        <xdr:cNvSpPr txBox="1"/>
      </xdr:nvSpPr>
      <xdr:spPr>
        <a:xfrm>
          <a:off x="10566400" y="17912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0.466</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103124</xdr:rowOff>
    </xdr:from>
    <xdr:to>
      <xdr:col>15</xdr:col>
      <xdr:colOff>231775</xdr:colOff>
      <xdr:row>105</xdr:row>
      <xdr:rowOff>33274</xdr:rowOff>
    </xdr:to>
    <xdr:sp macro="" textlink="">
      <xdr:nvSpPr>
        <xdr:cNvPr id="212" name="フローチャート : 判断 211"/>
        <xdr:cNvSpPr/>
      </xdr:nvSpPr>
      <xdr:spPr>
        <a:xfrm>
          <a:off x="104267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107696</xdr:rowOff>
    </xdr:from>
    <xdr:to>
      <xdr:col>14</xdr:col>
      <xdr:colOff>79375</xdr:colOff>
      <xdr:row>106</xdr:row>
      <xdr:rowOff>37846</xdr:rowOff>
    </xdr:to>
    <xdr:sp macro="" textlink="">
      <xdr:nvSpPr>
        <xdr:cNvPr id="213" name="フローチャート : 判断 212"/>
        <xdr:cNvSpPr/>
      </xdr:nvSpPr>
      <xdr:spPr>
        <a:xfrm>
          <a:off x="9588500" y="1810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54373</xdr:rowOff>
    </xdr:from>
    <xdr:ext cx="469744" cy="259045"/>
    <xdr:sp macro="" textlink="">
      <xdr:nvSpPr>
        <xdr:cNvPr id="214" name="n_1aveValue【市民会館】&#10;一人当たり面積"/>
        <xdr:cNvSpPr txBox="1"/>
      </xdr:nvSpPr>
      <xdr:spPr>
        <a:xfrm>
          <a:off x="9391727" y="1788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15" name="テキスト ボックス 21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16" name="テキスト ボックス 21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17" name="テキスト ボックス 21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18" name="テキスト ボックス 21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19" name="テキスト ボックス 21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13970</xdr:rowOff>
    </xdr:from>
    <xdr:to>
      <xdr:col>14</xdr:col>
      <xdr:colOff>79375</xdr:colOff>
      <xdr:row>106</xdr:row>
      <xdr:rowOff>115570</xdr:rowOff>
    </xdr:to>
    <xdr:sp macro="" textlink="">
      <xdr:nvSpPr>
        <xdr:cNvPr id="220" name="円/楕円 219"/>
        <xdr:cNvSpPr/>
      </xdr:nvSpPr>
      <xdr:spPr>
        <a:xfrm>
          <a:off x="9588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106697</xdr:rowOff>
    </xdr:from>
    <xdr:ext cx="469744" cy="259045"/>
    <xdr:sp macro="" textlink="">
      <xdr:nvSpPr>
        <xdr:cNvPr id="221" name="n_1mainValue【市民会館】&#10;一人当たり面積"/>
        <xdr:cNvSpPr txBox="1"/>
      </xdr:nvSpPr>
      <xdr:spPr>
        <a:xfrm>
          <a:off x="93917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22" name="正方形/長方形 22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3" name="正方形/長方形 22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4" name="正方形/長方形 22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5" name="正方形/長方形 22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6" name="正方形/長方形 22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7" name="正方形/長方形 22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8" name="正方形/長方形 22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9" name="正方形/長方形 22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30" name="正方形/長方形 2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1" name="正方形/長方形 2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2" name="正方形/長方形 2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3" name="正方形/長方形 2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4" name="正方形/長方形 2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5" name="正方形/長方形 2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6" name="正方形/長方形 2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56,740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7" name="正方形/長方形 23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8" name="正方形/長方形 23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9" name="正方形/長方形 23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0" name="正方形/長方形 23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1" name="正方形/長方形 24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2" name="正方形/長方形 24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3" name="正方形/長方形 24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4" name="正方形/長方形 24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5" name="正方形/長方形 24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6" name="テキスト ボックス 24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7" name="直線コネクタ 24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8" name="テキスト ボックス 24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249" name="直線コネクタ 24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250" name="テキスト ボックス 24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251" name="直線コネクタ 25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252" name="テキスト ボックス 25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253" name="直線コネクタ 25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254" name="テキスト ボックス 25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255" name="直線コネクタ 25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256" name="テキスト ボックス 25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257" name="直線コネクタ 25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258" name="テキスト ボックス 25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259" name="直線コネクタ 25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260" name="テキスト ボックス 25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61" name="直線コネクタ 26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62" name="テキスト ボックス 26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6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19594</xdr:rowOff>
    </xdr:from>
    <xdr:to>
      <xdr:col>23</xdr:col>
      <xdr:colOff>516889</xdr:colOff>
      <xdr:row>64</xdr:row>
      <xdr:rowOff>156754</xdr:rowOff>
    </xdr:to>
    <xdr:cxnSp macro="">
      <xdr:nvCxnSpPr>
        <xdr:cNvPr id="264" name="直線コネクタ 263"/>
        <xdr:cNvCxnSpPr/>
      </xdr:nvCxnSpPr>
      <xdr:spPr>
        <a:xfrm flipV="1">
          <a:off x="16318864" y="962079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160581</xdr:rowOff>
    </xdr:from>
    <xdr:ext cx="405111" cy="259045"/>
    <xdr:sp macro="" textlink="">
      <xdr:nvSpPr>
        <xdr:cNvPr id="265" name="【保健センター・保健所】&#10;有形固定資産減価償却率最小値テキスト"/>
        <xdr:cNvSpPr txBox="1"/>
      </xdr:nvSpPr>
      <xdr:spPr>
        <a:xfrm>
          <a:off x="164084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23</xdr:col>
      <xdr:colOff>428625</xdr:colOff>
      <xdr:row>64</xdr:row>
      <xdr:rowOff>156754</xdr:rowOff>
    </xdr:from>
    <xdr:to>
      <xdr:col>23</xdr:col>
      <xdr:colOff>606425</xdr:colOff>
      <xdr:row>64</xdr:row>
      <xdr:rowOff>156754</xdr:rowOff>
    </xdr:to>
    <xdr:cxnSp macro="">
      <xdr:nvCxnSpPr>
        <xdr:cNvPr id="266" name="直線コネクタ 265"/>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137721</xdr:rowOff>
    </xdr:from>
    <xdr:ext cx="405111" cy="259045"/>
    <xdr:sp macro="" textlink="">
      <xdr:nvSpPr>
        <xdr:cNvPr id="267" name="【保健センター・保健所】&#10;有形固定資産減価償却率最大値テキスト"/>
        <xdr:cNvSpPr txBox="1"/>
      </xdr:nvSpPr>
      <xdr:spPr>
        <a:xfrm>
          <a:off x="16408400" y="939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a:t>
          </a:r>
          <a:endParaRPr kumimoji="1" lang="ja-JP" altLang="en-US" sz="1000" b="1">
            <a:latin typeface="ＭＳ Ｐゴシック"/>
          </a:endParaRPr>
        </a:p>
      </xdr:txBody>
    </xdr:sp>
    <xdr:clientData/>
  </xdr:oneCellAnchor>
  <xdr:twoCellAnchor>
    <xdr:from>
      <xdr:col>23</xdr:col>
      <xdr:colOff>428625</xdr:colOff>
      <xdr:row>56</xdr:row>
      <xdr:rowOff>19594</xdr:rowOff>
    </xdr:from>
    <xdr:to>
      <xdr:col>23</xdr:col>
      <xdr:colOff>606425</xdr:colOff>
      <xdr:row>56</xdr:row>
      <xdr:rowOff>19594</xdr:rowOff>
    </xdr:to>
    <xdr:cxnSp macro="">
      <xdr:nvCxnSpPr>
        <xdr:cNvPr id="268" name="直線コネクタ 267"/>
        <xdr:cNvCxnSpPr/>
      </xdr:nvCxnSpPr>
      <xdr:spPr>
        <a:xfrm>
          <a:off x="16230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53357</xdr:rowOff>
    </xdr:from>
    <xdr:ext cx="405111" cy="259045"/>
    <xdr:sp macro="" textlink="">
      <xdr:nvSpPr>
        <xdr:cNvPr id="269" name="【保健センター・保健所】&#10;有形固定資産減価償却率平均値テキスト"/>
        <xdr:cNvSpPr txBox="1"/>
      </xdr:nvSpPr>
      <xdr:spPr>
        <a:xfrm>
          <a:off x="16408400" y="10854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a:t>
          </a:r>
          <a:endParaRPr kumimoji="1" lang="ja-JP" altLang="en-US" sz="1000" b="1">
            <a:solidFill>
              <a:srgbClr val="000080"/>
            </a:solidFill>
            <a:latin typeface="ＭＳ Ｐゴシック"/>
          </a:endParaRPr>
        </a:p>
      </xdr:txBody>
    </xdr:sp>
    <xdr:clientData/>
  </xdr:oneCellAnchor>
  <xdr:twoCellAnchor>
    <xdr:from>
      <xdr:col>23</xdr:col>
      <xdr:colOff>466725</xdr:colOff>
      <xdr:row>63</xdr:row>
      <xdr:rowOff>74930</xdr:rowOff>
    </xdr:from>
    <xdr:to>
      <xdr:col>23</xdr:col>
      <xdr:colOff>568325</xdr:colOff>
      <xdr:row>64</xdr:row>
      <xdr:rowOff>5080</xdr:rowOff>
    </xdr:to>
    <xdr:sp macro="" textlink="">
      <xdr:nvSpPr>
        <xdr:cNvPr id="270" name="フローチャート : 判断 269"/>
        <xdr:cNvSpPr/>
      </xdr:nvSpPr>
      <xdr:spPr>
        <a:xfrm>
          <a:off x="16268700" y="108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70031</xdr:rowOff>
    </xdr:from>
    <xdr:to>
      <xdr:col>22</xdr:col>
      <xdr:colOff>415925</xdr:colOff>
      <xdr:row>63</xdr:row>
      <xdr:rowOff>181</xdr:rowOff>
    </xdr:to>
    <xdr:sp macro="" textlink="">
      <xdr:nvSpPr>
        <xdr:cNvPr id="271" name="フローチャート : 判断 270"/>
        <xdr:cNvSpPr/>
      </xdr:nvSpPr>
      <xdr:spPr>
        <a:xfrm>
          <a:off x="15430500" y="106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16708</xdr:rowOff>
    </xdr:from>
    <xdr:ext cx="405111" cy="259045"/>
    <xdr:sp macro="" textlink="">
      <xdr:nvSpPr>
        <xdr:cNvPr id="272" name="n_1aveValue【保健センター・保健所】&#10;有形固定資産減価償却率"/>
        <xdr:cNvSpPr txBox="1"/>
      </xdr:nvSpPr>
      <xdr:spPr>
        <a:xfrm>
          <a:off x="15266043" y="10475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73" name="テキスト ボックス 27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74" name="テキスト ボックス 27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5" name="テキスト ボックス 27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6" name="テキスト ボックス 27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7" name="テキスト ボックス 27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168003</xdr:rowOff>
    </xdr:from>
    <xdr:to>
      <xdr:col>22</xdr:col>
      <xdr:colOff>415925</xdr:colOff>
      <xdr:row>63</xdr:row>
      <xdr:rowOff>98153</xdr:rowOff>
    </xdr:to>
    <xdr:sp macro="" textlink="">
      <xdr:nvSpPr>
        <xdr:cNvPr id="278" name="円/楕円 277"/>
        <xdr:cNvSpPr/>
      </xdr:nvSpPr>
      <xdr:spPr>
        <a:xfrm>
          <a:off x="15430500" y="10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89280</xdr:rowOff>
    </xdr:from>
    <xdr:ext cx="405111" cy="259045"/>
    <xdr:sp macro="" textlink="">
      <xdr:nvSpPr>
        <xdr:cNvPr id="279" name="n_1mainValue【保健センター・保健所】&#10;有形固定資産減価償却率"/>
        <xdr:cNvSpPr txBox="1"/>
      </xdr:nvSpPr>
      <xdr:spPr>
        <a:xfrm>
          <a:off x="15266043" y="1089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80" name="正方形/長方形 27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81" name="正方形/長方形 28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82" name="正方形/長方形 28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83" name="正方形/長方形 28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84" name="正方形/長方形 28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5" name="正方形/長方形 28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6" name="正方形/長方形 28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7" name="正方形/長方形 28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8" name="テキスト ボックス 28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9" name="直線コネクタ 28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290" name="直線コネクタ 28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291" name="テキスト ボックス 29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292" name="直線コネクタ 29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293" name="テキスト ボックス 29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294" name="直線コネクタ 29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295" name="テキスト ボックス 29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296" name="直線コネクタ 29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297" name="テキスト ボックス 29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298" name="直線コネクタ 29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299" name="テキスト ボックス 29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00" name="直線コネクタ 29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01" name="テキスト ボックス 30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02" name="直線コネクタ 30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03" name="テキスト ボックス 30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0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110490</xdr:rowOff>
    </xdr:from>
    <xdr:to>
      <xdr:col>32</xdr:col>
      <xdr:colOff>186689</xdr:colOff>
      <xdr:row>64</xdr:row>
      <xdr:rowOff>62049</xdr:rowOff>
    </xdr:to>
    <xdr:cxnSp macro="">
      <xdr:nvCxnSpPr>
        <xdr:cNvPr id="305" name="直線コネクタ 304"/>
        <xdr:cNvCxnSpPr/>
      </xdr:nvCxnSpPr>
      <xdr:spPr>
        <a:xfrm flipV="1">
          <a:off x="22160864" y="9540240"/>
          <a:ext cx="0" cy="149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65876</xdr:rowOff>
    </xdr:from>
    <xdr:ext cx="469744" cy="259045"/>
    <xdr:sp macro="" textlink="">
      <xdr:nvSpPr>
        <xdr:cNvPr id="306" name="【保健センター・保健所】&#10;一人当たり面積最小値テキスト"/>
        <xdr:cNvSpPr txBox="1"/>
      </xdr:nvSpPr>
      <xdr:spPr>
        <a:xfrm>
          <a:off x="22250400" y="11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64</xdr:row>
      <xdr:rowOff>62049</xdr:rowOff>
    </xdr:from>
    <xdr:to>
      <xdr:col>32</xdr:col>
      <xdr:colOff>276225</xdr:colOff>
      <xdr:row>64</xdr:row>
      <xdr:rowOff>62049</xdr:rowOff>
    </xdr:to>
    <xdr:cxnSp macro="">
      <xdr:nvCxnSpPr>
        <xdr:cNvPr id="307" name="直線コネクタ 306"/>
        <xdr:cNvCxnSpPr/>
      </xdr:nvCxnSpPr>
      <xdr:spPr>
        <a:xfrm>
          <a:off x="22072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57167</xdr:rowOff>
    </xdr:from>
    <xdr:ext cx="469744" cy="259045"/>
    <xdr:sp macro="" textlink="">
      <xdr:nvSpPr>
        <xdr:cNvPr id="308" name="【保健センター・保健所】&#10;一人当たり面積最大値テキスト"/>
        <xdr:cNvSpPr txBox="1"/>
      </xdr:nvSpPr>
      <xdr:spPr>
        <a:xfrm>
          <a:off x="222504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a:t>
          </a:r>
          <a:endParaRPr kumimoji="1" lang="ja-JP" altLang="en-US" sz="1000" b="1">
            <a:latin typeface="ＭＳ Ｐゴシック"/>
          </a:endParaRPr>
        </a:p>
      </xdr:txBody>
    </xdr:sp>
    <xdr:clientData/>
  </xdr:oneCellAnchor>
  <xdr:twoCellAnchor>
    <xdr:from>
      <xdr:col>32</xdr:col>
      <xdr:colOff>98425</xdr:colOff>
      <xdr:row>55</xdr:row>
      <xdr:rowOff>110490</xdr:rowOff>
    </xdr:from>
    <xdr:to>
      <xdr:col>32</xdr:col>
      <xdr:colOff>276225</xdr:colOff>
      <xdr:row>55</xdr:row>
      <xdr:rowOff>110490</xdr:rowOff>
    </xdr:to>
    <xdr:cxnSp macro="">
      <xdr:nvCxnSpPr>
        <xdr:cNvPr id="309" name="直線コネクタ 308"/>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19067</xdr:rowOff>
    </xdr:from>
    <xdr:ext cx="469744" cy="259045"/>
    <xdr:sp macro="" textlink="">
      <xdr:nvSpPr>
        <xdr:cNvPr id="310" name="【保健センター・保健所】&#10;一人当たり面積平均値テキスト"/>
        <xdr:cNvSpPr txBox="1"/>
      </xdr:nvSpPr>
      <xdr:spPr>
        <a:xfrm>
          <a:off x="22250400" y="1064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40640</xdr:rowOff>
    </xdr:from>
    <xdr:to>
      <xdr:col>32</xdr:col>
      <xdr:colOff>238125</xdr:colOff>
      <xdr:row>62</xdr:row>
      <xdr:rowOff>142240</xdr:rowOff>
    </xdr:to>
    <xdr:sp macro="" textlink="">
      <xdr:nvSpPr>
        <xdr:cNvPr id="311" name="フローチャート : 判断 310"/>
        <xdr:cNvSpPr/>
      </xdr:nvSpPr>
      <xdr:spPr>
        <a:xfrm>
          <a:off x="22110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63</xdr:row>
      <xdr:rowOff>53159</xdr:rowOff>
    </xdr:from>
    <xdr:to>
      <xdr:col>31</xdr:col>
      <xdr:colOff>85725</xdr:colOff>
      <xdr:row>63</xdr:row>
      <xdr:rowOff>154759</xdr:rowOff>
    </xdr:to>
    <xdr:sp macro="" textlink="">
      <xdr:nvSpPr>
        <xdr:cNvPr id="312" name="フローチャート : 判断 311"/>
        <xdr:cNvSpPr/>
      </xdr:nvSpPr>
      <xdr:spPr>
        <a:xfrm>
          <a:off x="21272500" y="1085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145886</xdr:rowOff>
    </xdr:from>
    <xdr:ext cx="469744" cy="259045"/>
    <xdr:sp macro="" textlink="">
      <xdr:nvSpPr>
        <xdr:cNvPr id="313" name="n_1aveValue【保健センター・保健所】&#10;一人当たり面積"/>
        <xdr:cNvSpPr txBox="1"/>
      </xdr:nvSpPr>
      <xdr:spPr>
        <a:xfrm>
          <a:off x="21075727" y="1094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14" name="テキスト ボックス 31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15" name="テキスト ボックス 31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16" name="テキスト ボックス 31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7" name="テキスト ボックス 31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8" name="テキスト ボックス 31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60234</xdr:rowOff>
    </xdr:from>
    <xdr:to>
      <xdr:col>31</xdr:col>
      <xdr:colOff>85725</xdr:colOff>
      <xdr:row>62</xdr:row>
      <xdr:rowOff>161834</xdr:rowOff>
    </xdr:to>
    <xdr:sp macro="" textlink="">
      <xdr:nvSpPr>
        <xdr:cNvPr id="319" name="円/楕円 318"/>
        <xdr:cNvSpPr/>
      </xdr:nvSpPr>
      <xdr:spPr>
        <a:xfrm>
          <a:off x="21272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6911</xdr:rowOff>
    </xdr:from>
    <xdr:ext cx="469744" cy="259045"/>
    <xdr:sp macro="" textlink="">
      <xdr:nvSpPr>
        <xdr:cNvPr id="320" name="n_1mainValue【保健センター・保健所】&#10;一人当たり面積"/>
        <xdr:cNvSpPr txBox="1"/>
      </xdr:nvSpPr>
      <xdr:spPr>
        <a:xfrm>
          <a:off x="21075727" y="1046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21" name="正方形/長方形 3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22" name="正方形/長方形 3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23" name="正方形/長方形 3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4" name="正方形/長方形 3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5" name="正方形/長方形 3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6" name="正方形/長方形 3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7" name="正方形/長方形 3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8" name="正方形/長方形 3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9" name="テキスト ボックス 3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30" name="直線コネクタ 3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31" name="テキスト ボックス 330"/>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332" name="直線コネクタ 3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333" name="テキスト ボックス 33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34" name="直線コネクタ 3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35" name="テキスト ボックス 3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36" name="直線コネクタ 3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337" name="テキスト ボックス 3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338" name="直線コネクタ 3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339" name="テキスト ボックス 3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340" name="直線コネクタ 3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341" name="テキスト ボックス 340"/>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42" name="直線コネクタ 3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43" name="テキスト ボックス 3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41911</xdr:rowOff>
    </xdr:from>
    <xdr:to>
      <xdr:col>23</xdr:col>
      <xdr:colOff>516889</xdr:colOff>
      <xdr:row>84</xdr:row>
      <xdr:rowOff>161925</xdr:rowOff>
    </xdr:to>
    <xdr:cxnSp macro="">
      <xdr:nvCxnSpPr>
        <xdr:cNvPr id="345" name="直線コネクタ 344"/>
        <xdr:cNvCxnSpPr/>
      </xdr:nvCxnSpPr>
      <xdr:spPr>
        <a:xfrm flipV="1">
          <a:off x="16318864" y="134150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165752</xdr:rowOff>
    </xdr:from>
    <xdr:ext cx="405111" cy="259045"/>
    <xdr:sp macro="" textlink="">
      <xdr:nvSpPr>
        <xdr:cNvPr id="346" name="【消防施設】&#10;有形固定資産減価償却率最小値テキスト"/>
        <xdr:cNvSpPr txBox="1"/>
      </xdr:nvSpPr>
      <xdr:spPr>
        <a:xfrm>
          <a:off x="16408400" y="1456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23</xdr:col>
      <xdr:colOff>428625</xdr:colOff>
      <xdr:row>84</xdr:row>
      <xdr:rowOff>161925</xdr:rowOff>
    </xdr:from>
    <xdr:to>
      <xdr:col>23</xdr:col>
      <xdr:colOff>606425</xdr:colOff>
      <xdr:row>84</xdr:row>
      <xdr:rowOff>161925</xdr:rowOff>
    </xdr:to>
    <xdr:cxnSp macro="">
      <xdr:nvCxnSpPr>
        <xdr:cNvPr id="347" name="直線コネクタ 346"/>
        <xdr:cNvCxnSpPr/>
      </xdr:nvCxnSpPr>
      <xdr:spPr>
        <a:xfrm>
          <a:off x="16230600" y="14563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160038</xdr:rowOff>
    </xdr:from>
    <xdr:ext cx="405111" cy="259045"/>
    <xdr:sp macro="" textlink="">
      <xdr:nvSpPr>
        <xdr:cNvPr id="348" name="【消防施設】&#10;有形固定資産減価償却率最大値テキスト"/>
        <xdr:cNvSpPr txBox="1"/>
      </xdr:nvSpPr>
      <xdr:spPr>
        <a:xfrm>
          <a:off x="16408400" y="1319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23</xdr:col>
      <xdr:colOff>428625</xdr:colOff>
      <xdr:row>78</xdr:row>
      <xdr:rowOff>41911</xdr:rowOff>
    </xdr:from>
    <xdr:to>
      <xdr:col>23</xdr:col>
      <xdr:colOff>606425</xdr:colOff>
      <xdr:row>78</xdr:row>
      <xdr:rowOff>41911</xdr:rowOff>
    </xdr:to>
    <xdr:cxnSp macro="">
      <xdr:nvCxnSpPr>
        <xdr:cNvPr id="349" name="直線コネクタ 348"/>
        <xdr:cNvCxnSpPr/>
      </xdr:nvCxnSpPr>
      <xdr:spPr>
        <a:xfrm>
          <a:off x="16230600" y="1341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11447</xdr:rowOff>
    </xdr:from>
    <xdr:ext cx="405111" cy="259045"/>
    <xdr:sp macro="" textlink="">
      <xdr:nvSpPr>
        <xdr:cNvPr id="350" name="【消防施設】&#10;有形固定資産減価償却率平均値テキスト"/>
        <xdr:cNvSpPr txBox="1"/>
      </xdr:nvSpPr>
      <xdr:spPr>
        <a:xfrm>
          <a:off x="16408400" y="1389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33020</xdr:rowOff>
    </xdr:from>
    <xdr:to>
      <xdr:col>23</xdr:col>
      <xdr:colOff>568325</xdr:colOff>
      <xdr:row>81</xdr:row>
      <xdr:rowOff>134620</xdr:rowOff>
    </xdr:to>
    <xdr:sp macro="" textlink="">
      <xdr:nvSpPr>
        <xdr:cNvPr id="351" name="フローチャート : 判断 350"/>
        <xdr:cNvSpPr/>
      </xdr:nvSpPr>
      <xdr:spPr>
        <a:xfrm>
          <a:off x="162687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168275</xdr:rowOff>
    </xdr:from>
    <xdr:to>
      <xdr:col>22</xdr:col>
      <xdr:colOff>415925</xdr:colOff>
      <xdr:row>82</xdr:row>
      <xdr:rowOff>98425</xdr:rowOff>
    </xdr:to>
    <xdr:sp macro="" textlink="">
      <xdr:nvSpPr>
        <xdr:cNvPr id="352" name="フローチャート : 判断 351"/>
        <xdr:cNvSpPr/>
      </xdr:nvSpPr>
      <xdr:spPr>
        <a:xfrm>
          <a:off x="15430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114952</xdr:rowOff>
    </xdr:from>
    <xdr:ext cx="405111" cy="259045"/>
    <xdr:sp macro="" textlink="">
      <xdr:nvSpPr>
        <xdr:cNvPr id="353" name="n_1aveValue【消防施設】&#10;有形固定資産減価償却率"/>
        <xdr:cNvSpPr txBox="1"/>
      </xdr:nvSpPr>
      <xdr:spPr>
        <a:xfrm>
          <a:off x="15266043"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54" name="テキスト ボックス 3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55" name="テキスト ボックス 3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56" name="テキスト ボックス 3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57" name="テキスト ボックス 3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58" name="テキスト ボックス 3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2539</xdr:rowOff>
    </xdr:from>
    <xdr:to>
      <xdr:col>22</xdr:col>
      <xdr:colOff>415925</xdr:colOff>
      <xdr:row>85</xdr:row>
      <xdr:rowOff>104139</xdr:rowOff>
    </xdr:to>
    <xdr:sp macro="" textlink="">
      <xdr:nvSpPr>
        <xdr:cNvPr id="359" name="円/楕円 358"/>
        <xdr:cNvSpPr/>
      </xdr:nvSpPr>
      <xdr:spPr>
        <a:xfrm>
          <a:off x="15430500" y="1457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85</xdr:row>
      <xdr:rowOff>95266</xdr:rowOff>
    </xdr:from>
    <xdr:ext cx="405111" cy="259045"/>
    <xdr:sp macro="" textlink="">
      <xdr:nvSpPr>
        <xdr:cNvPr id="360" name="n_1mainValue【消防施設】&#10;有形固定資産減価償却率"/>
        <xdr:cNvSpPr txBox="1"/>
      </xdr:nvSpPr>
      <xdr:spPr>
        <a:xfrm>
          <a:off x="15266043" y="1466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61" name="正方形/長方形 36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62" name="正方形/長方形 36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63" name="正方形/長方形 36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64" name="正方形/長方形 36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65" name="正方形/長方形 36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66" name="正方形/長方形 36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67" name="正方形/長方形 36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68" name="正方形/長方形 36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9" name="テキスト ボックス 36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70" name="直線コネクタ 36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371" name="直線コネクタ 37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372" name="テキスト ボックス 37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373" name="直線コネクタ 37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374" name="テキスト ボックス 37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375" name="直線コネクタ 37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376" name="テキスト ボックス 37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377" name="直線コネクタ 37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378" name="テキスト ボックス 37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9" name="直線コネクタ 37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80" name="テキスト ボックス 37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8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85</xdr:row>
      <xdr:rowOff>72389</xdr:rowOff>
    </xdr:to>
    <xdr:cxnSp macro="">
      <xdr:nvCxnSpPr>
        <xdr:cNvPr id="382" name="直線コネクタ 381"/>
        <xdr:cNvCxnSpPr/>
      </xdr:nvCxnSpPr>
      <xdr:spPr>
        <a:xfrm flipV="1">
          <a:off x="22160864" y="13658087"/>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76216</xdr:rowOff>
    </xdr:from>
    <xdr:ext cx="469744" cy="259045"/>
    <xdr:sp macro="" textlink="">
      <xdr:nvSpPr>
        <xdr:cNvPr id="383" name="【消防施設】&#10;一人当たり面積最小値テキスト"/>
        <xdr:cNvSpPr txBox="1"/>
      </xdr:nvSpPr>
      <xdr:spPr>
        <a:xfrm>
          <a:off x="22250400"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32</xdr:col>
      <xdr:colOff>98425</xdr:colOff>
      <xdr:row>85</xdr:row>
      <xdr:rowOff>72389</xdr:rowOff>
    </xdr:from>
    <xdr:to>
      <xdr:col>32</xdr:col>
      <xdr:colOff>276225</xdr:colOff>
      <xdr:row>85</xdr:row>
      <xdr:rowOff>72389</xdr:rowOff>
    </xdr:to>
    <xdr:cxnSp macro="">
      <xdr:nvCxnSpPr>
        <xdr:cNvPr id="384" name="直線コネクタ 383"/>
        <xdr:cNvCxnSpPr/>
      </xdr:nvCxnSpPr>
      <xdr:spPr>
        <a:xfrm>
          <a:off x="22072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385"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386" name="直線コネクタ 385"/>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150892</xdr:rowOff>
    </xdr:from>
    <xdr:ext cx="469744" cy="259045"/>
    <xdr:sp macro="" textlink="">
      <xdr:nvSpPr>
        <xdr:cNvPr id="387" name="【消防施設】&#10;一人当たり面積平均値テキスト"/>
        <xdr:cNvSpPr txBox="1"/>
      </xdr:nvSpPr>
      <xdr:spPr>
        <a:xfrm>
          <a:off x="22250400" y="14038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0.147</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1015</xdr:rowOff>
    </xdr:from>
    <xdr:to>
      <xdr:col>32</xdr:col>
      <xdr:colOff>238125</xdr:colOff>
      <xdr:row>82</xdr:row>
      <xdr:rowOff>102615</xdr:rowOff>
    </xdr:to>
    <xdr:sp macro="" textlink="">
      <xdr:nvSpPr>
        <xdr:cNvPr id="388" name="フローチャート : 判断 387"/>
        <xdr:cNvSpPr/>
      </xdr:nvSpPr>
      <xdr:spPr>
        <a:xfrm>
          <a:off x="22110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101600</xdr:rowOff>
    </xdr:from>
    <xdr:to>
      <xdr:col>31</xdr:col>
      <xdr:colOff>85725</xdr:colOff>
      <xdr:row>83</xdr:row>
      <xdr:rowOff>31750</xdr:rowOff>
    </xdr:to>
    <xdr:sp macro="" textlink="">
      <xdr:nvSpPr>
        <xdr:cNvPr id="389" name="フローチャート : 判断 388"/>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48277</xdr:rowOff>
    </xdr:from>
    <xdr:ext cx="469744" cy="259045"/>
    <xdr:sp macro="" textlink="">
      <xdr:nvSpPr>
        <xdr:cNvPr id="390" name="n_1aveValue【消防施設】&#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91" name="テキスト ボックス 39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92" name="テキスト ボックス 39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93" name="テキスト ボックス 39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4" name="テキスト ボックス 39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5" name="テキスト ボックス 39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5587</xdr:rowOff>
    </xdr:from>
    <xdr:to>
      <xdr:col>31</xdr:col>
      <xdr:colOff>85725</xdr:colOff>
      <xdr:row>84</xdr:row>
      <xdr:rowOff>107187</xdr:rowOff>
    </xdr:to>
    <xdr:sp macro="" textlink="">
      <xdr:nvSpPr>
        <xdr:cNvPr id="396" name="円/楕円 395"/>
        <xdr:cNvSpPr/>
      </xdr:nvSpPr>
      <xdr:spPr>
        <a:xfrm>
          <a:off x="21272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98314</xdr:rowOff>
    </xdr:from>
    <xdr:ext cx="469744" cy="259045"/>
    <xdr:sp macro="" textlink="">
      <xdr:nvSpPr>
        <xdr:cNvPr id="397" name="n_1mainValue【消防施設】&#10;一人当たり面積"/>
        <xdr:cNvSpPr txBox="1"/>
      </xdr:nvSpPr>
      <xdr:spPr>
        <a:xfrm>
          <a:off x="210757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8" name="正方形/長方形 3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9" name="正方形/長方形 3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0" name="正方形/長方形 3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1" name="正方形/長方形 4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2" name="正方形/長方形 4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3" name="正方形/長方形 4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4" name="正方形/長方形 4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5" name="正方形/長方形 4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6" name="テキスト ボックス 4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7" name="直線コネクタ 4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08" name="テキスト ボックス 40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09" name="直線コネクタ 40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10" name="テキスト ボックス 40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11" name="直線コネクタ 41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12" name="テキスト ボックス 41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13" name="直線コネクタ 41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14" name="テキスト ボックス 41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15" name="直線コネクタ 41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16" name="テキスト ボックス 41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7" name="直線コネクタ 4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8" name="テキスト ボックス 4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156211</xdr:rowOff>
    </xdr:to>
    <xdr:cxnSp macro="">
      <xdr:nvCxnSpPr>
        <xdr:cNvPr id="420" name="直線コネクタ 419"/>
        <xdr:cNvCxnSpPr/>
      </xdr:nvCxnSpPr>
      <xdr:spPr>
        <a:xfrm flipV="1">
          <a:off x="16318864"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160038</xdr:rowOff>
    </xdr:from>
    <xdr:ext cx="405111" cy="259045"/>
    <xdr:sp macro="" textlink="">
      <xdr:nvSpPr>
        <xdr:cNvPr id="421" name="【庁舎】&#10;有形固定資産減価償却率最小値テキスト"/>
        <xdr:cNvSpPr txBox="1"/>
      </xdr:nvSpPr>
      <xdr:spPr>
        <a:xfrm>
          <a:off x="16408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108</xdr:row>
      <xdr:rowOff>156211</xdr:rowOff>
    </xdr:from>
    <xdr:to>
      <xdr:col>23</xdr:col>
      <xdr:colOff>606425</xdr:colOff>
      <xdr:row>108</xdr:row>
      <xdr:rowOff>156211</xdr:rowOff>
    </xdr:to>
    <xdr:cxnSp macro="">
      <xdr:nvCxnSpPr>
        <xdr:cNvPr id="422" name="直線コネクタ 421"/>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423" name="【庁舎】&#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24" name="直線コネクタ 423"/>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70121</xdr:rowOff>
    </xdr:from>
    <xdr:ext cx="405111" cy="259045"/>
    <xdr:sp macro="" textlink="">
      <xdr:nvSpPr>
        <xdr:cNvPr id="425" name="【庁舎】&#10;有形固定資産減価償却率平均値テキスト"/>
        <xdr:cNvSpPr txBox="1"/>
      </xdr:nvSpPr>
      <xdr:spPr>
        <a:xfrm>
          <a:off x="16408400" y="1807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91694</xdr:rowOff>
    </xdr:from>
    <xdr:to>
      <xdr:col>23</xdr:col>
      <xdr:colOff>568325</xdr:colOff>
      <xdr:row>106</xdr:row>
      <xdr:rowOff>21844</xdr:rowOff>
    </xdr:to>
    <xdr:sp macro="" textlink="">
      <xdr:nvSpPr>
        <xdr:cNvPr id="426" name="フローチャート : 判断 425"/>
        <xdr:cNvSpPr/>
      </xdr:nvSpPr>
      <xdr:spPr>
        <a:xfrm>
          <a:off x="16268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29972</xdr:rowOff>
    </xdr:from>
    <xdr:to>
      <xdr:col>22</xdr:col>
      <xdr:colOff>415925</xdr:colOff>
      <xdr:row>106</xdr:row>
      <xdr:rowOff>131572</xdr:rowOff>
    </xdr:to>
    <xdr:sp macro="" textlink="">
      <xdr:nvSpPr>
        <xdr:cNvPr id="427" name="フローチャート : 判断 426"/>
        <xdr:cNvSpPr/>
      </xdr:nvSpPr>
      <xdr:spPr>
        <a:xfrm>
          <a:off x="15430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148099</xdr:rowOff>
    </xdr:from>
    <xdr:ext cx="405111" cy="259045"/>
    <xdr:sp macro="" textlink="">
      <xdr:nvSpPr>
        <xdr:cNvPr id="428" name="n_1aveValue【庁舎】&#10;有形固定資産減価償却率"/>
        <xdr:cNvSpPr txBox="1"/>
      </xdr:nvSpPr>
      <xdr:spPr>
        <a:xfrm>
          <a:off x="15266043"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9" name="テキスト ボックス 4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0" name="テキスト ボックス 4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1" name="テキスト ボックス 4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2" name="テキスト ボックス 4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3" name="テキスト ボックス 4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32258</xdr:rowOff>
    </xdr:from>
    <xdr:to>
      <xdr:col>22</xdr:col>
      <xdr:colOff>415925</xdr:colOff>
      <xdr:row>106</xdr:row>
      <xdr:rowOff>133858</xdr:rowOff>
    </xdr:to>
    <xdr:sp macro="" textlink="">
      <xdr:nvSpPr>
        <xdr:cNvPr id="434" name="円/楕円 433"/>
        <xdr:cNvSpPr/>
      </xdr:nvSpPr>
      <xdr:spPr>
        <a:xfrm>
          <a:off x="15430500" y="182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124985</xdr:rowOff>
    </xdr:from>
    <xdr:ext cx="405111" cy="259045"/>
    <xdr:sp macro="" textlink="">
      <xdr:nvSpPr>
        <xdr:cNvPr id="435" name="n_1mainValue【庁舎】&#10;有形固定資産減価償却率"/>
        <xdr:cNvSpPr txBox="1"/>
      </xdr:nvSpPr>
      <xdr:spPr>
        <a:xfrm>
          <a:off x="15266043" y="1829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6" name="正方形/長方形 4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7" name="正方形/長方形 4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8" name="正方形/長方形 4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9" name="正方形/長方形 4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0" name="正方形/長方形 4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1" name="正方形/長方形 4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2" name="正方形/長方形 4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3" name="正方形/長方形 4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4" name="テキスト ボックス 4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5" name="直線コネクタ 4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6" name="テキスト ボックス 44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47" name="直線コネクタ 44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48" name="テキスト ボックス 44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49" name="直線コネクタ 44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50" name="テキスト ボックス 44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51" name="直線コネクタ 45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52" name="テキスト ボックス 45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53" name="直線コネクタ 45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54" name="テキスト ボックス 45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55" name="直線コネクタ 45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56" name="テキスト ボックス 45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7" name="直線コネクタ 4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8" name="テキスト ボックス 4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154305</xdr:rowOff>
    </xdr:from>
    <xdr:to>
      <xdr:col>32</xdr:col>
      <xdr:colOff>186689</xdr:colOff>
      <xdr:row>108</xdr:row>
      <xdr:rowOff>41911</xdr:rowOff>
    </xdr:to>
    <xdr:cxnSp macro="">
      <xdr:nvCxnSpPr>
        <xdr:cNvPr id="460" name="直線コネクタ 459"/>
        <xdr:cNvCxnSpPr/>
      </xdr:nvCxnSpPr>
      <xdr:spPr>
        <a:xfrm flipV="1">
          <a:off x="22160864" y="172993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45738</xdr:rowOff>
    </xdr:from>
    <xdr:ext cx="469744" cy="259045"/>
    <xdr:sp macro="" textlink="">
      <xdr:nvSpPr>
        <xdr:cNvPr id="461" name="【庁舎】&#10;一人当たり面積最小値テキスト"/>
        <xdr:cNvSpPr txBox="1"/>
      </xdr:nvSpPr>
      <xdr:spPr>
        <a:xfrm>
          <a:off x="22250400"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108</xdr:row>
      <xdr:rowOff>41911</xdr:rowOff>
    </xdr:from>
    <xdr:to>
      <xdr:col>32</xdr:col>
      <xdr:colOff>276225</xdr:colOff>
      <xdr:row>108</xdr:row>
      <xdr:rowOff>41911</xdr:rowOff>
    </xdr:to>
    <xdr:cxnSp macro="">
      <xdr:nvCxnSpPr>
        <xdr:cNvPr id="462" name="直線コネクタ 461"/>
        <xdr:cNvCxnSpPr/>
      </xdr:nvCxnSpPr>
      <xdr:spPr>
        <a:xfrm>
          <a:off x="22072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100982</xdr:rowOff>
    </xdr:from>
    <xdr:ext cx="469744" cy="259045"/>
    <xdr:sp macro="" textlink="">
      <xdr:nvSpPr>
        <xdr:cNvPr id="463" name="【庁舎】&#10;一人当たり面積最大値テキスト"/>
        <xdr:cNvSpPr txBox="1"/>
      </xdr:nvSpPr>
      <xdr:spPr>
        <a:xfrm>
          <a:off x="22250400" y="1707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0.919</a:t>
          </a:r>
          <a:endParaRPr kumimoji="1" lang="ja-JP" altLang="en-US" sz="1000" b="1">
            <a:latin typeface="ＭＳ Ｐゴシック"/>
          </a:endParaRPr>
        </a:p>
      </xdr:txBody>
    </xdr:sp>
    <xdr:clientData/>
  </xdr:oneCellAnchor>
  <xdr:twoCellAnchor>
    <xdr:from>
      <xdr:col>32</xdr:col>
      <xdr:colOff>98425</xdr:colOff>
      <xdr:row>100</xdr:row>
      <xdr:rowOff>154305</xdr:rowOff>
    </xdr:from>
    <xdr:to>
      <xdr:col>32</xdr:col>
      <xdr:colOff>276225</xdr:colOff>
      <xdr:row>100</xdr:row>
      <xdr:rowOff>154305</xdr:rowOff>
    </xdr:to>
    <xdr:cxnSp macro="">
      <xdr:nvCxnSpPr>
        <xdr:cNvPr id="464" name="直線コネクタ 463"/>
        <xdr:cNvCxnSpPr/>
      </xdr:nvCxnSpPr>
      <xdr:spPr>
        <a:xfrm>
          <a:off x="22072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74313</xdr:rowOff>
    </xdr:from>
    <xdr:ext cx="469744" cy="259045"/>
    <xdr:sp macro="" textlink="">
      <xdr:nvSpPr>
        <xdr:cNvPr id="465" name="【庁舎】&#10;一人当たり面積平均値テキスト"/>
        <xdr:cNvSpPr txBox="1"/>
      </xdr:nvSpPr>
      <xdr:spPr>
        <a:xfrm>
          <a:off x="22250400" y="1790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95886</xdr:rowOff>
    </xdr:from>
    <xdr:to>
      <xdr:col>32</xdr:col>
      <xdr:colOff>238125</xdr:colOff>
      <xdr:row>105</xdr:row>
      <xdr:rowOff>26036</xdr:rowOff>
    </xdr:to>
    <xdr:sp macro="" textlink="">
      <xdr:nvSpPr>
        <xdr:cNvPr id="466" name="フローチャート : 判断 465"/>
        <xdr:cNvSpPr/>
      </xdr:nvSpPr>
      <xdr:spPr>
        <a:xfrm>
          <a:off x="22110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69214</xdr:rowOff>
    </xdr:from>
    <xdr:to>
      <xdr:col>31</xdr:col>
      <xdr:colOff>85725</xdr:colOff>
      <xdr:row>105</xdr:row>
      <xdr:rowOff>170814</xdr:rowOff>
    </xdr:to>
    <xdr:sp macro="" textlink="">
      <xdr:nvSpPr>
        <xdr:cNvPr id="467" name="フローチャート : 判断 466"/>
        <xdr:cNvSpPr/>
      </xdr:nvSpPr>
      <xdr:spPr>
        <a:xfrm>
          <a:off x="21272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15891</xdr:rowOff>
    </xdr:from>
    <xdr:ext cx="469744" cy="259045"/>
    <xdr:sp macro="" textlink="">
      <xdr:nvSpPr>
        <xdr:cNvPr id="468" name="n_1aveValue【庁舎】&#10;一人当たり面積"/>
        <xdr:cNvSpPr txBox="1"/>
      </xdr:nvSpPr>
      <xdr:spPr>
        <a:xfrm>
          <a:off x="210757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9" name="テキスト ボックス 4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0" name="テキスト ボックス 4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1" name="テキスト ボックス 4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2" name="テキスト ボックス 4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3" name="テキスト ボックス 4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113030</xdr:rowOff>
    </xdr:from>
    <xdr:to>
      <xdr:col>31</xdr:col>
      <xdr:colOff>85725</xdr:colOff>
      <xdr:row>107</xdr:row>
      <xdr:rowOff>43180</xdr:rowOff>
    </xdr:to>
    <xdr:sp macro="" textlink="">
      <xdr:nvSpPr>
        <xdr:cNvPr id="474" name="円/楕円 473"/>
        <xdr:cNvSpPr/>
      </xdr:nvSpPr>
      <xdr:spPr>
        <a:xfrm>
          <a:off x="21272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34307</xdr:rowOff>
    </xdr:from>
    <xdr:ext cx="469744" cy="259045"/>
    <xdr:sp macro="" textlink="">
      <xdr:nvSpPr>
        <xdr:cNvPr id="475" name="n_1mainValue【庁舎】&#10;一人当たり面積"/>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0.374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6" name="正方形/長方形 47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7" name="正方形/長方形 47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8" name="テキスト ボックス 47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mn-ea"/>
              <a:ea typeface="+mn-ea"/>
            </a:rPr>
            <a:t>有形固定資産減価償却率については、全般的に類似団体内平均値と近しい数値となっている。消防施設については平成</a:t>
          </a:r>
          <a:r>
            <a:rPr kumimoji="1" lang="en-US" altLang="ja-JP" sz="1300">
              <a:latin typeface="+mn-ea"/>
              <a:ea typeface="+mn-ea"/>
            </a:rPr>
            <a:t>10</a:t>
          </a:r>
          <a:r>
            <a:rPr kumimoji="1" lang="ja-JP" altLang="en-US" sz="1300">
              <a:latin typeface="+mn-ea"/>
              <a:ea typeface="+mn-ea"/>
            </a:rPr>
            <a:t>年代前半に分署を新築したため、平均値より比較的低い数値となっている。対照的に市民会館については、平成５年に新築され、大規模改修等が実施されていないことから、数値が平均値を上回っているものの、今後、</a:t>
          </a:r>
          <a:r>
            <a:rPr kumimoji="1" lang="en-US" altLang="ja-JP" sz="1300">
              <a:latin typeface="+mn-ea"/>
              <a:ea typeface="+mn-ea"/>
            </a:rPr>
            <a:t>ESCO</a:t>
          </a:r>
          <a:r>
            <a:rPr kumimoji="1" lang="ja-JP" altLang="en-US" sz="1300">
              <a:latin typeface="+mn-ea"/>
              <a:ea typeface="+mn-ea"/>
            </a:rPr>
            <a:t>事業の導入や大規模改修を実施していくことから、数値は減少すると見込まれる。</a:t>
          </a:r>
          <a:endParaRPr kumimoji="1" lang="en-US" altLang="ja-JP" sz="1300">
            <a:latin typeface="+mn-ea"/>
            <a:ea typeface="+mn-ea"/>
          </a:endParaRPr>
        </a:p>
        <a:p>
          <a:r>
            <a:rPr kumimoji="1" lang="ja-JP" altLang="en-US" sz="1300">
              <a:latin typeface="+mn-ea"/>
              <a:ea typeface="+mn-ea"/>
            </a:rPr>
            <a:t>一人当たり面積については、全般的に類似団体内平均値と近しい数字となっているが、今後は村の重要課題でもある人口減少により、数値が上昇する見込である。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大阪府千早赤阪村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5,497
5,475
37.30
3,281,000
3,146,632
134,368
1,971,854
3,216,999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人口の減少や全国平均を上回る高齢化率（平成</a:t>
          </a:r>
          <a:r>
            <a:rPr kumimoji="1" lang="en-US" altLang="ja-JP" sz="1300">
              <a:latin typeface="ＭＳ Ｐゴシック"/>
            </a:rPr>
            <a:t>28</a:t>
          </a:r>
          <a:r>
            <a:rPr kumimoji="1" lang="ja-JP" altLang="en-US" sz="1300">
              <a:latin typeface="ＭＳ Ｐゴシック"/>
            </a:rPr>
            <a:t>年度末</a:t>
          </a:r>
          <a:r>
            <a:rPr kumimoji="1" lang="en-US" altLang="ja-JP" sz="1300">
              <a:latin typeface="ＭＳ Ｐゴシック"/>
            </a:rPr>
            <a:t>42.59</a:t>
          </a:r>
          <a:r>
            <a:rPr kumimoji="1" lang="ja-JP" altLang="en-US" sz="1300">
              <a:latin typeface="ＭＳ Ｐゴシック"/>
            </a:rPr>
            <a:t>％）に加え、村内に主要な産業が無く大きな企業が少ないことから、財政基盤が弱く、類似団体の平均を下回る。</a:t>
          </a:r>
          <a:endParaRPr kumimoji="1" lang="en-US" altLang="ja-JP" sz="1300">
            <a:latin typeface="ＭＳ Ｐゴシック"/>
          </a:endParaRPr>
        </a:p>
        <a:p>
          <a:r>
            <a:rPr kumimoji="1" lang="ja-JP" altLang="en-US" sz="1300">
              <a:latin typeface="ＭＳ Ｐゴシック"/>
            </a:rPr>
            <a:t>　そのため、村税の徴収率向上をはじめとする自主財源の確保に努めるほか、組織機構や定員管理の見直し、事業の整理と合理化など行政の効率化に取り組むことにより財政の健全化を図る。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106741</xdr:rowOff>
    </xdr:from>
    <xdr:to>
      <xdr:col>7</xdr:col>
      <xdr:colOff>152400</xdr:colOff>
      <xdr:row>43</xdr:row>
      <xdr:rowOff>118231</xdr:rowOff>
    </xdr:to>
    <xdr:cxnSp macro="">
      <xdr:nvCxnSpPr>
        <xdr:cNvPr id="69" name="直線コネクタ 68"/>
        <xdr:cNvCxnSpPr/>
      </xdr:nvCxnSpPr>
      <xdr:spPr>
        <a:xfrm>
          <a:off x="4114800" y="7479091"/>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95250</xdr:rowOff>
    </xdr:from>
    <xdr:to>
      <xdr:col>6</xdr:col>
      <xdr:colOff>0</xdr:colOff>
      <xdr:row>43</xdr:row>
      <xdr:rowOff>106741</xdr:rowOff>
    </xdr:to>
    <xdr:cxnSp macro="">
      <xdr:nvCxnSpPr>
        <xdr:cNvPr id="72" name="直線コネクタ 71"/>
        <xdr:cNvCxnSpPr/>
      </xdr:nvCxnSpPr>
      <xdr:spPr>
        <a:xfrm>
          <a:off x="3225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95250</xdr:rowOff>
    </xdr:from>
    <xdr:to>
      <xdr:col>4</xdr:col>
      <xdr:colOff>482600</xdr:colOff>
      <xdr:row>43</xdr:row>
      <xdr:rowOff>95250</xdr:rowOff>
    </xdr:to>
    <xdr:cxnSp macro="">
      <xdr:nvCxnSpPr>
        <xdr:cNvPr id="75" name="直線コネクタ 74"/>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72269</xdr:rowOff>
    </xdr:from>
    <xdr:to>
      <xdr:col>3</xdr:col>
      <xdr:colOff>279400</xdr:colOff>
      <xdr:row>43</xdr:row>
      <xdr:rowOff>95250</xdr:rowOff>
    </xdr:to>
    <xdr:cxnSp macro="">
      <xdr:nvCxnSpPr>
        <xdr:cNvPr id="78" name="直線コネクタ 77"/>
        <xdr:cNvCxnSpPr/>
      </xdr:nvCxnSpPr>
      <xdr:spPr>
        <a:xfrm>
          <a:off x="1447800" y="744461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80" name="テキスト ボックス 79"/>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82" name="テキスト ボックス 81"/>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67431</xdr:rowOff>
    </xdr:from>
    <xdr:to>
      <xdr:col>7</xdr:col>
      <xdr:colOff>203200</xdr:colOff>
      <xdr:row>43</xdr:row>
      <xdr:rowOff>169031</xdr:rowOff>
    </xdr:to>
    <xdr:sp macro="" textlink="">
      <xdr:nvSpPr>
        <xdr:cNvPr id="88" name="円/楕円 87"/>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39508</xdr:rowOff>
    </xdr:from>
    <xdr:ext cx="762000" cy="259045"/>
    <xdr:sp macro="" textlink="">
      <xdr:nvSpPr>
        <xdr:cNvPr id="89" name="財政力該当値テキスト"/>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55941</xdr:rowOff>
    </xdr:from>
    <xdr:to>
      <xdr:col>6</xdr:col>
      <xdr:colOff>50800</xdr:colOff>
      <xdr:row>43</xdr:row>
      <xdr:rowOff>157541</xdr:rowOff>
    </xdr:to>
    <xdr:sp macro="" textlink="">
      <xdr:nvSpPr>
        <xdr:cNvPr id="90" name="円/楕円 89"/>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142318</xdr:rowOff>
    </xdr:from>
    <xdr:ext cx="736600" cy="259045"/>
    <xdr:sp macro="" textlink="">
      <xdr:nvSpPr>
        <xdr:cNvPr id="91" name="テキスト ボックス 90"/>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44450</xdr:rowOff>
    </xdr:from>
    <xdr:to>
      <xdr:col>4</xdr:col>
      <xdr:colOff>533400</xdr:colOff>
      <xdr:row>43</xdr:row>
      <xdr:rowOff>146050</xdr:rowOff>
    </xdr:to>
    <xdr:sp macro="" textlink="">
      <xdr:nvSpPr>
        <xdr:cNvPr id="92" name="円/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4" name="円/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21469</xdr:rowOff>
    </xdr:from>
    <xdr:to>
      <xdr:col>2</xdr:col>
      <xdr:colOff>127000</xdr:colOff>
      <xdr:row>43</xdr:row>
      <xdr:rowOff>123069</xdr:rowOff>
    </xdr:to>
    <xdr:sp macro="" textlink="">
      <xdr:nvSpPr>
        <xdr:cNvPr id="96" name="円/楕円 95"/>
        <xdr:cNvSpPr/>
      </xdr:nvSpPr>
      <xdr:spPr>
        <a:xfrm>
          <a:off x="1397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107846</xdr:rowOff>
    </xdr:from>
    <xdr:ext cx="762000" cy="259045"/>
    <xdr:sp macro="" textlink="">
      <xdr:nvSpPr>
        <xdr:cNvPr id="97" name="テキスト ボックス 96"/>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地方交付税の増加や、過疎対策事業債の発行などにより、数値が改善し、類似団体の平均を上回っている。</a:t>
          </a:r>
          <a:endParaRPr kumimoji="1" lang="en-US" altLang="ja-JP" sz="1300">
            <a:latin typeface="ＭＳ Ｐゴシック"/>
          </a:endParaRPr>
        </a:p>
        <a:p>
          <a:r>
            <a:rPr kumimoji="1" lang="ja-JP" altLang="en-US" sz="1300">
              <a:latin typeface="ＭＳ Ｐゴシック"/>
            </a:rPr>
            <a:t>　しかしながら、地方交付税の動向については不透明であることから、組織機構や定員管理の徹底、事業の整理と合理化など行政の効率化への取り組みを通じて経常経費の削減に努める。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3175</xdr:rowOff>
    </xdr:from>
    <xdr:to>
      <xdr:col>7</xdr:col>
      <xdr:colOff>152400</xdr:colOff>
      <xdr:row>64</xdr:row>
      <xdr:rowOff>19262</xdr:rowOff>
    </xdr:to>
    <xdr:cxnSp macro="">
      <xdr:nvCxnSpPr>
        <xdr:cNvPr id="132" name="直線コネクタ 131"/>
        <xdr:cNvCxnSpPr/>
      </xdr:nvCxnSpPr>
      <xdr:spPr>
        <a:xfrm>
          <a:off x="4114800" y="10975975"/>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81297</xdr:rowOff>
    </xdr:from>
    <xdr:ext cx="762000" cy="259045"/>
    <xdr:sp macro="" textlink="">
      <xdr:nvSpPr>
        <xdr:cNvPr id="133"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3175</xdr:rowOff>
    </xdr:from>
    <xdr:to>
      <xdr:col>6</xdr:col>
      <xdr:colOff>0</xdr:colOff>
      <xdr:row>64</xdr:row>
      <xdr:rowOff>19262</xdr:rowOff>
    </xdr:to>
    <xdr:cxnSp macro="">
      <xdr:nvCxnSpPr>
        <xdr:cNvPr id="135" name="直線コネクタ 134"/>
        <xdr:cNvCxnSpPr/>
      </xdr:nvCxnSpPr>
      <xdr:spPr>
        <a:xfrm flipV="1">
          <a:off x="3225800" y="1097597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37" name="テキスト ボックス 136"/>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19262</xdr:rowOff>
    </xdr:from>
    <xdr:to>
      <xdr:col>4</xdr:col>
      <xdr:colOff>482600</xdr:colOff>
      <xdr:row>64</xdr:row>
      <xdr:rowOff>131869</xdr:rowOff>
    </xdr:to>
    <xdr:cxnSp macro="">
      <xdr:nvCxnSpPr>
        <xdr:cNvPr id="138" name="直線コネクタ 137"/>
        <xdr:cNvCxnSpPr/>
      </xdr:nvCxnSpPr>
      <xdr:spPr>
        <a:xfrm flipV="1">
          <a:off x="2336800" y="10992062"/>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163423</xdr:rowOff>
    </xdr:from>
    <xdr:ext cx="762000" cy="259045"/>
    <xdr:sp macro="" textlink="">
      <xdr:nvSpPr>
        <xdr:cNvPr id="140" name="テキスト ボックス 139"/>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131869</xdr:rowOff>
    </xdr:from>
    <xdr:to>
      <xdr:col>3</xdr:col>
      <xdr:colOff>279400</xdr:colOff>
      <xdr:row>65</xdr:row>
      <xdr:rowOff>161502</xdr:rowOff>
    </xdr:to>
    <xdr:cxnSp macro="">
      <xdr:nvCxnSpPr>
        <xdr:cNvPr id="141" name="直線コネクタ 140"/>
        <xdr:cNvCxnSpPr/>
      </xdr:nvCxnSpPr>
      <xdr:spPr>
        <a:xfrm flipV="1">
          <a:off x="1447800" y="11104669"/>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104369</xdr:rowOff>
    </xdr:from>
    <xdr:ext cx="762000" cy="259045"/>
    <xdr:sp macro="" textlink="">
      <xdr:nvSpPr>
        <xdr:cNvPr id="143" name="テキスト ボックス 142"/>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104369</xdr:rowOff>
    </xdr:from>
    <xdr:ext cx="762000" cy="259045"/>
    <xdr:sp macro="" textlink="">
      <xdr:nvSpPr>
        <xdr:cNvPr id="145" name="テキスト ボックス 144"/>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139912</xdr:rowOff>
    </xdr:from>
    <xdr:to>
      <xdr:col>7</xdr:col>
      <xdr:colOff>203200</xdr:colOff>
      <xdr:row>64</xdr:row>
      <xdr:rowOff>70062</xdr:rowOff>
    </xdr:to>
    <xdr:sp macro="" textlink="">
      <xdr:nvSpPr>
        <xdr:cNvPr id="151" name="円/楕円 150"/>
        <xdr:cNvSpPr/>
      </xdr:nvSpPr>
      <xdr:spPr>
        <a:xfrm>
          <a:off x="49022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156439</xdr:rowOff>
    </xdr:from>
    <xdr:ext cx="762000" cy="259045"/>
    <xdr:sp macro="" textlink="">
      <xdr:nvSpPr>
        <xdr:cNvPr id="152" name="財政構造の弾力性該当値テキスト"/>
        <xdr:cNvSpPr txBox="1"/>
      </xdr:nvSpPr>
      <xdr:spPr>
        <a:xfrm>
          <a:off x="50419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123825</xdr:rowOff>
    </xdr:from>
    <xdr:to>
      <xdr:col>6</xdr:col>
      <xdr:colOff>50800</xdr:colOff>
      <xdr:row>64</xdr:row>
      <xdr:rowOff>53975</xdr:rowOff>
    </xdr:to>
    <xdr:sp macro="" textlink="">
      <xdr:nvSpPr>
        <xdr:cNvPr id="153" name="円/楕円 152"/>
        <xdr:cNvSpPr/>
      </xdr:nvSpPr>
      <xdr:spPr>
        <a:xfrm>
          <a:off x="4064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64152</xdr:rowOff>
    </xdr:from>
    <xdr:ext cx="736600" cy="259045"/>
    <xdr:sp macro="" textlink="">
      <xdr:nvSpPr>
        <xdr:cNvPr id="154" name="テキスト ボックス 153"/>
        <xdr:cNvSpPr txBox="1"/>
      </xdr:nvSpPr>
      <xdr:spPr>
        <a:xfrm>
          <a:off x="3733800" y="1069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139912</xdr:rowOff>
    </xdr:from>
    <xdr:to>
      <xdr:col>4</xdr:col>
      <xdr:colOff>533400</xdr:colOff>
      <xdr:row>64</xdr:row>
      <xdr:rowOff>70062</xdr:rowOff>
    </xdr:to>
    <xdr:sp macro="" textlink="">
      <xdr:nvSpPr>
        <xdr:cNvPr id="155" name="円/楕円 154"/>
        <xdr:cNvSpPr/>
      </xdr:nvSpPr>
      <xdr:spPr>
        <a:xfrm>
          <a:off x="3175000" y="1094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80239</xdr:rowOff>
    </xdr:from>
    <xdr:ext cx="762000" cy="259045"/>
    <xdr:sp macro="" textlink="">
      <xdr:nvSpPr>
        <xdr:cNvPr id="156" name="テキスト ボックス 155"/>
        <xdr:cNvSpPr txBox="1"/>
      </xdr:nvSpPr>
      <xdr:spPr>
        <a:xfrm>
          <a:off x="2844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81069</xdr:rowOff>
    </xdr:from>
    <xdr:to>
      <xdr:col>3</xdr:col>
      <xdr:colOff>330200</xdr:colOff>
      <xdr:row>65</xdr:row>
      <xdr:rowOff>11219</xdr:rowOff>
    </xdr:to>
    <xdr:sp macro="" textlink="">
      <xdr:nvSpPr>
        <xdr:cNvPr id="157" name="円/楕円 156"/>
        <xdr:cNvSpPr/>
      </xdr:nvSpPr>
      <xdr:spPr>
        <a:xfrm>
          <a:off x="2286000" y="1105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167446</xdr:rowOff>
    </xdr:from>
    <xdr:ext cx="762000" cy="259045"/>
    <xdr:sp macro="" textlink="">
      <xdr:nvSpPr>
        <xdr:cNvPr id="158" name="テキスト ボックス 157"/>
        <xdr:cNvSpPr txBox="1"/>
      </xdr:nvSpPr>
      <xdr:spPr>
        <a:xfrm>
          <a:off x="1955800" y="1114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110702</xdr:rowOff>
    </xdr:from>
    <xdr:to>
      <xdr:col>2</xdr:col>
      <xdr:colOff>127000</xdr:colOff>
      <xdr:row>66</xdr:row>
      <xdr:rowOff>40852</xdr:rowOff>
    </xdr:to>
    <xdr:sp macro="" textlink="">
      <xdr:nvSpPr>
        <xdr:cNvPr id="159" name="円/楕円 158"/>
        <xdr:cNvSpPr/>
      </xdr:nvSpPr>
      <xdr:spPr>
        <a:xfrm>
          <a:off x="1397000" y="112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25629</xdr:rowOff>
    </xdr:from>
    <xdr:ext cx="762000" cy="259045"/>
    <xdr:sp macro="" textlink="">
      <xdr:nvSpPr>
        <xdr:cNvPr id="160" name="テキスト ボックス 159"/>
        <xdr:cNvSpPr txBox="1"/>
      </xdr:nvSpPr>
      <xdr:spPr>
        <a:xfrm>
          <a:off x="1066800" y="1134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[245,134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105,304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小さな人口規模に加え、人口減少が進む状況下では、人口１人当たりのコストは高くなる傾向にあるが、定員管理や事務事業の見直し、指定管理者制度の導入など効率化によるコスト削減を進めてきたことにより、類似団体の平均とほぼ同じ水準で推移してい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33046</xdr:rowOff>
    </xdr:from>
    <xdr:to>
      <xdr:col>7</xdr:col>
      <xdr:colOff>152400</xdr:colOff>
      <xdr:row>83</xdr:row>
      <xdr:rowOff>153997</xdr:rowOff>
    </xdr:to>
    <xdr:cxnSp macro="">
      <xdr:nvCxnSpPr>
        <xdr:cNvPr id="195" name="直線コネクタ 194"/>
        <xdr:cNvCxnSpPr/>
      </xdr:nvCxnSpPr>
      <xdr:spPr>
        <a:xfrm>
          <a:off x="4114800" y="14263396"/>
          <a:ext cx="838200" cy="120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68998</xdr:rowOff>
    </xdr:from>
    <xdr:ext cx="762000" cy="259045"/>
    <xdr:sp macro="" textlink="">
      <xdr:nvSpPr>
        <xdr:cNvPr id="196" name="人件費・物件費等の状況平均値テキスト"/>
        <xdr:cNvSpPr txBox="1"/>
      </xdr:nvSpPr>
      <xdr:spPr>
        <a:xfrm>
          <a:off x="5041900" y="14127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98537</xdr:rowOff>
    </xdr:from>
    <xdr:to>
      <xdr:col>6</xdr:col>
      <xdr:colOff>0</xdr:colOff>
      <xdr:row>83</xdr:row>
      <xdr:rowOff>33046</xdr:rowOff>
    </xdr:to>
    <xdr:cxnSp macro="">
      <xdr:nvCxnSpPr>
        <xdr:cNvPr id="198" name="直線コネクタ 197"/>
        <xdr:cNvCxnSpPr/>
      </xdr:nvCxnSpPr>
      <xdr:spPr>
        <a:xfrm>
          <a:off x="3225800" y="14157437"/>
          <a:ext cx="889000" cy="10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84802</xdr:rowOff>
    </xdr:from>
    <xdr:ext cx="736600" cy="259045"/>
    <xdr:sp macro="" textlink="">
      <xdr:nvSpPr>
        <xdr:cNvPr id="200" name="テキスト ボックス 199"/>
        <xdr:cNvSpPr txBox="1"/>
      </xdr:nvSpPr>
      <xdr:spPr>
        <a:xfrm>
          <a:off x="3733800" y="14315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51073</xdr:rowOff>
    </xdr:from>
    <xdr:to>
      <xdr:col>4</xdr:col>
      <xdr:colOff>482600</xdr:colOff>
      <xdr:row>82</xdr:row>
      <xdr:rowOff>98537</xdr:rowOff>
    </xdr:to>
    <xdr:cxnSp macro="">
      <xdr:nvCxnSpPr>
        <xdr:cNvPr id="201" name="直線コネクタ 200"/>
        <xdr:cNvCxnSpPr/>
      </xdr:nvCxnSpPr>
      <xdr:spPr>
        <a:xfrm>
          <a:off x="2336800" y="14109973"/>
          <a:ext cx="889000" cy="4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74900</xdr:rowOff>
    </xdr:from>
    <xdr:ext cx="762000" cy="259045"/>
    <xdr:sp macro="" textlink="">
      <xdr:nvSpPr>
        <xdr:cNvPr id="203" name="テキスト ボックス 202"/>
        <xdr:cNvSpPr txBox="1"/>
      </xdr:nvSpPr>
      <xdr:spPr>
        <a:xfrm>
          <a:off x="2844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51073</xdr:rowOff>
    </xdr:from>
    <xdr:to>
      <xdr:col>3</xdr:col>
      <xdr:colOff>279400</xdr:colOff>
      <xdr:row>82</xdr:row>
      <xdr:rowOff>52685</xdr:rowOff>
    </xdr:to>
    <xdr:cxnSp macro="">
      <xdr:nvCxnSpPr>
        <xdr:cNvPr id="204" name="直線コネクタ 203"/>
        <xdr:cNvCxnSpPr/>
      </xdr:nvCxnSpPr>
      <xdr:spPr>
        <a:xfrm flipV="1">
          <a:off x="1447800" y="14109973"/>
          <a:ext cx="889000" cy="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7658</xdr:rowOff>
    </xdr:from>
    <xdr:ext cx="762000" cy="259045"/>
    <xdr:sp macro="" textlink="">
      <xdr:nvSpPr>
        <xdr:cNvPr id="206" name="テキスト ボックス 205"/>
        <xdr:cNvSpPr txBox="1"/>
      </xdr:nvSpPr>
      <xdr:spPr>
        <a:xfrm>
          <a:off x="1955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44211</xdr:rowOff>
    </xdr:from>
    <xdr:ext cx="762000" cy="259045"/>
    <xdr:sp macro="" textlink="">
      <xdr:nvSpPr>
        <xdr:cNvPr id="208" name="テキスト ボックス 207"/>
        <xdr:cNvSpPr txBox="1"/>
      </xdr:nvSpPr>
      <xdr:spPr>
        <a:xfrm>
          <a:off x="1066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103197</xdr:rowOff>
    </xdr:from>
    <xdr:to>
      <xdr:col>7</xdr:col>
      <xdr:colOff>203200</xdr:colOff>
      <xdr:row>84</xdr:row>
      <xdr:rowOff>33347</xdr:rowOff>
    </xdr:to>
    <xdr:sp macro="" textlink="">
      <xdr:nvSpPr>
        <xdr:cNvPr id="214" name="円/楕円 213"/>
        <xdr:cNvSpPr/>
      </xdr:nvSpPr>
      <xdr:spPr>
        <a:xfrm>
          <a:off x="4902200" y="1433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75274</xdr:rowOff>
    </xdr:from>
    <xdr:ext cx="762000" cy="259045"/>
    <xdr:sp macro="" textlink="">
      <xdr:nvSpPr>
        <xdr:cNvPr id="215" name="人件費・物件費等の状況該当値テキスト"/>
        <xdr:cNvSpPr txBox="1"/>
      </xdr:nvSpPr>
      <xdr:spPr>
        <a:xfrm>
          <a:off x="5041900" y="14305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245,134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153696</xdr:rowOff>
    </xdr:from>
    <xdr:to>
      <xdr:col>6</xdr:col>
      <xdr:colOff>50800</xdr:colOff>
      <xdr:row>83</xdr:row>
      <xdr:rowOff>83846</xdr:rowOff>
    </xdr:to>
    <xdr:sp macro="" textlink="">
      <xdr:nvSpPr>
        <xdr:cNvPr id="216" name="円/楕円 215"/>
        <xdr:cNvSpPr/>
      </xdr:nvSpPr>
      <xdr:spPr>
        <a:xfrm>
          <a:off x="4064000" y="1421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94023</xdr:rowOff>
    </xdr:from>
    <xdr:ext cx="736600" cy="259045"/>
    <xdr:sp macro="" textlink="">
      <xdr:nvSpPr>
        <xdr:cNvPr id="217" name="テキスト ボックス 216"/>
        <xdr:cNvSpPr txBox="1"/>
      </xdr:nvSpPr>
      <xdr:spPr>
        <a:xfrm>
          <a:off x="3733800" y="13981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215,059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47737</xdr:rowOff>
    </xdr:from>
    <xdr:to>
      <xdr:col>4</xdr:col>
      <xdr:colOff>533400</xdr:colOff>
      <xdr:row>82</xdr:row>
      <xdr:rowOff>149337</xdr:rowOff>
    </xdr:to>
    <xdr:sp macro="" textlink="">
      <xdr:nvSpPr>
        <xdr:cNvPr id="218" name="円/楕円 217"/>
        <xdr:cNvSpPr/>
      </xdr:nvSpPr>
      <xdr:spPr>
        <a:xfrm>
          <a:off x="3175000" y="1410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159514</xdr:rowOff>
    </xdr:from>
    <xdr:ext cx="762000" cy="259045"/>
    <xdr:sp macro="" textlink="">
      <xdr:nvSpPr>
        <xdr:cNvPr id="219" name="テキスト ボックス 218"/>
        <xdr:cNvSpPr txBox="1"/>
      </xdr:nvSpPr>
      <xdr:spPr>
        <a:xfrm>
          <a:off x="2844800" y="1387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188,712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273</xdr:rowOff>
    </xdr:from>
    <xdr:to>
      <xdr:col>3</xdr:col>
      <xdr:colOff>330200</xdr:colOff>
      <xdr:row>82</xdr:row>
      <xdr:rowOff>101873</xdr:rowOff>
    </xdr:to>
    <xdr:sp macro="" textlink="">
      <xdr:nvSpPr>
        <xdr:cNvPr id="220" name="円/楕円 219"/>
        <xdr:cNvSpPr/>
      </xdr:nvSpPr>
      <xdr:spPr>
        <a:xfrm>
          <a:off x="2286000" y="1405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112050</xdr:rowOff>
    </xdr:from>
    <xdr:ext cx="762000" cy="259045"/>
    <xdr:sp macro="" textlink="">
      <xdr:nvSpPr>
        <xdr:cNvPr id="221" name="テキスト ボックス 220"/>
        <xdr:cNvSpPr txBox="1"/>
      </xdr:nvSpPr>
      <xdr:spPr>
        <a:xfrm>
          <a:off x="1955800" y="13828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176,910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1885</xdr:rowOff>
    </xdr:from>
    <xdr:to>
      <xdr:col>2</xdr:col>
      <xdr:colOff>127000</xdr:colOff>
      <xdr:row>82</xdr:row>
      <xdr:rowOff>103485</xdr:rowOff>
    </xdr:to>
    <xdr:sp macro="" textlink="">
      <xdr:nvSpPr>
        <xdr:cNvPr id="222" name="円/楕円 221"/>
        <xdr:cNvSpPr/>
      </xdr:nvSpPr>
      <xdr:spPr>
        <a:xfrm>
          <a:off x="1397000" y="1406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113662</xdr:rowOff>
    </xdr:from>
    <xdr:ext cx="762000" cy="259045"/>
    <xdr:sp macro="" textlink="">
      <xdr:nvSpPr>
        <xdr:cNvPr id="223" name="テキスト ボックス 222"/>
        <xdr:cNvSpPr txBox="1"/>
      </xdr:nvSpPr>
      <xdr:spPr>
        <a:xfrm>
          <a:off x="1066800" y="1382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むらづくり経営計画に基づき、特別職（村長・副村長</a:t>
          </a:r>
          <a:r>
            <a:rPr kumimoji="1" lang="en-US" altLang="ja-JP" sz="1300">
              <a:latin typeface="ＭＳ Ｐゴシック"/>
            </a:rPr>
            <a:t>20</a:t>
          </a:r>
          <a:r>
            <a:rPr kumimoji="1" lang="ja-JP" altLang="en-US" sz="1300">
              <a:latin typeface="ＭＳ Ｐゴシック"/>
            </a:rPr>
            <a:t>％、教育長</a:t>
          </a:r>
          <a:r>
            <a:rPr kumimoji="1" lang="en-US" altLang="ja-JP" sz="1300">
              <a:latin typeface="ＭＳ Ｐゴシック"/>
            </a:rPr>
            <a:t>10</a:t>
          </a:r>
          <a:r>
            <a:rPr kumimoji="1" lang="ja-JP" altLang="en-US" sz="1300">
              <a:latin typeface="ＭＳ Ｐゴシック"/>
            </a:rPr>
            <a:t>％）及び一般職（一律</a:t>
          </a:r>
          <a:r>
            <a:rPr kumimoji="1" lang="en-US" altLang="ja-JP" sz="1300">
              <a:latin typeface="ＭＳ Ｐゴシック"/>
            </a:rPr>
            <a:t>5</a:t>
          </a:r>
          <a:r>
            <a:rPr kumimoji="1" lang="ja-JP" altLang="en-US" sz="1300">
              <a:latin typeface="ＭＳ Ｐゴシック"/>
            </a:rPr>
            <a:t>％）の給与カットを平成</a:t>
          </a:r>
          <a:r>
            <a:rPr kumimoji="1" lang="en-US" altLang="ja-JP" sz="1300">
              <a:latin typeface="ＭＳ Ｐゴシック"/>
            </a:rPr>
            <a:t>24</a:t>
          </a:r>
          <a:r>
            <a:rPr kumimoji="1" lang="ja-JP" altLang="en-US" sz="1300">
              <a:latin typeface="ＭＳ Ｐゴシック"/>
            </a:rPr>
            <a:t>年度まで実施した。</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年度の指数が</a:t>
          </a:r>
          <a:r>
            <a:rPr kumimoji="1" lang="en-US" altLang="ja-JP" sz="1300">
              <a:latin typeface="ＭＳ Ｐゴシック"/>
            </a:rPr>
            <a:t>100</a:t>
          </a:r>
          <a:r>
            <a:rPr kumimoji="1" lang="ja-JP" altLang="en-US" sz="1300">
              <a:latin typeface="ＭＳ Ｐゴシック"/>
            </a:rPr>
            <a:t>％を超えている理由は、国において東日本大震災による給与減額措置が実施されたことによるものである。</a:t>
          </a:r>
          <a:endParaRPr kumimoji="1" lang="en-US" altLang="ja-JP" sz="1300">
            <a:latin typeface="ＭＳ Ｐゴシック"/>
          </a:endParaRPr>
        </a:p>
        <a:p>
          <a:r>
            <a:rPr kumimoji="1" lang="ja-JP" altLang="en-US" sz="1300">
              <a:latin typeface="ＭＳ Ｐゴシック"/>
            </a:rPr>
            <a:t>　村の水準は類似団体の平均より高い水準で推移しており、その差は平成</a:t>
          </a:r>
          <a:r>
            <a:rPr kumimoji="1" lang="en-US" altLang="ja-JP" sz="1300">
              <a:latin typeface="ＭＳ Ｐゴシック"/>
            </a:rPr>
            <a:t>28</a:t>
          </a:r>
          <a:r>
            <a:rPr kumimoji="1" lang="ja-JP" altLang="en-US" sz="1300">
              <a:latin typeface="ＭＳ Ｐゴシック"/>
            </a:rPr>
            <a:t>年度においては、</a:t>
          </a:r>
          <a:r>
            <a:rPr kumimoji="1" lang="en-US" altLang="ja-JP" sz="1300">
              <a:latin typeface="ＭＳ Ｐゴシック"/>
            </a:rPr>
            <a:t>4.4</a:t>
          </a:r>
          <a:r>
            <a:rPr kumimoji="1" lang="ja-JP" altLang="en-US" sz="1300">
              <a:latin typeface="ＭＳ Ｐゴシック"/>
            </a:rPr>
            <a:t>ポイントと前年度よりも差が開いており、人事院勧告等の動向を踏まえ、適正な給与水準の確保に努める。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5080</xdr:rowOff>
    </xdr:from>
    <xdr:to>
      <xdr:col>24</xdr:col>
      <xdr:colOff>558800</xdr:colOff>
      <xdr:row>87</xdr:row>
      <xdr:rowOff>34713</xdr:rowOff>
    </xdr:to>
    <xdr:cxnSp macro="">
      <xdr:nvCxnSpPr>
        <xdr:cNvPr id="257" name="直線コネクタ 256"/>
        <xdr:cNvCxnSpPr/>
      </xdr:nvCxnSpPr>
      <xdr:spPr>
        <a:xfrm>
          <a:off x="16179800" y="14749780"/>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8"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5080</xdr:rowOff>
    </xdr:from>
    <xdr:to>
      <xdr:col>23</xdr:col>
      <xdr:colOff>406400</xdr:colOff>
      <xdr:row>86</xdr:row>
      <xdr:rowOff>165946</xdr:rowOff>
    </xdr:to>
    <xdr:cxnSp macro="">
      <xdr:nvCxnSpPr>
        <xdr:cNvPr id="260" name="直線コネクタ 259"/>
        <xdr:cNvCxnSpPr/>
      </xdr:nvCxnSpPr>
      <xdr:spPr>
        <a:xfrm flipV="1">
          <a:off x="15290800" y="1474978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101600</xdr:rowOff>
    </xdr:from>
    <xdr:to>
      <xdr:col>22</xdr:col>
      <xdr:colOff>203200</xdr:colOff>
      <xdr:row>86</xdr:row>
      <xdr:rowOff>165946</xdr:rowOff>
    </xdr:to>
    <xdr:cxnSp macro="">
      <xdr:nvCxnSpPr>
        <xdr:cNvPr id="263" name="直線コネクタ 262"/>
        <xdr:cNvCxnSpPr/>
      </xdr:nvCxnSpPr>
      <xdr:spPr>
        <a:xfrm>
          <a:off x="14401800" y="1484630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5" name="テキスト ボックス 264"/>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101600</xdr:rowOff>
    </xdr:from>
    <xdr:to>
      <xdr:col>21</xdr:col>
      <xdr:colOff>0</xdr:colOff>
      <xdr:row>90</xdr:row>
      <xdr:rowOff>2963</xdr:rowOff>
    </xdr:to>
    <xdr:cxnSp macro="">
      <xdr:nvCxnSpPr>
        <xdr:cNvPr id="266" name="直線コネクタ 265"/>
        <xdr:cNvCxnSpPr/>
      </xdr:nvCxnSpPr>
      <xdr:spPr>
        <a:xfrm flipV="1">
          <a:off x="13512800" y="14846300"/>
          <a:ext cx="889000" cy="58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84684</xdr:rowOff>
    </xdr:from>
    <xdr:ext cx="762000" cy="259045"/>
    <xdr:sp macro="" textlink="">
      <xdr:nvSpPr>
        <xdr:cNvPr id="268" name="テキスト ボックス 267"/>
        <xdr:cNvSpPr txBox="1"/>
      </xdr:nvSpPr>
      <xdr:spPr>
        <a:xfrm>
          <a:off x="14020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2134</xdr:rowOff>
    </xdr:from>
    <xdr:ext cx="762000" cy="259045"/>
    <xdr:sp macro="" textlink="">
      <xdr:nvSpPr>
        <xdr:cNvPr id="270" name="テキスト ボックス 269"/>
        <xdr:cNvSpPr txBox="1"/>
      </xdr:nvSpPr>
      <xdr:spPr>
        <a:xfrm>
          <a:off x="13131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155363</xdr:rowOff>
    </xdr:from>
    <xdr:to>
      <xdr:col>24</xdr:col>
      <xdr:colOff>609600</xdr:colOff>
      <xdr:row>87</xdr:row>
      <xdr:rowOff>85513</xdr:rowOff>
    </xdr:to>
    <xdr:sp macro="" textlink="">
      <xdr:nvSpPr>
        <xdr:cNvPr id="276" name="円/楕円 275"/>
        <xdr:cNvSpPr/>
      </xdr:nvSpPr>
      <xdr:spPr>
        <a:xfrm>
          <a:off x="169672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127440</xdr:rowOff>
    </xdr:from>
    <xdr:ext cx="762000" cy="259045"/>
    <xdr:sp macro="" textlink="">
      <xdr:nvSpPr>
        <xdr:cNvPr id="277" name="給与水準   （国との比較）該当値テキスト"/>
        <xdr:cNvSpPr txBox="1"/>
      </xdr:nvSpPr>
      <xdr:spPr>
        <a:xfrm>
          <a:off x="17106900" y="1487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125730</xdr:rowOff>
    </xdr:from>
    <xdr:to>
      <xdr:col>23</xdr:col>
      <xdr:colOff>457200</xdr:colOff>
      <xdr:row>86</xdr:row>
      <xdr:rowOff>55880</xdr:rowOff>
    </xdr:to>
    <xdr:sp macro="" textlink="">
      <xdr:nvSpPr>
        <xdr:cNvPr id="278" name="円/楕円 277"/>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40657</xdr:rowOff>
    </xdr:from>
    <xdr:ext cx="736600" cy="259045"/>
    <xdr:sp macro="" textlink="">
      <xdr:nvSpPr>
        <xdr:cNvPr id="279" name="テキスト ボックス 278"/>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115146</xdr:rowOff>
    </xdr:from>
    <xdr:to>
      <xdr:col>22</xdr:col>
      <xdr:colOff>254000</xdr:colOff>
      <xdr:row>87</xdr:row>
      <xdr:rowOff>45296</xdr:rowOff>
    </xdr:to>
    <xdr:sp macro="" textlink="">
      <xdr:nvSpPr>
        <xdr:cNvPr id="280" name="円/楕円 279"/>
        <xdr:cNvSpPr/>
      </xdr:nvSpPr>
      <xdr:spPr>
        <a:xfrm>
          <a:off x="15240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30073</xdr:rowOff>
    </xdr:from>
    <xdr:ext cx="762000" cy="259045"/>
    <xdr:sp macro="" textlink="">
      <xdr:nvSpPr>
        <xdr:cNvPr id="281" name="テキスト ボックス 280"/>
        <xdr:cNvSpPr txBox="1"/>
      </xdr:nvSpPr>
      <xdr:spPr>
        <a:xfrm>
          <a:off x="14909800" y="1494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50800</xdr:rowOff>
    </xdr:from>
    <xdr:to>
      <xdr:col>21</xdr:col>
      <xdr:colOff>50800</xdr:colOff>
      <xdr:row>86</xdr:row>
      <xdr:rowOff>152400</xdr:rowOff>
    </xdr:to>
    <xdr:sp macro="" textlink="">
      <xdr:nvSpPr>
        <xdr:cNvPr id="282" name="円/楕円 281"/>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137177</xdr:rowOff>
    </xdr:from>
    <xdr:ext cx="762000" cy="259045"/>
    <xdr:sp macro="" textlink="">
      <xdr:nvSpPr>
        <xdr:cNvPr id="283" name="テキスト ボックス 282"/>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123613</xdr:rowOff>
    </xdr:from>
    <xdr:to>
      <xdr:col>19</xdr:col>
      <xdr:colOff>533400</xdr:colOff>
      <xdr:row>90</xdr:row>
      <xdr:rowOff>53763</xdr:rowOff>
    </xdr:to>
    <xdr:sp macro="" textlink="">
      <xdr:nvSpPr>
        <xdr:cNvPr id="284" name="円/楕円 283"/>
        <xdr:cNvSpPr/>
      </xdr:nvSpPr>
      <xdr:spPr>
        <a:xfrm>
          <a:off x="13462000" y="1538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38540</xdr:rowOff>
    </xdr:from>
    <xdr:ext cx="762000" cy="259045"/>
    <xdr:sp macro="" textlink="">
      <xdr:nvSpPr>
        <xdr:cNvPr id="285" name="テキスト ボックス 284"/>
        <xdr:cNvSpPr txBox="1"/>
      </xdr:nvSpPr>
      <xdr:spPr>
        <a:xfrm>
          <a:off x="13131800" y="1546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定員適正化計画に基づき職員数の抑制に取り組んできたことで、類似団体の平均より低い水準で推移している。</a:t>
          </a:r>
          <a:endParaRPr kumimoji="1" lang="en-US" altLang="ja-JP" sz="1300">
            <a:latin typeface="ＭＳ Ｐゴシック"/>
          </a:endParaRPr>
        </a:p>
        <a:p>
          <a:r>
            <a:rPr kumimoji="1" lang="ja-JP" altLang="en-US" sz="1300">
              <a:latin typeface="ＭＳ Ｐゴシック"/>
            </a:rPr>
            <a:t>　今後も計画に基づき、職員採用は退職による欠員への補充を必要最低限度とし、行政運営に必要な職員数の確保に努める。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60664</xdr:rowOff>
    </xdr:from>
    <xdr:to>
      <xdr:col>24</xdr:col>
      <xdr:colOff>558800</xdr:colOff>
      <xdr:row>61</xdr:row>
      <xdr:rowOff>110532</xdr:rowOff>
    </xdr:to>
    <xdr:cxnSp macro="">
      <xdr:nvCxnSpPr>
        <xdr:cNvPr id="320" name="直線コネクタ 319"/>
        <xdr:cNvCxnSpPr/>
      </xdr:nvCxnSpPr>
      <xdr:spPr>
        <a:xfrm>
          <a:off x="16179800" y="10519114"/>
          <a:ext cx="8382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132351</xdr:rowOff>
    </xdr:from>
    <xdr:ext cx="762000" cy="259045"/>
    <xdr:sp macro="" textlink="">
      <xdr:nvSpPr>
        <xdr:cNvPr id="321" name="定員管理の状況平均値テキスト"/>
        <xdr:cNvSpPr txBox="1"/>
      </xdr:nvSpPr>
      <xdr:spPr>
        <a:xfrm>
          <a:off x="17106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38946</xdr:rowOff>
    </xdr:from>
    <xdr:to>
      <xdr:col>23</xdr:col>
      <xdr:colOff>406400</xdr:colOff>
      <xdr:row>61</xdr:row>
      <xdr:rowOff>60664</xdr:rowOff>
    </xdr:to>
    <xdr:cxnSp macro="">
      <xdr:nvCxnSpPr>
        <xdr:cNvPr id="323" name="直線コネクタ 322"/>
        <xdr:cNvCxnSpPr/>
      </xdr:nvCxnSpPr>
      <xdr:spPr>
        <a:xfrm>
          <a:off x="15290800" y="10497396"/>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45441</xdr:rowOff>
    </xdr:from>
    <xdr:ext cx="736600" cy="259045"/>
    <xdr:sp macro="" textlink="">
      <xdr:nvSpPr>
        <xdr:cNvPr id="325" name="テキスト ボックス 324"/>
        <xdr:cNvSpPr txBox="1"/>
      </xdr:nvSpPr>
      <xdr:spPr>
        <a:xfrm>
          <a:off x="15798800" y="106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138811</xdr:rowOff>
    </xdr:from>
    <xdr:to>
      <xdr:col>22</xdr:col>
      <xdr:colOff>203200</xdr:colOff>
      <xdr:row>61</xdr:row>
      <xdr:rowOff>38946</xdr:rowOff>
    </xdr:to>
    <xdr:cxnSp macro="">
      <xdr:nvCxnSpPr>
        <xdr:cNvPr id="326" name="直線コネクタ 325"/>
        <xdr:cNvCxnSpPr/>
      </xdr:nvCxnSpPr>
      <xdr:spPr>
        <a:xfrm>
          <a:off x="14401800" y="10425811"/>
          <a:ext cx="889000" cy="7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166218</xdr:rowOff>
    </xdr:from>
    <xdr:ext cx="762000" cy="259045"/>
    <xdr:sp macro="" textlink="">
      <xdr:nvSpPr>
        <xdr:cNvPr id="328" name="テキスト ボックス 327"/>
        <xdr:cNvSpPr txBox="1"/>
      </xdr:nvSpPr>
      <xdr:spPr>
        <a:xfrm>
          <a:off x="14909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72051</xdr:rowOff>
    </xdr:from>
    <xdr:to>
      <xdr:col>21</xdr:col>
      <xdr:colOff>0</xdr:colOff>
      <xdr:row>60</xdr:row>
      <xdr:rowOff>138811</xdr:rowOff>
    </xdr:to>
    <xdr:cxnSp macro="">
      <xdr:nvCxnSpPr>
        <xdr:cNvPr id="329" name="直線コネクタ 328"/>
        <xdr:cNvCxnSpPr/>
      </xdr:nvCxnSpPr>
      <xdr:spPr>
        <a:xfrm>
          <a:off x="13512800" y="10359051"/>
          <a:ext cx="8890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151740</xdr:rowOff>
    </xdr:from>
    <xdr:ext cx="762000" cy="259045"/>
    <xdr:sp macro="" textlink="">
      <xdr:nvSpPr>
        <xdr:cNvPr id="331" name="テキスト ボックス 330"/>
        <xdr:cNvSpPr txBox="1"/>
      </xdr:nvSpPr>
      <xdr:spPr>
        <a:xfrm>
          <a:off x="14020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147718</xdr:rowOff>
    </xdr:from>
    <xdr:ext cx="762000" cy="259045"/>
    <xdr:sp macro="" textlink="">
      <xdr:nvSpPr>
        <xdr:cNvPr id="333" name="テキスト ボックス 332"/>
        <xdr:cNvSpPr txBox="1"/>
      </xdr:nvSpPr>
      <xdr:spPr>
        <a:xfrm>
          <a:off x="13131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59732</xdr:rowOff>
    </xdr:from>
    <xdr:to>
      <xdr:col>24</xdr:col>
      <xdr:colOff>609600</xdr:colOff>
      <xdr:row>61</xdr:row>
      <xdr:rowOff>161332</xdr:rowOff>
    </xdr:to>
    <xdr:sp macro="" textlink="">
      <xdr:nvSpPr>
        <xdr:cNvPr id="339" name="円/楕円 338"/>
        <xdr:cNvSpPr/>
      </xdr:nvSpPr>
      <xdr:spPr>
        <a:xfrm>
          <a:off x="16967200" y="1051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76259</xdr:rowOff>
    </xdr:from>
    <xdr:ext cx="762000" cy="259045"/>
    <xdr:sp macro="" textlink="">
      <xdr:nvSpPr>
        <xdr:cNvPr id="340" name="定員管理の状況該当値テキスト"/>
        <xdr:cNvSpPr txBox="1"/>
      </xdr:nvSpPr>
      <xdr:spPr>
        <a:xfrm>
          <a:off x="17106900" y="10363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9864</xdr:rowOff>
    </xdr:from>
    <xdr:to>
      <xdr:col>23</xdr:col>
      <xdr:colOff>457200</xdr:colOff>
      <xdr:row>61</xdr:row>
      <xdr:rowOff>111464</xdr:rowOff>
    </xdr:to>
    <xdr:sp macro="" textlink="">
      <xdr:nvSpPr>
        <xdr:cNvPr id="341" name="円/楕円 340"/>
        <xdr:cNvSpPr/>
      </xdr:nvSpPr>
      <xdr:spPr>
        <a:xfrm>
          <a:off x="16129000" y="1046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121641</xdr:rowOff>
    </xdr:from>
    <xdr:ext cx="736600" cy="259045"/>
    <xdr:sp macro="" textlink="">
      <xdr:nvSpPr>
        <xdr:cNvPr id="342" name="テキスト ボックス 341"/>
        <xdr:cNvSpPr txBox="1"/>
      </xdr:nvSpPr>
      <xdr:spPr>
        <a:xfrm>
          <a:off x="15798800" y="10237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159596</xdr:rowOff>
    </xdr:from>
    <xdr:to>
      <xdr:col>22</xdr:col>
      <xdr:colOff>254000</xdr:colOff>
      <xdr:row>61</xdr:row>
      <xdr:rowOff>89746</xdr:rowOff>
    </xdr:to>
    <xdr:sp macro="" textlink="">
      <xdr:nvSpPr>
        <xdr:cNvPr id="343" name="円/楕円 342"/>
        <xdr:cNvSpPr/>
      </xdr:nvSpPr>
      <xdr:spPr>
        <a:xfrm>
          <a:off x="15240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99923</xdr:rowOff>
    </xdr:from>
    <xdr:ext cx="762000" cy="259045"/>
    <xdr:sp macro="" textlink="">
      <xdr:nvSpPr>
        <xdr:cNvPr id="344" name="テキスト ボックス 343"/>
        <xdr:cNvSpPr txBox="1"/>
      </xdr:nvSpPr>
      <xdr:spPr>
        <a:xfrm>
          <a:off x="14909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88011</xdr:rowOff>
    </xdr:from>
    <xdr:to>
      <xdr:col>21</xdr:col>
      <xdr:colOff>50800</xdr:colOff>
      <xdr:row>61</xdr:row>
      <xdr:rowOff>18161</xdr:rowOff>
    </xdr:to>
    <xdr:sp macro="" textlink="">
      <xdr:nvSpPr>
        <xdr:cNvPr id="345" name="円/楕円 344"/>
        <xdr:cNvSpPr/>
      </xdr:nvSpPr>
      <xdr:spPr>
        <a:xfrm>
          <a:off x="14351000" y="1037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28338</xdr:rowOff>
    </xdr:from>
    <xdr:ext cx="762000" cy="259045"/>
    <xdr:sp macro="" textlink="">
      <xdr:nvSpPr>
        <xdr:cNvPr id="346" name="テキスト ボックス 345"/>
        <xdr:cNvSpPr txBox="1"/>
      </xdr:nvSpPr>
      <xdr:spPr>
        <a:xfrm>
          <a:off x="14020800" y="1014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21251</xdr:rowOff>
    </xdr:from>
    <xdr:to>
      <xdr:col>19</xdr:col>
      <xdr:colOff>533400</xdr:colOff>
      <xdr:row>60</xdr:row>
      <xdr:rowOff>122851</xdr:rowOff>
    </xdr:to>
    <xdr:sp macro="" textlink="">
      <xdr:nvSpPr>
        <xdr:cNvPr id="347" name="円/楕円 346"/>
        <xdr:cNvSpPr/>
      </xdr:nvSpPr>
      <xdr:spPr>
        <a:xfrm>
          <a:off x="13462000" y="1030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133028</xdr:rowOff>
    </xdr:from>
    <xdr:ext cx="762000" cy="259045"/>
    <xdr:sp macro="" textlink="">
      <xdr:nvSpPr>
        <xdr:cNvPr id="348" name="テキスト ボックス 347"/>
        <xdr:cNvSpPr txBox="1"/>
      </xdr:nvSpPr>
      <xdr:spPr>
        <a:xfrm>
          <a:off x="13131800" y="1007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投資的な事業を抑制し、地方債の発行を控えてきたことで、地方債の償還が進み、数値は年々改善し、類似団体の平均に近づいてきている。</a:t>
          </a:r>
          <a:endParaRPr kumimoji="1" lang="en-US" altLang="ja-JP" sz="1300">
            <a:latin typeface="ＭＳ Ｐゴシック"/>
          </a:endParaRPr>
        </a:p>
        <a:p>
          <a:r>
            <a:rPr kumimoji="1" lang="ja-JP" altLang="en-US" sz="1300">
              <a:latin typeface="ＭＳ Ｐゴシック"/>
            </a:rPr>
            <a:t>　一方で、平成</a:t>
          </a:r>
          <a:r>
            <a:rPr kumimoji="1" lang="en-US" altLang="ja-JP" sz="1300">
              <a:latin typeface="ＭＳ Ｐゴシック"/>
            </a:rPr>
            <a:t>26</a:t>
          </a:r>
          <a:r>
            <a:rPr kumimoji="1" lang="ja-JP" altLang="en-US" sz="1300">
              <a:latin typeface="ＭＳ Ｐゴシック"/>
            </a:rPr>
            <a:t>年度に過疎地域の公示を受けたことで、国からの財政措置がある過疎対策事業債が発行可能となったが、起債に頼り過ぎることのないよう健全な財政運営に努める。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43</xdr:row>
      <xdr:rowOff>79163</xdr:rowOff>
    </xdr:to>
    <xdr:cxnSp macro="">
      <xdr:nvCxnSpPr>
        <xdr:cNvPr id="377" name="直線コネクタ 376"/>
        <xdr:cNvCxnSpPr/>
      </xdr:nvCxnSpPr>
      <xdr:spPr>
        <a:xfrm flipV="1">
          <a:off x="17018000" y="6269143"/>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51240</xdr:rowOff>
    </xdr:from>
    <xdr:ext cx="762000" cy="259045"/>
    <xdr:sp macro="" textlink="">
      <xdr:nvSpPr>
        <xdr:cNvPr id="378" name="公債費負担の状況最小値テキスト"/>
        <xdr:cNvSpPr txBox="1"/>
      </xdr:nvSpPr>
      <xdr:spPr>
        <a:xfrm>
          <a:off x="17106900" y="742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43</xdr:row>
      <xdr:rowOff>79163</xdr:rowOff>
    </xdr:from>
    <xdr:to>
      <xdr:col>24</xdr:col>
      <xdr:colOff>647700</xdr:colOff>
      <xdr:row>43</xdr:row>
      <xdr:rowOff>79163</xdr:rowOff>
    </xdr:to>
    <xdr:cxnSp macro="">
      <xdr:nvCxnSpPr>
        <xdr:cNvPr id="379" name="直線コネクタ 378"/>
        <xdr:cNvCxnSpPr/>
      </xdr:nvCxnSpPr>
      <xdr:spPr>
        <a:xfrm>
          <a:off x="16929100" y="745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80"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81" name="直線コネクタ 380"/>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143087</xdr:rowOff>
    </xdr:from>
    <xdr:to>
      <xdr:col>24</xdr:col>
      <xdr:colOff>558800</xdr:colOff>
      <xdr:row>41</xdr:row>
      <xdr:rowOff>35983</xdr:rowOff>
    </xdr:to>
    <xdr:cxnSp macro="">
      <xdr:nvCxnSpPr>
        <xdr:cNvPr id="382" name="直線コネクタ 381"/>
        <xdr:cNvCxnSpPr/>
      </xdr:nvCxnSpPr>
      <xdr:spPr>
        <a:xfrm flipV="1">
          <a:off x="16179800" y="700108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151571</xdr:rowOff>
    </xdr:from>
    <xdr:ext cx="762000" cy="259045"/>
    <xdr:sp macro="" textlink="">
      <xdr:nvSpPr>
        <xdr:cNvPr id="383" name="公債費負担の状況平均値テキスト"/>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135044</xdr:rowOff>
    </xdr:from>
    <xdr:to>
      <xdr:col>24</xdr:col>
      <xdr:colOff>609600</xdr:colOff>
      <xdr:row>40</xdr:row>
      <xdr:rowOff>65194</xdr:rowOff>
    </xdr:to>
    <xdr:sp macro="" textlink="">
      <xdr:nvSpPr>
        <xdr:cNvPr id="384" name="フローチャート : 判断 383"/>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35983</xdr:rowOff>
    </xdr:from>
    <xdr:to>
      <xdr:col>23</xdr:col>
      <xdr:colOff>406400</xdr:colOff>
      <xdr:row>42</xdr:row>
      <xdr:rowOff>33444</xdr:rowOff>
    </xdr:to>
    <xdr:cxnSp macro="">
      <xdr:nvCxnSpPr>
        <xdr:cNvPr id="385" name="直線コネクタ 384"/>
        <xdr:cNvCxnSpPr/>
      </xdr:nvCxnSpPr>
      <xdr:spPr>
        <a:xfrm flipV="1">
          <a:off x="15290800" y="7065433"/>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143087</xdr:rowOff>
    </xdr:from>
    <xdr:to>
      <xdr:col>23</xdr:col>
      <xdr:colOff>457200</xdr:colOff>
      <xdr:row>40</xdr:row>
      <xdr:rowOff>73237</xdr:rowOff>
    </xdr:to>
    <xdr:sp macro="" textlink="">
      <xdr:nvSpPr>
        <xdr:cNvPr id="386" name="フローチャート : 判断 385"/>
        <xdr:cNvSpPr/>
      </xdr:nvSpPr>
      <xdr:spPr>
        <a:xfrm>
          <a:off x="16129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83414</xdr:rowOff>
    </xdr:from>
    <xdr:ext cx="736600" cy="259045"/>
    <xdr:sp macro="" textlink="">
      <xdr:nvSpPr>
        <xdr:cNvPr id="387" name="テキスト ボックス 386"/>
        <xdr:cNvSpPr txBox="1"/>
      </xdr:nvSpPr>
      <xdr:spPr>
        <a:xfrm>
          <a:off x="15798800" y="659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33444</xdr:rowOff>
    </xdr:from>
    <xdr:to>
      <xdr:col>22</xdr:col>
      <xdr:colOff>203200</xdr:colOff>
      <xdr:row>43</xdr:row>
      <xdr:rowOff>38946</xdr:rowOff>
    </xdr:to>
    <xdr:cxnSp macro="">
      <xdr:nvCxnSpPr>
        <xdr:cNvPr id="388" name="直線コネクタ 387"/>
        <xdr:cNvCxnSpPr/>
      </xdr:nvCxnSpPr>
      <xdr:spPr>
        <a:xfrm flipV="1">
          <a:off x="14401800" y="7234344"/>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35983</xdr:rowOff>
    </xdr:from>
    <xdr:to>
      <xdr:col>22</xdr:col>
      <xdr:colOff>254000</xdr:colOff>
      <xdr:row>40</xdr:row>
      <xdr:rowOff>137583</xdr:rowOff>
    </xdr:to>
    <xdr:sp macro="" textlink="">
      <xdr:nvSpPr>
        <xdr:cNvPr id="389" name="フローチャート : 判断 388"/>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147760</xdr:rowOff>
    </xdr:from>
    <xdr:ext cx="762000" cy="259045"/>
    <xdr:sp macro="" textlink="">
      <xdr:nvSpPr>
        <xdr:cNvPr id="390" name="テキスト ボックス 389"/>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38946</xdr:rowOff>
    </xdr:from>
    <xdr:to>
      <xdr:col>21</xdr:col>
      <xdr:colOff>0</xdr:colOff>
      <xdr:row>44</xdr:row>
      <xdr:rowOff>44450</xdr:rowOff>
    </xdr:to>
    <xdr:cxnSp macro="">
      <xdr:nvCxnSpPr>
        <xdr:cNvPr id="391" name="直線コネクタ 390"/>
        <xdr:cNvCxnSpPr/>
      </xdr:nvCxnSpPr>
      <xdr:spPr>
        <a:xfrm flipV="1">
          <a:off x="13512800" y="741129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116417</xdr:rowOff>
    </xdr:from>
    <xdr:to>
      <xdr:col>21</xdr:col>
      <xdr:colOff>50800</xdr:colOff>
      <xdr:row>41</xdr:row>
      <xdr:rowOff>46567</xdr:rowOff>
    </xdr:to>
    <xdr:sp macro="" textlink="">
      <xdr:nvSpPr>
        <xdr:cNvPr id="392" name="フローチャート : 判断 391"/>
        <xdr:cNvSpPr/>
      </xdr:nvSpPr>
      <xdr:spPr>
        <a:xfrm>
          <a:off x="14351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56744</xdr:rowOff>
    </xdr:from>
    <xdr:ext cx="762000" cy="259045"/>
    <xdr:sp macro="" textlink="">
      <xdr:nvSpPr>
        <xdr:cNvPr id="393" name="テキスト ボックス 392"/>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17356</xdr:rowOff>
    </xdr:from>
    <xdr:to>
      <xdr:col>19</xdr:col>
      <xdr:colOff>533400</xdr:colOff>
      <xdr:row>41</xdr:row>
      <xdr:rowOff>118956</xdr:rowOff>
    </xdr:to>
    <xdr:sp macro="" textlink="">
      <xdr:nvSpPr>
        <xdr:cNvPr id="394" name="フローチャート : 判断 393"/>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129133</xdr:rowOff>
    </xdr:from>
    <xdr:ext cx="762000" cy="259045"/>
    <xdr:sp macro="" textlink="">
      <xdr:nvSpPr>
        <xdr:cNvPr id="395" name="テキスト ボックス 394"/>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401" name="円/楕円 400"/>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64364</xdr:rowOff>
    </xdr:from>
    <xdr:ext cx="762000" cy="259045"/>
    <xdr:sp macro="" textlink="">
      <xdr:nvSpPr>
        <xdr:cNvPr id="402" name="公債費負担の状況該当値テキスト"/>
        <xdr:cNvSpPr txBox="1"/>
      </xdr:nvSpPr>
      <xdr:spPr>
        <a:xfrm>
          <a:off x="17106900" y="692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156633</xdr:rowOff>
    </xdr:from>
    <xdr:to>
      <xdr:col>23</xdr:col>
      <xdr:colOff>457200</xdr:colOff>
      <xdr:row>41</xdr:row>
      <xdr:rowOff>86783</xdr:rowOff>
    </xdr:to>
    <xdr:sp macro="" textlink="">
      <xdr:nvSpPr>
        <xdr:cNvPr id="403" name="円/楕円 402"/>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71560</xdr:rowOff>
    </xdr:from>
    <xdr:ext cx="736600" cy="259045"/>
    <xdr:sp macro="" textlink="">
      <xdr:nvSpPr>
        <xdr:cNvPr id="404" name="テキスト ボックス 403"/>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154094</xdr:rowOff>
    </xdr:from>
    <xdr:to>
      <xdr:col>22</xdr:col>
      <xdr:colOff>254000</xdr:colOff>
      <xdr:row>42</xdr:row>
      <xdr:rowOff>84244</xdr:rowOff>
    </xdr:to>
    <xdr:sp macro="" textlink="">
      <xdr:nvSpPr>
        <xdr:cNvPr id="405" name="円/楕円 404"/>
        <xdr:cNvSpPr/>
      </xdr:nvSpPr>
      <xdr:spPr>
        <a:xfrm>
          <a:off x="15240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69021</xdr:rowOff>
    </xdr:from>
    <xdr:ext cx="762000" cy="259045"/>
    <xdr:sp macro="" textlink="">
      <xdr:nvSpPr>
        <xdr:cNvPr id="406" name="テキスト ボックス 405"/>
        <xdr:cNvSpPr txBox="1"/>
      </xdr:nvSpPr>
      <xdr:spPr>
        <a:xfrm>
          <a:off x="14909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159596</xdr:rowOff>
    </xdr:from>
    <xdr:to>
      <xdr:col>21</xdr:col>
      <xdr:colOff>50800</xdr:colOff>
      <xdr:row>43</xdr:row>
      <xdr:rowOff>89746</xdr:rowOff>
    </xdr:to>
    <xdr:sp macro="" textlink="">
      <xdr:nvSpPr>
        <xdr:cNvPr id="407" name="円/楕円 406"/>
        <xdr:cNvSpPr/>
      </xdr:nvSpPr>
      <xdr:spPr>
        <a:xfrm>
          <a:off x="14351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74523</xdr:rowOff>
    </xdr:from>
    <xdr:ext cx="762000" cy="259045"/>
    <xdr:sp macro="" textlink="">
      <xdr:nvSpPr>
        <xdr:cNvPr id="408" name="テキスト ボックス 407"/>
        <xdr:cNvSpPr txBox="1"/>
      </xdr:nvSpPr>
      <xdr:spPr>
        <a:xfrm>
          <a:off x="14020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165100</xdr:rowOff>
    </xdr:from>
    <xdr:to>
      <xdr:col>19</xdr:col>
      <xdr:colOff>533400</xdr:colOff>
      <xdr:row>44</xdr:row>
      <xdr:rowOff>95250</xdr:rowOff>
    </xdr:to>
    <xdr:sp macro="" textlink="">
      <xdr:nvSpPr>
        <xdr:cNvPr id="409" name="円/楕円 408"/>
        <xdr:cNvSpPr/>
      </xdr:nvSpPr>
      <xdr:spPr>
        <a:xfrm>
          <a:off x="13462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80027</xdr:rowOff>
    </xdr:from>
    <xdr:ext cx="762000" cy="259045"/>
    <xdr:sp macro="" textlink="">
      <xdr:nvSpPr>
        <xdr:cNvPr id="410" name="テキスト ボックス 409"/>
        <xdr:cNvSpPr txBox="1"/>
      </xdr:nvSpPr>
      <xdr:spPr>
        <a:xfrm>
          <a:off x="13131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公共施設建設時の地方債償還が終了したことによる、地方債残高の減少、充当可能基金の増加などにより、数値は年々改善し、類似団体の平均より低い水準となった。</a:t>
          </a:r>
          <a:endParaRPr kumimoji="1" lang="en-US" altLang="ja-JP" sz="1300">
            <a:latin typeface="ＭＳ Ｐゴシック"/>
          </a:endParaRPr>
        </a:p>
        <a:p>
          <a:r>
            <a:rPr kumimoji="1" lang="ja-JP" altLang="en-US" sz="1300">
              <a:latin typeface="ＭＳ Ｐゴシック"/>
            </a:rPr>
            <a:t>　一方で平成</a:t>
          </a:r>
          <a:r>
            <a:rPr kumimoji="1" lang="en-US" altLang="ja-JP" sz="1300">
              <a:latin typeface="ＭＳ Ｐゴシック"/>
            </a:rPr>
            <a:t>26</a:t>
          </a:r>
          <a:r>
            <a:rPr kumimoji="1" lang="ja-JP" altLang="en-US" sz="1300">
              <a:latin typeface="ＭＳ Ｐゴシック"/>
            </a:rPr>
            <a:t>年度に過疎地域の公示を受けたことで、国からの財政措置がある過疎対策事業債が発行可能となったが、起債に頼り過ぎることのないよう健全の財政運営に努める。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37" name="直線コネクタ 436"/>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38"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39" name="直線コネクタ 438"/>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93269</xdr:rowOff>
    </xdr:from>
    <xdr:to>
      <xdr:col>23</xdr:col>
      <xdr:colOff>406400</xdr:colOff>
      <xdr:row>15</xdr:row>
      <xdr:rowOff>50190</xdr:rowOff>
    </xdr:to>
    <xdr:cxnSp macro="">
      <xdr:nvCxnSpPr>
        <xdr:cNvPr id="442" name="直線コネクタ 441"/>
        <xdr:cNvCxnSpPr/>
      </xdr:nvCxnSpPr>
      <xdr:spPr>
        <a:xfrm flipV="1">
          <a:off x="15290800" y="2493569"/>
          <a:ext cx="889000" cy="128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45788</xdr:rowOff>
    </xdr:from>
    <xdr:ext cx="762000" cy="259045"/>
    <xdr:sp macro="" textlink="">
      <xdr:nvSpPr>
        <xdr:cNvPr id="443" name="将来負担の状況平均値テキスト"/>
        <xdr:cNvSpPr txBox="1"/>
      </xdr:nvSpPr>
      <xdr:spPr>
        <a:xfrm>
          <a:off x="17106900" y="261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4" name="フローチャート : 判断 443"/>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50190</xdr:rowOff>
    </xdr:from>
    <xdr:to>
      <xdr:col>22</xdr:col>
      <xdr:colOff>203200</xdr:colOff>
      <xdr:row>16</xdr:row>
      <xdr:rowOff>80467</xdr:rowOff>
    </xdr:to>
    <xdr:cxnSp macro="">
      <xdr:nvCxnSpPr>
        <xdr:cNvPr id="445" name="直線コネクタ 444"/>
        <xdr:cNvCxnSpPr/>
      </xdr:nvCxnSpPr>
      <xdr:spPr>
        <a:xfrm flipV="1">
          <a:off x="14401800" y="2621940"/>
          <a:ext cx="889000" cy="2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46" name="フローチャート : 判断 445"/>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4081</xdr:rowOff>
    </xdr:from>
    <xdr:ext cx="736600" cy="259045"/>
    <xdr:sp macro="" textlink="">
      <xdr:nvSpPr>
        <xdr:cNvPr id="447" name="テキスト ボックス 446"/>
        <xdr:cNvSpPr txBox="1"/>
      </xdr:nvSpPr>
      <xdr:spPr>
        <a:xfrm>
          <a:off x="15798800" y="274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80467</xdr:rowOff>
    </xdr:from>
    <xdr:to>
      <xdr:col>21</xdr:col>
      <xdr:colOff>0</xdr:colOff>
      <xdr:row>17</xdr:row>
      <xdr:rowOff>106883</xdr:rowOff>
    </xdr:to>
    <xdr:cxnSp macro="">
      <xdr:nvCxnSpPr>
        <xdr:cNvPr id="448" name="直線コネクタ 447"/>
        <xdr:cNvCxnSpPr/>
      </xdr:nvCxnSpPr>
      <xdr:spPr>
        <a:xfrm flipV="1">
          <a:off x="13512800" y="2823667"/>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1321</xdr:rowOff>
    </xdr:from>
    <xdr:to>
      <xdr:col>22</xdr:col>
      <xdr:colOff>254000</xdr:colOff>
      <xdr:row>15</xdr:row>
      <xdr:rowOff>102921</xdr:rowOff>
    </xdr:to>
    <xdr:sp macro="" textlink="">
      <xdr:nvSpPr>
        <xdr:cNvPr id="449" name="フローチャート : 判断 448"/>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87698</xdr:rowOff>
    </xdr:from>
    <xdr:ext cx="762000" cy="259045"/>
    <xdr:sp macro="" textlink="">
      <xdr:nvSpPr>
        <xdr:cNvPr id="450" name="テキスト ボックス 449"/>
        <xdr:cNvSpPr txBox="1"/>
      </xdr:nvSpPr>
      <xdr:spPr>
        <a:xfrm>
          <a:off x="14909800" y="265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26416</xdr:rowOff>
    </xdr:from>
    <xdr:to>
      <xdr:col>21</xdr:col>
      <xdr:colOff>50800</xdr:colOff>
      <xdr:row>15</xdr:row>
      <xdr:rowOff>128016</xdr:rowOff>
    </xdr:to>
    <xdr:sp macro="" textlink="">
      <xdr:nvSpPr>
        <xdr:cNvPr id="451" name="フローチャート : 判断 450"/>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52" name="テキスト ボックス 451"/>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3" name="フローチャート : 判断 452"/>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54" name="テキスト ボックス 453"/>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355600</xdr:colOff>
      <xdr:row>14</xdr:row>
      <xdr:rowOff>42469</xdr:rowOff>
    </xdr:from>
    <xdr:to>
      <xdr:col>23</xdr:col>
      <xdr:colOff>457200</xdr:colOff>
      <xdr:row>14</xdr:row>
      <xdr:rowOff>144069</xdr:rowOff>
    </xdr:to>
    <xdr:sp macro="" textlink="">
      <xdr:nvSpPr>
        <xdr:cNvPr id="460" name="円/楕円 459"/>
        <xdr:cNvSpPr/>
      </xdr:nvSpPr>
      <xdr:spPr>
        <a:xfrm>
          <a:off x="16129000" y="2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154246</xdr:rowOff>
    </xdr:from>
    <xdr:ext cx="736600" cy="259045"/>
    <xdr:sp macro="" textlink="">
      <xdr:nvSpPr>
        <xdr:cNvPr id="461" name="テキスト ボックス 460"/>
        <xdr:cNvSpPr txBox="1"/>
      </xdr:nvSpPr>
      <xdr:spPr>
        <a:xfrm>
          <a:off x="15798800" y="221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170840</xdr:rowOff>
    </xdr:from>
    <xdr:to>
      <xdr:col>22</xdr:col>
      <xdr:colOff>254000</xdr:colOff>
      <xdr:row>15</xdr:row>
      <xdr:rowOff>100990</xdr:rowOff>
    </xdr:to>
    <xdr:sp macro="" textlink="">
      <xdr:nvSpPr>
        <xdr:cNvPr id="462" name="円/楕円 461"/>
        <xdr:cNvSpPr/>
      </xdr:nvSpPr>
      <xdr:spPr>
        <a:xfrm>
          <a:off x="15240000" y="257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111167</xdr:rowOff>
    </xdr:from>
    <xdr:ext cx="762000" cy="259045"/>
    <xdr:sp macro="" textlink="">
      <xdr:nvSpPr>
        <xdr:cNvPr id="463" name="テキスト ボックス 462"/>
        <xdr:cNvSpPr txBox="1"/>
      </xdr:nvSpPr>
      <xdr:spPr>
        <a:xfrm>
          <a:off x="14909800" y="234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29667</xdr:rowOff>
    </xdr:from>
    <xdr:to>
      <xdr:col>21</xdr:col>
      <xdr:colOff>50800</xdr:colOff>
      <xdr:row>16</xdr:row>
      <xdr:rowOff>131267</xdr:rowOff>
    </xdr:to>
    <xdr:sp macro="" textlink="">
      <xdr:nvSpPr>
        <xdr:cNvPr id="464" name="円/楕円 463"/>
        <xdr:cNvSpPr/>
      </xdr:nvSpPr>
      <xdr:spPr>
        <a:xfrm>
          <a:off x="14351000" y="277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116044</xdr:rowOff>
    </xdr:from>
    <xdr:ext cx="762000" cy="259045"/>
    <xdr:sp macro="" textlink="">
      <xdr:nvSpPr>
        <xdr:cNvPr id="465" name="テキスト ボックス 464"/>
        <xdr:cNvSpPr txBox="1"/>
      </xdr:nvSpPr>
      <xdr:spPr>
        <a:xfrm>
          <a:off x="14020800" y="28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56083</xdr:rowOff>
    </xdr:from>
    <xdr:to>
      <xdr:col>19</xdr:col>
      <xdr:colOff>533400</xdr:colOff>
      <xdr:row>17</xdr:row>
      <xdr:rowOff>157683</xdr:rowOff>
    </xdr:to>
    <xdr:sp macro="" textlink="">
      <xdr:nvSpPr>
        <xdr:cNvPr id="466" name="円/楕円 465"/>
        <xdr:cNvSpPr/>
      </xdr:nvSpPr>
      <xdr:spPr>
        <a:xfrm>
          <a:off x="13462000" y="29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142460</xdr:rowOff>
    </xdr:from>
    <xdr:ext cx="762000" cy="259045"/>
    <xdr:sp macro="" textlink="">
      <xdr:nvSpPr>
        <xdr:cNvPr id="467" name="テキスト ボックス 466"/>
        <xdr:cNvSpPr txBox="1"/>
      </xdr:nvSpPr>
      <xdr:spPr>
        <a:xfrm>
          <a:off x="13131800" y="30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大阪府千早赤阪村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5,497
5,475
37.30
3,281,000
3,146,632
134,368
1,971,854
3,216,999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むらづくり経営計画に基づき、特別職（村長・副村長</a:t>
          </a:r>
          <a:r>
            <a:rPr kumimoji="1" lang="en-US" altLang="ja-JP" sz="1300">
              <a:latin typeface="ＭＳ Ｐゴシック"/>
            </a:rPr>
            <a:t>20</a:t>
          </a:r>
          <a:r>
            <a:rPr kumimoji="1" lang="ja-JP" altLang="en-US" sz="1300">
              <a:latin typeface="ＭＳ Ｐゴシック"/>
            </a:rPr>
            <a:t>％、教育長</a:t>
          </a:r>
          <a:r>
            <a:rPr kumimoji="1" lang="en-US" altLang="ja-JP" sz="1300">
              <a:latin typeface="ＭＳ Ｐゴシック"/>
            </a:rPr>
            <a:t>10</a:t>
          </a:r>
          <a:r>
            <a:rPr kumimoji="1" lang="ja-JP" altLang="en-US" sz="1300">
              <a:latin typeface="ＭＳ Ｐゴシック"/>
            </a:rPr>
            <a:t>％）及び一般職（一律</a:t>
          </a:r>
          <a:r>
            <a:rPr kumimoji="1" lang="en-US" altLang="ja-JP" sz="1300">
              <a:latin typeface="ＭＳ Ｐゴシック"/>
            </a:rPr>
            <a:t>5</a:t>
          </a:r>
          <a:r>
            <a:rPr kumimoji="1" lang="ja-JP" altLang="en-US" sz="1300">
              <a:latin typeface="ＭＳ Ｐゴシック"/>
            </a:rPr>
            <a:t>％）の給与カットを平成</a:t>
          </a:r>
          <a:r>
            <a:rPr kumimoji="1" lang="en-US" altLang="ja-JP" sz="1300">
              <a:latin typeface="ＭＳ Ｐゴシック"/>
            </a:rPr>
            <a:t>24</a:t>
          </a:r>
          <a:r>
            <a:rPr kumimoji="1" lang="ja-JP" altLang="en-US" sz="1300">
              <a:latin typeface="ＭＳ Ｐゴシック"/>
            </a:rPr>
            <a:t>年度まで実施してきたものの、類似団体の平均より高い水準で推移している。</a:t>
          </a:r>
          <a:endParaRPr kumimoji="1" lang="en-US" altLang="ja-JP" sz="1300">
            <a:latin typeface="ＭＳ Ｐゴシック"/>
          </a:endParaRPr>
        </a:p>
        <a:p>
          <a:r>
            <a:rPr kumimoji="1" lang="ja-JP" altLang="en-US" sz="1300">
              <a:latin typeface="ＭＳ Ｐゴシック"/>
            </a:rPr>
            <a:t>　しかしながら、人口千人当たりの職員数については類似団体の平均より少ない状況であり、引き続き適正な定員管理を行うとともに、事務委託へのシフトを進めるなど人件費抑制に努める。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115570</xdr:rowOff>
    </xdr:from>
    <xdr:to>
      <xdr:col>7</xdr:col>
      <xdr:colOff>15875</xdr:colOff>
      <xdr:row>39</xdr:row>
      <xdr:rowOff>153670</xdr:rowOff>
    </xdr:to>
    <xdr:cxnSp macro="">
      <xdr:nvCxnSpPr>
        <xdr:cNvPr id="66" name="直線コネクタ 65"/>
        <xdr:cNvCxnSpPr/>
      </xdr:nvCxnSpPr>
      <xdr:spPr>
        <a:xfrm flipV="1">
          <a:off x="3987800" y="6802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165100</xdr:rowOff>
    </xdr:from>
    <xdr:to>
      <xdr:col>5</xdr:col>
      <xdr:colOff>549275</xdr:colOff>
      <xdr:row>39</xdr:row>
      <xdr:rowOff>153670</xdr:rowOff>
    </xdr:to>
    <xdr:cxnSp macro="">
      <xdr:nvCxnSpPr>
        <xdr:cNvPr id="69" name="直線コネクタ 68"/>
        <xdr:cNvCxnSpPr/>
      </xdr:nvCxnSpPr>
      <xdr:spPr>
        <a:xfrm>
          <a:off x="3098800" y="66802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146067</xdr:rowOff>
    </xdr:from>
    <xdr:ext cx="736600" cy="259045"/>
    <xdr:sp macro="" textlink="">
      <xdr:nvSpPr>
        <xdr:cNvPr id="71" name="テキスト ボックス 70"/>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165100</xdr:rowOff>
    </xdr:from>
    <xdr:to>
      <xdr:col>4</xdr:col>
      <xdr:colOff>346075</xdr:colOff>
      <xdr:row>39</xdr:row>
      <xdr:rowOff>46990</xdr:rowOff>
    </xdr:to>
    <xdr:cxnSp macro="">
      <xdr:nvCxnSpPr>
        <xdr:cNvPr id="72" name="直線コネクタ 71"/>
        <xdr:cNvCxnSpPr/>
      </xdr:nvCxnSpPr>
      <xdr:spPr>
        <a:xfrm flipV="1">
          <a:off x="2209800" y="6680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46990</xdr:rowOff>
    </xdr:from>
    <xdr:to>
      <xdr:col>3</xdr:col>
      <xdr:colOff>142875</xdr:colOff>
      <xdr:row>39</xdr:row>
      <xdr:rowOff>168910</xdr:rowOff>
    </xdr:to>
    <xdr:cxnSp macro="">
      <xdr:nvCxnSpPr>
        <xdr:cNvPr id="75" name="直線コネクタ 74"/>
        <xdr:cNvCxnSpPr/>
      </xdr:nvCxnSpPr>
      <xdr:spPr>
        <a:xfrm flipV="1">
          <a:off x="1320800" y="67335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64770</xdr:rowOff>
    </xdr:from>
    <xdr:to>
      <xdr:col>7</xdr:col>
      <xdr:colOff>66675</xdr:colOff>
      <xdr:row>39</xdr:row>
      <xdr:rowOff>166370</xdr:rowOff>
    </xdr:to>
    <xdr:sp macro="" textlink="">
      <xdr:nvSpPr>
        <xdr:cNvPr id="85" name="円/楕円 84"/>
        <xdr:cNvSpPr/>
      </xdr:nvSpPr>
      <xdr:spPr>
        <a:xfrm>
          <a:off x="47752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36847</xdr:rowOff>
    </xdr:from>
    <xdr:ext cx="762000" cy="259045"/>
    <xdr:sp macro="" textlink="">
      <xdr:nvSpPr>
        <xdr:cNvPr id="86" name="人件費該当値テキスト"/>
        <xdr:cNvSpPr txBox="1"/>
      </xdr:nvSpPr>
      <xdr:spPr>
        <a:xfrm>
          <a:off x="49149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102870</xdr:rowOff>
    </xdr:from>
    <xdr:to>
      <xdr:col>5</xdr:col>
      <xdr:colOff>600075</xdr:colOff>
      <xdr:row>40</xdr:row>
      <xdr:rowOff>33020</xdr:rowOff>
    </xdr:to>
    <xdr:sp macro="" textlink="">
      <xdr:nvSpPr>
        <xdr:cNvPr id="87" name="円/楕円 86"/>
        <xdr:cNvSpPr/>
      </xdr:nvSpPr>
      <xdr:spPr>
        <a:xfrm>
          <a:off x="3937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17797</xdr:rowOff>
    </xdr:from>
    <xdr:ext cx="736600" cy="259045"/>
    <xdr:sp macro="" textlink="">
      <xdr:nvSpPr>
        <xdr:cNvPr id="88" name="テキスト ボックス 87"/>
        <xdr:cNvSpPr txBox="1"/>
      </xdr:nvSpPr>
      <xdr:spPr>
        <a:xfrm>
          <a:off x="3606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114300</xdr:rowOff>
    </xdr:from>
    <xdr:to>
      <xdr:col>4</xdr:col>
      <xdr:colOff>396875</xdr:colOff>
      <xdr:row>39</xdr:row>
      <xdr:rowOff>44450</xdr:rowOff>
    </xdr:to>
    <xdr:sp macro="" textlink="">
      <xdr:nvSpPr>
        <xdr:cNvPr id="89" name="円/楕円 88"/>
        <xdr:cNvSpPr/>
      </xdr:nvSpPr>
      <xdr:spPr>
        <a:xfrm>
          <a:off x="3048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29227</xdr:rowOff>
    </xdr:from>
    <xdr:ext cx="762000" cy="259045"/>
    <xdr:sp macro="" textlink="">
      <xdr:nvSpPr>
        <xdr:cNvPr id="90" name="テキスト ボックス 89"/>
        <xdr:cNvSpPr txBox="1"/>
      </xdr:nvSpPr>
      <xdr:spPr>
        <a:xfrm>
          <a:off x="2717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167640</xdr:rowOff>
    </xdr:from>
    <xdr:to>
      <xdr:col>3</xdr:col>
      <xdr:colOff>193675</xdr:colOff>
      <xdr:row>39</xdr:row>
      <xdr:rowOff>97790</xdr:rowOff>
    </xdr:to>
    <xdr:sp macro="" textlink="">
      <xdr:nvSpPr>
        <xdr:cNvPr id="91" name="円/楕円 90"/>
        <xdr:cNvSpPr/>
      </xdr:nvSpPr>
      <xdr:spPr>
        <a:xfrm>
          <a:off x="215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82567</xdr:rowOff>
    </xdr:from>
    <xdr:ext cx="762000" cy="259045"/>
    <xdr:sp macro="" textlink="">
      <xdr:nvSpPr>
        <xdr:cNvPr id="92" name="テキスト ボックス 91"/>
        <xdr:cNvSpPr txBox="1"/>
      </xdr:nvSpPr>
      <xdr:spPr>
        <a:xfrm>
          <a:off x="1828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118110</xdr:rowOff>
    </xdr:from>
    <xdr:to>
      <xdr:col>1</xdr:col>
      <xdr:colOff>676275</xdr:colOff>
      <xdr:row>40</xdr:row>
      <xdr:rowOff>48260</xdr:rowOff>
    </xdr:to>
    <xdr:sp macro="" textlink="">
      <xdr:nvSpPr>
        <xdr:cNvPr id="93" name="円/楕円 92"/>
        <xdr:cNvSpPr/>
      </xdr:nvSpPr>
      <xdr:spPr>
        <a:xfrm>
          <a:off x="1270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33037</xdr:rowOff>
    </xdr:from>
    <xdr:ext cx="762000" cy="259045"/>
    <xdr:sp macro="" textlink="">
      <xdr:nvSpPr>
        <xdr:cNvPr id="94" name="テキスト ボックス 93"/>
        <xdr:cNvSpPr txBox="1"/>
      </xdr:nvSpPr>
      <xdr:spPr>
        <a:xfrm>
          <a:off x="939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の平均と比べて高い水準で推移しているが、これは常備消防をはじめとする職員人件費から事務委託へのシフトが多くの事務で進んでいることが要因として考えられる。</a:t>
          </a:r>
          <a:endParaRPr kumimoji="1" lang="en-US" altLang="ja-JP" sz="1300">
            <a:latin typeface="ＭＳ Ｐゴシック"/>
          </a:endParaRPr>
        </a:p>
        <a:p>
          <a:r>
            <a:rPr kumimoji="1" lang="ja-JP" altLang="en-US" sz="1300">
              <a:latin typeface="ＭＳ Ｐゴシック"/>
            </a:rPr>
            <a:t>　引き続き、事業の整理や合理化等を進めコスト削減に努める。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147574</xdr:rowOff>
    </xdr:from>
    <xdr:to>
      <xdr:col>24</xdr:col>
      <xdr:colOff>31750</xdr:colOff>
      <xdr:row>17</xdr:row>
      <xdr:rowOff>161290</xdr:rowOff>
    </xdr:to>
    <xdr:cxnSp macro="">
      <xdr:nvCxnSpPr>
        <xdr:cNvPr id="124" name="直線コネクタ 123"/>
        <xdr:cNvCxnSpPr/>
      </xdr:nvCxnSpPr>
      <xdr:spPr>
        <a:xfrm>
          <a:off x="15671800" y="30622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5"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147574</xdr:rowOff>
    </xdr:from>
    <xdr:to>
      <xdr:col>22</xdr:col>
      <xdr:colOff>565150</xdr:colOff>
      <xdr:row>17</xdr:row>
      <xdr:rowOff>161290</xdr:rowOff>
    </xdr:to>
    <xdr:cxnSp macro="">
      <xdr:nvCxnSpPr>
        <xdr:cNvPr id="127" name="直線コネクタ 126"/>
        <xdr:cNvCxnSpPr/>
      </xdr:nvCxnSpPr>
      <xdr:spPr>
        <a:xfrm flipV="1">
          <a:off x="14782800" y="30622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62247</xdr:rowOff>
    </xdr:from>
    <xdr:ext cx="736600" cy="259045"/>
    <xdr:sp macro="" textlink="">
      <xdr:nvSpPr>
        <xdr:cNvPr id="129" name="テキスト ボックス 128"/>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161290</xdr:rowOff>
    </xdr:from>
    <xdr:to>
      <xdr:col>21</xdr:col>
      <xdr:colOff>361950</xdr:colOff>
      <xdr:row>18</xdr:row>
      <xdr:rowOff>76708</xdr:rowOff>
    </xdr:to>
    <xdr:cxnSp macro="">
      <xdr:nvCxnSpPr>
        <xdr:cNvPr id="130" name="直線コネクタ 129"/>
        <xdr:cNvCxnSpPr/>
      </xdr:nvCxnSpPr>
      <xdr:spPr>
        <a:xfrm flipV="1">
          <a:off x="13893800" y="307594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57675</xdr:rowOff>
    </xdr:from>
    <xdr:ext cx="762000" cy="259045"/>
    <xdr:sp macro="" textlink="">
      <xdr:nvSpPr>
        <xdr:cNvPr id="132" name="テキスト ボックス 131"/>
        <xdr:cNvSpPr txBox="1"/>
      </xdr:nvSpPr>
      <xdr:spPr>
        <a:xfrm>
          <a:off x="14401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40132</xdr:rowOff>
    </xdr:from>
    <xdr:to>
      <xdr:col>20</xdr:col>
      <xdr:colOff>158750</xdr:colOff>
      <xdr:row>18</xdr:row>
      <xdr:rowOff>76708</xdr:rowOff>
    </xdr:to>
    <xdr:cxnSp macro="">
      <xdr:nvCxnSpPr>
        <xdr:cNvPr id="133" name="直線コネクタ 132"/>
        <xdr:cNvCxnSpPr/>
      </xdr:nvCxnSpPr>
      <xdr:spPr>
        <a:xfrm>
          <a:off x="13004800" y="31262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30243</xdr:rowOff>
    </xdr:from>
    <xdr:ext cx="762000" cy="259045"/>
    <xdr:sp macro="" textlink="">
      <xdr:nvSpPr>
        <xdr:cNvPr id="135" name="テキスト ボックス 134"/>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7" name="テキスト ボックス 136"/>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110490</xdr:rowOff>
    </xdr:from>
    <xdr:to>
      <xdr:col>24</xdr:col>
      <xdr:colOff>82550</xdr:colOff>
      <xdr:row>18</xdr:row>
      <xdr:rowOff>40640</xdr:rowOff>
    </xdr:to>
    <xdr:sp macro="" textlink="">
      <xdr:nvSpPr>
        <xdr:cNvPr id="143" name="円/楕円 142"/>
        <xdr:cNvSpPr/>
      </xdr:nvSpPr>
      <xdr:spPr>
        <a:xfrm>
          <a:off x="164592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82567</xdr:rowOff>
    </xdr:from>
    <xdr:ext cx="762000" cy="259045"/>
    <xdr:sp macro="" textlink="">
      <xdr:nvSpPr>
        <xdr:cNvPr id="144" name="物件費該当値テキスト"/>
        <xdr:cNvSpPr txBox="1"/>
      </xdr:nvSpPr>
      <xdr:spPr>
        <a:xfrm>
          <a:off x="165989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96774</xdr:rowOff>
    </xdr:from>
    <xdr:to>
      <xdr:col>22</xdr:col>
      <xdr:colOff>615950</xdr:colOff>
      <xdr:row>18</xdr:row>
      <xdr:rowOff>26924</xdr:rowOff>
    </xdr:to>
    <xdr:sp macro="" textlink="">
      <xdr:nvSpPr>
        <xdr:cNvPr id="145" name="円/楕円 144"/>
        <xdr:cNvSpPr/>
      </xdr:nvSpPr>
      <xdr:spPr>
        <a:xfrm>
          <a:off x="15621000" y="301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11701</xdr:rowOff>
    </xdr:from>
    <xdr:ext cx="736600" cy="259045"/>
    <xdr:sp macro="" textlink="">
      <xdr:nvSpPr>
        <xdr:cNvPr id="146" name="テキスト ボックス 145"/>
        <xdr:cNvSpPr txBox="1"/>
      </xdr:nvSpPr>
      <xdr:spPr>
        <a:xfrm>
          <a:off x="15290800" y="309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110490</xdr:rowOff>
    </xdr:from>
    <xdr:to>
      <xdr:col>21</xdr:col>
      <xdr:colOff>412750</xdr:colOff>
      <xdr:row>18</xdr:row>
      <xdr:rowOff>40640</xdr:rowOff>
    </xdr:to>
    <xdr:sp macro="" textlink="">
      <xdr:nvSpPr>
        <xdr:cNvPr id="147" name="円/楕円 146"/>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25417</xdr:rowOff>
    </xdr:from>
    <xdr:ext cx="762000" cy="259045"/>
    <xdr:sp macro="" textlink="">
      <xdr:nvSpPr>
        <xdr:cNvPr id="148" name="テキスト ボックス 147"/>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25908</xdr:rowOff>
    </xdr:from>
    <xdr:to>
      <xdr:col>20</xdr:col>
      <xdr:colOff>209550</xdr:colOff>
      <xdr:row>18</xdr:row>
      <xdr:rowOff>127508</xdr:rowOff>
    </xdr:to>
    <xdr:sp macro="" textlink="">
      <xdr:nvSpPr>
        <xdr:cNvPr id="149" name="円/楕円 148"/>
        <xdr:cNvSpPr/>
      </xdr:nvSpPr>
      <xdr:spPr>
        <a:xfrm>
          <a:off x="138430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112285</xdr:rowOff>
    </xdr:from>
    <xdr:ext cx="762000" cy="259045"/>
    <xdr:sp macro="" textlink="">
      <xdr:nvSpPr>
        <xdr:cNvPr id="150" name="テキスト ボックス 149"/>
        <xdr:cNvSpPr txBox="1"/>
      </xdr:nvSpPr>
      <xdr:spPr>
        <a:xfrm>
          <a:off x="135128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160782</xdr:rowOff>
    </xdr:from>
    <xdr:to>
      <xdr:col>19</xdr:col>
      <xdr:colOff>6350</xdr:colOff>
      <xdr:row>18</xdr:row>
      <xdr:rowOff>90932</xdr:rowOff>
    </xdr:to>
    <xdr:sp macro="" textlink="">
      <xdr:nvSpPr>
        <xdr:cNvPr id="151" name="円/楕円 150"/>
        <xdr:cNvSpPr/>
      </xdr:nvSpPr>
      <xdr:spPr>
        <a:xfrm>
          <a:off x="12954000" y="307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75709</xdr:rowOff>
    </xdr:from>
    <xdr:ext cx="762000" cy="259045"/>
    <xdr:sp macro="" textlink="">
      <xdr:nvSpPr>
        <xdr:cNvPr id="152" name="テキスト ボックス 151"/>
        <xdr:cNvSpPr txBox="1"/>
      </xdr:nvSpPr>
      <xdr:spPr>
        <a:xfrm>
          <a:off x="12623800" y="316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扶助費に係る経常収支比率は、類似団体の平均より低い水準で推移しているが、高齢化の進展等により社会保障関係経費は今後も増加が見込まれることから、給付の適正化に一層取り組む必要がある。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55</xdr:row>
      <xdr:rowOff>69850</xdr:rowOff>
    </xdr:to>
    <xdr:cxnSp macro="">
      <xdr:nvCxnSpPr>
        <xdr:cNvPr id="185" name="直線コネクタ 184"/>
        <xdr:cNvCxnSpPr/>
      </xdr:nvCxnSpPr>
      <xdr:spPr>
        <a:xfrm>
          <a:off x="3987800" y="93091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6"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69850</xdr:rowOff>
    </xdr:to>
    <xdr:cxnSp macro="">
      <xdr:nvCxnSpPr>
        <xdr:cNvPr id="188" name="直線コネクタ 187"/>
        <xdr:cNvCxnSpPr/>
      </xdr:nvCxnSpPr>
      <xdr:spPr>
        <a:xfrm flipV="1">
          <a:off x="3098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90" name="テキスト ボックス 189"/>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69850</xdr:rowOff>
    </xdr:from>
    <xdr:to>
      <xdr:col>4</xdr:col>
      <xdr:colOff>346075</xdr:colOff>
      <xdr:row>54</xdr:row>
      <xdr:rowOff>88900</xdr:rowOff>
    </xdr:to>
    <xdr:cxnSp macro="">
      <xdr:nvCxnSpPr>
        <xdr:cNvPr id="191" name="直線コネクタ 190"/>
        <xdr:cNvCxnSpPr/>
      </xdr:nvCxnSpPr>
      <xdr:spPr>
        <a:xfrm flipV="1">
          <a:off x="2209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193" name="テキスト ボックス 192"/>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69850</xdr:rowOff>
    </xdr:from>
    <xdr:to>
      <xdr:col>3</xdr:col>
      <xdr:colOff>142875</xdr:colOff>
      <xdr:row>54</xdr:row>
      <xdr:rowOff>88900</xdr:rowOff>
    </xdr:to>
    <xdr:cxnSp macro="">
      <xdr:nvCxnSpPr>
        <xdr:cNvPr id="194" name="直線コネクタ 193"/>
        <xdr:cNvCxnSpPr/>
      </xdr:nvCxnSpPr>
      <xdr:spPr>
        <a:xfrm>
          <a:off x="1320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6" name="テキスト ボックス 195"/>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198" name="テキスト ボックス 197"/>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4" name="円/楕円 203"/>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5"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06" name="円/楕円 205"/>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07" name="テキスト ボックス 206"/>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19050</xdr:rowOff>
    </xdr:from>
    <xdr:to>
      <xdr:col>4</xdr:col>
      <xdr:colOff>396875</xdr:colOff>
      <xdr:row>54</xdr:row>
      <xdr:rowOff>120650</xdr:rowOff>
    </xdr:to>
    <xdr:sp macro="" textlink="">
      <xdr:nvSpPr>
        <xdr:cNvPr id="208" name="円/楕円 207"/>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130827</xdr:rowOff>
    </xdr:from>
    <xdr:ext cx="762000" cy="259045"/>
    <xdr:sp macro="" textlink="">
      <xdr:nvSpPr>
        <xdr:cNvPr id="209" name="テキスト ボックス 208"/>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38100</xdr:rowOff>
    </xdr:from>
    <xdr:to>
      <xdr:col>3</xdr:col>
      <xdr:colOff>193675</xdr:colOff>
      <xdr:row>54</xdr:row>
      <xdr:rowOff>139700</xdr:rowOff>
    </xdr:to>
    <xdr:sp macro="" textlink="">
      <xdr:nvSpPr>
        <xdr:cNvPr id="210" name="円/楕円 209"/>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149877</xdr:rowOff>
    </xdr:from>
    <xdr:ext cx="762000" cy="259045"/>
    <xdr:sp macro="" textlink="">
      <xdr:nvSpPr>
        <xdr:cNvPr id="211" name="テキスト ボックス 210"/>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12" name="円/楕円 211"/>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130827</xdr:rowOff>
    </xdr:from>
    <xdr:ext cx="762000" cy="259045"/>
    <xdr:sp macro="" textlink="">
      <xdr:nvSpPr>
        <xdr:cNvPr id="213" name="テキスト ボックス 212"/>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その他に係る経常収支比率は、類似団体の平均とほぼ同じ水準で推移している。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136144</xdr:rowOff>
    </xdr:from>
    <xdr:to>
      <xdr:col>24</xdr:col>
      <xdr:colOff>31750</xdr:colOff>
      <xdr:row>56</xdr:row>
      <xdr:rowOff>145288</xdr:rowOff>
    </xdr:to>
    <xdr:cxnSp macro="">
      <xdr:nvCxnSpPr>
        <xdr:cNvPr id="243" name="直線コネクタ 242"/>
        <xdr:cNvCxnSpPr/>
      </xdr:nvCxnSpPr>
      <xdr:spPr>
        <a:xfrm flipV="1">
          <a:off x="15671800" y="97373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145288</xdr:rowOff>
    </xdr:from>
    <xdr:to>
      <xdr:col>22</xdr:col>
      <xdr:colOff>565150</xdr:colOff>
      <xdr:row>56</xdr:row>
      <xdr:rowOff>149860</xdr:rowOff>
    </xdr:to>
    <xdr:cxnSp macro="">
      <xdr:nvCxnSpPr>
        <xdr:cNvPr id="246" name="直線コネクタ 245"/>
        <xdr:cNvCxnSpPr/>
      </xdr:nvCxnSpPr>
      <xdr:spPr>
        <a:xfrm flipV="1">
          <a:off x="14782800" y="9746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32275</xdr:rowOff>
    </xdr:from>
    <xdr:ext cx="736600" cy="259045"/>
    <xdr:sp macro="" textlink="">
      <xdr:nvSpPr>
        <xdr:cNvPr id="248" name="テキスト ボックス 247"/>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145288</xdr:rowOff>
    </xdr:from>
    <xdr:to>
      <xdr:col>21</xdr:col>
      <xdr:colOff>361950</xdr:colOff>
      <xdr:row>56</xdr:row>
      <xdr:rowOff>149860</xdr:rowOff>
    </xdr:to>
    <xdr:cxnSp macro="">
      <xdr:nvCxnSpPr>
        <xdr:cNvPr id="249" name="直線コネクタ 248"/>
        <xdr:cNvCxnSpPr/>
      </xdr:nvCxnSpPr>
      <xdr:spPr>
        <a:xfrm>
          <a:off x="13893800" y="97464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51" name="テキスト ボックス 25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136144</xdr:rowOff>
    </xdr:from>
    <xdr:to>
      <xdr:col>20</xdr:col>
      <xdr:colOff>158750</xdr:colOff>
      <xdr:row>56</xdr:row>
      <xdr:rowOff>145288</xdr:rowOff>
    </xdr:to>
    <xdr:cxnSp macro="">
      <xdr:nvCxnSpPr>
        <xdr:cNvPr id="252" name="直線コネクタ 251"/>
        <xdr:cNvCxnSpPr/>
      </xdr:nvCxnSpPr>
      <xdr:spPr>
        <a:xfrm>
          <a:off x="13004800" y="9737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30243</xdr:rowOff>
    </xdr:from>
    <xdr:ext cx="762000" cy="259045"/>
    <xdr:sp macro="" textlink="">
      <xdr:nvSpPr>
        <xdr:cNvPr id="254" name="テキスト ボックス 253"/>
        <xdr:cNvSpPr txBox="1"/>
      </xdr:nvSpPr>
      <xdr:spPr>
        <a:xfrm>
          <a:off x="13512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4843</xdr:rowOff>
    </xdr:from>
    <xdr:ext cx="762000" cy="259045"/>
    <xdr:sp macro="" textlink="">
      <xdr:nvSpPr>
        <xdr:cNvPr id="256" name="テキスト ボックス 255"/>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62" name="円/楕円 261"/>
        <xdr:cNvSpPr/>
      </xdr:nvSpPr>
      <xdr:spPr>
        <a:xfrm>
          <a:off x="164592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101871</xdr:rowOff>
    </xdr:from>
    <xdr:ext cx="762000" cy="259045"/>
    <xdr:sp macro="" textlink="">
      <xdr:nvSpPr>
        <xdr:cNvPr id="263" name="その他該当値テキスト"/>
        <xdr:cNvSpPr txBox="1"/>
      </xdr:nvSpPr>
      <xdr:spPr>
        <a:xfrm>
          <a:off x="16598900" y="953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94488</xdr:rowOff>
    </xdr:from>
    <xdr:to>
      <xdr:col>22</xdr:col>
      <xdr:colOff>615950</xdr:colOff>
      <xdr:row>57</xdr:row>
      <xdr:rowOff>24638</xdr:rowOff>
    </xdr:to>
    <xdr:sp macro="" textlink="">
      <xdr:nvSpPr>
        <xdr:cNvPr id="264" name="円/楕円 263"/>
        <xdr:cNvSpPr/>
      </xdr:nvSpPr>
      <xdr:spPr>
        <a:xfrm>
          <a:off x="15621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34815</xdr:rowOff>
    </xdr:from>
    <xdr:ext cx="736600" cy="259045"/>
    <xdr:sp macro="" textlink="">
      <xdr:nvSpPr>
        <xdr:cNvPr id="265" name="テキスト ボックス 264"/>
        <xdr:cNvSpPr txBox="1"/>
      </xdr:nvSpPr>
      <xdr:spPr>
        <a:xfrm>
          <a:off x="15290800" y="946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99060</xdr:rowOff>
    </xdr:from>
    <xdr:to>
      <xdr:col>21</xdr:col>
      <xdr:colOff>412750</xdr:colOff>
      <xdr:row>57</xdr:row>
      <xdr:rowOff>29210</xdr:rowOff>
    </xdr:to>
    <xdr:sp macro="" textlink="">
      <xdr:nvSpPr>
        <xdr:cNvPr id="266" name="円/楕円 265"/>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67" name="テキスト ボックス 266"/>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94488</xdr:rowOff>
    </xdr:from>
    <xdr:to>
      <xdr:col>20</xdr:col>
      <xdr:colOff>209550</xdr:colOff>
      <xdr:row>57</xdr:row>
      <xdr:rowOff>24638</xdr:rowOff>
    </xdr:to>
    <xdr:sp macro="" textlink="">
      <xdr:nvSpPr>
        <xdr:cNvPr id="268" name="円/楕円 267"/>
        <xdr:cNvSpPr/>
      </xdr:nvSpPr>
      <xdr:spPr>
        <a:xfrm>
          <a:off x="13843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9415</xdr:rowOff>
    </xdr:from>
    <xdr:ext cx="762000" cy="259045"/>
    <xdr:sp macro="" textlink="">
      <xdr:nvSpPr>
        <xdr:cNvPr id="269" name="テキスト ボックス 268"/>
        <xdr:cNvSpPr txBox="1"/>
      </xdr:nvSpPr>
      <xdr:spPr>
        <a:xfrm>
          <a:off x="13512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85344</xdr:rowOff>
    </xdr:from>
    <xdr:to>
      <xdr:col>19</xdr:col>
      <xdr:colOff>6350</xdr:colOff>
      <xdr:row>57</xdr:row>
      <xdr:rowOff>15494</xdr:rowOff>
    </xdr:to>
    <xdr:sp macro="" textlink="">
      <xdr:nvSpPr>
        <xdr:cNvPr id="270" name="円/楕円 269"/>
        <xdr:cNvSpPr/>
      </xdr:nvSpPr>
      <xdr:spPr>
        <a:xfrm>
          <a:off x="12954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25671</xdr:rowOff>
    </xdr:from>
    <xdr:ext cx="762000" cy="259045"/>
    <xdr:sp macro="" textlink="">
      <xdr:nvSpPr>
        <xdr:cNvPr id="271" name="テキスト ボックス 270"/>
        <xdr:cNvSpPr txBox="1"/>
      </xdr:nvSpPr>
      <xdr:spPr>
        <a:xfrm>
          <a:off x="12623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補助費等に係る経常収支比率は、類似団体の平均と比べて低い水準で推移しており、その差は平成</a:t>
          </a:r>
          <a:r>
            <a:rPr kumimoji="1" lang="en-US" altLang="ja-JP" sz="1300">
              <a:latin typeface="ＭＳ Ｐゴシック"/>
            </a:rPr>
            <a:t>28</a:t>
          </a:r>
          <a:r>
            <a:rPr kumimoji="1" lang="ja-JP" altLang="en-US" sz="1300">
              <a:latin typeface="ＭＳ Ｐゴシック"/>
            </a:rPr>
            <a:t>年度では</a:t>
          </a:r>
          <a:r>
            <a:rPr kumimoji="1" lang="en-US" altLang="ja-JP" sz="1300">
              <a:latin typeface="ＭＳ Ｐゴシック"/>
            </a:rPr>
            <a:t>9.2</a:t>
          </a:r>
          <a:r>
            <a:rPr kumimoji="1" lang="ja-JP" altLang="en-US" sz="1300">
              <a:latin typeface="ＭＳ Ｐゴシック"/>
            </a:rPr>
            <a:t>ポイントとなった。引き続き、補助内容の精査に努める。</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136144</xdr:rowOff>
    </xdr:from>
    <xdr:to>
      <xdr:col>24</xdr:col>
      <xdr:colOff>31750</xdr:colOff>
      <xdr:row>34</xdr:row>
      <xdr:rowOff>145288</xdr:rowOff>
    </xdr:to>
    <xdr:cxnSp macro="">
      <xdr:nvCxnSpPr>
        <xdr:cNvPr id="301" name="直線コネクタ 300"/>
        <xdr:cNvCxnSpPr/>
      </xdr:nvCxnSpPr>
      <xdr:spPr>
        <a:xfrm flipV="1">
          <a:off x="15671800" y="59654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2"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145288</xdr:rowOff>
    </xdr:from>
    <xdr:to>
      <xdr:col>22</xdr:col>
      <xdr:colOff>565150</xdr:colOff>
      <xdr:row>35</xdr:row>
      <xdr:rowOff>37846</xdr:rowOff>
    </xdr:to>
    <xdr:cxnSp macro="">
      <xdr:nvCxnSpPr>
        <xdr:cNvPr id="304" name="直線コネクタ 303"/>
        <xdr:cNvCxnSpPr/>
      </xdr:nvCxnSpPr>
      <xdr:spPr>
        <a:xfrm flipV="1">
          <a:off x="14782800" y="59745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06" name="テキスト ボックス 305"/>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37846</xdr:rowOff>
    </xdr:from>
    <xdr:to>
      <xdr:col>21</xdr:col>
      <xdr:colOff>361950</xdr:colOff>
      <xdr:row>35</xdr:row>
      <xdr:rowOff>60706</xdr:rowOff>
    </xdr:to>
    <xdr:cxnSp macro="">
      <xdr:nvCxnSpPr>
        <xdr:cNvPr id="307" name="直線コネクタ 306"/>
        <xdr:cNvCxnSpPr/>
      </xdr:nvCxnSpPr>
      <xdr:spPr>
        <a:xfrm flipV="1">
          <a:off x="13893800" y="60385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09" name="テキスト ボックス 308"/>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60706</xdr:rowOff>
    </xdr:from>
    <xdr:to>
      <xdr:col>20</xdr:col>
      <xdr:colOff>158750</xdr:colOff>
      <xdr:row>35</xdr:row>
      <xdr:rowOff>106426</xdr:rowOff>
    </xdr:to>
    <xdr:cxnSp macro="">
      <xdr:nvCxnSpPr>
        <xdr:cNvPr id="310" name="直線コネクタ 309"/>
        <xdr:cNvCxnSpPr/>
      </xdr:nvCxnSpPr>
      <xdr:spPr>
        <a:xfrm flipV="1">
          <a:off x="13004800" y="60614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2" name="テキスト ボックス 311"/>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4" name="テキスト ボックス 313"/>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85344</xdr:rowOff>
    </xdr:from>
    <xdr:to>
      <xdr:col>24</xdr:col>
      <xdr:colOff>82550</xdr:colOff>
      <xdr:row>35</xdr:row>
      <xdr:rowOff>15494</xdr:rowOff>
    </xdr:to>
    <xdr:sp macro="" textlink="">
      <xdr:nvSpPr>
        <xdr:cNvPr id="320" name="円/楕円 319"/>
        <xdr:cNvSpPr/>
      </xdr:nvSpPr>
      <xdr:spPr>
        <a:xfrm>
          <a:off x="164592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165371</xdr:rowOff>
    </xdr:from>
    <xdr:ext cx="762000" cy="259045"/>
    <xdr:sp macro="" textlink="">
      <xdr:nvSpPr>
        <xdr:cNvPr id="321" name="補助費等該当値テキスト"/>
        <xdr:cNvSpPr txBox="1"/>
      </xdr:nvSpPr>
      <xdr:spPr>
        <a:xfrm>
          <a:off x="16598900" y="582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94488</xdr:rowOff>
    </xdr:from>
    <xdr:to>
      <xdr:col>22</xdr:col>
      <xdr:colOff>615950</xdr:colOff>
      <xdr:row>35</xdr:row>
      <xdr:rowOff>24638</xdr:rowOff>
    </xdr:to>
    <xdr:sp macro="" textlink="">
      <xdr:nvSpPr>
        <xdr:cNvPr id="322" name="円/楕円 321"/>
        <xdr:cNvSpPr/>
      </xdr:nvSpPr>
      <xdr:spPr>
        <a:xfrm>
          <a:off x="15621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34815</xdr:rowOff>
    </xdr:from>
    <xdr:ext cx="736600" cy="259045"/>
    <xdr:sp macro="" textlink="">
      <xdr:nvSpPr>
        <xdr:cNvPr id="323" name="テキスト ボックス 322"/>
        <xdr:cNvSpPr txBox="1"/>
      </xdr:nvSpPr>
      <xdr:spPr>
        <a:xfrm>
          <a:off x="15290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158496</xdr:rowOff>
    </xdr:from>
    <xdr:to>
      <xdr:col>21</xdr:col>
      <xdr:colOff>412750</xdr:colOff>
      <xdr:row>35</xdr:row>
      <xdr:rowOff>88646</xdr:rowOff>
    </xdr:to>
    <xdr:sp macro="" textlink="">
      <xdr:nvSpPr>
        <xdr:cNvPr id="324" name="円/楕円 323"/>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98823</xdr:rowOff>
    </xdr:from>
    <xdr:ext cx="762000" cy="259045"/>
    <xdr:sp macro="" textlink="">
      <xdr:nvSpPr>
        <xdr:cNvPr id="325" name="テキスト ボックス 324"/>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9906</xdr:rowOff>
    </xdr:from>
    <xdr:to>
      <xdr:col>20</xdr:col>
      <xdr:colOff>209550</xdr:colOff>
      <xdr:row>35</xdr:row>
      <xdr:rowOff>111506</xdr:rowOff>
    </xdr:to>
    <xdr:sp macro="" textlink="">
      <xdr:nvSpPr>
        <xdr:cNvPr id="326" name="円/楕円 325"/>
        <xdr:cNvSpPr/>
      </xdr:nvSpPr>
      <xdr:spPr>
        <a:xfrm>
          <a:off x="13843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121683</xdr:rowOff>
    </xdr:from>
    <xdr:ext cx="762000" cy="259045"/>
    <xdr:sp macro="" textlink="">
      <xdr:nvSpPr>
        <xdr:cNvPr id="327" name="テキスト ボックス 326"/>
        <xdr:cNvSpPr txBox="1"/>
      </xdr:nvSpPr>
      <xdr:spPr>
        <a:xfrm>
          <a:off x="13512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55626</xdr:rowOff>
    </xdr:from>
    <xdr:to>
      <xdr:col>19</xdr:col>
      <xdr:colOff>6350</xdr:colOff>
      <xdr:row>35</xdr:row>
      <xdr:rowOff>157226</xdr:rowOff>
    </xdr:to>
    <xdr:sp macro="" textlink="">
      <xdr:nvSpPr>
        <xdr:cNvPr id="328" name="円/楕円 327"/>
        <xdr:cNvSpPr/>
      </xdr:nvSpPr>
      <xdr:spPr>
        <a:xfrm>
          <a:off x="12954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167403</xdr:rowOff>
    </xdr:from>
    <xdr:ext cx="762000" cy="259045"/>
    <xdr:sp macro="" textlink="">
      <xdr:nvSpPr>
        <xdr:cNvPr id="329" name="テキスト ボックス 328"/>
        <xdr:cNvSpPr txBox="1"/>
      </xdr:nvSpPr>
      <xdr:spPr>
        <a:xfrm>
          <a:off x="12623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投資的な事業を抑制し、地方債の新規発行を控えてきた結果、数値は改善傾向であり、平成</a:t>
          </a:r>
          <a:r>
            <a:rPr kumimoji="1" lang="en-US" altLang="ja-JP" sz="1300">
              <a:latin typeface="ＭＳ Ｐゴシック"/>
            </a:rPr>
            <a:t>28</a:t>
          </a:r>
          <a:r>
            <a:rPr kumimoji="1" lang="ja-JP" altLang="en-US" sz="1300">
              <a:latin typeface="ＭＳ Ｐゴシック"/>
            </a:rPr>
            <a:t>年度については類似団体の平均より低い水準となった。</a:t>
          </a:r>
          <a:endParaRPr kumimoji="1" lang="en-US" altLang="ja-JP" sz="1300">
            <a:latin typeface="ＭＳ Ｐゴシック"/>
          </a:endParaRPr>
        </a:p>
        <a:p>
          <a:r>
            <a:rPr kumimoji="1" lang="ja-JP" altLang="en-US" sz="1300">
              <a:latin typeface="ＭＳ Ｐゴシック"/>
            </a:rPr>
            <a:t>　引き続き、起債と償還のバランスを考慮し健全な財政運営に努める。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77470</xdr:rowOff>
    </xdr:from>
    <xdr:to>
      <xdr:col>7</xdr:col>
      <xdr:colOff>15875</xdr:colOff>
      <xdr:row>76</xdr:row>
      <xdr:rowOff>77470</xdr:rowOff>
    </xdr:to>
    <xdr:cxnSp macro="">
      <xdr:nvCxnSpPr>
        <xdr:cNvPr id="361" name="直線コネクタ 360"/>
        <xdr:cNvCxnSpPr/>
      </xdr:nvCxnSpPr>
      <xdr:spPr>
        <a:xfrm>
          <a:off x="3987800" y="131076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2" name="公債費平均値テキスト"/>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77470</xdr:rowOff>
    </xdr:from>
    <xdr:to>
      <xdr:col>5</xdr:col>
      <xdr:colOff>549275</xdr:colOff>
      <xdr:row>76</xdr:row>
      <xdr:rowOff>100330</xdr:rowOff>
    </xdr:to>
    <xdr:cxnSp macro="">
      <xdr:nvCxnSpPr>
        <xdr:cNvPr id="364" name="直線コネクタ 363"/>
        <xdr:cNvCxnSpPr/>
      </xdr:nvCxnSpPr>
      <xdr:spPr>
        <a:xfrm flipV="1">
          <a:off x="3098800" y="131076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123207</xdr:rowOff>
    </xdr:from>
    <xdr:ext cx="736600" cy="259045"/>
    <xdr:sp macro="" textlink="">
      <xdr:nvSpPr>
        <xdr:cNvPr id="366" name="テキスト ボックス 365"/>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88900</xdr:rowOff>
    </xdr:from>
    <xdr:to>
      <xdr:col>4</xdr:col>
      <xdr:colOff>346075</xdr:colOff>
      <xdr:row>76</xdr:row>
      <xdr:rowOff>100330</xdr:rowOff>
    </xdr:to>
    <xdr:cxnSp macro="">
      <xdr:nvCxnSpPr>
        <xdr:cNvPr id="367" name="直線コネクタ 366"/>
        <xdr:cNvCxnSpPr/>
      </xdr:nvCxnSpPr>
      <xdr:spPr>
        <a:xfrm>
          <a:off x="2209800" y="131191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158766</xdr:rowOff>
    </xdr:from>
    <xdr:ext cx="762000" cy="259045"/>
    <xdr:sp macro="" textlink="">
      <xdr:nvSpPr>
        <xdr:cNvPr id="369" name="テキスト ボックス 368"/>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88900</xdr:rowOff>
    </xdr:from>
    <xdr:to>
      <xdr:col>3</xdr:col>
      <xdr:colOff>142875</xdr:colOff>
      <xdr:row>77</xdr:row>
      <xdr:rowOff>50800</xdr:rowOff>
    </xdr:to>
    <xdr:cxnSp macro="">
      <xdr:nvCxnSpPr>
        <xdr:cNvPr id="370" name="直線コネクタ 369"/>
        <xdr:cNvCxnSpPr/>
      </xdr:nvCxnSpPr>
      <xdr:spPr>
        <a:xfrm flipV="1">
          <a:off x="1320800" y="131191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2557</xdr:rowOff>
    </xdr:from>
    <xdr:ext cx="762000" cy="259045"/>
    <xdr:sp macro="" textlink="">
      <xdr:nvSpPr>
        <xdr:cNvPr id="372" name="テキスト ボックス 371"/>
        <xdr:cNvSpPr txBox="1"/>
      </xdr:nvSpPr>
      <xdr:spPr>
        <a:xfrm>
          <a:off x="1828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74" name="テキスト ボックス 373"/>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80" name="円/楕円 379"/>
        <xdr:cNvSpPr/>
      </xdr:nvSpPr>
      <xdr:spPr>
        <a:xfrm>
          <a:off x="47752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43197</xdr:rowOff>
    </xdr:from>
    <xdr:ext cx="762000" cy="259045"/>
    <xdr:sp macro="" textlink="">
      <xdr:nvSpPr>
        <xdr:cNvPr id="381" name="公債費該当値テキスト"/>
        <xdr:cNvSpPr txBox="1"/>
      </xdr:nvSpPr>
      <xdr:spPr>
        <a:xfrm>
          <a:off x="49149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26670</xdr:rowOff>
    </xdr:from>
    <xdr:to>
      <xdr:col>5</xdr:col>
      <xdr:colOff>600075</xdr:colOff>
      <xdr:row>76</xdr:row>
      <xdr:rowOff>128270</xdr:rowOff>
    </xdr:to>
    <xdr:sp macro="" textlink="">
      <xdr:nvSpPr>
        <xdr:cNvPr id="382" name="円/楕円 381"/>
        <xdr:cNvSpPr/>
      </xdr:nvSpPr>
      <xdr:spPr>
        <a:xfrm>
          <a:off x="3937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113047</xdr:rowOff>
    </xdr:from>
    <xdr:ext cx="736600" cy="259045"/>
    <xdr:sp macro="" textlink="">
      <xdr:nvSpPr>
        <xdr:cNvPr id="383" name="テキスト ボックス 382"/>
        <xdr:cNvSpPr txBox="1"/>
      </xdr:nvSpPr>
      <xdr:spPr>
        <a:xfrm>
          <a:off x="3606800" y="1314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49530</xdr:rowOff>
    </xdr:from>
    <xdr:to>
      <xdr:col>4</xdr:col>
      <xdr:colOff>396875</xdr:colOff>
      <xdr:row>76</xdr:row>
      <xdr:rowOff>151130</xdr:rowOff>
    </xdr:to>
    <xdr:sp macro="" textlink="">
      <xdr:nvSpPr>
        <xdr:cNvPr id="384" name="円/楕円 383"/>
        <xdr:cNvSpPr/>
      </xdr:nvSpPr>
      <xdr:spPr>
        <a:xfrm>
          <a:off x="3048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161307</xdr:rowOff>
    </xdr:from>
    <xdr:ext cx="762000" cy="259045"/>
    <xdr:sp macro="" textlink="">
      <xdr:nvSpPr>
        <xdr:cNvPr id="385" name="テキスト ボックス 384"/>
        <xdr:cNvSpPr txBox="1"/>
      </xdr:nvSpPr>
      <xdr:spPr>
        <a:xfrm>
          <a:off x="2717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38100</xdr:rowOff>
    </xdr:from>
    <xdr:to>
      <xdr:col>3</xdr:col>
      <xdr:colOff>193675</xdr:colOff>
      <xdr:row>76</xdr:row>
      <xdr:rowOff>139700</xdr:rowOff>
    </xdr:to>
    <xdr:sp macro="" textlink="">
      <xdr:nvSpPr>
        <xdr:cNvPr id="386" name="円/楕円 385"/>
        <xdr:cNvSpPr/>
      </xdr:nvSpPr>
      <xdr:spPr>
        <a:xfrm>
          <a:off x="2159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149877</xdr:rowOff>
    </xdr:from>
    <xdr:ext cx="762000" cy="259045"/>
    <xdr:sp macro="" textlink="">
      <xdr:nvSpPr>
        <xdr:cNvPr id="387" name="テキスト ボックス 386"/>
        <xdr:cNvSpPr txBox="1"/>
      </xdr:nvSpPr>
      <xdr:spPr>
        <a:xfrm>
          <a:off x="1828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0</xdr:rowOff>
    </xdr:from>
    <xdr:to>
      <xdr:col>1</xdr:col>
      <xdr:colOff>676275</xdr:colOff>
      <xdr:row>77</xdr:row>
      <xdr:rowOff>101600</xdr:rowOff>
    </xdr:to>
    <xdr:sp macro="" textlink="">
      <xdr:nvSpPr>
        <xdr:cNvPr id="388" name="円/楕円 387"/>
        <xdr:cNvSpPr/>
      </xdr:nvSpPr>
      <xdr:spPr>
        <a:xfrm>
          <a:off x="1270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86377</xdr:rowOff>
    </xdr:from>
    <xdr:ext cx="762000" cy="259045"/>
    <xdr:sp macro="" textlink="">
      <xdr:nvSpPr>
        <xdr:cNvPr id="389" name="テキスト ボックス 388"/>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公債費以外に係る経常収支比率は、平成</a:t>
          </a:r>
          <a:r>
            <a:rPr kumimoji="1" lang="en-US" altLang="ja-JP" sz="1300">
              <a:latin typeface="ＭＳ Ｐゴシック"/>
            </a:rPr>
            <a:t>26</a:t>
          </a:r>
          <a:r>
            <a:rPr kumimoji="1" lang="ja-JP" altLang="en-US" sz="1300">
              <a:latin typeface="ＭＳ Ｐゴシック"/>
            </a:rPr>
            <a:t>年度に初めて類似団体の平均を下回ったが、要因としては過疎対策事業債の発行が考えられる。</a:t>
          </a:r>
          <a:endParaRPr kumimoji="1" lang="en-US" altLang="ja-JP" sz="1300">
            <a:latin typeface="ＭＳ Ｐゴシック"/>
          </a:endParaRPr>
        </a:p>
        <a:p>
          <a:r>
            <a:rPr kumimoji="1" lang="ja-JP" altLang="en-US" sz="1300">
              <a:latin typeface="ＭＳ Ｐゴシック"/>
            </a:rPr>
            <a:t>　それでもやはり類似団体の平均と比べて高い水準にある物件費については、事務委託へのシフトが進むことで今後も増加する見込みであるが、費用対効果の検証を行うなどして適正な財政運営に努める。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24130</xdr:rowOff>
    </xdr:from>
    <xdr:to>
      <xdr:col>24</xdr:col>
      <xdr:colOff>31750</xdr:colOff>
      <xdr:row>77</xdr:row>
      <xdr:rowOff>39370</xdr:rowOff>
    </xdr:to>
    <xdr:cxnSp macro="">
      <xdr:nvCxnSpPr>
        <xdr:cNvPr id="422" name="直線コネクタ 421"/>
        <xdr:cNvCxnSpPr/>
      </xdr:nvCxnSpPr>
      <xdr:spPr>
        <a:xfrm>
          <a:off x="15671800" y="13225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71138</xdr:rowOff>
    </xdr:from>
    <xdr:ext cx="762000" cy="259045"/>
    <xdr:sp macro="" textlink="">
      <xdr:nvSpPr>
        <xdr:cNvPr id="423" name="公債費以外平均値テキスト"/>
        <xdr:cNvSpPr txBox="1"/>
      </xdr:nvSpPr>
      <xdr:spPr>
        <a:xfrm>
          <a:off x="16598900" y="13272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16511</xdr:rowOff>
    </xdr:from>
    <xdr:to>
      <xdr:col>22</xdr:col>
      <xdr:colOff>565150</xdr:colOff>
      <xdr:row>77</xdr:row>
      <xdr:rowOff>24130</xdr:rowOff>
    </xdr:to>
    <xdr:cxnSp macro="">
      <xdr:nvCxnSpPr>
        <xdr:cNvPr id="425" name="直線コネクタ 424"/>
        <xdr:cNvCxnSpPr/>
      </xdr:nvCxnSpPr>
      <xdr:spPr>
        <a:xfrm>
          <a:off x="14782800" y="132181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154957</xdr:rowOff>
    </xdr:from>
    <xdr:ext cx="736600" cy="259045"/>
    <xdr:sp macro="" textlink="">
      <xdr:nvSpPr>
        <xdr:cNvPr id="427" name="テキスト ボックス 426"/>
        <xdr:cNvSpPr txBox="1"/>
      </xdr:nvSpPr>
      <xdr:spPr>
        <a:xfrm>
          <a:off x="15290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16511</xdr:rowOff>
    </xdr:from>
    <xdr:to>
      <xdr:col>21</xdr:col>
      <xdr:colOff>361950</xdr:colOff>
      <xdr:row>77</xdr:row>
      <xdr:rowOff>134620</xdr:rowOff>
    </xdr:to>
    <xdr:cxnSp macro="">
      <xdr:nvCxnSpPr>
        <xdr:cNvPr id="428" name="直線コネクタ 427"/>
        <xdr:cNvCxnSpPr/>
      </xdr:nvCxnSpPr>
      <xdr:spPr>
        <a:xfrm flipV="1">
          <a:off x="13893800" y="13218161"/>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30" name="テキスト ボックス 429"/>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134620</xdr:rowOff>
    </xdr:from>
    <xdr:to>
      <xdr:col>20</xdr:col>
      <xdr:colOff>158750</xdr:colOff>
      <xdr:row>78</xdr:row>
      <xdr:rowOff>20320</xdr:rowOff>
    </xdr:to>
    <xdr:cxnSp macro="">
      <xdr:nvCxnSpPr>
        <xdr:cNvPr id="431" name="直線コネクタ 430"/>
        <xdr:cNvCxnSpPr/>
      </xdr:nvCxnSpPr>
      <xdr:spPr>
        <a:xfrm flipV="1">
          <a:off x="13004800" y="133362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33" name="テキスト ボックス 432"/>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50817</xdr:rowOff>
    </xdr:from>
    <xdr:ext cx="762000" cy="259045"/>
    <xdr:sp macro="" textlink="">
      <xdr:nvSpPr>
        <xdr:cNvPr id="435" name="テキスト ボックス 434"/>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160020</xdr:rowOff>
    </xdr:from>
    <xdr:to>
      <xdr:col>24</xdr:col>
      <xdr:colOff>82550</xdr:colOff>
      <xdr:row>77</xdr:row>
      <xdr:rowOff>90170</xdr:rowOff>
    </xdr:to>
    <xdr:sp macro="" textlink="">
      <xdr:nvSpPr>
        <xdr:cNvPr id="441" name="円/楕円 440"/>
        <xdr:cNvSpPr/>
      </xdr:nvSpPr>
      <xdr:spPr>
        <a:xfrm>
          <a:off x="16459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5097</xdr:rowOff>
    </xdr:from>
    <xdr:ext cx="762000" cy="259045"/>
    <xdr:sp macro="" textlink="">
      <xdr:nvSpPr>
        <xdr:cNvPr id="442" name="公債費以外該当値テキスト"/>
        <xdr:cNvSpPr txBox="1"/>
      </xdr:nvSpPr>
      <xdr:spPr>
        <a:xfrm>
          <a:off x="165989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144780</xdr:rowOff>
    </xdr:from>
    <xdr:to>
      <xdr:col>22</xdr:col>
      <xdr:colOff>615950</xdr:colOff>
      <xdr:row>77</xdr:row>
      <xdr:rowOff>74930</xdr:rowOff>
    </xdr:to>
    <xdr:sp macro="" textlink="">
      <xdr:nvSpPr>
        <xdr:cNvPr id="443" name="円/楕円 442"/>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44" name="テキスト ボックス 443"/>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137161</xdr:rowOff>
    </xdr:from>
    <xdr:to>
      <xdr:col>21</xdr:col>
      <xdr:colOff>412750</xdr:colOff>
      <xdr:row>77</xdr:row>
      <xdr:rowOff>67311</xdr:rowOff>
    </xdr:to>
    <xdr:sp macro="" textlink="">
      <xdr:nvSpPr>
        <xdr:cNvPr id="445" name="円/楕円 444"/>
        <xdr:cNvSpPr/>
      </xdr:nvSpPr>
      <xdr:spPr>
        <a:xfrm>
          <a:off x="14732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77487</xdr:rowOff>
    </xdr:from>
    <xdr:ext cx="762000" cy="259045"/>
    <xdr:sp macro="" textlink="">
      <xdr:nvSpPr>
        <xdr:cNvPr id="446" name="テキスト ボックス 445"/>
        <xdr:cNvSpPr txBox="1"/>
      </xdr:nvSpPr>
      <xdr:spPr>
        <a:xfrm>
          <a:off x="14401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83820</xdr:rowOff>
    </xdr:from>
    <xdr:to>
      <xdr:col>20</xdr:col>
      <xdr:colOff>209550</xdr:colOff>
      <xdr:row>78</xdr:row>
      <xdr:rowOff>13970</xdr:rowOff>
    </xdr:to>
    <xdr:sp macro="" textlink="">
      <xdr:nvSpPr>
        <xdr:cNvPr id="447" name="円/楕円 446"/>
        <xdr:cNvSpPr/>
      </xdr:nvSpPr>
      <xdr:spPr>
        <a:xfrm>
          <a:off x="13843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170197</xdr:rowOff>
    </xdr:from>
    <xdr:ext cx="762000" cy="259045"/>
    <xdr:sp macro="" textlink="">
      <xdr:nvSpPr>
        <xdr:cNvPr id="448" name="テキスト ボックス 447"/>
        <xdr:cNvSpPr txBox="1"/>
      </xdr:nvSpPr>
      <xdr:spPr>
        <a:xfrm>
          <a:off x="13512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140970</xdr:rowOff>
    </xdr:from>
    <xdr:to>
      <xdr:col>19</xdr:col>
      <xdr:colOff>6350</xdr:colOff>
      <xdr:row>78</xdr:row>
      <xdr:rowOff>71120</xdr:rowOff>
    </xdr:to>
    <xdr:sp macro="" textlink="">
      <xdr:nvSpPr>
        <xdr:cNvPr id="449" name="円/楕円 448"/>
        <xdr:cNvSpPr/>
      </xdr:nvSpPr>
      <xdr:spPr>
        <a:xfrm>
          <a:off x="12954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55897</xdr:rowOff>
    </xdr:from>
    <xdr:ext cx="762000" cy="259045"/>
    <xdr:sp macro="" textlink="">
      <xdr:nvSpPr>
        <xdr:cNvPr id="450" name="テキスト ボックス 449"/>
        <xdr:cNvSpPr txBox="1"/>
      </xdr:nvSpPr>
      <xdr:spPr>
        <a:xfrm>
          <a:off x="12623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大阪府千早赤阪村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170038</xdr:rowOff>
    </xdr:from>
    <xdr:to>
      <xdr:col>4</xdr:col>
      <xdr:colOff>1117600</xdr:colOff>
      <xdr:row>17</xdr:row>
      <xdr:rowOff>38928</xdr:rowOff>
    </xdr:to>
    <xdr:cxnSp macro="">
      <xdr:nvCxnSpPr>
        <xdr:cNvPr id="50" name="直線コネクタ 49"/>
        <xdr:cNvCxnSpPr/>
      </xdr:nvCxnSpPr>
      <xdr:spPr bwMode="auto">
        <a:xfrm flipV="1">
          <a:off x="5003800" y="2960863"/>
          <a:ext cx="647700" cy="40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33238</xdr:rowOff>
    </xdr:from>
    <xdr:ext cx="762000" cy="259045"/>
    <xdr:sp macro="" textlink="">
      <xdr:nvSpPr>
        <xdr:cNvPr id="51" name="人口1人当たり決算額の推移平均値テキスト130"/>
        <xdr:cNvSpPr txBox="1"/>
      </xdr:nvSpPr>
      <xdr:spPr>
        <a:xfrm>
          <a:off x="5740400" y="265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38928</xdr:rowOff>
    </xdr:from>
    <xdr:to>
      <xdr:col>4</xdr:col>
      <xdr:colOff>469900</xdr:colOff>
      <xdr:row>17</xdr:row>
      <xdr:rowOff>123228</xdr:rowOff>
    </xdr:to>
    <xdr:cxnSp macro="">
      <xdr:nvCxnSpPr>
        <xdr:cNvPr id="53" name="直線コネクタ 52"/>
        <xdr:cNvCxnSpPr/>
      </xdr:nvCxnSpPr>
      <xdr:spPr bwMode="auto">
        <a:xfrm flipV="1">
          <a:off x="4305300" y="3001203"/>
          <a:ext cx="698500" cy="84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143286</xdr:rowOff>
    </xdr:from>
    <xdr:ext cx="736600" cy="259045"/>
    <xdr:sp macro="" textlink="">
      <xdr:nvSpPr>
        <xdr:cNvPr id="55" name="テキスト ボックス 54"/>
        <xdr:cNvSpPr txBox="1"/>
      </xdr:nvSpPr>
      <xdr:spPr>
        <a:xfrm>
          <a:off x="4622800" y="2591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123228</xdr:rowOff>
    </xdr:from>
    <xdr:to>
      <xdr:col>3</xdr:col>
      <xdr:colOff>904875</xdr:colOff>
      <xdr:row>17</xdr:row>
      <xdr:rowOff>157168</xdr:rowOff>
    </xdr:to>
    <xdr:cxnSp macro="">
      <xdr:nvCxnSpPr>
        <xdr:cNvPr id="56" name="直線コネクタ 55"/>
        <xdr:cNvCxnSpPr/>
      </xdr:nvCxnSpPr>
      <xdr:spPr bwMode="auto">
        <a:xfrm flipV="1">
          <a:off x="3606800" y="3085503"/>
          <a:ext cx="698500" cy="33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13273</xdr:rowOff>
    </xdr:from>
    <xdr:ext cx="762000" cy="259045"/>
    <xdr:sp macro="" textlink="">
      <xdr:nvSpPr>
        <xdr:cNvPr id="58" name="テキスト ボックス 57"/>
        <xdr:cNvSpPr txBox="1"/>
      </xdr:nvSpPr>
      <xdr:spPr>
        <a:xfrm>
          <a:off x="39243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155644</xdr:rowOff>
    </xdr:from>
    <xdr:to>
      <xdr:col>3</xdr:col>
      <xdr:colOff>206375</xdr:colOff>
      <xdr:row>17</xdr:row>
      <xdr:rowOff>157168</xdr:rowOff>
    </xdr:to>
    <xdr:cxnSp macro="">
      <xdr:nvCxnSpPr>
        <xdr:cNvPr id="59" name="直線コネクタ 58"/>
        <xdr:cNvCxnSpPr/>
      </xdr:nvCxnSpPr>
      <xdr:spPr bwMode="auto">
        <a:xfrm>
          <a:off x="2908300" y="3117919"/>
          <a:ext cx="698500" cy="1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43121</xdr:rowOff>
    </xdr:from>
    <xdr:ext cx="762000" cy="259045"/>
    <xdr:sp macro="" textlink="">
      <xdr:nvSpPr>
        <xdr:cNvPr id="61" name="テキスト ボックス 60"/>
        <xdr:cNvSpPr txBox="1"/>
      </xdr:nvSpPr>
      <xdr:spPr>
        <a:xfrm>
          <a:off x="32258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38503</xdr:rowOff>
    </xdr:from>
    <xdr:ext cx="762000" cy="259045"/>
    <xdr:sp macro="" textlink="">
      <xdr:nvSpPr>
        <xdr:cNvPr id="63" name="テキスト ボックス 62"/>
        <xdr:cNvSpPr txBox="1"/>
      </xdr:nvSpPr>
      <xdr:spPr>
        <a:xfrm>
          <a:off x="25273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119238</xdr:rowOff>
    </xdr:from>
    <xdr:to>
      <xdr:col>5</xdr:col>
      <xdr:colOff>34925</xdr:colOff>
      <xdr:row>17</xdr:row>
      <xdr:rowOff>49388</xdr:rowOff>
    </xdr:to>
    <xdr:sp macro="" textlink="">
      <xdr:nvSpPr>
        <xdr:cNvPr id="69" name="円/楕円 68"/>
        <xdr:cNvSpPr/>
      </xdr:nvSpPr>
      <xdr:spPr bwMode="auto">
        <a:xfrm>
          <a:off x="5600700" y="2910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91315</xdr:rowOff>
    </xdr:from>
    <xdr:ext cx="762000" cy="259045"/>
    <xdr:sp macro="" textlink="">
      <xdr:nvSpPr>
        <xdr:cNvPr id="70" name="人口1人当たり決算額の推移該当値テキスト130"/>
        <xdr:cNvSpPr txBox="1"/>
      </xdr:nvSpPr>
      <xdr:spPr>
        <a:xfrm>
          <a:off x="5740400" y="288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128,102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159578</xdr:rowOff>
    </xdr:from>
    <xdr:to>
      <xdr:col>4</xdr:col>
      <xdr:colOff>520700</xdr:colOff>
      <xdr:row>17</xdr:row>
      <xdr:rowOff>89728</xdr:rowOff>
    </xdr:to>
    <xdr:sp macro="" textlink="">
      <xdr:nvSpPr>
        <xdr:cNvPr id="71" name="円/楕円 70"/>
        <xdr:cNvSpPr/>
      </xdr:nvSpPr>
      <xdr:spPr bwMode="auto">
        <a:xfrm>
          <a:off x="4953000" y="2950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74505</xdr:rowOff>
    </xdr:from>
    <xdr:ext cx="736600" cy="259045"/>
    <xdr:sp macro="" textlink="">
      <xdr:nvSpPr>
        <xdr:cNvPr id="72" name="テキスト ボックス 71"/>
        <xdr:cNvSpPr txBox="1"/>
      </xdr:nvSpPr>
      <xdr:spPr>
        <a:xfrm>
          <a:off x="4622800" y="3036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122,808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72428</xdr:rowOff>
    </xdr:from>
    <xdr:to>
      <xdr:col>3</xdr:col>
      <xdr:colOff>955675</xdr:colOff>
      <xdr:row>18</xdr:row>
      <xdr:rowOff>2578</xdr:rowOff>
    </xdr:to>
    <xdr:sp macro="" textlink="">
      <xdr:nvSpPr>
        <xdr:cNvPr id="73" name="円/楕円 72"/>
        <xdr:cNvSpPr/>
      </xdr:nvSpPr>
      <xdr:spPr bwMode="auto">
        <a:xfrm>
          <a:off x="4254500" y="3034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158805</xdr:rowOff>
    </xdr:from>
    <xdr:ext cx="762000" cy="259045"/>
    <xdr:sp macro="" textlink="">
      <xdr:nvSpPr>
        <xdr:cNvPr id="74" name="テキスト ボックス 73"/>
        <xdr:cNvSpPr txBox="1"/>
      </xdr:nvSpPr>
      <xdr:spPr>
        <a:xfrm>
          <a:off x="3924300" y="312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111,745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106368</xdr:rowOff>
    </xdr:from>
    <xdr:to>
      <xdr:col>3</xdr:col>
      <xdr:colOff>257175</xdr:colOff>
      <xdr:row>18</xdr:row>
      <xdr:rowOff>36518</xdr:rowOff>
    </xdr:to>
    <xdr:sp macro="" textlink="">
      <xdr:nvSpPr>
        <xdr:cNvPr id="75" name="円/楕円 74"/>
        <xdr:cNvSpPr/>
      </xdr:nvSpPr>
      <xdr:spPr bwMode="auto">
        <a:xfrm>
          <a:off x="3556000" y="3068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21295</xdr:rowOff>
    </xdr:from>
    <xdr:ext cx="762000" cy="259045"/>
    <xdr:sp macro="" textlink="">
      <xdr:nvSpPr>
        <xdr:cNvPr id="76" name="テキスト ボックス 75"/>
        <xdr:cNvSpPr txBox="1"/>
      </xdr:nvSpPr>
      <xdr:spPr>
        <a:xfrm>
          <a:off x="3225800" y="31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107,291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104844</xdr:rowOff>
    </xdr:from>
    <xdr:to>
      <xdr:col>2</xdr:col>
      <xdr:colOff>692150</xdr:colOff>
      <xdr:row>18</xdr:row>
      <xdr:rowOff>34994</xdr:rowOff>
    </xdr:to>
    <xdr:sp macro="" textlink="">
      <xdr:nvSpPr>
        <xdr:cNvPr id="77" name="円/楕円 76"/>
        <xdr:cNvSpPr/>
      </xdr:nvSpPr>
      <xdr:spPr bwMode="auto">
        <a:xfrm>
          <a:off x="2857500" y="3067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19771</xdr:rowOff>
    </xdr:from>
    <xdr:ext cx="762000" cy="259045"/>
    <xdr:sp macro="" textlink="">
      <xdr:nvSpPr>
        <xdr:cNvPr id="78" name="テキスト ボックス 77"/>
        <xdr:cNvSpPr txBox="1"/>
      </xdr:nvSpPr>
      <xdr:spPr>
        <a:xfrm>
          <a:off x="2527300" y="3153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107,491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9823</xdr:rowOff>
    </xdr:from>
    <xdr:to>
      <xdr:col>4</xdr:col>
      <xdr:colOff>1117600</xdr:colOff>
      <xdr:row>36</xdr:row>
      <xdr:rowOff>12147</xdr:rowOff>
    </xdr:to>
    <xdr:cxnSp macro="">
      <xdr:nvCxnSpPr>
        <xdr:cNvPr id="112" name="直線コネクタ 111"/>
        <xdr:cNvCxnSpPr/>
      </xdr:nvCxnSpPr>
      <xdr:spPr bwMode="auto">
        <a:xfrm>
          <a:off x="5003800" y="6963073"/>
          <a:ext cx="647700" cy="2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339825</xdr:rowOff>
    </xdr:from>
    <xdr:ext cx="762000" cy="259045"/>
    <xdr:sp macro="" textlink="">
      <xdr:nvSpPr>
        <xdr:cNvPr id="113" name="人口1人当たり決算額の推移平均値テキスト445"/>
        <xdr:cNvSpPr txBox="1"/>
      </xdr:nvSpPr>
      <xdr:spPr>
        <a:xfrm>
          <a:off x="5740400" y="69501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337579</xdr:rowOff>
    </xdr:from>
    <xdr:to>
      <xdr:col>4</xdr:col>
      <xdr:colOff>469900</xdr:colOff>
      <xdr:row>36</xdr:row>
      <xdr:rowOff>9823</xdr:rowOff>
    </xdr:to>
    <xdr:cxnSp macro="">
      <xdr:nvCxnSpPr>
        <xdr:cNvPr id="115" name="直線コネクタ 114"/>
        <xdr:cNvCxnSpPr/>
      </xdr:nvCxnSpPr>
      <xdr:spPr bwMode="auto">
        <a:xfrm>
          <a:off x="4305300" y="6947929"/>
          <a:ext cx="698500" cy="15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128497</xdr:rowOff>
    </xdr:from>
    <xdr:ext cx="736600" cy="259045"/>
    <xdr:sp macro="" textlink="">
      <xdr:nvSpPr>
        <xdr:cNvPr id="117" name="テキスト ボックス 116"/>
        <xdr:cNvSpPr txBox="1"/>
      </xdr:nvSpPr>
      <xdr:spPr>
        <a:xfrm>
          <a:off x="4622800" y="7081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292735</xdr:rowOff>
    </xdr:from>
    <xdr:to>
      <xdr:col>3</xdr:col>
      <xdr:colOff>904875</xdr:colOff>
      <xdr:row>35</xdr:row>
      <xdr:rowOff>337579</xdr:rowOff>
    </xdr:to>
    <xdr:cxnSp macro="">
      <xdr:nvCxnSpPr>
        <xdr:cNvPr id="118" name="直線コネクタ 117"/>
        <xdr:cNvCxnSpPr/>
      </xdr:nvCxnSpPr>
      <xdr:spPr bwMode="auto">
        <a:xfrm>
          <a:off x="3606800" y="6903085"/>
          <a:ext cx="698500" cy="44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104189</xdr:rowOff>
    </xdr:from>
    <xdr:ext cx="762000" cy="259045"/>
    <xdr:sp macro="" textlink="">
      <xdr:nvSpPr>
        <xdr:cNvPr id="120" name="テキスト ボックス 119"/>
        <xdr:cNvSpPr txBox="1"/>
      </xdr:nvSpPr>
      <xdr:spPr>
        <a:xfrm>
          <a:off x="3924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64173</xdr:rowOff>
    </xdr:from>
    <xdr:to>
      <xdr:col>3</xdr:col>
      <xdr:colOff>206375</xdr:colOff>
      <xdr:row>35</xdr:row>
      <xdr:rowOff>292735</xdr:rowOff>
    </xdr:to>
    <xdr:cxnSp macro="">
      <xdr:nvCxnSpPr>
        <xdr:cNvPr id="121" name="直線コネクタ 120"/>
        <xdr:cNvCxnSpPr/>
      </xdr:nvCxnSpPr>
      <xdr:spPr bwMode="auto">
        <a:xfrm>
          <a:off x="2908300" y="6674523"/>
          <a:ext cx="698500" cy="228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41915</xdr:rowOff>
    </xdr:from>
    <xdr:ext cx="762000" cy="259045"/>
    <xdr:sp macro="" textlink="">
      <xdr:nvSpPr>
        <xdr:cNvPr id="123" name="テキスト ボックス 122"/>
        <xdr:cNvSpPr txBox="1"/>
      </xdr:nvSpPr>
      <xdr:spPr>
        <a:xfrm>
          <a:off x="3225800" y="699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336884</xdr:rowOff>
    </xdr:from>
    <xdr:ext cx="762000" cy="259045"/>
    <xdr:sp macro="" textlink="">
      <xdr:nvSpPr>
        <xdr:cNvPr id="125" name="テキスト ボックス 124"/>
        <xdr:cNvSpPr txBox="1"/>
      </xdr:nvSpPr>
      <xdr:spPr>
        <a:xfrm>
          <a:off x="2527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304247</xdr:rowOff>
    </xdr:from>
    <xdr:to>
      <xdr:col>5</xdr:col>
      <xdr:colOff>34925</xdr:colOff>
      <xdr:row>36</xdr:row>
      <xdr:rowOff>62947</xdr:rowOff>
    </xdr:to>
    <xdr:sp macro="" textlink="">
      <xdr:nvSpPr>
        <xdr:cNvPr id="131" name="円/楕円 130"/>
        <xdr:cNvSpPr/>
      </xdr:nvSpPr>
      <xdr:spPr bwMode="auto">
        <a:xfrm>
          <a:off x="5600700" y="6914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149324</xdr:rowOff>
    </xdr:from>
    <xdr:ext cx="762000" cy="259045"/>
    <xdr:sp macro="" textlink="">
      <xdr:nvSpPr>
        <xdr:cNvPr id="132" name="人口1人当たり決算額の推移該当値テキスト445"/>
        <xdr:cNvSpPr txBox="1"/>
      </xdr:nvSpPr>
      <xdr:spPr>
        <a:xfrm>
          <a:off x="5740400" y="6759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31,029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301923</xdr:rowOff>
    </xdr:from>
    <xdr:to>
      <xdr:col>4</xdr:col>
      <xdr:colOff>520700</xdr:colOff>
      <xdr:row>36</xdr:row>
      <xdr:rowOff>60623</xdr:rowOff>
    </xdr:to>
    <xdr:sp macro="" textlink="">
      <xdr:nvSpPr>
        <xdr:cNvPr id="133" name="円/楕円 132"/>
        <xdr:cNvSpPr/>
      </xdr:nvSpPr>
      <xdr:spPr bwMode="auto">
        <a:xfrm>
          <a:off x="4953000" y="6912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70800</xdr:rowOff>
    </xdr:from>
    <xdr:ext cx="736600" cy="259045"/>
    <xdr:sp macro="" textlink="">
      <xdr:nvSpPr>
        <xdr:cNvPr id="134" name="テキスト ボックス 133"/>
        <xdr:cNvSpPr txBox="1"/>
      </xdr:nvSpPr>
      <xdr:spPr>
        <a:xfrm>
          <a:off x="4622800" y="6681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31,151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286779</xdr:rowOff>
    </xdr:from>
    <xdr:to>
      <xdr:col>3</xdr:col>
      <xdr:colOff>955675</xdr:colOff>
      <xdr:row>36</xdr:row>
      <xdr:rowOff>45479</xdr:rowOff>
    </xdr:to>
    <xdr:sp macro="" textlink="">
      <xdr:nvSpPr>
        <xdr:cNvPr id="135" name="円/楕円 134"/>
        <xdr:cNvSpPr/>
      </xdr:nvSpPr>
      <xdr:spPr bwMode="auto">
        <a:xfrm>
          <a:off x="4254500" y="6897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55656</xdr:rowOff>
    </xdr:from>
    <xdr:ext cx="762000" cy="259045"/>
    <xdr:sp macro="" textlink="">
      <xdr:nvSpPr>
        <xdr:cNvPr id="136" name="テキスト ボックス 135"/>
        <xdr:cNvSpPr txBox="1"/>
      </xdr:nvSpPr>
      <xdr:spPr>
        <a:xfrm>
          <a:off x="3924300" y="666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31,946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241935</xdr:rowOff>
    </xdr:from>
    <xdr:to>
      <xdr:col>3</xdr:col>
      <xdr:colOff>257175</xdr:colOff>
      <xdr:row>36</xdr:row>
      <xdr:rowOff>635</xdr:rowOff>
    </xdr:to>
    <xdr:sp macro="" textlink="">
      <xdr:nvSpPr>
        <xdr:cNvPr id="137" name="円/楕円 136"/>
        <xdr:cNvSpPr/>
      </xdr:nvSpPr>
      <xdr:spPr bwMode="auto">
        <a:xfrm>
          <a:off x="3556000" y="6852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10812</xdr:rowOff>
    </xdr:from>
    <xdr:ext cx="762000" cy="259045"/>
    <xdr:sp macro="" textlink="">
      <xdr:nvSpPr>
        <xdr:cNvPr id="138" name="テキスト ボックス 137"/>
        <xdr:cNvSpPr txBox="1"/>
      </xdr:nvSpPr>
      <xdr:spPr>
        <a:xfrm>
          <a:off x="3225800" y="662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34,300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13373</xdr:rowOff>
    </xdr:from>
    <xdr:to>
      <xdr:col>2</xdr:col>
      <xdr:colOff>692150</xdr:colOff>
      <xdr:row>35</xdr:row>
      <xdr:rowOff>114973</xdr:rowOff>
    </xdr:to>
    <xdr:sp macro="" textlink="">
      <xdr:nvSpPr>
        <xdr:cNvPr id="139" name="円/楕円 138"/>
        <xdr:cNvSpPr/>
      </xdr:nvSpPr>
      <xdr:spPr bwMode="auto">
        <a:xfrm>
          <a:off x="2857500" y="6623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125150</xdr:rowOff>
    </xdr:from>
    <xdr:ext cx="762000" cy="259045"/>
    <xdr:sp macro="" textlink="">
      <xdr:nvSpPr>
        <xdr:cNvPr id="140" name="テキスト ボックス 139"/>
        <xdr:cNvSpPr txBox="1"/>
      </xdr:nvSpPr>
      <xdr:spPr>
        <a:xfrm>
          <a:off x="2527300" y="6392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46,298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大阪府千早赤阪村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5,497
5,475
37.30
3,281,000
3,146,632
134,368
1,971,854
3,216,999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61,656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112039</xdr:rowOff>
    </xdr:from>
    <xdr:to>
      <xdr:col>6</xdr:col>
      <xdr:colOff>511175</xdr:colOff>
      <xdr:row>35</xdr:row>
      <xdr:rowOff>148931</xdr:rowOff>
    </xdr:to>
    <xdr:cxnSp macro="">
      <xdr:nvCxnSpPr>
        <xdr:cNvPr id="63" name="直線コネクタ 62"/>
        <xdr:cNvCxnSpPr/>
      </xdr:nvCxnSpPr>
      <xdr:spPr>
        <a:xfrm flipV="1">
          <a:off x="3797300" y="6112789"/>
          <a:ext cx="838200" cy="3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104055</xdr:rowOff>
    </xdr:from>
    <xdr:ext cx="599010" cy="259045"/>
    <xdr:sp macro="" textlink="">
      <xdr:nvSpPr>
        <xdr:cNvPr id="64" name="人件費平均値テキスト"/>
        <xdr:cNvSpPr txBox="1"/>
      </xdr:nvSpPr>
      <xdr:spPr>
        <a:xfrm>
          <a:off x="4686300" y="6104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148931</xdr:rowOff>
    </xdr:from>
    <xdr:to>
      <xdr:col>5</xdr:col>
      <xdr:colOff>358775</xdr:colOff>
      <xdr:row>36</xdr:row>
      <xdr:rowOff>149889</xdr:rowOff>
    </xdr:to>
    <xdr:cxnSp macro="">
      <xdr:nvCxnSpPr>
        <xdr:cNvPr id="66" name="直線コネクタ 65"/>
        <xdr:cNvCxnSpPr/>
      </xdr:nvCxnSpPr>
      <xdr:spPr>
        <a:xfrm flipV="1">
          <a:off x="2908300" y="6149681"/>
          <a:ext cx="889000" cy="17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65738</xdr:rowOff>
    </xdr:from>
    <xdr:ext cx="599010" cy="259045"/>
    <xdr:sp macro="" textlink="">
      <xdr:nvSpPr>
        <xdr:cNvPr id="68" name="テキスト ボックス 67"/>
        <xdr:cNvSpPr txBox="1"/>
      </xdr:nvSpPr>
      <xdr:spPr>
        <a:xfrm>
          <a:off x="3497794"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122305</xdr:rowOff>
    </xdr:from>
    <xdr:to>
      <xdr:col>4</xdr:col>
      <xdr:colOff>155575</xdr:colOff>
      <xdr:row>36</xdr:row>
      <xdr:rowOff>149889</xdr:rowOff>
    </xdr:to>
    <xdr:cxnSp macro="">
      <xdr:nvCxnSpPr>
        <xdr:cNvPr id="69" name="直線コネクタ 68"/>
        <xdr:cNvCxnSpPr/>
      </xdr:nvCxnSpPr>
      <xdr:spPr>
        <a:xfrm>
          <a:off x="2019300" y="6294505"/>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134093</xdr:rowOff>
    </xdr:from>
    <xdr:ext cx="599010" cy="259045"/>
    <xdr:sp macro="" textlink="">
      <xdr:nvSpPr>
        <xdr:cNvPr id="71" name="テキスト ボックス 70"/>
        <xdr:cNvSpPr txBox="1"/>
      </xdr:nvSpPr>
      <xdr:spPr>
        <a:xfrm>
          <a:off x="2608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29809</xdr:rowOff>
    </xdr:from>
    <xdr:to>
      <xdr:col>2</xdr:col>
      <xdr:colOff>638175</xdr:colOff>
      <xdr:row>36</xdr:row>
      <xdr:rowOff>122305</xdr:rowOff>
    </xdr:to>
    <xdr:cxnSp macro="">
      <xdr:nvCxnSpPr>
        <xdr:cNvPr id="72" name="直線コネクタ 71"/>
        <xdr:cNvCxnSpPr/>
      </xdr:nvCxnSpPr>
      <xdr:spPr>
        <a:xfrm>
          <a:off x="1130300" y="6030559"/>
          <a:ext cx="889000" cy="26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159565</xdr:rowOff>
    </xdr:from>
    <xdr:ext cx="599010" cy="259045"/>
    <xdr:sp macro="" textlink="">
      <xdr:nvSpPr>
        <xdr:cNvPr id="74" name="テキスト ボックス 73"/>
        <xdr:cNvSpPr txBox="1"/>
      </xdr:nvSpPr>
      <xdr:spPr>
        <a:xfrm>
          <a:off x="1719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128069</xdr:rowOff>
    </xdr:from>
    <xdr:ext cx="599010" cy="259045"/>
    <xdr:sp macro="" textlink="">
      <xdr:nvSpPr>
        <xdr:cNvPr id="76" name="テキスト ボックス 75"/>
        <xdr:cNvSpPr txBox="1"/>
      </xdr:nvSpPr>
      <xdr:spPr>
        <a:xfrm>
          <a:off x="830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61239</xdr:rowOff>
    </xdr:from>
    <xdr:to>
      <xdr:col>6</xdr:col>
      <xdr:colOff>561975</xdr:colOff>
      <xdr:row>35</xdr:row>
      <xdr:rowOff>162839</xdr:rowOff>
    </xdr:to>
    <xdr:sp macro="" textlink="">
      <xdr:nvSpPr>
        <xdr:cNvPr id="82" name="円/楕円 81"/>
        <xdr:cNvSpPr/>
      </xdr:nvSpPr>
      <xdr:spPr>
        <a:xfrm>
          <a:off x="4584700" y="60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84116</xdr:rowOff>
    </xdr:from>
    <xdr:ext cx="599010" cy="259045"/>
    <xdr:sp macro="" textlink="">
      <xdr:nvSpPr>
        <xdr:cNvPr id="83" name="人件費該当値テキスト"/>
        <xdr:cNvSpPr txBox="1"/>
      </xdr:nvSpPr>
      <xdr:spPr>
        <a:xfrm>
          <a:off x="4686300" y="591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121,791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98131</xdr:rowOff>
    </xdr:from>
    <xdr:to>
      <xdr:col>5</xdr:col>
      <xdr:colOff>409575</xdr:colOff>
      <xdr:row>36</xdr:row>
      <xdr:rowOff>28281</xdr:rowOff>
    </xdr:to>
    <xdr:sp macro="" textlink="">
      <xdr:nvSpPr>
        <xdr:cNvPr id="84" name="円/楕円 83"/>
        <xdr:cNvSpPr/>
      </xdr:nvSpPr>
      <xdr:spPr>
        <a:xfrm>
          <a:off x="3746500" y="609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44808</xdr:rowOff>
    </xdr:from>
    <xdr:ext cx="599010" cy="259045"/>
    <xdr:sp macro="" textlink="">
      <xdr:nvSpPr>
        <xdr:cNvPr id="85" name="テキスト ボックス 84"/>
        <xdr:cNvSpPr txBox="1"/>
      </xdr:nvSpPr>
      <xdr:spPr>
        <a:xfrm>
          <a:off x="3497794" y="587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118,402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99089</xdr:rowOff>
    </xdr:from>
    <xdr:to>
      <xdr:col>4</xdr:col>
      <xdr:colOff>206375</xdr:colOff>
      <xdr:row>37</xdr:row>
      <xdr:rowOff>29239</xdr:rowOff>
    </xdr:to>
    <xdr:sp macro="" textlink="">
      <xdr:nvSpPr>
        <xdr:cNvPr id="86" name="円/楕円 85"/>
        <xdr:cNvSpPr/>
      </xdr:nvSpPr>
      <xdr:spPr>
        <a:xfrm>
          <a:off x="2857500" y="627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20366</xdr:rowOff>
    </xdr:from>
    <xdr:ext cx="599010" cy="259045"/>
    <xdr:sp macro="" textlink="">
      <xdr:nvSpPr>
        <xdr:cNvPr id="87" name="テキスト ボックス 86"/>
        <xdr:cNvSpPr txBox="1"/>
      </xdr:nvSpPr>
      <xdr:spPr>
        <a:xfrm>
          <a:off x="2608794" y="6364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102,564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71505</xdr:rowOff>
    </xdr:from>
    <xdr:to>
      <xdr:col>3</xdr:col>
      <xdr:colOff>3175</xdr:colOff>
      <xdr:row>37</xdr:row>
      <xdr:rowOff>1655</xdr:rowOff>
    </xdr:to>
    <xdr:sp macro="" textlink="">
      <xdr:nvSpPr>
        <xdr:cNvPr id="88" name="円/楕円 87"/>
        <xdr:cNvSpPr/>
      </xdr:nvSpPr>
      <xdr:spPr>
        <a:xfrm>
          <a:off x="1968500" y="62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164232</xdr:rowOff>
    </xdr:from>
    <xdr:ext cx="599010" cy="259045"/>
    <xdr:sp macro="" textlink="">
      <xdr:nvSpPr>
        <xdr:cNvPr id="89" name="テキスト ボックス 88"/>
        <xdr:cNvSpPr txBox="1"/>
      </xdr:nvSpPr>
      <xdr:spPr>
        <a:xfrm>
          <a:off x="1719794" y="6336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105,098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150459</xdr:rowOff>
    </xdr:from>
    <xdr:to>
      <xdr:col>1</xdr:col>
      <xdr:colOff>485775</xdr:colOff>
      <xdr:row>35</xdr:row>
      <xdr:rowOff>80609</xdr:rowOff>
    </xdr:to>
    <xdr:sp macro="" textlink="">
      <xdr:nvSpPr>
        <xdr:cNvPr id="90" name="円/楕円 89"/>
        <xdr:cNvSpPr/>
      </xdr:nvSpPr>
      <xdr:spPr>
        <a:xfrm>
          <a:off x="1079500" y="597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97136</xdr:rowOff>
    </xdr:from>
    <xdr:ext cx="599010" cy="259045"/>
    <xdr:sp macro="" textlink="">
      <xdr:nvSpPr>
        <xdr:cNvPr id="91" name="テキスト ボックス 90"/>
        <xdr:cNvSpPr txBox="1"/>
      </xdr:nvSpPr>
      <xdr:spPr>
        <a:xfrm>
          <a:off x="830794" y="5754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32043</xdr:rowOff>
    </xdr:from>
    <xdr:to>
      <xdr:col>6</xdr:col>
      <xdr:colOff>511175</xdr:colOff>
      <xdr:row>56</xdr:row>
      <xdr:rowOff>3084</xdr:rowOff>
    </xdr:to>
    <xdr:cxnSp macro="">
      <xdr:nvCxnSpPr>
        <xdr:cNvPr id="118" name="直線コネクタ 117"/>
        <xdr:cNvCxnSpPr/>
      </xdr:nvCxnSpPr>
      <xdr:spPr>
        <a:xfrm flipV="1">
          <a:off x="3797300" y="9461793"/>
          <a:ext cx="838200" cy="14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46941</xdr:rowOff>
    </xdr:from>
    <xdr:ext cx="599010" cy="259045"/>
    <xdr:sp macro="" textlink="">
      <xdr:nvSpPr>
        <xdr:cNvPr id="119" name="物件費平均値テキスト"/>
        <xdr:cNvSpPr txBox="1"/>
      </xdr:nvSpPr>
      <xdr:spPr>
        <a:xfrm>
          <a:off x="4686300" y="9476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3084</xdr:rowOff>
    </xdr:from>
    <xdr:to>
      <xdr:col>5</xdr:col>
      <xdr:colOff>358775</xdr:colOff>
      <xdr:row>56</xdr:row>
      <xdr:rowOff>76812</xdr:rowOff>
    </xdr:to>
    <xdr:cxnSp macro="">
      <xdr:nvCxnSpPr>
        <xdr:cNvPr id="121" name="直線コネクタ 120"/>
        <xdr:cNvCxnSpPr/>
      </xdr:nvCxnSpPr>
      <xdr:spPr>
        <a:xfrm flipV="1">
          <a:off x="2908300" y="9604284"/>
          <a:ext cx="889000" cy="7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64248</xdr:rowOff>
    </xdr:from>
    <xdr:ext cx="599010" cy="259045"/>
    <xdr:sp macro="" textlink="">
      <xdr:nvSpPr>
        <xdr:cNvPr id="123" name="テキスト ボックス 122"/>
        <xdr:cNvSpPr txBox="1"/>
      </xdr:nvSpPr>
      <xdr:spPr>
        <a:xfrm>
          <a:off x="3497794"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76812</xdr:rowOff>
    </xdr:from>
    <xdr:to>
      <xdr:col>4</xdr:col>
      <xdr:colOff>155575</xdr:colOff>
      <xdr:row>56</xdr:row>
      <xdr:rowOff>112643</xdr:rowOff>
    </xdr:to>
    <xdr:cxnSp macro="">
      <xdr:nvCxnSpPr>
        <xdr:cNvPr id="124" name="直線コネクタ 123"/>
        <xdr:cNvCxnSpPr/>
      </xdr:nvCxnSpPr>
      <xdr:spPr>
        <a:xfrm flipV="1">
          <a:off x="2019300" y="9678012"/>
          <a:ext cx="889000" cy="3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58386</xdr:rowOff>
    </xdr:from>
    <xdr:ext cx="599010" cy="259045"/>
    <xdr:sp macro="" textlink="">
      <xdr:nvSpPr>
        <xdr:cNvPr id="126" name="テキスト ボックス 125"/>
        <xdr:cNvSpPr txBox="1"/>
      </xdr:nvSpPr>
      <xdr:spPr>
        <a:xfrm>
          <a:off x="2608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112643</xdr:rowOff>
    </xdr:from>
    <xdr:to>
      <xdr:col>2</xdr:col>
      <xdr:colOff>638175</xdr:colOff>
      <xdr:row>56</xdr:row>
      <xdr:rowOff>115638</xdr:rowOff>
    </xdr:to>
    <xdr:cxnSp macro="">
      <xdr:nvCxnSpPr>
        <xdr:cNvPr id="127" name="直線コネクタ 126"/>
        <xdr:cNvCxnSpPr/>
      </xdr:nvCxnSpPr>
      <xdr:spPr>
        <a:xfrm flipV="1">
          <a:off x="1130300" y="9713843"/>
          <a:ext cx="889000" cy="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117644</xdr:rowOff>
    </xdr:from>
    <xdr:ext cx="534377" cy="259045"/>
    <xdr:sp macro="" textlink="">
      <xdr:nvSpPr>
        <xdr:cNvPr id="129" name="テキスト ボックス 128"/>
        <xdr:cNvSpPr txBox="1"/>
      </xdr:nvSpPr>
      <xdr:spPr>
        <a:xfrm>
          <a:off x="1752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81727</xdr:rowOff>
    </xdr:from>
    <xdr:ext cx="599010" cy="259045"/>
    <xdr:sp macro="" textlink="">
      <xdr:nvSpPr>
        <xdr:cNvPr id="131" name="テキスト ボックス 130"/>
        <xdr:cNvSpPr txBox="1"/>
      </xdr:nvSpPr>
      <xdr:spPr>
        <a:xfrm>
          <a:off x="830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152693</xdr:rowOff>
    </xdr:from>
    <xdr:to>
      <xdr:col>6</xdr:col>
      <xdr:colOff>561975</xdr:colOff>
      <xdr:row>55</xdr:row>
      <xdr:rowOff>82843</xdr:rowOff>
    </xdr:to>
    <xdr:sp macro="" textlink="">
      <xdr:nvSpPr>
        <xdr:cNvPr id="137" name="円/楕円 136"/>
        <xdr:cNvSpPr/>
      </xdr:nvSpPr>
      <xdr:spPr>
        <a:xfrm>
          <a:off x="4584700" y="941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4120</xdr:rowOff>
    </xdr:from>
    <xdr:ext cx="599010" cy="259045"/>
    <xdr:sp macro="" textlink="">
      <xdr:nvSpPr>
        <xdr:cNvPr id="138" name="物件費該当値テキスト"/>
        <xdr:cNvSpPr txBox="1"/>
      </xdr:nvSpPr>
      <xdr:spPr>
        <a:xfrm>
          <a:off x="4686300" y="926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136,047</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123734</xdr:rowOff>
    </xdr:from>
    <xdr:to>
      <xdr:col>5</xdr:col>
      <xdr:colOff>409575</xdr:colOff>
      <xdr:row>56</xdr:row>
      <xdr:rowOff>53884</xdr:rowOff>
    </xdr:to>
    <xdr:sp macro="" textlink="">
      <xdr:nvSpPr>
        <xdr:cNvPr id="139" name="円/楕円 138"/>
        <xdr:cNvSpPr/>
      </xdr:nvSpPr>
      <xdr:spPr>
        <a:xfrm>
          <a:off x="3746500" y="955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45011</xdr:rowOff>
    </xdr:from>
    <xdr:ext cx="599010" cy="259045"/>
    <xdr:sp macro="" textlink="">
      <xdr:nvSpPr>
        <xdr:cNvPr id="140" name="テキスト ボックス 139"/>
        <xdr:cNvSpPr txBox="1"/>
      </xdr:nvSpPr>
      <xdr:spPr>
        <a:xfrm>
          <a:off x="3497794" y="964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104,881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26012</xdr:rowOff>
    </xdr:from>
    <xdr:to>
      <xdr:col>4</xdr:col>
      <xdr:colOff>206375</xdr:colOff>
      <xdr:row>56</xdr:row>
      <xdr:rowOff>127612</xdr:rowOff>
    </xdr:to>
    <xdr:sp macro="" textlink="">
      <xdr:nvSpPr>
        <xdr:cNvPr id="141" name="円/楕円 140"/>
        <xdr:cNvSpPr/>
      </xdr:nvSpPr>
      <xdr:spPr>
        <a:xfrm>
          <a:off x="2857500" y="962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118739</xdr:rowOff>
    </xdr:from>
    <xdr:ext cx="534377" cy="259045"/>
    <xdr:sp macro="" textlink="">
      <xdr:nvSpPr>
        <xdr:cNvPr id="142" name="テキスト ボックス 141"/>
        <xdr:cNvSpPr txBox="1"/>
      </xdr:nvSpPr>
      <xdr:spPr>
        <a:xfrm>
          <a:off x="2641111" y="971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88,755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61843</xdr:rowOff>
    </xdr:from>
    <xdr:to>
      <xdr:col>3</xdr:col>
      <xdr:colOff>3175</xdr:colOff>
      <xdr:row>56</xdr:row>
      <xdr:rowOff>163443</xdr:rowOff>
    </xdr:to>
    <xdr:sp macro="" textlink="">
      <xdr:nvSpPr>
        <xdr:cNvPr id="143" name="円/楕円 142"/>
        <xdr:cNvSpPr/>
      </xdr:nvSpPr>
      <xdr:spPr>
        <a:xfrm>
          <a:off x="1968500" y="966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154570</xdr:rowOff>
    </xdr:from>
    <xdr:ext cx="534377" cy="259045"/>
    <xdr:sp macro="" textlink="">
      <xdr:nvSpPr>
        <xdr:cNvPr id="144" name="テキスト ボックス 143"/>
        <xdr:cNvSpPr txBox="1"/>
      </xdr:nvSpPr>
      <xdr:spPr>
        <a:xfrm>
          <a:off x="1752111" y="97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80,918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64838</xdr:rowOff>
    </xdr:from>
    <xdr:to>
      <xdr:col>1</xdr:col>
      <xdr:colOff>485775</xdr:colOff>
      <xdr:row>56</xdr:row>
      <xdr:rowOff>166438</xdr:rowOff>
    </xdr:to>
    <xdr:sp macro="" textlink="">
      <xdr:nvSpPr>
        <xdr:cNvPr id="145" name="円/楕円 144"/>
        <xdr:cNvSpPr/>
      </xdr:nvSpPr>
      <xdr:spPr>
        <a:xfrm>
          <a:off x="1079500" y="966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157565</xdr:rowOff>
    </xdr:from>
    <xdr:ext cx="534377" cy="259045"/>
    <xdr:sp macro="" textlink="">
      <xdr:nvSpPr>
        <xdr:cNvPr id="146" name="テキスト ボックス 145"/>
        <xdr:cNvSpPr txBox="1"/>
      </xdr:nvSpPr>
      <xdr:spPr>
        <a:xfrm>
          <a:off x="863111" y="975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55772</xdr:rowOff>
    </xdr:from>
    <xdr:to>
      <xdr:col>6</xdr:col>
      <xdr:colOff>511175</xdr:colOff>
      <xdr:row>79</xdr:row>
      <xdr:rowOff>79121</xdr:rowOff>
    </xdr:to>
    <xdr:cxnSp macro="">
      <xdr:nvCxnSpPr>
        <xdr:cNvPr id="177" name="直線コネクタ 176"/>
        <xdr:cNvCxnSpPr/>
      </xdr:nvCxnSpPr>
      <xdr:spPr>
        <a:xfrm>
          <a:off x="3797300" y="13600322"/>
          <a:ext cx="838200" cy="2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53747</xdr:rowOff>
    </xdr:from>
    <xdr:to>
      <xdr:col>5</xdr:col>
      <xdr:colOff>358775</xdr:colOff>
      <xdr:row>79</xdr:row>
      <xdr:rowOff>55772</xdr:rowOff>
    </xdr:to>
    <xdr:cxnSp macro="">
      <xdr:nvCxnSpPr>
        <xdr:cNvPr id="180" name="直線コネクタ 179"/>
        <xdr:cNvCxnSpPr/>
      </xdr:nvCxnSpPr>
      <xdr:spPr>
        <a:xfrm>
          <a:off x="2908300" y="13598297"/>
          <a:ext cx="889000" cy="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74113</xdr:rowOff>
    </xdr:from>
    <xdr:ext cx="469744" cy="259045"/>
    <xdr:sp macro="" textlink="">
      <xdr:nvSpPr>
        <xdr:cNvPr id="182" name="テキスト ボックス 181"/>
        <xdr:cNvSpPr txBox="1"/>
      </xdr:nvSpPr>
      <xdr:spPr>
        <a:xfrm>
          <a:off x="3562427"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53747</xdr:rowOff>
    </xdr:from>
    <xdr:to>
      <xdr:col>4</xdr:col>
      <xdr:colOff>155575</xdr:colOff>
      <xdr:row>79</xdr:row>
      <xdr:rowOff>54595</xdr:rowOff>
    </xdr:to>
    <xdr:cxnSp macro="">
      <xdr:nvCxnSpPr>
        <xdr:cNvPr id="183" name="直線コネクタ 182"/>
        <xdr:cNvCxnSpPr/>
      </xdr:nvCxnSpPr>
      <xdr:spPr>
        <a:xfrm flipV="1">
          <a:off x="2019300" y="13598297"/>
          <a:ext cx="889000" cy="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54595</xdr:rowOff>
    </xdr:from>
    <xdr:to>
      <xdr:col>2</xdr:col>
      <xdr:colOff>638175</xdr:colOff>
      <xdr:row>79</xdr:row>
      <xdr:rowOff>70010</xdr:rowOff>
    </xdr:to>
    <xdr:cxnSp macro="">
      <xdr:nvCxnSpPr>
        <xdr:cNvPr id="186" name="直線コネクタ 185"/>
        <xdr:cNvCxnSpPr/>
      </xdr:nvCxnSpPr>
      <xdr:spPr>
        <a:xfrm flipV="1">
          <a:off x="1130300" y="13599145"/>
          <a:ext cx="889000" cy="1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28321</xdr:rowOff>
    </xdr:from>
    <xdr:to>
      <xdr:col>6</xdr:col>
      <xdr:colOff>561975</xdr:colOff>
      <xdr:row>79</xdr:row>
      <xdr:rowOff>129921</xdr:rowOff>
    </xdr:to>
    <xdr:sp macro="" textlink="">
      <xdr:nvSpPr>
        <xdr:cNvPr id="196" name="円/楕円 195"/>
        <xdr:cNvSpPr/>
      </xdr:nvSpPr>
      <xdr:spPr>
        <a:xfrm>
          <a:off x="4584700" y="1357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114698</xdr:rowOff>
    </xdr:from>
    <xdr:ext cx="378565" cy="259045"/>
    <xdr:sp macro="" textlink="">
      <xdr:nvSpPr>
        <xdr:cNvPr id="197" name="維持補修費該当値テキスト"/>
        <xdr:cNvSpPr txBox="1"/>
      </xdr:nvSpPr>
      <xdr:spPr>
        <a:xfrm>
          <a:off x="4686300" y="13487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4972</xdr:rowOff>
    </xdr:from>
    <xdr:to>
      <xdr:col>5</xdr:col>
      <xdr:colOff>409575</xdr:colOff>
      <xdr:row>79</xdr:row>
      <xdr:rowOff>106572</xdr:rowOff>
    </xdr:to>
    <xdr:sp macro="" textlink="">
      <xdr:nvSpPr>
        <xdr:cNvPr id="198" name="円/楕円 197"/>
        <xdr:cNvSpPr/>
      </xdr:nvSpPr>
      <xdr:spPr>
        <a:xfrm>
          <a:off x="3746500" y="1354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97699</xdr:rowOff>
    </xdr:from>
    <xdr:ext cx="469744" cy="259045"/>
    <xdr:sp macro="" textlink="">
      <xdr:nvSpPr>
        <xdr:cNvPr id="199" name="テキスト ボックス 198"/>
        <xdr:cNvSpPr txBox="1"/>
      </xdr:nvSpPr>
      <xdr:spPr>
        <a:xfrm>
          <a:off x="3562427" y="1364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2947</xdr:rowOff>
    </xdr:from>
    <xdr:to>
      <xdr:col>4</xdr:col>
      <xdr:colOff>206375</xdr:colOff>
      <xdr:row>79</xdr:row>
      <xdr:rowOff>104547</xdr:rowOff>
    </xdr:to>
    <xdr:sp macro="" textlink="">
      <xdr:nvSpPr>
        <xdr:cNvPr id="200" name="円/楕円 199"/>
        <xdr:cNvSpPr/>
      </xdr:nvSpPr>
      <xdr:spPr>
        <a:xfrm>
          <a:off x="2857500" y="1354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95674</xdr:rowOff>
    </xdr:from>
    <xdr:ext cx="469744" cy="259045"/>
    <xdr:sp macro="" textlink="">
      <xdr:nvSpPr>
        <xdr:cNvPr id="201" name="テキスト ボックス 200"/>
        <xdr:cNvSpPr txBox="1"/>
      </xdr:nvSpPr>
      <xdr:spPr>
        <a:xfrm>
          <a:off x="2673427" y="1364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3795</xdr:rowOff>
    </xdr:from>
    <xdr:to>
      <xdr:col>3</xdr:col>
      <xdr:colOff>3175</xdr:colOff>
      <xdr:row>79</xdr:row>
      <xdr:rowOff>105395</xdr:rowOff>
    </xdr:to>
    <xdr:sp macro="" textlink="">
      <xdr:nvSpPr>
        <xdr:cNvPr id="202" name="円/楕円 201"/>
        <xdr:cNvSpPr/>
      </xdr:nvSpPr>
      <xdr:spPr>
        <a:xfrm>
          <a:off x="1968500" y="1354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96522</xdr:rowOff>
    </xdr:from>
    <xdr:ext cx="469744" cy="259045"/>
    <xdr:sp macro="" textlink="">
      <xdr:nvSpPr>
        <xdr:cNvPr id="203" name="テキスト ボックス 202"/>
        <xdr:cNvSpPr txBox="1"/>
      </xdr:nvSpPr>
      <xdr:spPr>
        <a:xfrm>
          <a:off x="1784427" y="1364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19210</xdr:rowOff>
    </xdr:from>
    <xdr:to>
      <xdr:col>1</xdr:col>
      <xdr:colOff>485775</xdr:colOff>
      <xdr:row>79</xdr:row>
      <xdr:rowOff>120810</xdr:rowOff>
    </xdr:to>
    <xdr:sp macro="" textlink="">
      <xdr:nvSpPr>
        <xdr:cNvPr id="204" name="円/楕円 203"/>
        <xdr:cNvSpPr/>
      </xdr:nvSpPr>
      <xdr:spPr>
        <a:xfrm>
          <a:off x="1079500" y="135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111937</xdr:rowOff>
    </xdr:from>
    <xdr:ext cx="378565" cy="259045"/>
    <xdr:sp macro="" textlink="">
      <xdr:nvSpPr>
        <xdr:cNvPr id="205" name="テキスト ボックス 204"/>
        <xdr:cNvSpPr txBox="1"/>
      </xdr:nvSpPr>
      <xdr:spPr>
        <a:xfrm>
          <a:off x="941017" y="13656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119831</xdr:rowOff>
    </xdr:from>
    <xdr:to>
      <xdr:col>6</xdr:col>
      <xdr:colOff>511175</xdr:colOff>
      <xdr:row>98</xdr:row>
      <xdr:rowOff>29629</xdr:rowOff>
    </xdr:to>
    <xdr:cxnSp macro="">
      <xdr:nvCxnSpPr>
        <xdr:cNvPr id="235" name="直線コネクタ 234"/>
        <xdr:cNvCxnSpPr/>
      </xdr:nvCxnSpPr>
      <xdr:spPr>
        <a:xfrm flipV="1">
          <a:off x="3797300" y="16750481"/>
          <a:ext cx="838200" cy="8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15822</xdr:rowOff>
    </xdr:from>
    <xdr:ext cx="534377" cy="259045"/>
    <xdr:sp macro="" textlink="">
      <xdr:nvSpPr>
        <xdr:cNvPr id="236" name="扶助費平均値テキスト"/>
        <xdr:cNvSpPr txBox="1"/>
      </xdr:nvSpPr>
      <xdr:spPr>
        <a:xfrm>
          <a:off x="4686300" y="1630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25</xdr:rowOff>
    </xdr:from>
    <xdr:to>
      <xdr:col>5</xdr:col>
      <xdr:colOff>358775</xdr:colOff>
      <xdr:row>98</xdr:row>
      <xdr:rowOff>29629</xdr:rowOff>
    </xdr:to>
    <xdr:cxnSp macro="">
      <xdr:nvCxnSpPr>
        <xdr:cNvPr id="238" name="直線コネクタ 237"/>
        <xdr:cNvCxnSpPr/>
      </xdr:nvCxnSpPr>
      <xdr:spPr>
        <a:xfrm>
          <a:off x="2908300" y="16802125"/>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64324</xdr:rowOff>
    </xdr:from>
    <xdr:ext cx="534377" cy="259045"/>
    <xdr:sp macro="" textlink="">
      <xdr:nvSpPr>
        <xdr:cNvPr id="240" name="テキスト ボックス 239"/>
        <xdr:cNvSpPr txBox="1"/>
      </xdr:nvSpPr>
      <xdr:spPr>
        <a:xfrm>
          <a:off x="3530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25</xdr:rowOff>
    </xdr:from>
    <xdr:to>
      <xdr:col>4</xdr:col>
      <xdr:colOff>155575</xdr:colOff>
      <xdr:row>98</xdr:row>
      <xdr:rowOff>143166</xdr:rowOff>
    </xdr:to>
    <xdr:cxnSp macro="">
      <xdr:nvCxnSpPr>
        <xdr:cNvPr id="241" name="直線コネクタ 240"/>
        <xdr:cNvCxnSpPr/>
      </xdr:nvCxnSpPr>
      <xdr:spPr>
        <a:xfrm flipV="1">
          <a:off x="2019300" y="16802125"/>
          <a:ext cx="889000" cy="14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168796</xdr:rowOff>
    </xdr:from>
    <xdr:to>
      <xdr:col>4</xdr:col>
      <xdr:colOff>206375</xdr:colOff>
      <xdr:row>97</xdr:row>
      <xdr:rowOff>98946</xdr:rowOff>
    </xdr:to>
    <xdr:sp macro="" textlink="">
      <xdr:nvSpPr>
        <xdr:cNvPr id="242" name="フローチャート : 判断 241"/>
        <xdr:cNvSpPr/>
      </xdr:nvSpPr>
      <xdr:spPr>
        <a:xfrm>
          <a:off x="2857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115473</xdr:rowOff>
    </xdr:from>
    <xdr:ext cx="534377" cy="259045"/>
    <xdr:sp macro="" textlink="">
      <xdr:nvSpPr>
        <xdr:cNvPr id="243" name="テキスト ボックス 242"/>
        <xdr:cNvSpPr txBox="1"/>
      </xdr:nvSpPr>
      <xdr:spPr>
        <a:xfrm>
          <a:off x="2641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143166</xdr:rowOff>
    </xdr:from>
    <xdr:to>
      <xdr:col>2</xdr:col>
      <xdr:colOff>638175</xdr:colOff>
      <xdr:row>99</xdr:row>
      <xdr:rowOff>9589</xdr:rowOff>
    </xdr:to>
    <xdr:cxnSp macro="">
      <xdr:nvCxnSpPr>
        <xdr:cNvPr id="244" name="直線コネクタ 243"/>
        <xdr:cNvCxnSpPr/>
      </xdr:nvCxnSpPr>
      <xdr:spPr>
        <a:xfrm flipV="1">
          <a:off x="1130300" y="16945266"/>
          <a:ext cx="889000" cy="3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81890</xdr:rowOff>
    </xdr:from>
    <xdr:to>
      <xdr:col>3</xdr:col>
      <xdr:colOff>3175</xdr:colOff>
      <xdr:row>98</xdr:row>
      <xdr:rowOff>12040</xdr:rowOff>
    </xdr:to>
    <xdr:sp macro="" textlink="">
      <xdr:nvSpPr>
        <xdr:cNvPr id="245" name="フローチャート : 判断 244"/>
        <xdr:cNvSpPr/>
      </xdr:nvSpPr>
      <xdr:spPr>
        <a:xfrm>
          <a:off x="1968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28567</xdr:rowOff>
    </xdr:from>
    <xdr:ext cx="534377" cy="259045"/>
    <xdr:sp macro="" textlink="">
      <xdr:nvSpPr>
        <xdr:cNvPr id="246" name="テキスト ボックス 245"/>
        <xdr:cNvSpPr txBox="1"/>
      </xdr:nvSpPr>
      <xdr:spPr>
        <a:xfrm>
          <a:off x="1752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116542</xdr:rowOff>
    </xdr:from>
    <xdr:to>
      <xdr:col>1</xdr:col>
      <xdr:colOff>485775</xdr:colOff>
      <xdr:row>98</xdr:row>
      <xdr:rowOff>46692</xdr:rowOff>
    </xdr:to>
    <xdr:sp macro="" textlink="">
      <xdr:nvSpPr>
        <xdr:cNvPr id="247" name="フローチャート : 判断 246"/>
        <xdr:cNvSpPr/>
      </xdr:nvSpPr>
      <xdr:spPr>
        <a:xfrm>
          <a:off x="1079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63219</xdr:rowOff>
    </xdr:from>
    <xdr:ext cx="534377" cy="259045"/>
    <xdr:sp macro="" textlink="">
      <xdr:nvSpPr>
        <xdr:cNvPr id="248" name="テキスト ボックス 247"/>
        <xdr:cNvSpPr txBox="1"/>
      </xdr:nvSpPr>
      <xdr:spPr>
        <a:xfrm>
          <a:off x="863111" y="165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69031</xdr:rowOff>
    </xdr:from>
    <xdr:to>
      <xdr:col>6</xdr:col>
      <xdr:colOff>561975</xdr:colOff>
      <xdr:row>97</xdr:row>
      <xdr:rowOff>170631</xdr:rowOff>
    </xdr:to>
    <xdr:sp macro="" textlink="">
      <xdr:nvSpPr>
        <xdr:cNvPr id="254" name="円/楕円 253"/>
        <xdr:cNvSpPr/>
      </xdr:nvSpPr>
      <xdr:spPr>
        <a:xfrm>
          <a:off x="4584700" y="1669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47458</xdr:rowOff>
    </xdr:from>
    <xdr:ext cx="534377" cy="259045"/>
    <xdr:sp macro="" textlink="">
      <xdr:nvSpPr>
        <xdr:cNvPr id="255" name="扶助費該当値テキスト"/>
        <xdr:cNvSpPr txBox="1"/>
      </xdr:nvSpPr>
      <xdr:spPr>
        <a:xfrm>
          <a:off x="4686300" y="1667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54,043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150279</xdr:rowOff>
    </xdr:from>
    <xdr:to>
      <xdr:col>5</xdr:col>
      <xdr:colOff>409575</xdr:colOff>
      <xdr:row>98</xdr:row>
      <xdr:rowOff>80429</xdr:rowOff>
    </xdr:to>
    <xdr:sp macro="" textlink="">
      <xdr:nvSpPr>
        <xdr:cNvPr id="256" name="円/楕円 255"/>
        <xdr:cNvSpPr/>
      </xdr:nvSpPr>
      <xdr:spPr>
        <a:xfrm>
          <a:off x="3746500" y="1678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71556</xdr:rowOff>
    </xdr:from>
    <xdr:ext cx="534377" cy="259045"/>
    <xdr:sp macro="" textlink="">
      <xdr:nvSpPr>
        <xdr:cNvPr id="257" name="テキスト ボックス 256"/>
        <xdr:cNvSpPr txBox="1"/>
      </xdr:nvSpPr>
      <xdr:spPr>
        <a:xfrm>
          <a:off x="3530111" y="1687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49,778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120675</xdr:rowOff>
    </xdr:from>
    <xdr:to>
      <xdr:col>4</xdr:col>
      <xdr:colOff>206375</xdr:colOff>
      <xdr:row>98</xdr:row>
      <xdr:rowOff>50825</xdr:rowOff>
    </xdr:to>
    <xdr:sp macro="" textlink="">
      <xdr:nvSpPr>
        <xdr:cNvPr id="258" name="円/楕円 257"/>
        <xdr:cNvSpPr/>
      </xdr:nvSpPr>
      <xdr:spPr>
        <a:xfrm>
          <a:off x="2857500" y="1675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41952</xdr:rowOff>
    </xdr:from>
    <xdr:ext cx="534377" cy="259045"/>
    <xdr:sp macro="" textlink="">
      <xdr:nvSpPr>
        <xdr:cNvPr id="259" name="テキスト ボックス 258"/>
        <xdr:cNvSpPr txBox="1"/>
      </xdr:nvSpPr>
      <xdr:spPr>
        <a:xfrm>
          <a:off x="2641111" y="1684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51,332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92366</xdr:rowOff>
    </xdr:from>
    <xdr:to>
      <xdr:col>3</xdr:col>
      <xdr:colOff>3175</xdr:colOff>
      <xdr:row>99</xdr:row>
      <xdr:rowOff>22516</xdr:rowOff>
    </xdr:to>
    <xdr:sp macro="" textlink="">
      <xdr:nvSpPr>
        <xdr:cNvPr id="260" name="円/楕円 259"/>
        <xdr:cNvSpPr/>
      </xdr:nvSpPr>
      <xdr:spPr>
        <a:xfrm>
          <a:off x="1968500" y="1689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13643</xdr:rowOff>
    </xdr:from>
    <xdr:ext cx="534377" cy="259045"/>
    <xdr:sp macro="" textlink="">
      <xdr:nvSpPr>
        <xdr:cNvPr id="261" name="テキスト ボックス 260"/>
        <xdr:cNvSpPr txBox="1"/>
      </xdr:nvSpPr>
      <xdr:spPr>
        <a:xfrm>
          <a:off x="1752111" y="1698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43,818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130239</xdr:rowOff>
    </xdr:from>
    <xdr:to>
      <xdr:col>1</xdr:col>
      <xdr:colOff>485775</xdr:colOff>
      <xdr:row>99</xdr:row>
      <xdr:rowOff>60389</xdr:rowOff>
    </xdr:to>
    <xdr:sp macro="" textlink="">
      <xdr:nvSpPr>
        <xdr:cNvPr id="262" name="円/楕円 261"/>
        <xdr:cNvSpPr/>
      </xdr:nvSpPr>
      <xdr:spPr>
        <a:xfrm>
          <a:off x="1079500" y="1693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51516</xdr:rowOff>
    </xdr:from>
    <xdr:ext cx="534377" cy="259045"/>
    <xdr:sp macro="" textlink="">
      <xdr:nvSpPr>
        <xdr:cNvPr id="263" name="テキスト ボックス 262"/>
        <xdr:cNvSpPr txBox="1"/>
      </xdr:nvSpPr>
      <xdr:spPr>
        <a:xfrm>
          <a:off x="863111" y="1702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6552</xdr:rowOff>
    </xdr:from>
    <xdr:to>
      <xdr:col>15</xdr:col>
      <xdr:colOff>180975</xdr:colOff>
      <xdr:row>38</xdr:row>
      <xdr:rowOff>79186</xdr:rowOff>
    </xdr:to>
    <xdr:cxnSp macro="">
      <xdr:nvCxnSpPr>
        <xdr:cNvPr id="292" name="直線コネクタ 291"/>
        <xdr:cNvCxnSpPr/>
      </xdr:nvCxnSpPr>
      <xdr:spPr>
        <a:xfrm flipV="1">
          <a:off x="9639300" y="6521652"/>
          <a:ext cx="838200" cy="7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111377</xdr:rowOff>
    </xdr:from>
    <xdr:ext cx="599010" cy="259045"/>
    <xdr:sp macro="" textlink="">
      <xdr:nvSpPr>
        <xdr:cNvPr id="293" name="補助費等平均値テキスト"/>
        <xdr:cNvSpPr txBox="1"/>
      </xdr:nvSpPr>
      <xdr:spPr>
        <a:xfrm>
          <a:off x="10528300" y="6112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77658</xdr:rowOff>
    </xdr:from>
    <xdr:to>
      <xdr:col>14</xdr:col>
      <xdr:colOff>28575</xdr:colOff>
      <xdr:row>38</xdr:row>
      <xdr:rowOff>79186</xdr:rowOff>
    </xdr:to>
    <xdr:cxnSp macro="">
      <xdr:nvCxnSpPr>
        <xdr:cNvPr id="295" name="直線コネクタ 294"/>
        <xdr:cNvCxnSpPr/>
      </xdr:nvCxnSpPr>
      <xdr:spPr>
        <a:xfrm>
          <a:off x="8750300" y="6592758"/>
          <a:ext cx="889000" cy="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58986</xdr:rowOff>
    </xdr:from>
    <xdr:ext cx="599010" cy="259045"/>
    <xdr:sp macro="" textlink="">
      <xdr:nvSpPr>
        <xdr:cNvPr id="297" name="テキスト ボックス 296"/>
        <xdr:cNvSpPr txBox="1"/>
      </xdr:nvSpPr>
      <xdr:spPr>
        <a:xfrm>
          <a:off x="9339794"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77658</xdr:rowOff>
    </xdr:from>
    <xdr:to>
      <xdr:col>12</xdr:col>
      <xdr:colOff>511175</xdr:colOff>
      <xdr:row>38</xdr:row>
      <xdr:rowOff>89915</xdr:rowOff>
    </xdr:to>
    <xdr:cxnSp macro="">
      <xdr:nvCxnSpPr>
        <xdr:cNvPr id="298" name="直線コネクタ 297"/>
        <xdr:cNvCxnSpPr/>
      </xdr:nvCxnSpPr>
      <xdr:spPr>
        <a:xfrm flipV="1">
          <a:off x="7861300" y="6592758"/>
          <a:ext cx="889000" cy="1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299" name="フローチャート : 判断 298"/>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107384</xdr:rowOff>
    </xdr:from>
    <xdr:ext cx="534377" cy="259045"/>
    <xdr:sp macro="" textlink="">
      <xdr:nvSpPr>
        <xdr:cNvPr id="300" name="テキスト ボックス 299"/>
        <xdr:cNvSpPr txBox="1"/>
      </xdr:nvSpPr>
      <xdr:spPr>
        <a:xfrm>
          <a:off x="8483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83296</xdr:rowOff>
    </xdr:from>
    <xdr:to>
      <xdr:col>11</xdr:col>
      <xdr:colOff>307975</xdr:colOff>
      <xdr:row>38</xdr:row>
      <xdr:rowOff>89915</xdr:rowOff>
    </xdr:to>
    <xdr:cxnSp macro="">
      <xdr:nvCxnSpPr>
        <xdr:cNvPr id="301" name="直線コネクタ 300"/>
        <xdr:cNvCxnSpPr/>
      </xdr:nvCxnSpPr>
      <xdr:spPr>
        <a:xfrm>
          <a:off x="6972300" y="6598396"/>
          <a:ext cx="889000" cy="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2" name="フローチャート : 判断 301"/>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128221</xdr:rowOff>
    </xdr:from>
    <xdr:ext cx="534377" cy="259045"/>
    <xdr:sp macro="" textlink="">
      <xdr:nvSpPr>
        <xdr:cNvPr id="303" name="テキスト ボックス 302"/>
        <xdr:cNvSpPr txBox="1"/>
      </xdr:nvSpPr>
      <xdr:spPr>
        <a:xfrm>
          <a:off x="7594111" y="612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4" name="フローチャート : 判断 303"/>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135517</xdr:rowOff>
    </xdr:from>
    <xdr:ext cx="534377" cy="259045"/>
    <xdr:sp macro="" textlink="">
      <xdr:nvSpPr>
        <xdr:cNvPr id="305" name="テキスト ボックス 304"/>
        <xdr:cNvSpPr txBox="1"/>
      </xdr:nvSpPr>
      <xdr:spPr>
        <a:xfrm>
          <a:off x="6705111" y="613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127202</xdr:rowOff>
    </xdr:from>
    <xdr:to>
      <xdr:col>15</xdr:col>
      <xdr:colOff>231775</xdr:colOff>
      <xdr:row>38</xdr:row>
      <xdr:rowOff>57352</xdr:rowOff>
    </xdr:to>
    <xdr:sp macro="" textlink="">
      <xdr:nvSpPr>
        <xdr:cNvPr id="311" name="円/楕円 310"/>
        <xdr:cNvSpPr/>
      </xdr:nvSpPr>
      <xdr:spPr>
        <a:xfrm>
          <a:off x="10426700" y="64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42129</xdr:rowOff>
    </xdr:from>
    <xdr:ext cx="534377" cy="259045"/>
    <xdr:sp macro="" textlink="">
      <xdr:nvSpPr>
        <xdr:cNvPr id="312" name="補助費等該当値テキスト"/>
        <xdr:cNvSpPr txBox="1"/>
      </xdr:nvSpPr>
      <xdr:spPr>
        <a:xfrm>
          <a:off x="10528300" y="638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54,947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28386</xdr:rowOff>
    </xdr:from>
    <xdr:to>
      <xdr:col>14</xdr:col>
      <xdr:colOff>79375</xdr:colOff>
      <xdr:row>38</xdr:row>
      <xdr:rowOff>129986</xdr:rowOff>
    </xdr:to>
    <xdr:sp macro="" textlink="">
      <xdr:nvSpPr>
        <xdr:cNvPr id="313" name="円/楕円 312"/>
        <xdr:cNvSpPr/>
      </xdr:nvSpPr>
      <xdr:spPr>
        <a:xfrm>
          <a:off x="9588500" y="654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121113</xdr:rowOff>
    </xdr:from>
    <xdr:ext cx="534377" cy="259045"/>
    <xdr:sp macro="" textlink="">
      <xdr:nvSpPr>
        <xdr:cNvPr id="314" name="テキスト ボックス 313"/>
        <xdr:cNvSpPr txBox="1"/>
      </xdr:nvSpPr>
      <xdr:spPr>
        <a:xfrm>
          <a:off x="9372111" y="663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35,883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26858</xdr:rowOff>
    </xdr:from>
    <xdr:to>
      <xdr:col>12</xdr:col>
      <xdr:colOff>561975</xdr:colOff>
      <xdr:row>38</xdr:row>
      <xdr:rowOff>128458</xdr:rowOff>
    </xdr:to>
    <xdr:sp macro="" textlink="">
      <xdr:nvSpPr>
        <xdr:cNvPr id="315" name="円/楕円 314"/>
        <xdr:cNvSpPr/>
      </xdr:nvSpPr>
      <xdr:spPr>
        <a:xfrm>
          <a:off x="8699500" y="654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119585</xdr:rowOff>
    </xdr:from>
    <xdr:ext cx="534377" cy="259045"/>
    <xdr:sp macro="" textlink="">
      <xdr:nvSpPr>
        <xdr:cNvPr id="316" name="テキスト ボックス 315"/>
        <xdr:cNvSpPr txBox="1"/>
      </xdr:nvSpPr>
      <xdr:spPr>
        <a:xfrm>
          <a:off x="8483111" y="663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36,284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39115</xdr:rowOff>
    </xdr:from>
    <xdr:to>
      <xdr:col>11</xdr:col>
      <xdr:colOff>358775</xdr:colOff>
      <xdr:row>38</xdr:row>
      <xdr:rowOff>140715</xdr:rowOff>
    </xdr:to>
    <xdr:sp macro="" textlink="">
      <xdr:nvSpPr>
        <xdr:cNvPr id="317" name="円/楕円 316"/>
        <xdr:cNvSpPr/>
      </xdr:nvSpPr>
      <xdr:spPr>
        <a:xfrm>
          <a:off x="7810500" y="655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131842</xdr:rowOff>
    </xdr:from>
    <xdr:ext cx="534377" cy="259045"/>
    <xdr:sp macro="" textlink="">
      <xdr:nvSpPr>
        <xdr:cNvPr id="318" name="テキスト ボックス 317"/>
        <xdr:cNvSpPr txBox="1"/>
      </xdr:nvSpPr>
      <xdr:spPr>
        <a:xfrm>
          <a:off x="7594111" y="664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33,067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32496</xdr:rowOff>
    </xdr:from>
    <xdr:to>
      <xdr:col>10</xdr:col>
      <xdr:colOff>155575</xdr:colOff>
      <xdr:row>38</xdr:row>
      <xdr:rowOff>134096</xdr:rowOff>
    </xdr:to>
    <xdr:sp macro="" textlink="">
      <xdr:nvSpPr>
        <xdr:cNvPr id="319" name="円/楕円 318"/>
        <xdr:cNvSpPr/>
      </xdr:nvSpPr>
      <xdr:spPr>
        <a:xfrm>
          <a:off x="6921500" y="654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125223</xdr:rowOff>
    </xdr:from>
    <xdr:ext cx="534377" cy="259045"/>
    <xdr:sp macro="" textlink="">
      <xdr:nvSpPr>
        <xdr:cNvPr id="320" name="テキスト ボックス 319"/>
        <xdr:cNvSpPr txBox="1"/>
      </xdr:nvSpPr>
      <xdr:spPr>
        <a:xfrm>
          <a:off x="6705111" y="664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34,493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92092</xdr:rowOff>
    </xdr:from>
    <xdr:to>
      <xdr:col>15</xdr:col>
      <xdr:colOff>180975</xdr:colOff>
      <xdr:row>59</xdr:row>
      <xdr:rowOff>18548</xdr:rowOff>
    </xdr:to>
    <xdr:cxnSp macro="">
      <xdr:nvCxnSpPr>
        <xdr:cNvPr id="351" name="直線コネクタ 350"/>
        <xdr:cNvCxnSpPr/>
      </xdr:nvCxnSpPr>
      <xdr:spPr>
        <a:xfrm>
          <a:off x="9639300" y="10036192"/>
          <a:ext cx="838200" cy="97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22355</xdr:rowOff>
    </xdr:from>
    <xdr:ext cx="599010" cy="259045"/>
    <xdr:sp macro="" textlink="">
      <xdr:nvSpPr>
        <xdr:cNvPr id="352" name="普通建設事業費平均値テキスト"/>
        <xdr:cNvSpPr txBox="1"/>
      </xdr:nvSpPr>
      <xdr:spPr>
        <a:xfrm>
          <a:off x="10528300" y="9623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92092</xdr:rowOff>
    </xdr:from>
    <xdr:to>
      <xdr:col>14</xdr:col>
      <xdr:colOff>28575</xdr:colOff>
      <xdr:row>58</xdr:row>
      <xdr:rowOff>139102</xdr:rowOff>
    </xdr:to>
    <xdr:cxnSp macro="">
      <xdr:nvCxnSpPr>
        <xdr:cNvPr id="354" name="直線コネクタ 353"/>
        <xdr:cNvCxnSpPr/>
      </xdr:nvCxnSpPr>
      <xdr:spPr>
        <a:xfrm flipV="1">
          <a:off x="8750300" y="10036192"/>
          <a:ext cx="889000" cy="4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150138</xdr:rowOff>
    </xdr:from>
    <xdr:ext cx="599010" cy="259045"/>
    <xdr:sp macro="" textlink="">
      <xdr:nvSpPr>
        <xdr:cNvPr id="356" name="テキスト ボックス 355"/>
        <xdr:cNvSpPr txBox="1"/>
      </xdr:nvSpPr>
      <xdr:spPr>
        <a:xfrm>
          <a:off x="9339794" y="957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129749</xdr:rowOff>
    </xdr:from>
    <xdr:to>
      <xdr:col>12</xdr:col>
      <xdr:colOff>511175</xdr:colOff>
      <xdr:row>58</xdr:row>
      <xdr:rowOff>139102</xdr:rowOff>
    </xdr:to>
    <xdr:cxnSp macro="">
      <xdr:nvCxnSpPr>
        <xdr:cNvPr id="357" name="直線コネクタ 356"/>
        <xdr:cNvCxnSpPr/>
      </xdr:nvCxnSpPr>
      <xdr:spPr>
        <a:xfrm>
          <a:off x="7861300" y="10073849"/>
          <a:ext cx="889000" cy="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58" name="フローチャート : 判断 357"/>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118249</xdr:rowOff>
    </xdr:from>
    <xdr:ext cx="599010" cy="259045"/>
    <xdr:sp macro="" textlink="">
      <xdr:nvSpPr>
        <xdr:cNvPr id="359" name="テキスト ボックス 358"/>
        <xdr:cNvSpPr txBox="1"/>
      </xdr:nvSpPr>
      <xdr:spPr>
        <a:xfrm>
          <a:off x="8450794" y="95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73746</xdr:rowOff>
    </xdr:from>
    <xdr:to>
      <xdr:col>11</xdr:col>
      <xdr:colOff>307975</xdr:colOff>
      <xdr:row>58</xdr:row>
      <xdr:rowOff>129749</xdr:rowOff>
    </xdr:to>
    <xdr:cxnSp macro="">
      <xdr:nvCxnSpPr>
        <xdr:cNvPr id="360" name="直線コネクタ 359"/>
        <xdr:cNvCxnSpPr/>
      </xdr:nvCxnSpPr>
      <xdr:spPr>
        <a:xfrm>
          <a:off x="6972300" y="10017846"/>
          <a:ext cx="889000" cy="5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1" name="フローチャート : 判断 360"/>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118284</xdr:rowOff>
    </xdr:from>
    <xdr:ext cx="599010" cy="259045"/>
    <xdr:sp macro="" textlink="">
      <xdr:nvSpPr>
        <xdr:cNvPr id="362" name="テキスト ボックス 361"/>
        <xdr:cNvSpPr txBox="1"/>
      </xdr:nvSpPr>
      <xdr:spPr>
        <a:xfrm>
          <a:off x="7561794" y="954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3" name="フローチャート : 判断 362"/>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27974</xdr:rowOff>
    </xdr:from>
    <xdr:ext cx="534377" cy="259045"/>
    <xdr:sp macro="" textlink="">
      <xdr:nvSpPr>
        <xdr:cNvPr id="364" name="テキスト ボックス 363"/>
        <xdr:cNvSpPr txBox="1"/>
      </xdr:nvSpPr>
      <xdr:spPr>
        <a:xfrm>
          <a:off x="6705111" y="962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139198</xdr:rowOff>
    </xdr:from>
    <xdr:to>
      <xdr:col>15</xdr:col>
      <xdr:colOff>231775</xdr:colOff>
      <xdr:row>59</xdr:row>
      <xdr:rowOff>69348</xdr:rowOff>
    </xdr:to>
    <xdr:sp macro="" textlink="">
      <xdr:nvSpPr>
        <xdr:cNvPr id="370" name="円/楕円 369"/>
        <xdr:cNvSpPr/>
      </xdr:nvSpPr>
      <xdr:spPr>
        <a:xfrm>
          <a:off x="10426700" y="1008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54125</xdr:rowOff>
    </xdr:from>
    <xdr:ext cx="534377" cy="259045"/>
    <xdr:sp macro="" textlink="">
      <xdr:nvSpPr>
        <xdr:cNvPr id="371" name="普通建設事業費該当値テキスト"/>
        <xdr:cNvSpPr txBox="1"/>
      </xdr:nvSpPr>
      <xdr:spPr>
        <a:xfrm>
          <a:off x="10528300" y="999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24,598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41292</xdr:rowOff>
    </xdr:from>
    <xdr:to>
      <xdr:col>14</xdr:col>
      <xdr:colOff>79375</xdr:colOff>
      <xdr:row>58</xdr:row>
      <xdr:rowOff>142892</xdr:rowOff>
    </xdr:to>
    <xdr:sp macro="" textlink="">
      <xdr:nvSpPr>
        <xdr:cNvPr id="372" name="円/楕円 371"/>
        <xdr:cNvSpPr/>
      </xdr:nvSpPr>
      <xdr:spPr>
        <a:xfrm>
          <a:off x="9588500" y="998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134019</xdr:rowOff>
    </xdr:from>
    <xdr:ext cx="534377" cy="259045"/>
    <xdr:sp macro="" textlink="">
      <xdr:nvSpPr>
        <xdr:cNvPr id="373" name="テキスト ボックス 372"/>
        <xdr:cNvSpPr txBox="1"/>
      </xdr:nvSpPr>
      <xdr:spPr>
        <a:xfrm>
          <a:off x="9372111" y="1007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54,578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88302</xdr:rowOff>
    </xdr:from>
    <xdr:to>
      <xdr:col>12</xdr:col>
      <xdr:colOff>561975</xdr:colOff>
      <xdr:row>59</xdr:row>
      <xdr:rowOff>18452</xdr:rowOff>
    </xdr:to>
    <xdr:sp macro="" textlink="">
      <xdr:nvSpPr>
        <xdr:cNvPr id="374" name="円/楕円 373"/>
        <xdr:cNvSpPr/>
      </xdr:nvSpPr>
      <xdr:spPr>
        <a:xfrm>
          <a:off x="8699500" y="1003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9579</xdr:rowOff>
    </xdr:from>
    <xdr:ext cx="534377" cy="259045"/>
    <xdr:sp macro="" textlink="">
      <xdr:nvSpPr>
        <xdr:cNvPr id="375" name="テキスト ボックス 374"/>
        <xdr:cNvSpPr txBox="1"/>
      </xdr:nvSpPr>
      <xdr:spPr>
        <a:xfrm>
          <a:off x="8483111" y="1012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78949</xdr:rowOff>
    </xdr:from>
    <xdr:to>
      <xdr:col>11</xdr:col>
      <xdr:colOff>358775</xdr:colOff>
      <xdr:row>59</xdr:row>
      <xdr:rowOff>9099</xdr:rowOff>
    </xdr:to>
    <xdr:sp macro="" textlink="">
      <xdr:nvSpPr>
        <xdr:cNvPr id="376" name="円/楕円 375"/>
        <xdr:cNvSpPr/>
      </xdr:nvSpPr>
      <xdr:spPr>
        <a:xfrm>
          <a:off x="7810500" y="100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226</xdr:rowOff>
    </xdr:from>
    <xdr:ext cx="534377" cy="259045"/>
    <xdr:sp macro="" textlink="">
      <xdr:nvSpPr>
        <xdr:cNvPr id="377" name="テキスト ボックス 376"/>
        <xdr:cNvSpPr txBox="1"/>
      </xdr:nvSpPr>
      <xdr:spPr>
        <a:xfrm>
          <a:off x="7594111" y="1011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43,047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22946</xdr:rowOff>
    </xdr:from>
    <xdr:to>
      <xdr:col>10</xdr:col>
      <xdr:colOff>155575</xdr:colOff>
      <xdr:row>58</xdr:row>
      <xdr:rowOff>124546</xdr:rowOff>
    </xdr:to>
    <xdr:sp macro="" textlink="">
      <xdr:nvSpPr>
        <xdr:cNvPr id="378" name="円/楕円 377"/>
        <xdr:cNvSpPr/>
      </xdr:nvSpPr>
      <xdr:spPr>
        <a:xfrm>
          <a:off x="6921500" y="996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115673</xdr:rowOff>
    </xdr:from>
    <xdr:ext cx="534377" cy="259045"/>
    <xdr:sp macro="" textlink="">
      <xdr:nvSpPr>
        <xdr:cNvPr id="379" name="テキスト ボックス 378"/>
        <xdr:cNvSpPr txBox="1"/>
      </xdr:nvSpPr>
      <xdr:spPr>
        <a:xfrm>
          <a:off x="6705111" y="1005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82505</xdr:rowOff>
    </xdr:from>
    <xdr:to>
      <xdr:col>15</xdr:col>
      <xdr:colOff>180975</xdr:colOff>
      <xdr:row>78</xdr:row>
      <xdr:rowOff>139700</xdr:rowOff>
    </xdr:to>
    <xdr:cxnSp macro="">
      <xdr:nvCxnSpPr>
        <xdr:cNvPr id="406" name="直線コネクタ 405"/>
        <xdr:cNvCxnSpPr/>
      </xdr:nvCxnSpPr>
      <xdr:spPr>
        <a:xfrm>
          <a:off x="9639300" y="13284155"/>
          <a:ext cx="838200" cy="22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86493</xdr:rowOff>
    </xdr:from>
    <xdr:ext cx="534377" cy="259045"/>
    <xdr:sp macro="" textlink="">
      <xdr:nvSpPr>
        <xdr:cNvPr id="407" name="普通建設事業費 （ うち新規整備　）平均値テキスト"/>
        <xdr:cNvSpPr txBox="1"/>
      </xdr:nvSpPr>
      <xdr:spPr>
        <a:xfrm>
          <a:off x="10528300" y="13116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82505</xdr:rowOff>
    </xdr:from>
    <xdr:to>
      <xdr:col>14</xdr:col>
      <xdr:colOff>28575</xdr:colOff>
      <xdr:row>77</xdr:row>
      <xdr:rowOff>152383</xdr:rowOff>
    </xdr:to>
    <xdr:cxnSp macro="">
      <xdr:nvCxnSpPr>
        <xdr:cNvPr id="409" name="直線コネクタ 408"/>
        <xdr:cNvCxnSpPr/>
      </xdr:nvCxnSpPr>
      <xdr:spPr>
        <a:xfrm flipV="1">
          <a:off x="8750300" y="13284155"/>
          <a:ext cx="889000" cy="6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129636</xdr:rowOff>
    </xdr:from>
    <xdr:ext cx="534377" cy="259045"/>
    <xdr:sp macro="" textlink="">
      <xdr:nvSpPr>
        <xdr:cNvPr id="411" name="テキスト ボックス 410"/>
        <xdr:cNvSpPr txBox="1"/>
      </xdr:nvSpPr>
      <xdr:spPr>
        <a:xfrm>
          <a:off x="9372111" y="129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2" name="フローチャート : 判断 411"/>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131863</xdr:rowOff>
    </xdr:from>
    <xdr:ext cx="534377" cy="259045"/>
    <xdr:sp macro="" textlink="">
      <xdr:nvSpPr>
        <xdr:cNvPr id="413" name="テキスト ボックス 412"/>
        <xdr:cNvSpPr txBox="1"/>
      </xdr:nvSpPr>
      <xdr:spPr>
        <a:xfrm>
          <a:off x="8483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88900</xdr:rowOff>
    </xdr:from>
    <xdr:to>
      <xdr:col>15</xdr:col>
      <xdr:colOff>231775</xdr:colOff>
      <xdr:row>79</xdr:row>
      <xdr:rowOff>19050</xdr:rowOff>
    </xdr:to>
    <xdr:sp macro="" textlink="">
      <xdr:nvSpPr>
        <xdr:cNvPr id="419" name="円/楕円 418"/>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3827</xdr:rowOff>
    </xdr:from>
    <xdr:ext cx="249299" cy="259045"/>
    <xdr:sp macro="" textlink="">
      <xdr:nvSpPr>
        <xdr:cNvPr id="420" name="普通建設事業費 （ うち新規整備　）該当値テキスト"/>
        <xdr:cNvSpPr txBox="1"/>
      </xdr:nvSpPr>
      <xdr:spPr>
        <a:xfrm>
          <a:off x="10528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31705</xdr:rowOff>
    </xdr:from>
    <xdr:to>
      <xdr:col>14</xdr:col>
      <xdr:colOff>79375</xdr:colOff>
      <xdr:row>77</xdr:row>
      <xdr:rowOff>133305</xdr:rowOff>
    </xdr:to>
    <xdr:sp macro="" textlink="">
      <xdr:nvSpPr>
        <xdr:cNvPr id="421" name="円/楕円 420"/>
        <xdr:cNvSpPr/>
      </xdr:nvSpPr>
      <xdr:spPr>
        <a:xfrm>
          <a:off x="9588500" y="132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124432</xdr:rowOff>
    </xdr:from>
    <xdr:ext cx="534377" cy="259045"/>
    <xdr:sp macro="" textlink="">
      <xdr:nvSpPr>
        <xdr:cNvPr id="422" name="テキスト ボックス 421"/>
        <xdr:cNvSpPr txBox="1"/>
      </xdr:nvSpPr>
      <xdr:spPr>
        <a:xfrm>
          <a:off x="9372111" y="133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50,010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101583</xdr:rowOff>
    </xdr:from>
    <xdr:to>
      <xdr:col>12</xdr:col>
      <xdr:colOff>561975</xdr:colOff>
      <xdr:row>78</xdr:row>
      <xdr:rowOff>31733</xdr:rowOff>
    </xdr:to>
    <xdr:sp macro="" textlink="">
      <xdr:nvSpPr>
        <xdr:cNvPr id="423" name="円/楕円 422"/>
        <xdr:cNvSpPr/>
      </xdr:nvSpPr>
      <xdr:spPr>
        <a:xfrm>
          <a:off x="8699500" y="1330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22860</xdr:rowOff>
    </xdr:from>
    <xdr:ext cx="534377" cy="259045"/>
    <xdr:sp macro="" textlink="">
      <xdr:nvSpPr>
        <xdr:cNvPr id="424" name="テキスト ボックス 423"/>
        <xdr:cNvSpPr txBox="1"/>
      </xdr:nvSpPr>
      <xdr:spPr>
        <a:xfrm>
          <a:off x="8483111" y="1339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41339</xdr:rowOff>
    </xdr:from>
    <xdr:to>
      <xdr:col>15</xdr:col>
      <xdr:colOff>180975</xdr:colOff>
      <xdr:row>98</xdr:row>
      <xdr:rowOff>139700</xdr:rowOff>
    </xdr:to>
    <xdr:cxnSp macro="">
      <xdr:nvCxnSpPr>
        <xdr:cNvPr id="451" name="直線コネクタ 450"/>
        <xdr:cNvCxnSpPr/>
      </xdr:nvCxnSpPr>
      <xdr:spPr>
        <a:xfrm flipV="1">
          <a:off x="9639300" y="16843439"/>
          <a:ext cx="838200" cy="9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5844</xdr:rowOff>
    </xdr:from>
    <xdr:ext cx="534377" cy="259045"/>
    <xdr:sp macro="" textlink="">
      <xdr:nvSpPr>
        <xdr:cNvPr id="452" name="普通建設事業費 （ うち更新整備　）平均値テキスト"/>
        <xdr:cNvSpPr txBox="1"/>
      </xdr:nvSpPr>
      <xdr:spPr>
        <a:xfrm>
          <a:off x="10528300" y="16465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139700</xdr:rowOff>
    </xdr:from>
    <xdr:to>
      <xdr:col>14</xdr:col>
      <xdr:colOff>28575</xdr:colOff>
      <xdr:row>98</xdr:row>
      <xdr:rowOff>139700</xdr:rowOff>
    </xdr:to>
    <xdr:cxnSp macro="">
      <xdr:nvCxnSpPr>
        <xdr:cNvPr id="454" name="直線コネクタ 453"/>
        <xdr:cNvCxnSpPr/>
      </xdr:nvCxnSpPr>
      <xdr:spPr>
        <a:xfrm>
          <a:off x="8750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8123</xdr:rowOff>
    </xdr:from>
    <xdr:ext cx="534377" cy="259045"/>
    <xdr:sp macro="" textlink="">
      <xdr:nvSpPr>
        <xdr:cNvPr id="456" name="テキスト ボックス 455"/>
        <xdr:cNvSpPr txBox="1"/>
      </xdr:nvSpPr>
      <xdr:spPr>
        <a:xfrm>
          <a:off x="9372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7" name="フローチャート : 判断 456"/>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154587</xdr:rowOff>
    </xdr:from>
    <xdr:ext cx="534377" cy="259045"/>
    <xdr:sp macro="" textlink="">
      <xdr:nvSpPr>
        <xdr:cNvPr id="458" name="テキスト ボックス 457"/>
        <xdr:cNvSpPr txBox="1"/>
      </xdr:nvSpPr>
      <xdr:spPr>
        <a:xfrm>
          <a:off x="8483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161989</xdr:rowOff>
    </xdr:from>
    <xdr:to>
      <xdr:col>15</xdr:col>
      <xdr:colOff>231775</xdr:colOff>
      <xdr:row>98</xdr:row>
      <xdr:rowOff>92139</xdr:rowOff>
    </xdr:to>
    <xdr:sp macro="" textlink="">
      <xdr:nvSpPr>
        <xdr:cNvPr id="464" name="円/楕円 463"/>
        <xdr:cNvSpPr/>
      </xdr:nvSpPr>
      <xdr:spPr>
        <a:xfrm>
          <a:off x="10426700" y="1679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76916</xdr:rowOff>
    </xdr:from>
    <xdr:ext cx="534377" cy="259045"/>
    <xdr:sp macro="" textlink="">
      <xdr:nvSpPr>
        <xdr:cNvPr id="465" name="普通建設事業費 （ うち更新整備　）該当値テキスト"/>
        <xdr:cNvSpPr txBox="1"/>
      </xdr:nvSpPr>
      <xdr:spPr>
        <a:xfrm>
          <a:off x="10528300" y="1670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21,514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88900</xdr:rowOff>
    </xdr:from>
    <xdr:to>
      <xdr:col>14</xdr:col>
      <xdr:colOff>79375</xdr:colOff>
      <xdr:row>99</xdr:row>
      <xdr:rowOff>19050</xdr:rowOff>
    </xdr:to>
    <xdr:sp macro="" textlink="">
      <xdr:nvSpPr>
        <xdr:cNvPr id="466" name="円/楕円 465"/>
        <xdr:cNvSpPr/>
      </xdr:nvSpPr>
      <xdr:spPr>
        <a:xfrm>
          <a:off x="9588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99</xdr:row>
      <xdr:rowOff>10177</xdr:rowOff>
    </xdr:from>
    <xdr:ext cx="249299" cy="259045"/>
    <xdr:sp macro="" textlink="">
      <xdr:nvSpPr>
        <xdr:cNvPr id="467" name="テキスト ボックス 466"/>
        <xdr:cNvSpPr txBox="1"/>
      </xdr:nvSpPr>
      <xdr:spPr>
        <a:xfrm>
          <a:off x="9514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88900</xdr:rowOff>
    </xdr:from>
    <xdr:to>
      <xdr:col>12</xdr:col>
      <xdr:colOff>561975</xdr:colOff>
      <xdr:row>99</xdr:row>
      <xdr:rowOff>19050</xdr:rowOff>
    </xdr:to>
    <xdr:sp macro="" textlink="">
      <xdr:nvSpPr>
        <xdr:cNvPr id="468" name="円/楕円 467"/>
        <xdr:cNvSpPr/>
      </xdr:nvSpPr>
      <xdr:spPr>
        <a:xfrm>
          <a:off x="8699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99</xdr:row>
      <xdr:rowOff>10177</xdr:rowOff>
    </xdr:from>
    <xdr:ext cx="249299" cy="259045"/>
    <xdr:sp macro="" textlink="">
      <xdr:nvSpPr>
        <xdr:cNvPr id="469" name="テキスト ボックス 468"/>
        <xdr:cNvSpPr txBox="1"/>
      </xdr:nvSpPr>
      <xdr:spPr>
        <a:xfrm>
          <a:off x="8625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32448</xdr:rowOff>
    </xdr:from>
    <xdr:to>
      <xdr:col>23</xdr:col>
      <xdr:colOff>517525</xdr:colOff>
      <xdr:row>39</xdr:row>
      <xdr:rowOff>44450</xdr:rowOff>
    </xdr:to>
    <xdr:cxnSp macro="">
      <xdr:nvCxnSpPr>
        <xdr:cNvPr id="498" name="直線コネクタ 497"/>
        <xdr:cNvCxnSpPr/>
      </xdr:nvCxnSpPr>
      <xdr:spPr>
        <a:xfrm flipV="1">
          <a:off x="15481300" y="6718998"/>
          <a:ext cx="8382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499"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17666</xdr:rowOff>
    </xdr:from>
    <xdr:to>
      <xdr:col>22</xdr:col>
      <xdr:colOff>365125</xdr:colOff>
      <xdr:row>39</xdr:row>
      <xdr:rowOff>44450</xdr:rowOff>
    </xdr:to>
    <xdr:cxnSp macro="">
      <xdr:nvCxnSpPr>
        <xdr:cNvPr id="501" name="直線コネクタ 500"/>
        <xdr:cNvCxnSpPr/>
      </xdr:nvCxnSpPr>
      <xdr:spPr>
        <a:xfrm>
          <a:off x="14592300" y="6704216"/>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3" name="テキスト ボックス 502"/>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17666</xdr:rowOff>
    </xdr:from>
    <xdr:to>
      <xdr:col>21</xdr:col>
      <xdr:colOff>161925</xdr:colOff>
      <xdr:row>39</xdr:row>
      <xdr:rowOff>36665</xdr:rowOff>
    </xdr:to>
    <xdr:cxnSp macro="">
      <xdr:nvCxnSpPr>
        <xdr:cNvPr id="504" name="直線コネクタ 503"/>
        <xdr:cNvCxnSpPr/>
      </xdr:nvCxnSpPr>
      <xdr:spPr>
        <a:xfrm flipV="1">
          <a:off x="13703300" y="6704216"/>
          <a:ext cx="889000" cy="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5" name="フローチャート : 判断 504"/>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127436</xdr:rowOff>
    </xdr:from>
    <xdr:ext cx="534377" cy="259045"/>
    <xdr:sp macro="" textlink="">
      <xdr:nvSpPr>
        <xdr:cNvPr id="506" name="テキスト ボックス 505"/>
        <xdr:cNvSpPr txBox="1"/>
      </xdr:nvSpPr>
      <xdr:spPr>
        <a:xfrm>
          <a:off x="14325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36665</xdr:rowOff>
    </xdr:from>
    <xdr:to>
      <xdr:col>19</xdr:col>
      <xdr:colOff>644525</xdr:colOff>
      <xdr:row>39</xdr:row>
      <xdr:rowOff>44450</xdr:rowOff>
    </xdr:to>
    <xdr:cxnSp macro="">
      <xdr:nvCxnSpPr>
        <xdr:cNvPr id="507" name="直線コネクタ 506"/>
        <xdr:cNvCxnSpPr/>
      </xdr:nvCxnSpPr>
      <xdr:spPr>
        <a:xfrm flipV="1">
          <a:off x="12814300" y="6723215"/>
          <a:ext cx="889000" cy="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08" name="フローチャート : 判断 507"/>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166527</xdr:rowOff>
    </xdr:from>
    <xdr:ext cx="469744" cy="259045"/>
    <xdr:sp macro="" textlink="">
      <xdr:nvSpPr>
        <xdr:cNvPr id="509" name="テキスト ボックス 508"/>
        <xdr:cNvSpPr txBox="1"/>
      </xdr:nvSpPr>
      <xdr:spPr>
        <a:xfrm>
          <a:off x="13468427"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0" name="フローチャート : 判断 509"/>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1" name="テキスト ボックス 510"/>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153098</xdr:rowOff>
    </xdr:from>
    <xdr:to>
      <xdr:col>23</xdr:col>
      <xdr:colOff>568325</xdr:colOff>
      <xdr:row>39</xdr:row>
      <xdr:rowOff>83248</xdr:rowOff>
    </xdr:to>
    <xdr:sp macro="" textlink="">
      <xdr:nvSpPr>
        <xdr:cNvPr id="517" name="円/楕円 516"/>
        <xdr:cNvSpPr/>
      </xdr:nvSpPr>
      <xdr:spPr>
        <a:xfrm>
          <a:off x="16268700" y="666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68025</xdr:rowOff>
    </xdr:from>
    <xdr:ext cx="378565" cy="259045"/>
    <xdr:sp macro="" textlink="">
      <xdr:nvSpPr>
        <xdr:cNvPr id="518" name="災害復旧事業費該当値テキスト"/>
        <xdr:cNvSpPr txBox="1"/>
      </xdr:nvSpPr>
      <xdr:spPr>
        <a:xfrm>
          <a:off x="16370300" y="6583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9" name="円/楕円 51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0" name="テキスト ボックス 51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138316</xdr:rowOff>
    </xdr:from>
    <xdr:to>
      <xdr:col>21</xdr:col>
      <xdr:colOff>212725</xdr:colOff>
      <xdr:row>39</xdr:row>
      <xdr:rowOff>68466</xdr:rowOff>
    </xdr:to>
    <xdr:sp macro="" textlink="">
      <xdr:nvSpPr>
        <xdr:cNvPr id="521" name="円/楕円 520"/>
        <xdr:cNvSpPr/>
      </xdr:nvSpPr>
      <xdr:spPr>
        <a:xfrm>
          <a:off x="14541500" y="665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59593</xdr:rowOff>
    </xdr:from>
    <xdr:ext cx="469744" cy="259045"/>
    <xdr:sp macro="" textlink="">
      <xdr:nvSpPr>
        <xdr:cNvPr id="522" name="テキスト ボックス 521"/>
        <xdr:cNvSpPr txBox="1"/>
      </xdr:nvSpPr>
      <xdr:spPr>
        <a:xfrm>
          <a:off x="14357427" y="674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157315</xdr:rowOff>
    </xdr:from>
    <xdr:to>
      <xdr:col>20</xdr:col>
      <xdr:colOff>9525</xdr:colOff>
      <xdr:row>39</xdr:row>
      <xdr:rowOff>87465</xdr:rowOff>
    </xdr:to>
    <xdr:sp macro="" textlink="">
      <xdr:nvSpPr>
        <xdr:cNvPr id="523" name="円/楕円 522"/>
        <xdr:cNvSpPr/>
      </xdr:nvSpPr>
      <xdr:spPr>
        <a:xfrm>
          <a:off x="13652500" y="667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78592</xdr:rowOff>
    </xdr:from>
    <xdr:ext cx="378565" cy="259045"/>
    <xdr:sp macro="" textlink="">
      <xdr:nvSpPr>
        <xdr:cNvPr id="524" name="テキスト ボックス 523"/>
        <xdr:cNvSpPr txBox="1"/>
      </xdr:nvSpPr>
      <xdr:spPr>
        <a:xfrm>
          <a:off x="13514017" y="6765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5" name="円/楕円 52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6" name="テキスト ボックス 525"/>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44636</xdr:rowOff>
    </xdr:from>
    <xdr:to>
      <xdr:col>23</xdr:col>
      <xdr:colOff>517525</xdr:colOff>
      <xdr:row>76</xdr:row>
      <xdr:rowOff>45306</xdr:rowOff>
    </xdr:to>
    <xdr:cxnSp macro="">
      <xdr:nvCxnSpPr>
        <xdr:cNvPr id="600" name="直線コネクタ 599"/>
        <xdr:cNvCxnSpPr/>
      </xdr:nvCxnSpPr>
      <xdr:spPr>
        <a:xfrm>
          <a:off x="15481300" y="13074836"/>
          <a:ext cx="8382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1" name="公債費平均値テキスト"/>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44636</xdr:rowOff>
    </xdr:from>
    <xdr:to>
      <xdr:col>22</xdr:col>
      <xdr:colOff>365125</xdr:colOff>
      <xdr:row>76</xdr:row>
      <xdr:rowOff>60891</xdr:rowOff>
    </xdr:to>
    <xdr:cxnSp macro="">
      <xdr:nvCxnSpPr>
        <xdr:cNvPr id="603" name="直線コネクタ 602"/>
        <xdr:cNvCxnSpPr/>
      </xdr:nvCxnSpPr>
      <xdr:spPr>
        <a:xfrm flipV="1">
          <a:off x="14592300" y="13074836"/>
          <a:ext cx="889000" cy="1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49396</xdr:rowOff>
    </xdr:from>
    <xdr:ext cx="534377" cy="259045"/>
    <xdr:sp macro="" textlink="">
      <xdr:nvSpPr>
        <xdr:cNvPr id="605" name="テキスト ボックス 604"/>
        <xdr:cNvSpPr txBox="1"/>
      </xdr:nvSpPr>
      <xdr:spPr>
        <a:xfrm>
          <a:off x="15214111" y="127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60891</xdr:rowOff>
    </xdr:from>
    <xdr:to>
      <xdr:col>21</xdr:col>
      <xdr:colOff>161925</xdr:colOff>
      <xdr:row>76</xdr:row>
      <xdr:rowOff>71903</xdr:rowOff>
    </xdr:to>
    <xdr:cxnSp macro="">
      <xdr:nvCxnSpPr>
        <xdr:cNvPr id="606" name="直線コネクタ 605"/>
        <xdr:cNvCxnSpPr/>
      </xdr:nvCxnSpPr>
      <xdr:spPr>
        <a:xfrm flipV="1">
          <a:off x="13703300" y="13091091"/>
          <a:ext cx="889000" cy="1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29136</xdr:rowOff>
    </xdr:from>
    <xdr:ext cx="534377" cy="259045"/>
    <xdr:sp macro="" textlink="">
      <xdr:nvSpPr>
        <xdr:cNvPr id="608" name="テキスト ボックス 607"/>
        <xdr:cNvSpPr txBox="1"/>
      </xdr:nvSpPr>
      <xdr:spPr>
        <a:xfrm>
          <a:off x="14325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15244</xdr:rowOff>
    </xdr:from>
    <xdr:to>
      <xdr:col>19</xdr:col>
      <xdr:colOff>644525</xdr:colOff>
      <xdr:row>76</xdr:row>
      <xdr:rowOff>71903</xdr:rowOff>
    </xdr:to>
    <xdr:cxnSp macro="">
      <xdr:nvCxnSpPr>
        <xdr:cNvPr id="609" name="直線コネクタ 608"/>
        <xdr:cNvCxnSpPr/>
      </xdr:nvCxnSpPr>
      <xdr:spPr>
        <a:xfrm>
          <a:off x="12814300" y="13045444"/>
          <a:ext cx="889000" cy="5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16032</xdr:rowOff>
    </xdr:from>
    <xdr:ext cx="534377" cy="259045"/>
    <xdr:sp macro="" textlink="">
      <xdr:nvSpPr>
        <xdr:cNvPr id="611" name="テキスト ボックス 610"/>
        <xdr:cNvSpPr txBox="1"/>
      </xdr:nvSpPr>
      <xdr:spPr>
        <a:xfrm>
          <a:off x="13436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3413</xdr:rowOff>
    </xdr:from>
    <xdr:ext cx="534377" cy="259045"/>
    <xdr:sp macro="" textlink="">
      <xdr:nvSpPr>
        <xdr:cNvPr id="613" name="テキスト ボックス 612"/>
        <xdr:cNvSpPr txBox="1"/>
      </xdr:nvSpPr>
      <xdr:spPr>
        <a:xfrm>
          <a:off x="12547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165956</xdr:rowOff>
    </xdr:from>
    <xdr:to>
      <xdr:col>23</xdr:col>
      <xdr:colOff>568325</xdr:colOff>
      <xdr:row>76</xdr:row>
      <xdr:rowOff>96106</xdr:rowOff>
    </xdr:to>
    <xdr:sp macro="" textlink="">
      <xdr:nvSpPr>
        <xdr:cNvPr id="619" name="円/楕円 618"/>
        <xdr:cNvSpPr/>
      </xdr:nvSpPr>
      <xdr:spPr>
        <a:xfrm>
          <a:off x="16268700" y="1302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144383</xdr:rowOff>
    </xdr:from>
    <xdr:ext cx="534377" cy="259045"/>
    <xdr:sp macro="" textlink="">
      <xdr:nvSpPr>
        <xdr:cNvPr id="620" name="公債費該当値テキスト"/>
        <xdr:cNvSpPr txBox="1"/>
      </xdr:nvSpPr>
      <xdr:spPr>
        <a:xfrm>
          <a:off x="16370300" y="130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56,517</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165286</xdr:rowOff>
    </xdr:from>
    <xdr:to>
      <xdr:col>22</xdr:col>
      <xdr:colOff>415925</xdr:colOff>
      <xdr:row>76</xdr:row>
      <xdr:rowOff>95436</xdr:rowOff>
    </xdr:to>
    <xdr:sp macro="" textlink="">
      <xdr:nvSpPr>
        <xdr:cNvPr id="621" name="円/楕円 620"/>
        <xdr:cNvSpPr/>
      </xdr:nvSpPr>
      <xdr:spPr>
        <a:xfrm>
          <a:off x="15430500" y="1302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86563</xdr:rowOff>
    </xdr:from>
    <xdr:ext cx="534377" cy="259045"/>
    <xdr:sp macro="" textlink="">
      <xdr:nvSpPr>
        <xdr:cNvPr id="622" name="テキスト ボックス 621"/>
        <xdr:cNvSpPr txBox="1"/>
      </xdr:nvSpPr>
      <xdr:spPr>
        <a:xfrm>
          <a:off x="15214111" y="1311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56,634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10091</xdr:rowOff>
    </xdr:from>
    <xdr:to>
      <xdr:col>21</xdr:col>
      <xdr:colOff>212725</xdr:colOff>
      <xdr:row>76</xdr:row>
      <xdr:rowOff>111691</xdr:rowOff>
    </xdr:to>
    <xdr:sp macro="" textlink="">
      <xdr:nvSpPr>
        <xdr:cNvPr id="623" name="円/楕円 622"/>
        <xdr:cNvSpPr/>
      </xdr:nvSpPr>
      <xdr:spPr>
        <a:xfrm>
          <a:off x="14541500" y="1304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102818</xdr:rowOff>
    </xdr:from>
    <xdr:ext cx="534377" cy="259045"/>
    <xdr:sp macro="" textlink="">
      <xdr:nvSpPr>
        <xdr:cNvPr id="624" name="テキスト ボックス 623"/>
        <xdr:cNvSpPr txBox="1"/>
      </xdr:nvSpPr>
      <xdr:spPr>
        <a:xfrm>
          <a:off x="14325111" y="1313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53,790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21103</xdr:rowOff>
    </xdr:from>
    <xdr:to>
      <xdr:col>20</xdr:col>
      <xdr:colOff>9525</xdr:colOff>
      <xdr:row>76</xdr:row>
      <xdr:rowOff>122703</xdr:rowOff>
    </xdr:to>
    <xdr:sp macro="" textlink="">
      <xdr:nvSpPr>
        <xdr:cNvPr id="625" name="円/楕円 624"/>
        <xdr:cNvSpPr/>
      </xdr:nvSpPr>
      <xdr:spPr>
        <a:xfrm>
          <a:off x="13652500" y="1305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113830</xdr:rowOff>
    </xdr:from>
    <xdr:ext cx="534377" cy="259045"/>
    <xdr:sp macro="" textlink="">
      <xdr:nvSpPr>
        <xdr:cNvPr id="626" name="テキスト ボックス 625"/>
        <xdr:cNvSpPr txBox="1"/>
      </xdr:nvSpPr>
      <xdr:spPr>
        <a:xfrm>
          <a:off x="13436111" y="1314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51,863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135895</xdr:rowOff>
    </xdr:from>
    <xdr:to>
      <xdr:col>18</xdr:col>
      <xdr:colOff>492125</xdr:colOff>
      <xdr:row>76</xdr:row>
      <xdr:rowOff>66046</xdr:rowOff>
    </xdr:to>
    <xdr:sp macro="" textlink="">
      <xdr:nvSpPr>
        <xdr:cNvPr id="627" name="円/楕円 626"/>
        <xdr:cNvSpPr/>
      </xdr:nvSpPr>
      <xdr:spPr>
        <a:xfrm>
          <a:off x="12763500" y="129946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57171</xdr:rowOff>
    </xdr:from>
    <xdr:ext cx="534377" cy="259045"/>
    <xdr:sp macro="" textlink="">
      <xdr:nvSpPr>
        <xdr:cNvPr id="628" name="テキスト ボックス 627"/>
        <xdr:cNvSpPr txBox="1"/>
      </xdr:nvSpPr>
      <xdr:spPr>
        <a:xfrm>
          <a:off x="12547111" y="1308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17201</xdr:rowOff>
    </xdr:from>
    <xdr:to>
      <xdr:col>23</xdr:col>
      <xdr:colOff>517525</xdr:colOff>
      <xdr:row>98</xdr:row>
      <xdr:rowOff>32972</xdr:rowOff>
    </xdr:to>
    <xdr:cxnSp macro="">
      <xdr:nvCxnSpPr>
        <xdr:cNvPr id="655" name="直線コネクタ 654"/>
        <xdr:cNvCxnSpPr/>
      </xdr:nvCxnSpPr>
      <xdr:spPr>
        <a:xfrm flipV="1">
          <a:off x="15481300" y="16819301"/>
          <a:ext cx="838200" cy="1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125497</xdr:rowOff>
    </xdr:from>
    <xdr:ext cx="534377" cy="259045"/>
    <xdr:sp macro="" textlink="">
      <xdr:nvSpPr>
        <xdr:cNvPr id="656" name="積立金平均値テキスト"/>
        <xdr:cNvSpPr txBox="1"/>
      </xdr:nvSpPr>
      <xdr:spPr>
        <a:xfrm>
          <a:off x="16370300" y="16756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12303</xdr:rowOff>
    </xdr:from>
    <xdr:to>
      <xdr:col>22</xdr:col>
      <xdr:colOff>365125</xdr:colOff>
      <xdr:row>98</xdr:row>
      <xdr:rowOff>32972</xdr:rowOff>
    </xdr:to>
    <xdr:cxnSp macro="">
      <xdr:nvCxnSpPr>
        <xdr:cNvPr id="658" name="直線コネクタ 657"/>
        <xdr:cNvCxnSpPr/>
      </xdr:nvCxnSpPr>
      <xdr:spPr>
        <a:xfrm>
          <a:off x="14592300" y="16814403"/>
          <a:ext cx="889000" cy="2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76244</xdr:rowOff>
    </xdr:from>
    <xdr:ext cx="534377" cy="259045"/>
    <xdr:sp macro="" textlink="">
      <xdr:nvSpPr>
        <xdr:cNvPr id="660" name="テキスト ボックス 659"/>
        <xdr:cNvSpPr txBox="1"/>
      </xdr:nvSpPr>
      <xdr:spPr>
        <a:xfrm>
          <a:off x="15214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12303</xdr:rowOff>
    </xdr:from>
    <xdr:to>
      <xdr:col>21</xdr:col>
      <xdr:colOff>161925</xdr:colOff>
      <xdr:row>98</xdr:row>
      <xdr:rowOff>54108</xdr:rowOff>
    </xdr:to>
    <xdr:cxnSp macro="">
      <xdr:nvCxnSpPr>
        <xdr:cNvPr id="661" name="直線コネクタ 660"/>
        <xdr:cNvCxnSpPr/>
      </xdr:nvCxnSpPr>
      <xdr:spPr>
        <a:xfrm flipV="1">
          <a:off x="13703300" y="16814403"/>
          <a:ext cx="889000" cy="4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2" name="フローチャート : 判断 661"/>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3" name="テキスト ボックス 662"/>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54108</xdr:rowOff>
    </xdr:from>
    <xdr:to>
      <xdr:col>19</xdr:col>
      <xdr:colOff>644525</xdr:colOff>
      <xdr:row>98</xdr:row>
      <xdr:rowOff>75955</xdr:rowOff>
    </xdr:to>
    <xdr:cxnSp macro="">
      <xdr:nvCxnSpPr>
        <xdr:cNvPr id="664" name="直線コネクタ 663"/>
        <xdr:cNvCxnSpPr/>
      </xdr:nvCxnSpPr>
      <xdr:spPr>
        <a:xfrm flipV="1">
          <a:off x="12814300" y="16856208"/>
          <a:ext cx="889000" cy="2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5" name="フローチャート : 判断 664"/>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113468</xdr:rowOff>
    </xdr:from>
    <xdr:ext cx="534377" cy="259045"/>
    <xdr:sp macro="" textlink="">
      <xdr:nvSpPr>
        <xdr:cNvPr id="666" name="テキスト ボックス 665"/>
        <xdr:cNvSpPr txBox="1"/>
      </xdr:nvSpPr>
      <xdr:spPr>
        <a:xfrm>
          <a:off x="13436111" y="165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7" name="フローチャート : 判断 666"/>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114726</xdr:rowOff>
    </xdr:from>
    <xdr:ext cx="534377" cy="259045"/>
    <xdr:sp macro="" textlink="">
      <xdr:nvSpPr>
        <xdr:cNvPr id="668" name="テキスト ボックス 667"/>
        <xdr:cNvSpPr txBox="1"/>
      </xdr:nvSpPr>
      <xdr:spPr>
        <a:xfrm>
          <a:off x="12547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137851</xdr:rowOff>
    </xdr:from>
    <xdr:to>
      <xdr:col>23</xdr:col>
      <xdr:colOff>568325</xdr:colOff>
      <xdr:row>98</xdr:row>
      <xdr:rowOff>68001</xdr:rowOff>
    </xdr:to>
    <xdr:sp macro="" textlink="">
      <xdr:nvSpPr>
        <xdr:cNvPr id="674" name="円/楕円 673"/>
        <xdr:cNvSpPr/>
      </xdr:nvSpPr>
      <xdr:spPr>
        <a:xfrm>
          <a:off x="16268700" y="1676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97228</xdr:rowOff>
    </xdr:from>
    <xdr:ext cx="534377" cy="259045"/>
    <xdr:sp macro="" textlink="">
      <xdr:nvSpPr>
        <xdr:cNvPr id="675" name="積立金該当値テキスト"/>
        <xdr:cNvSpPr txBox="1"/>
      </xdr:nvSpPr>
      <xdr:spPr>
        <a:xfrm>
          <a:off x="16370300" y="1655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53,587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153622</xdr:rowOff>
    </xdr:from>
    <xdr:to>
      <xdr:col>22</xdr:col>
      <xdr:colOff>415925</xdr:colOff>
      <xdr:row>98</xdr:row>
      <xdr:rowOff>83772</xdr:rowOff>
    </xdr:to>
    <xdr:sp macro="" textlink="">
      <xdr:nvSpPr>
        <xdr:cNvPr id="676" name="円/楕円 675"/>
        <xdr:cNvSpPr/>
      </xdr:nvSpPr>
      <xdr:spPr>
        <a:xfrm>
          <a:off x="15430500" y="1678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100299</xdr:rowOff>
    </xdr:from>
    <xdr:ext cx="534377" cy="259045"/>
    <xdr:sp macro="" textlink="">
      <xdr:nvSpPr>
        <xdr:cNvPr id="677" name="テキスト ボックス 676"/>
        <xdr:cNvSpPr txBox="1"/>
      </xdr:nvSpPr>
      <xdr:spPr>
        <a:xfrm>
          <a:off x="15214111" y="1655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46,688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132953</xdr:rowOff>
    </xdr:from>
    <xdr:to>
      <xdr:col>21</xdr:col>
      <xdr:colOff>212725</xdr:colOff>
      <xdr:row>98</xdr:row>
      <xdr:rowOff>63103</xdr:rowOff>
    </xdr:to>
    <xdr:sp macro="" textlink="">
      <xdr:nvSpPr>
        <xdr:cNvPr id="678" name="円/楕円 677"/>
        <xdr:cNvSpPr/>
      </xdr:nvSpPr>
      <xdr:spPr>
        <a:xfrm>
          <a:off x="14541500" y="1676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54230</xdr:rowOff>
    </xdr:from>
    <xdr:ext cx="534377" cy="259045"/>
    <xdr:sp macro="" textlink="">
      <xdr:nvSpPr>
        <xdr:cNvPr id="679" name="テキスト ボックス 678"/>
        <xdr:cNvSpPr txBox="1"/>
      </xdr:nvSpPr>
      <xdr:spPr>
        <a:xfrm>
          <a:off x="14325111" y="1685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55,729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3308</xdr:rowOff>
    </xdr:from>
    <xdr:to>
      <xdr:col>20</xdr:col>
      <xdr:colOff>9525</xdr:colOff>
      <xdr:row>98</xdr:row>
      <xdr:rowOff>104908</xdr:rowOff>
    </xdr:to>
    <xdr:sp macro="" textlink="">
      <xdr:nvSpPr>
        <xdr:cNvPr id="680" name="円/楕円 679"/>
        <xdr:cNvSpPr/>
      </xdr:nvSpPr>
      <xdr:spPr>
        <a:xfrm>
          <a:off x="13652500" y="1680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96035</xdr:rowOff>
    </xdr:from>
    <xdr:ext cx="534377" cy="259045"/>
    <xdr:sp macro="" textlink="">
      <xdr:nvSpPr>
        <xdr:cNvPr id="681" name="テキスト ボックス 680"/>
        <xdr:cNvSpPr txBox="1"/>
      </xdr:nvSpPr>
      <xdr:spPr>
        <a:xfrm>
          <a:off x="13436111" y="1689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25155</xdr:rowOff>
    </xdr:from>
    <xdr:to>
      <xdr:col>18</xdr:col>
      <xdr:colOff>492125</xdr:colOff>
      <xdr:row>98</xdr:row>
      <xdr:rowOff>126755</xdr:rowOff>
    </xdr:to>
    <xdr:sp macro="" textlink="">
      <xdr:nvSpPr>
        <xdr:cNvPr id="682" name="円/楕円 681"/>
        <xdr:cNvSpPr/>
      </xdr:nvSpPr>
      <xdr:spPr>
        <a:xfrm>
          <a:off x="12763500" y="168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117882</xdr:rowOff>
    </xdr:from>
    <xdr:ext cx="534377" cy="259045"/>
    <xdr:sp macro="" textlink="">
      <xdr:nvSpPr>
        <xdr:cNvPr id="683" name="テキスト ボックス 682"/>
        <xdr:cNvSpPr txBox="1"/>
      </xdr:nvSpPr>
      <xdr:spPr>
        <a:xfrm>
          <a:off x="12547111" y="1691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58183</xdr:rowOff>
    </xdr:from>
    <xdr:ext cx="469744" cy="259045"/>
    <xdr:sp macro="" textlink="">
      <xdr:nvSpPr>
        <xdr:cNvPr id="713" name="投資及び出資金平均値テキスト"/>
        <xdr:cNvSpPr txBox="1"/>
      </xdr:nvSpPr>
      <xdr:spPr>
        <a:xfrm>
          <a:off x="22212300" y="64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168673</xdr:rowOff>
    </xdr:from>
    <xdr:ext cx="378565" cy="259045"/>
    <xdr:sp macro="" textlink="">
      <xdr:nvSpPr>
        <xdr:cNvPr id="717" name="テキスト ボックス 716"/>
        <xdr:cNvSpPr txBox="1"/>
      </xdr:nvSpPr>
      <xdr:spPr>
        <a:xfrm>
          <a:off x="21134017" y="634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19" name="フローチャート : 判断 718"/>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142257</xdr:rowOff>
    </xdr:from>
    <xdr:ext cx="469744" cy="259045"/>
    <xdr:sp macro="" textlink="">
      <xdr:nvSpPr>
        <xdr:cNvPr id="720" name="テキスト ボックス 719"/>
        <xdr:cNvSpPr txBox="1"/>
      </xdr:nvSpPr>
      <xdr:spPr>
        <a:xfrm>
          <a:off x="20199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2" name="フローチャート : 判断 721"/>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81678</xdr:rowOff>
    </xdr:from>
    <xdr:ext cx="469744" cy="259045"/>
    <xdr:sp macro="" textlink="">
      <xdr:nvSpPr>
        <xdr:cNvPr id="723" name="テキスト ボックス 722"/>
        <xdr:cNvSpPr txBox="1"/>
      </xdr:nvSpPr>
      <xdr:spPr>
        <a:xfrm>
          <a:off x="19310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4" name="フローチャート : 判断 723"/>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114952</xdr:rowOff>
    </xdr:from>
    <xdr:ext cx="469744" cy="259045"/>
    <xdr:sp macro="" textlink="">
      <xdr:nvSpPr>
        <xdr:cNvPr id="725" name="テキスト ボックス 724"/>
        <xdr:cNvSpPr txBox="1"/>
      </xdr:nvSpPr>
      <xdr:spPr>
        <a:xfrm>
          <a:off x="18421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7"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9" name="直線コネクタ 76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0" name="貸付金平均値テキスト"/>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2" name="直線コネクタ 77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4" name="テキスト ボックス 773"/>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5" name="直線コネクタ 77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6" name="フローチャート : 判断 775"/>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77" name="テキスト ボックス 776"/>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8" name="直線コネクタ 77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79" name="フローチャート : 判断 778"/>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80" name="テキスト ボックス 779"/>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1" name="フローチャート : 判断 780"/>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30015</xdr:rowOff>
    </xdr:from>
    <xdr:ext cx="469744" cy="259045"/>
    <xdr:sp macro="" textlink="">
      <xdr:nvSpPr>
        <xdr:cNvPr id="782" name="テキスト ボックス 781"/>
        <xdr:cNvSpPr txBox="1"/>
      </xdr:nvSpPr>
      <xdr:spPr>
        <a:xfrm>
          <a:off x="18421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円/楕円 78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0" name="円/楕円 78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1" name="テキスト ボックス 79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2" name="円/楕円 79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3" name="テキスト ボックス 79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4" name="円/楕円 79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5" name="テキスト ボックス 79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6" name="円/楕円 79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7" name="テキスト ボックス 79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2" name="直線コネクタ 821"/>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3"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4" name="直線コネクタ 823"/>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5"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6" name="直線コネクタ 825"/>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37325</xdr:rowOff>
    </xdr:from>
    <xdr:to>
      <xdr:col>32</xdr:col>
      <xdr:colOff>187325</xdr:colOff>
      <xdr:row>76</xdr:row>
      <xdr:rowOff>59093</xdr:rowOff>
    </xdr:to>
    <xdr:cxnSp macro="">
      <xdr:nvCxnSpPr>
        <xdr:cNvPr id="827" name="直線コネクタ 826"/>
        <xdr:cNvCxnSpPr/>
      </xdr:nvCxnSpPr>
      <xdr:spPr>
        <a:xfrm>
          <a:off x="21323300" y="13067525"/>
          <a:ext cx="838200" cy="2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135069</xdr:rowOff>
    </xdr:from>
    <xdr:ext cx="534377" cy="259045"/>
    <xdr:sp macro="" textlink="">
      <xdr:nvSpPr>
        <xdr:cNvPr id="828" name="繰出金平均値テキスト"/>
        <xdr:cNvSpPr txBox="1"/>
      </xdr:nvSpPr>
      <xdr:spPr>
        <a:xfrm>
          <a:off x="22212300" y="12822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9" name="フローチャート : 判断 828"/>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37325</xdr:rowOff>
    </xdr:from>
    <xdr:to>
      <xdr:col>31</xdr:col>
      <xdr:colOff>34925</xdr:colOff>
      <xdr:row>76</xdr:row>
      <xdr:rowOff>105511</xdr:rowOff>
    </xdr:to>
    <xdr:cxnSp macro="">
      <xdr:nvCxnSpPr>
        <xdr:cNvPr id="830" name="直線コネクタ 829"/>
        <xdr:cNvCxnSpPr/>
      </xdr:nvCxnSpPr>
      <xdr:spPr>
        <a:xfrm flipV="1">
          <a:off x="20434300" y="13067525"/>
          <a:ext cx="889000" cy="6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1" name="フローチャート : 判断 830"/>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70451</xdr:rowOff>
    </xdr:from>
    <xdr:ext cx="534377" cy="259045"/>
    <xdr:sp macro="" textlink="">
      <xdr:nvSpPr>
        <xdr:cNvPr id="832" name="テキスト ボックス 831"/>
        <xdr:cNvSpPr txBox="1"/>
      </xdr:nvSpPr>
      <xdr:spPr>
        <a:xfrm>
          <a:off x="21056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105511</xdr:rowOff>
    </xdr:from>
    <xdr:to>
      <xdr:col>29</xdr:col>
      <xdr:colOff>517525</xdr:colOff>
      <xdr:row>76</xdr:row>
      <xdr:rowOff>167754</xdr:rowOff>
    </xdr:to>
    <xdr:cxnSp macro="">
      <xdr:nvCxnSpPr>
        <xdr:cNvPr id="833" name="直線コネクタ 832"/>
        <xdr:cNvCxnSpPr/>
      </xdr:nvCxnSpPr>
      <xdr:spPr>
        <a:xfrm flipV="1">
          <a:off x="19545300" y="13135711"/>
          <a:ext cx="889000" cy="6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4" name="フローチャート : 判断 833"/>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115968</xdr:rowOff>
    </xdr:from>
    <xdr:ext cx="534377" cy="259045"/>
    <xdr:sp macro="" textlink="">
      <xdr:nvSpPr>
        <xdr:cNvPr id="835" name="テキスト ボックス 834"/>
        <xdr:cNvSpPr txBox="1"/>
      </xdr:nvSpPr>
      <xdr:spPr>
        <a:xfrm>
          <a:off x="20167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167754</xdr:rowOff>
    </xdr:from>
    <xdr:to>
      <xdr:col>28</xdr:col>
      <xdr:colOff>314325</xdr:colOff>
      <xdr:row>77</xdr:row>
      <xdr:rowOff>13779</xdr:rowOff>
    </xdr:to>
    <xdr:cxnSp macro="">
      <xdr:nvCxnSpPr>
        <xdr:cNvPr id="836" name="直線コネクタ 835"/>
        <xdr:cNvCxnSpPr/>
      </xdr:nvCxnSpPr>
      <xdr:spPr>
        <a:xfrm flipV="1">
          <a:off x="18656300" y="13197954"/>
          <a:ext cx="889000" cy="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7" name="フローチャート : 判断 836"/>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144835</xdr:rowOff>
    </xdr:from>
    <xdr:ext cx="534377" cy="259045"/>
    <xdr:sp macro="" textlink="">
      <xdr:nvSpPr>
        <xdr:cNvPr id="838" name="テキスト ボックス 837"/>
        <xdr:cNvSpPr txBox="1"/>
      </xdr:nvSpPr>
      <xdr:spPr>
        <a:xfrm>
          <a:off x="19278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39" name="フローチャート : 判断 838"/>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155592</xdr:rowOff>
    </xdr:from>
    <xdr:ext cx="534377" cy="259045"/>
    <xdr:sp macro="" textlink="">
      <xdr:nvSpPr>
        <xdr:cNvPr id="840" name="テキスト ボックス 839"/>
        <xdr:cNvSpPr txBox="1"/>
      </xdr:nvSpPr>
      <xdr:spPr>
        <a:xfrm>
          <a:off x="18389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8293</xdr:rowOff>
    </xdr:from>
    <xdr:to>
      <xdr:col>32</xdr:col>
      <xdr:colOff>238125</xdr:colOff>
      <xdr:row>76</xdr:row>
      <xdr:rowOff>109893</xdr:rowOff>
    </xdr:to>
    <xdr:sp macro="" textlink="">
      <xdr:nvSpPr>
        <xdr:cNvPr id="846" name="円/楕円 845"/>
        <xdr:cNvSpPr/>
      </xdr:nvSpPr>
      <xdr:spPr>
        <a:xfrm>
          <a:off x="22110700" y="1303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158170</xdr:rowOff>
    </xdr:from>
    <xdr:ext cx="534377" cy="259045"/>
    <xdr:sp macro="" textlink="">
      <xdr:nvSpPr>
        <xdr:cNvPr id="847" name="繰出金該当値テキスト"/>
        <xdr:cNvSpPr txBox="1"/>
      </xdr:nvSpPr>
      <xdr:spPr>
        <a:xfrm>
          <a:off x="22212300" y="1301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69,347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157975</xdr:rowOff>
    </xdr:from>
    <xdr:to>
      <xdr:col>31</xdr:col>
      <xdr:colOff>85725</xdr:colOff>
      <xdr:row>76</xdr:row>
      <xdr:rowOff>88125</xdr:rowOff>
    </xdr:to>
    <xdr:sp macro="" textlink="">
      <xdr:nvSpPr>
        <xdr:cNvPr id="848" name="円/楕円 847"/>
        <xdr:cNvSpPr/>
      </xdr:nvSpPr>
      <xdr:spPr>
        <a:xfrm>
          <a:off x="21272500" y="130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79252</xdr:rowOff>
    </xdr:from>
    <xdr:ext cx="534377" cy="259045"/>
    <xdr:sp macro="" textlink="">
      <xdr:nvSpPr>
        <xdr:cNvPr id="849" name="テキスト ボックス 848"/>
        <xdr:cNvSpPr txBox="1"/>
      </xdr:nvSpPr>
      <xdr:spPr>
        <a:xfrm>
          <a:off x="21056111" y="1310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71,061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54711</xdr:rowOff>
    </xdr:from>
    <xdr:to>
      <xdr:col>29</xdr:col>
      <xdr:colOff>568325</xdr:colOff>
      <xdr:row>76</xdr:row>
      <xdr:rowOff>156311</xdr:rowOff>
    </xdr:to>
    <xdr:sp macro="" textlink="">
      <xdr:nvSpPr>
        <xdr:cNvPr id="850" name="円/楕円 849"/>
        <xdr:cNvSpPr/>
      </xdr:nvSpPr>
      <xdr:spPr>
        <a:xfrm>
          <a:off x="20383500" y="1308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147438</xdr:rowOff>
    </xdr:from>
    <xdr:ext cx="534377" cy="259045"/>
    <xdr:sp macro="" textlink="">
      <xdr:nvSpPr>
        <xdr:cNvPr id="851" name="テキスト ボックス 850"/>
        <xdr:cNvSpPr txBox="1"/>
      </xdr:nvSpPr>
      <xdr:spPr>
        <a:xfrm>
          <a:off x="20167111" y="1317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65,692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116954</xdr:rowOff>
    </xdr:from>
    <xdr:to>
      <xdr:col>28</xdr:col>
      <xdr:colOff>365125</xdr:colOff>
      <xdr:row>77</xdr:row>
      <xdr:rowOff>47104</xdr:rowOff>
    </xdr:to>
    <xdr:sp macro="" textlink="">
      <xdr:nvSpPr>
        <xdr:cNvPr id="852" name="円/楕円 851"/>
        <xdr:cNvSpPr/>
      </xdr:nvSpPr>
      <xdr:spPr>
        <a:xfrm>
          <a:off x="19494500" y="1314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38231</xdr:rowOff>
    </xdr:from>
    <xdr:ext cx="534377" cy="259045"/>
    <xdr:sp macro="" textlink="">
      <xdr:nvSpPr>
        <xdr:cNvPr id="853" name="テキスト ボックス 852"/>
        <xdr:cNvSpPr txBox="1"/>
      </xdr:nvSpPr>
      <xdr:spPr>
        <a:xfrm>
          <a:off x="19278111" y="1323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60,791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134429</xdr:rowOff>
    </xdr:from>
    <xdr:to>
      <xdr:col>27</xdr:col>
      <xdr:colOff>161925</xdr:colOff>
      <xdr:row>77</xdr:row>
      <xdr:rowOff>64579</xdr:rowOff>
    </xdr:to>
    <xdr:sp macro="" textlink="">
      <xdr:nvSpPr>
        <xdr:cNvPr id="854" name="円/楕円 853"/>
        <xdr:cNvSpPr/>
      </xdr:nvSpPr>
      <xdr:spPr>
        <a:xfrm>
          <a:off x="18605500" y="1316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55706</xdr:rowOff>
    </xdr:from>
    <xdr:ext cx="534377" cy="259045"/>
    <xdr:sp macro="" textlink="">
      <xdr:nvSpPr>
        <xdr:cNvPr id="855" name="テキスト ボックス 854"/>
        <xdr:cNvSpPr txBox="1"/>
      </xdr:nvSpPr>
      <xdr:spPr>
        <a:xfrm>
          <a:off x="18389111" y="1325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59,415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・主な構成項目である人件費は、住民１人当たり</a:t>
          </a:r>
          <a:r>
            <a:rPr kumimoji="1" lang="en-US" altLang="ja-JP" sz="1300">
              <a:latin typeface="ＭＳ Ｐゴシック"/>
            </a:rPr>
            <a:t>12</a:t>
          </a:r>
          <a:r>
            <a:rPr kumimoji="1" lang="ja-JP" altLang="en-US" sz="1300">
              <a:latin typeface="ＭＳ Ｐゴシック"/>
            </a:rPr>
            <a:t>万</a:t>
          </a:r>
          <a:r>
            <a:rPr kumimoji="1" lang="en-US" altLang="ja-JP" sz="1300">
              <a:latin typeface="ＭＳ Ｐゴシック"/>
            </a:rPr>
            <a:t>1,791</a:t>
          </a:r>
          <a:r>
            <a:rPr kumimoji="1" lang="ja-JP" altLang="en-US" sz="1300">
              <a:latin typeface="ＭＳ Ｐゴシック"/>
            </a:rPr>
            <a:t>円となっており、ラスパイレス指数が類似団体の平均と比べて高いことなどから、やや高い水準にある。</a:t>
          </a:r>
          <a:endParaRPr kumimoji="1" lang="en-US" altLang="ja-JP" sz="1300">
            <a:latin typeface="ＭＳ Ｐゴシック"/>
          </a:endParaRPr>
        </a:p>
        <a:p>
          <a:r>
            <a:rPr kumimoji="1" lang="ja-JP" altLang="en-US" sz="1300">
              <a:latin typeface="ＭＳ Ｐゴシック"/>
            </a:rPr>
            <a:t>　・また、物件費は、住民１人当たり</a:t>
          </a:r>
          <a:r>
            <a:rPr kumimoji="1" lang="en-US" altLang="ja-JP" sz="1300">
              <a:latin typeface="ＭＳ Ｐゴシック"/>
            </a:rPr>
            <a:t>13</a:t>
          </a:r>
          <a:r>
            <a:rPr kumimoji="1" lang="ja-JP" altLang="en-US" sz="1300">
              <a:latin typeface="ＭＳ Ｐゴシック"/>
            </a:rPr>
            <a:t>万</a:t>
          </a:r>
          <a:r>
            <a:rPr kumimoji="1" lang="en-US" altLang="ja-JP" sz="1300">
              <a:latin typeface="ＭＳ Ｐゴシック"/>
            </a:rPr>
            <a:t>6,047</a:t>
          </a:r>
          <a:r>
            <a:rPr kumimoji="1" lang="ja-JP" altLang="en-US" sz="1300">
              <a:latin typeface="ＭＳ Ｐゴシック"/>
            </a:rPr>
            <a:t>円で類似団体の平均と比べて高い水準にあるが、これは多くの事務で外部委託にシフトしていることが要因であると考えられる。</a:t>
          </a:r>
          <a:endParaRPr kumimoji="1" lang="en-US" altLang="ja-JP" sz="1300">
            <a:latin typeface="ＭＳ Ｐゴシック"/>
          </a:endParaRPr>
        </a:p>
        <a:p>
          <a:r>
            <a:rPr kumimoji="1" lang="ja-JP" altLang="en-US" sz="1300">
              <a:latin typeface="ＭＳ Ｐゴシック"/>
            </a:rPr>
            <a:t>　・公債費は、住民１人当たり</a:t>
          </a:r>
          <a:r>
            <a:rPr kumimoji="1" lang="en-US" altLang="ja-JP" sz="1300">
              <a:latin typeface="ＭＳ Ｐゴシック"/>
            </a:rPr>
            <a:t>5</a:t>
          </a:r>
          <a:r>
            <a:rPr kumimoji="1" lang="ja-JP" altLang="en-US" sz="1300">
              <a:latin typeface="ＭＳ Ｐゴシック"/>
            </a:rPr>
            <a:t>万</a:t>
          </a:r>
          <a:r>
            <a:rPr kumimoji="1" lang="en-US" altLang="ja-JP" sz="1300">
              <a:latin typeface="ＭＳ Ｐゴシック"/>
            </a:rPr>
            <a:t>6,517</a:t>
          </a:r>
          <a:r>
            <a:rPr kumimoji="1" lang="ja-JP" altLang="en-US" sz="1300">
              <a:latin typeface="ＭＳ Ｐゴシック"/>
            </a:rPr>
            <a:t>円で、こちらは類似団体の平均と比べて低い水準で推移している。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大阪府千早赤阪村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5,497
5,475
37.30
3,281,000
3,146,632
134,368
1,971,854
3,216,999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78232</xdr:rowOff>
    </xdr:from>
    <xdr:to>
      <xdr:col>6</xdr:col>
      <xdr:colOff>511175</xdr:colOff>
      <xdr:row>34</xdr:row>
      <xdr:rowOff>139700</xdr:rowOff>
    </xdr:to>
    <xdr:cxnSp macro="">
      <xdr:nvCxnSpPr>
        <xdr:cNvPr id="61" name="直線コネクタ 60"/>
        <xdr:cNvCxnSpPr/>
      </xdr:nvCxnSpPr>
      <xdr:spPr>
        <a:xfrm>
          <a:off x="3797300" y="5907532"/>
          <a:ext cx="838200" cy="6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68089</xdr:rowOff>
    </xdr:from>
    <xdr:ext cx="469744" cy="259045"/>
    <xdr:sp macro="" textlink="">
      <xdr:nvSpPr>
        <xdr:cNvPr id="62" name="議会費平均値テキスト"/>
        <xdr:cNvSpPr txBox="1"/>
      </xdr:nvSpPr>
      <xdr:spPr>
        <a:xfrm>
          <a:off x="4686300" y="6240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78232</xdr:rowOff>
    </xdr:from>
    <xdr:to>
      <xdr:col>5</xdr:col>
      <xdr:colOff>358775</xdr:colOff>
      <xdr:row>34</xdr:row>
      <xdr:rowOff>111252</xdr:rowOff>
    </xdr:to>
    <xdr:cxnSp macro="">
      <xdr:nvCxnSpPr>
        <xdr:cNvPr id="64" name="直線コネクタ 63"/>
        <xdr:cNvCxnSpPr/>
      </xdr:nvCxnSpPr>
      <xdr:spPr>
        <a:xfrm flipV="1">
          <a:off x="2908300" y="5907532"/>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95521</xdr:rowOff>
    </xdr:from>
    <xdr:ext cx="469744" cy="259045"/>
    <xdr:sp macro="" textlink="">
      <xdr:nvSpPr>
        <xdr:cNvPr id="66" name="テキスト ボックス 65"/>
        <xdr:cNvSpPr txBox="1"/>
      </xdr:nvSpPr>
      <xdr:spPr>
        <a:xfrm>
          <a:off x="3562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111252</xdr:rowOff>
    </xdr:from>
    <xdr:to>
      <xdr:col>4</xdr:col>
      <xdr:colOff>155575</xdr:colOff>
      <xdr:row>34</xdr:row>
      <xdr:rowOff>134112</xdr:rowOff>
    </xdr:to>
    <xdr:cxnSp macro="">
      <xdr:nvCxnSpPr>
        <xdr:cNvPr id="67" name="直線コネクタ 66"/>
        <xdr:cNvCxnSpPr/>
      </xdr:nvCxnSpPr>
      <xdr:spPr>
        <a:xfrm flipV="1">
          <a:off x="2019300" y="59405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109872</xdr:rowOff>
    </xdr:from>
    <xdr:ext cx="469744" cy="259045"/>
    <xdr:sp macro="" textlink="">
      <xdr:nvSpPr>
        <xdr:cNvPr id="69" name="テキスト ボックス 68"/>
        <xdr:cNvSpPr txBox="1"/>
      </xdr:nvSpPr>
      <xdr:spPr>
        <a:xfrm>
          <a:off x="2673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134112</xdr:rowOff>
    </xdr:from>
    <xdr:to>
      <xdr:col>2</xdr:col>
      <xdr:colOff>638175</xdr:colOff>
      <xdr:row>34</xdr:row>
      <xdr:rowOff>148336</xdr:rowOff>
    </xdr:to>
    <xdr:cxnSp macro="">
      <xdr:nvCxnSpPr>
        <xdr:cNvPr id="70" name="直線コネクタ 69"/>
        <xdr:cNvCxnSpPr/>
      </xdr:nvCxnSpPr>
      <xdr:spPr>
        <a:xfrm flipV="1">
          <a:off x="1130300" y="5963412"/>
          <a:ext cx="889000" cy="1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143781</xdr:rowOff>
    </xdr:from>
    <xdr:ext cx="469744" cy="259045"/>
    <xdr:sp macro="" textlink="">
      <xdr:nvSpPr>
        <xdr:cNvPr id="72" name="テキスト ボックス 71"/>
        <xdr:cNvSpPr txBox="1"/>
      </xdr:nvSpPr>
      <xdr:spPr>
        <a:xfrm>
          <a:off x="1784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114317</xdr:rowOff>
    </xdr:from>
    <xdr:ext cx="469744" cy="259045"/>
    <xdr:sp macro="" textlink="">
      <xdr:nvSpPr>
        <xdr:cNvPr id="74" name="テキスト ボックス 73"/>
        <xdr:cNvSpPr txBox="1"/>
      </xdr:nvSpPr>
      <xdr:spPr>
        <a:xfrm>
          <a:off x="895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88900</xdr:rowOff>
    </xdr:from>
    <xdr:to>
      <xdr:col>6</xdr:col>
      <xdr:colOff>561975</xdr:colOff>
      <xdr:row>35</xdr:row>
      <xdr:rowOff>19050</xdr:rowOff>
    </xdr:to>
    <xdr:sp macro="" textlink="">
      <xdr:nvSpPr>
        <xdr:cNvPr id="80" name="円/楕円 79"/>
        <xdr:cNvSpPr/>
      </xdr:nvSpPr>
      <xdr:spPr>
        <a:xfrm>
          <a:off x="45847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111777</xdr:rowOff>
    </xdr:from>
    <xdr:ext cx="534377" cy="259045"/>
    <xdr:sp macro="" textlink="">
      <xdr:nvSpPr>
        <xdr:cNvPr id="81" name="議会費該当値テキスト"/>
        <xdr:cNvSpPr txBox="1"/>
      </xdr:nvSpPr>
      <xdr:spPr>
        <a:xfrm>
          <a:off x="4686300" y="576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12,000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27432</xdr:rowOff>
    </xdr:from>
    <xdr:to>
      <xdr:col>5</xdr:col>
      <xdr:colOff>409575</xdr:colOff>
      <xdr:row>34</xdr:row>
      <xdr:rowOff>129032</xdr:rowOff>
    </xdr:to>
    <xdr:sp macro="" textlink="">
      <xdr:nvSpPr>
        <xdr:cNvPr id="82" name="円/楕円 81"/>
        <xdr:cNvSpPr/>
      </xdr:nvSpPr>
      <xdr:spPr>
        <a:xfrm>
          <a:off x="3746500" y="585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145559</xdr:rowOff>
    </xdr:from>
    <xdr:ext cx="534377" cy="259045"/>
    <xdr:sp macro="" textlink="">
      <xdr:nvSpPr>
        <xdr:cNvPr id="83" name="テキスト ボックス 82"/>
        <xdr:cNvSpPr txBox="1"/>
      </xdr:nvSpPr>
      <xdr:spPr>
        <a:xfrm>
          <a:off x="3530111" y="563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60452</xdr:rowOff>
    </xdr:from>
    <xdr:to>
      <xdr:col>4</xdr:col>
      <xdr:colOff>206375</xdr:colOff>
      <xdr:row>34</xdr:row>
      <xdr:rowOff>162052</xdr:rowOff>
    </xdr:to>
    <xdr:sp macro="" textlink="">
      <xdr:nvSpPr>
        <xdr:cNvPr id="84" name="円/楕円 83"/>
        <xdr:cNvSpPr/>
      </xdr:nvSpPr>
      <xdr:spPr>
        <a:xfrm>
          <a:off x="2857500" y="58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7129</xdr:rowOff>
    </xdr:from>
    <xdr:ext cx="534377" cy="259045"/>
    <xdr:sp macro="" textlink="">
      <xdr:nvSpPr>
        <xdr:cNvPr id="85" name="テキスト ボックス 84"/>
        <xdr:cNvSpPr txBox="1"/>
      </xdr:nvSpPr>
      <xdr:spPr>
        <a:xfrm>
          <a:off x="2641111" y="566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83312</xdr:rowOff>
    </xdr:from>
    <xdr:to>
      <xdr:col>3</xdr:col>
      <xdr:colOff>3175</xdr:colOff>
      <xdr:row>35</xdr:row>
      <xdr:rowOff>13462</xdr:rowOff>
    </xdr:to>
    <xdr:sp macro="" textlink="">
      <xdr:nvSpPr>
        <xdr:cNvPr id="86" name="円/楕円 85"/>
        <xdr:cNvSpPr/>
      </xdr:nvSpPr>
      <xdr:spPr>
        <a:xfrm>
          <a:off x="1968500" y="591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29989</xdr:rowOff>
    </xdr:from>
    <xdr:ext cx="534377" cy="259045"/>
    <xdr:sp macro="" textlink="">
      <xdr:nvSpPr>
        <xdr:cNvPr id="87" name="テキスト ボックス 86"/>
        <xdr:cNvSpPr txBox="1"/>
      </xdr:nvSpPr>
      <xdr:spPr>
        <a:xfrm>
          <a:off x="1752111" y="568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97536</xdr:rowOff>
    </xdr:from>
    <xdr:to>
      <xdr:col>1</xdr:col>
      <xdr:colOff>485775</xdr:colOff>
      <xdr:row>35</xdr:row>
      <xdr:rowOff>27686</xdr:rowOff>
    </xdr:to>
    <xdr:sp macro="" textlink="">
      <xdr:nvSpPr>
        <xdr:cNvPr id="88" name="円/楕円 87"/>
        <xdr:cNvSpPr/>
      </xdr:nvSpPr>
      <xdr:spPr>
        <a:xfrm>
          <a:off x="1079500" y="592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44213</xdr:rowOff>
    </xdr:from>
    <xdr:ext cx="534377" cy="259045"/>
    <xdr:sp macro="" textlink="">
      <xdr:nvSpPr>
        <xdr:cNvPr id="89" name="テキスト ボックス 88"/>
        <xdr:cNvSpPr txBox="1"/>
      </xdr:nvSpPr>
      <xdr:spPr>
        <a:xfrm>
          <a:off x="863111" y="570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33,131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1491</xdr:rowOff>
    </xdr:from>
    <xdr:to>
      <xdr:col>6</xdr:col>
      <xdr:colOff>511175</xdr:colOff>
      <xdr:row>58</xdr:row>
      <xdr:rowOff>67438</xdr:rowOff>
    </xdr:to>
    <xdr:cxnSp macro="">
      <xdr:nvCxnSpPr>
        <xdr:cNvPr id="120" name="直線コネクタ 119"/>
        <xdr:cNvCxnSpPr/>
      </xdr:nvCxnSpPr>
      <xdr:spPr>
        <a:xfrm flipV="1">
          <a:off x="3797300" y="9945591"/>
          <a:ext cx="838200" cy="6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134696</xdr:rowOff>
    </xdr:from>
    <xdr:ext cx="599010" cy="259045"/>
    <xdr:sp macro="" textlink="">
      <xdr:nvSpPr>
        <xdr:cNvPr id="121" name="総務費平均値テキスト"/>
        <xdr:cNvSpPr txBox="1"/>
      </xdr:nvSpPr>
      <xdr:spPr>
        <a:xfrm>
          <a:off x="4686300" y="9735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67438</xdr:rowOff>
    </xdr:from>
    <xdr:to>
      <xdr:col>5</xdr:col>
      <xdr:colOff>358775</xdr:colOff>
      <xdr:row>58</xdr:row>
      <xdr:rowOff>81421</xdr:rowOff>
    </xdr:to>
    <xdr:cxnSp macro="">
      <xdr:nvCxnSpPr>
        <xdr:cNvPr id="123" name="直線コネクタ 122"/>
        <xdr:cNvCxnSpPr/>
      </xdr:nvCxnSpPr>
      <xdr:spPr>
        <a:xfrm flipV="1">
          <a:off x="2908300" y="10011538"/>
          <a:ext cx="8890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102573</xdr:rowOff>
    </xdr:from>
    <xdr:ext cx="599010" cy="259045"/>
    <xdr:sp macro="" textlink="">
      <xdr:nvSpPr>
        <xdr:cNvPr id="125" name="テキスト ボックス 124"/>
        <xdr:cNvSpPr txBox="1"/>
      </xdr:nvSpPr>
      <xdr:spPr>
        <a:xfrm>
          <a:off x="3497794"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81421</xdr:rowOff>
    </xdr:from>
    <xdr:to>
      <xdr:col>4</xdr:col>
      <xdr:colOff>155575</xdr:colOff>
      <xdr:row>58</xdr:row>
      <xdr:rowOff>96457</xdr:rowOff>
    </xdr:to>
    <xdr:cxnSp macro="">
      <xdr:nvCxnSpPr>
        <xdr:cNvPr id="126" name="直線コネクタ 125"/>
        <xdr:cNvCxnSpPr/>
      </xdr:nvCxnSpPr>
      <xdr:spPr>
        <a:xfrm flipV="1">
          <a:off x="2019300" y="10025521"/>
          <a:ext cx="889000" cy="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92711</xdr:rowOff>
    </xdr:from>
    <xdr:to>
      <xdr:col>2</xdr:col>
      <xdr:colOff>638175</xdr:colOff>
      <xdr:row>58</xdr:row>
      <xdr:rowOff>96457</xdr:rowOff>
    </xdr:to>
    <xdr:cxnSp macro="">
      <xdr:nvCxnSpPr>
        <xdr:cNvPr id="129" name="直線コネクタ 128"/>
        <xdr:cNvCxnSpPr/>
      </xdr:nvCxnSpPr>
      <xdr:spPr>
        <a:xfrm>
          <a:off x="1130300" y="10036811"/>
          <a:ext cx="889000" cy="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131491</xdr:rowOff>
    </xdr:from>
    <xdr:ext cx="599010" cy="259045"/>
    <xdr:sp macro="" textlink="">
      <xdr:nvSpPr>
        <xdr:cNvPr id="131" name="テキスト ボックス 130"/>
        <xdr:cNvSpPr txBox="1"/>
      </xdr:nvSpPr>
      <xdr:spPr>
        <a:xfrm>
          <a:off x="1719794" y="973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137871</xdr:rowOff>
    </xdr:from>
    <xdr:ext cx="599010" cy="259045"/>
    <xdr:sp macro="" textlink="">
      <xdr:nvSpPr>
        <xdr:cNvPr id="133" name="テキスト ボックス 132"/>
        <xdr:cNvSpPr txBox="1"/>
      </xdr:nvSpPr>
      <xdr:spPr>
        <a:xfrm>
          <a:off x="830794" y="973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122141</xdr:rowOff>
    </xdr:from>
    <xdr:to>
      <xdr:col>6</xdr:col>
      <xdr:colOff>561975</xdr:colOff>
      <xdr:row>58</xdr:row>
      <xdr:rowOff>52291</xdr:rowOff>
    </xdr:to>
    <xdr:sp macro="" textlink="">
      <xdr:nvSpPr>
        <xdr:cNvPr id="139" name="円/楕円 138"/>
        <xdr:cNvSpPr/>
      </xdr:nvSpPr>
      <xdr:spPr>
        <a:xfrm>
          <a:off x="4584700" y="989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100568</xdr:rowOff>
    </xdr:from>
    <xdr:ext cx="599010" cy="259045"/>
    <xdr:sp macro="" textlink="">
      <xdr:nvSpPr>
        <xdr:cNvPr id="140" name="総務費該当値テキスト"/>
        <xdr:cNvSpPr txBox="1"/>
      </xdr:nvSpPr>
      <xdr:spPr>
        <a:xfrm>
          <a:off x="4686300" y="9873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164,642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16638</xdr:rowOff>
    </xdr:from>
    <xdr:to>
      <xdr:col>5</xdr:col>
      <xdr:colOff>409575</xdr:colOff>
      <xdr:row>58</xdr:row>
      <xdr:rowOff>118238</xdr:rowOff>
    </xdr:to>
    <xdr:sp macro="" textlink="">
      <xdr:nvSpPr>
        <xdr:cNvPr id="141" name="円/楕円 140"/>
        <xdr:cNvSpPr/>
      </xdr:nvSpPr>
      <xdr:spPr>
        <a:xfrm>
          <a:off x="3746500" y="996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109365</xdr:rowOff>
    </xdr:from>
    <xdr:ext cx="599010" cy="259045"/>
    <xdr:sp macro="" textlink="">
      <xdr:nvSpPr>
        <xdr:cNvPr id="142" name="テキスト ボックス 141"/>
        <xdr:cNvSpPr txBox="1"/>
      </xdr:nvSpPr>
      <xdr:spPr>
        <a:xfrm>
          <a:off x="3497794" y="1005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124,255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30621</xdr:rowOff>
    </xdr:from>
    <xdr:to>
      <xdr:col>4</xdr:col>
      <xdr:colOff>206375</xdr:colOff>
      <xdr:row>58</xdr:row>
      <xdr:rowOff>132221</xdr:rowOff>
    </xdr:to>
    <xdr:sp macro="" textlink="">
      <xdr:nvSpPr>
        <xdr:cNvPr id="143" name="円/楕円 142"/>
        <xdr:cNvSpPr/>
      </xdr:nvSpPr>
      <xdr:spPr>
        <a:xfrm>
          <a:off x="2857500" y="997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123348</xdr:rowOff>
    </xdr:from>
    <xdr:ext cx="599010" cy="259045"/>
    <xdr:sp macro="" textlink="">
      <xdr:nvSpPr>
        <xdr:cNvPr id="144" name="テキスト ボックス 143"/>
        <xdr:cNvSpPr txBox="1"/>
      </xdr:nvSpPr>
      <xdr:spPr>
        <a:xfrm>
          <a:off x="2608794" y="1006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115,691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45657</xdr:rowOff>
    </xdr:from>
    <xdr:to>
      <xdr:col>3</xdr:col>
      <xdr:colOff>3175</xdr:colOff>
      <xdr:row>58</xdr:row>
      <xdr:rowOff>147257</xdr:rowOff>
    </xdr:to>
    <xdr:sp macro="" textlink="">
      <xdr:nvSpPr>
        <xdr:cNvPr id="145" name="円/楕円 144"/>
        <xdr:cNvSpPr/>
      </xdr:nvSpPr>
      <xdr:spPr>
        <a:xfrm>
          <a:off x="1968500" y="998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138384</xdr:rowOff>
    </xdr:from>
    <xdr:ext cx="599010" cy="259045"/>
    <xdr:sp macro="" textlink="">
      <xdr:nvSpPr>
        <xdr:cNvPr id="146" name="テキスト ボックス 145"/>
        <xdr:cNvSpPr txBox="1"/>
      </xdr:nvSpPr>
      <xdr:spPr>
        <a:xfrm>
          <a:off x="1719794" y="1008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106,483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41911</xdr:rowOff>
    </xdr:from>
    <xdr:to>
      <xdr:col>1</xdr:col>
      <xdr:colOff>485775</xdr:colOff>
      <xdr:row>58</xdr:row>
      <xdr:rowOff>143511</xdr:rowOff>
    </xdr:to>
    <xdr:sp macro="" textlink="">
      <xdr:nvSpPr>
        <xdr:cNvPr id="147" name="円/楕円 146"/>
        <xdr:cNvSpPr/>
      </xdr:nvSpPr>
      <xdr:spPr>
        <a:xfrm>
          <a:off x="1079500" y="998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134638</xdr:rowOff>
    </xdr:from>
    <xdr:ext cx="599010" cy="259045"/>
    <xdr:sp macro="" textlink="">
      <xdr:nvSpPr>
        <xdr:cNvPr id="148" name="テキスト ボックス 147"/>
        <xdr:cNvSpPr txBox="1"/>
      </xdr:nvSpPr>
      <xdr:spPr>
        <a:xfrm>
          <a:off x="830794" y="1007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203,337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100850</xdr:rowOff>
    </xdr:from>
    <xdr:to>
      <xdr:col>6</xdr:col>
      <xdr:colOff>511175</xdr:colOff>
      <xdr:row>76</xdr:row>
      <xdr:rowOff>166751</xdr:rowOff>
    </xdr:to>
    <xdr:cxnSp macro="">
      <xdr:nvCxnSpPr>
        <xdr:cNvPr id="180" name="直線コネクタ 179"/>
        <xdr:cNvCxnSpPr/>
      </xdr:nvCxnSpPr>
      <xdr:spPr>
        <a:xfrm flipV="1">
          <a:off x="3797300" y="13131050"/>
          <a:ext cx="838200" cy="6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133505</xdr:rowOff>
    </xdr:from>
    <xdr:ext cx="599010" cy="259045"/>
    <xdr:sp macro="" textlink="">
      <xdr:nvSpPr>
        <xdr:cNvPr id="181" name="民生費平均値テキスト"/>
        <xdr:cNvSpPr txBox="1"/>
      </xdr:nvSpPr>
      <xdr:spPr>
        <a:xfrm>
          <a:off x="4686300" y="12649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166751</xdr:rowOff>
    </xdr:from>
    <xdr:to>
      <xdr:col>5</xdr:col>
      <xdr:colOff>358775</xdr:colOff>
      <xdr:row>77</xdr:row>
      <xdr:rowOff>76433</xdr:rowOff>
    </xdr:to>
    <xdr:cxnSp macro="">
      <xdr:nvCxnSpPr>
        <xdr:cNvPr id="183" name="直線コネクタ 182"/>
        <xdr:cNvCxnSpPr/>
      </xdr:nvCxnSpPr>
      <xdr:spPr>
        <a:xfrm flipV="1">
          <a:off x="2908300" y="13196951"/>
          <a:ext cx="889000" cy="8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158597</xdr:rowOff>
    </xdr:from>
    <xdr:ext cx="599010" cy="259045"/>
    <xdr:sp macro="" textlink="">
      <xdr:nvSpPr>
        <xdr:cNvPr id="185" name="テキスト ボックス 184"/>
        <xdr:cNvSpPr txBox="1"/>
      </xdr:nvSpPr>
      <xdr:spPr>
        <a:xfrm>
          <a:off x="3497794"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76433</xdr:rowOff>
    </xdr:from>
    <xdr:to>
      <xdr:col>4</xdr:col>
      <xdr:colOff>155575</xdr:colOff>
      <xdr:row>78</xdr:row>
      <xdr:rowOff>55553</xdr:rowOff>
    </xdr:to>
    <xdr:cxnSp macro="">
      <xdr:nvCxnSpPr>
        <xdr:cNvPr id="186" name="直線コネクタ 185"/>
        <xdr:cNvCxnSpPr/>
      </xdr:nvCxnSpPr>
      <xdr:spPr>
        <a:xfrm flipV="1">
          <a:off x="2019300" y="13278083"/>
          <a:ext cx="889000" cy="15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2310</xdr:rowOff>
    </xdr:from>
    <xdr:ext cx="599010" cy="259045"/>
    <xdr:sp macro="" textlink="">
      <xdr:nvSpPr>
        <xdr:cNvPr id="188" name="テキスト ボックス 187"/>
        <xdr:cNvSpPr txBox="1"/>
      </xdr:nvSpPr>
      <xdr:spPr>
        <a:xfrm>
          <a:off x="2608794"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55553</xdr:rowOff>
    </xdr:from>
    <xdr:to>
      <xdr:col>2</xdr:col>
      <xdr:colOff>638175</xdr:colOff>
      <xdr:row>78</xdr:row>
      <xdr:rowOff>94295</xdr:rowOff>
    </xdr:to>
    <xdr:cxnSp macro="">
      <xdr:nvCxnSpPr>
        <xdr:cNvPr id="189" name="直線コネクタ 188"/>
        <xdr:cNvCxnSpPr/>
      </xdr:nvCxnSpPr>
      <xdr:spPr>
        <a:xfrm flipV="1">
          <a:off x="1130300" y="13428653"/>
          <a:ext cx="889000" cy="3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158466</xdr:rowOff>
    </xdr:from>
    <xdr:ext cx="599010" cy="259045"/>
    <xdr:sp macro="" textlink="">
      <xdr:nvSpPr>
        <xdr:cNvPr id="191" name="テキスト ボックス 190"/>
        <xdr:cNvSpPr txBox="1"/>
      </xdr:nvSpPr>
      <xdr:spPr>
        <a:xfrm>
          <a:off x="1719794"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48389</xdr:rowOff>
    </xdr:from>
    <xdr:ext cx="599010" cy="259045"/>
    <xdr:sp macro="" textlink="">
      <xdr:nvSpPr>
        <xdr:cNvPr id="193" name="テキスト ボックス 192"/>
        <xdr:cNvSpPr txBox="1"/>
      </xdr:nvSpPr>
      <xdr:spPr>
        <a:xfrm>
          <a:off x="830794" y="1273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50050</xdr:rowOff>
    </xdr:from>
    <xdr:to>
      <xdr:col>6</xdr:col>
      <xdr:colOff>561975</xdr:colOff>
      <xdr:row>76</xdr:row>
      <xdr:rowOff>151650</xdr:rowOff>
    </xdr:to>
    <xdr:sp macro="" textlink="">
      <xdr:nvSpPr>
        <xdr:cNvPr id="199" name="円/楕円 198"/>
        <xdr:cNvSpPr/>
      </xdr:nvSpPr>
      <xdr:spPr>
        <a:xfrm>
          <a:off x="4584700" y="130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28477</xdr:rowOff>
    </xdr:from>
    <xdr:ext cx="599010" cy="259045"/>
    <xdr:sp macro="" textlink="">
      <xdr:nvSpPr>
        <xdr:cNvPr id="200" name="民生費該当値テキスト"/>
        <xdr:cNvSpPr txBox="1"/>
      </xdr:nvSpPr>
      <xdr:spPr>
        <a:xfrm>
          <a:off x="4686300" y="1305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137,069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115951</xdr:rowOff>
    </xdr:from>
    <xdr:to>
      <xdr:col>5</xdr:col>
      <xdr:colOff>409575</xdr:colOff>
      <xdr:row>77</xdr:row>
      <xdr:rowOff>46101</xdr:rowOff>
    </xdr:to>
    <xdr:sp macro="" textlink="">
      <xdr:nvSpPr>
        <xdr:cNvPr id="201" name="円/楕円 200"/>
        <xdr:cNvSpPr/>
      </xdr:nvSpPr>
      <xdr:spPr>
        <a:xfrm>
          <a:off x="3746500" y="1314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37228</xdr:rowOff>
    </xdr:from>
    <xdr:ext cx="599010" cy="259045"/>
    <xdr:sp macro="" textlink="">
      <xdr:nvSpPr>
        <xdr:cNvPr id="202" name="テキスト ボックス 201"/>
        <xdr:cNvSpPr txBox="1"/>
      </xdr:nvSpPr>
      <xdr:spPr>
        <a:xfrm>
          <a:off x="3497794" y="13238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131,015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25633</xdr:rowOff>
    </xdr:from>
    <xdr:to>
      <xdr:col>4</xdr:col>
      <xdr:colOff>206375</xdr:colOff>
      <xdr:row>77</xdr:row>
      <xdr:rowOff>127233</xdr:rowOff>
    </xdr:to>
    <xdr:sp macro="" textlink="">
      <xdr:nvSpPr>
        <xdr:cNvPr id="203" name="円/楕円 202"/>
        <xdr:cNvSpPr/>
      </xdr:nvSpPr>
      <xdr:spPr>
        <a:xfrm>
          <a:off x="2857500" y="1322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118360</xdr:rowOff>
    </xdr:from>
    <xdr:ext cx="599010" cy="259045"/>
    <xdr:sp macro="" textlink="">
      <xdr:nvSpPr>
        <xdr:cNvPr id="204" name="テキスト ボックス 203"/>
        <xdr:cNvSpPr txBox="1"/>
      </xdr:nvSpPr>
      <xdr:spPr>
        <a:xfrm>
          <a:off x="2608794" y="1332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123,562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4753</xdr:rowOff>
    </xdr:from>
    <xdr:to>
      <xdr:col>3</xdr:col>
      <xdr:colOff>3175</xdr:colOff>
      <xdr:row>78</xdr:row>
      <xdr:rowOff>106353</xdr:rowOff>
    </xdr:to>
    <xdr:sp macro="" textlink="">
      <xdr:nvSpPr>
        <xdr:cNvPr id="205" name="円/楕円 204"/>
        <xdr:cNvSpPr/>
      </xdr:nvSpPr>
      <xdr:spPr>
        <a:xfrm>
          <a:off x="1968500" y="1337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97480</xdr:rowOff>
    </xdr:from>
    <xdr:ext cx="599010" cy="259045"/>
    <xdr:sp macro="" textlink="">
      <xdr:nvSpPr>
        <xdr:cNvPr id="206" name="テキスト ボックス 205"/>
        <xdr:cNvSpPr txBox="1"/>
      </xdr:nvSpPr>
      <xdr:spPr>
        <a:xfrm>
          <a:off x="1719794" y="1347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109,730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43495</xdr:rowOff>
    </xdr:from>
    <xdr:to>
      <xdr:col>1</xdr:col>
      <xdr:colOff>485775</xdr:colOff>
      <xdr:row>78</xdr:row>
      <xdr:rowOff>145095</xdr:rowOff>
    </xdr:to>
    <xdr:sp macro="" textlink="">
      <xdr:nvSpPr>
        <xdr:cNvPr id="207" name="円/楕円 206"/>
        <xdr:cNvSpPr/>
      </xdr:nvSpPr>
      <xdr:spPr>
        <a:xfrm>
          <a:off x="1079500" y="1341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136222</xdr:rowOff>
    </xdr:from>
    <xdr:ext cx="599010" cy="259045"/>
    <xdr:sp macro="" textlink="">
      <xdr:nvSpPr>
        <xdr:cNvPr id="208" name="テキスト ボックス 207"/>
        <xdr:cNvSpPr txBox="1"/>
      </xdr:nvSpPr>
      <xdr:spPr>
        <a:xfrm>
          <a:off x="830794" y="13509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113677</xdr:rowOff>
    </xdr:from>
    <xdr:to>
      <xdr:col>6</xdr:col>
      <xdr:colOff>511175</xdr:colOff>
      <xdr:row>97</xdr:row>
      <xdr:rowOff>124932</xdr:rowOff>
    </xdr:to>
    <xdr:cxnSp macro="">
      <xdr:nvCxnSpPr>
        <xdr:cNvPr id="235" name="直線コネクタ 234"/>
        <xdr:cNvCxnSpPr/>
      </xdr:nvCxnSpPr>
      <xdr:spPr>
        <a:xfrm flipV="1">
          <a:off x="3797300" y="16744327"/>
          <a:ext cx="838200" cy="1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98134</xdr:rowOff>
    </xdr:from>
    <xdr:ext cx="534377" cy="259045"/>
    <xdr:sp macro="" textlink="">
      <xdr:nvSpPr>
        <xdr:cNvPr id="236" name="衛生費平均値テキスト"/>
        <xdr:cNvSpPr txBox="1"/>
      </xdr:nvSpPr>
      <xdr:spPr>
        <a:xfrm>
          <a:off x="4686300" y="16385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118751</xdr:rowOff>
    </xdr:from>
    <xdr:to>
      <xdr:col>5</xdr:col>
      <xdr:colOff>358775</xdr:colOff>
      <xdr:row>97</xdr:row>
      <xdr:rowOff>124932</xdr:rowOff>
    </xdr:to>
    <xdr:cxnSp macro="">
      <xdr:nvCxnSpPr>
        <xdr:cNvPr id="238" name="直線コネクタ 237"/>
        <xdr:cNvCxnSpPr/>
      </xdr:nvCxnSpPr>
      <xdr:spPr>
        <a:xfrm>
          <a:off x="2908300" y="16749401"/>
          <a:ext cx="889000" cy="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55022</xdr:rowOff>
    </xdr:from>
    <xdr:ext cx="534377" cy="259045"/>
    <xdr:sp macro="" textlink="">
      <xdr:nvSpPr>
        <xdr:cNvPr id="240" name="テキスト ボックス 239"/>
        <xdr:cNvSpPr txBox="1"/>
      </xdr:nvSpPr>
      <xdr:spPr>
        <a:xfrm>
          <a:off x="3530111" y="163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118751</xdr:rowOff>
    </xdr:from>
    <xdr:to>
      <xdr:col>4</xdr:col>
      <xdr:colOff>155575</xdr:colOff>
      <xdr:row>97</xdr:row>
      <xdr:rowOff>122492</xdr:rowOff>
    </xdr:to>
    <xdr:cxnSp macro="">
      <xdr:nvCxnSpPr>
        <xdr:cNvPr id="241" name="直線コネクタ 240"/>
        <xdr:cNvCxnSpPr/>
      </xdr:nvCxnSpPr>
      <xdr:spPr>
        <a:xfrm flipV="1">
          <a:off x="2019300" y="16749401"/>
          <a:ext cx="889000" cy="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52790</xdr:rowOff>
    </xdr:from>
    <xdr:ext cx="534377" cy="259045"/>
    <xdr:sp macro="" textlink="">
      <xdr:nvSpPr>
        <xdr:cNvPr id="243" name="テキスト ボックス 242"/>
        <xdr:cNvSpPr txBox="1"/>
      </xdr:nvSpPr>
      <xdr:spPr>
        <a:xfrm>
          <a:off x="2641111" y="16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122492</xdr:rowOff>
    </xdr:from>
    <xdr:to>
      <xdr:col>2</xdr:col>
      <xdr:colOff>638175</xdr:colOff>
      <xdr:row>97</xdr:row>
      <xdr:rowOff>122499</xdr:rowOff>
    </xdr:to>
    <xdr:cxnSp macro="">
      <xdr:nvCxnSpPr>
        <xdr:cNvPr id="244" name="直線コネクタ 243"/>
        <xdr:cNvCxnSpPr/>
      </xdr:nvCxnSpPr>
      <xdr:spPr>
        <a:xfrm flipV="1">
          <a:off x="1130300" y="16753142"/>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77649</xdr:rowOff>
    </xdr:from>
    <xdr:ext cx="534377" cy="259045"/>
    <xdr:sp macro="" textlink="">
      <xdr:nvSpPr>
        <xdr:cNvPr id="246" name="テキスト ボックス 245"/>
        <xdr:cNvSpPr txBox="1"/>
      </xdr:nvSpPr>
      <xdr:spPr>
        <a:xfrm>
          <a:off x="1752111" y="163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102795</xdr:rowOff>
    </xdr:from>
    <xdr:ext cx="534377" cy="259045"/>
    <xdr:sp macro="" textlink="">
      <xdr:nvSpPr>
        <xdr:cNvPr id="248" name="テキスト ボックス 247"/>
        <xdr:cNvSpPr txBox="1"/>
      </xdr:nvSpPr>
      <xdr:spPr>
        <a:xfrm>
          <a:off x="863111" y="1639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62877</xdr:rowOff>
    </xdr:from>
    <xdr:to>
      <xdr:col>6</xdr:col>
      <xdr:colOff>561975</xdr:colOff>
      <xdr:row>97</xdr:row>
      <xdr:rowOff>164477</xdr:rowOff>
    </xdr:to>
    <xdr:sp macro="" textlink="">
      <xdr:nvSpPr>
        <xdr:cNvPr id="254" name="円/楕円 253"/>
        <xdr:cNvSpPr/>
      </xdr:nvSpPr>
      <xdr:spPr>
        <a:xfrm>
          <a:off x="4584700" y="1669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149254</xdr:rowOff>
    </xdr:from>
    <xdr:ext cx="534377" cy="259045"/>
    <xdr:sp macro="" textlink="">
      <xdr:nvSpPr>
        <xdr:cNvPr id="255" name="衛生費該当値テキスト"/>
        <xdr:cNvSpPr txBox="1"/>
      </xdr:nvSpPr>
      <xdr:spPr>
        <a:xfrm>
          <a:off x="4686300" y="166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43,192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74132</xdr:rowOff>
    </xdr:from>
    <xdr:to>
      <xdr:col>5</xdr:col>
      <xdr:colOff>409575</xdr:colOff>
      <xdr:row>98</xdr:row>
      <xdr:rowOff>4282</xdr:rowOff>
    </xdr:to>
    <xdr:sp macro="" textlink="">
      <xdr:nvSpPr>
        <xdr:cNvPr id="256" name="円/楕円 255"/>
        <xdr:cNvSpPr/>
      </xdr:nvSpPr>
      <xdr:spPr>
        <a:xfrm>
          <a:off x="3746500" y="1670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166859</xdr:rowOff>
    </xdr:from>
    <xdr:ext cx="534377" cy="259045"/>
    <xdr:sp macro="" textlink="">
      <xdr:nvSpPr>
        <xdr:cNvPr id="257" name="テキスト ボックス 256"/>
        <xdr:cNvSpPr txBox="1"/>
      </xdr:nvSpPr>
      <xdr:spPr>
        <a:xfrm>
          <a:off x="3530111" y="1679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40,730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67951</xdr:rowOff>
    </xdr:from>
    <xdr:to>
      <xdr:col>4</xdr:col>
      <xdr:colOff>206375</xdr:colOff>
      <xdr:row>97</xdr:row>
      <xdr:rowOff>169551</xdr:rowOff>
    </xdr:to>
    <xdr:sp macro="" textlink="">
      <xdr:nvSpPr>
        <xdr:cNvPr id="258" name="円/楕円 257"/>
        <xdr:cNvSpPr/>
      </xdr:nvSpPr>
      <xdr:spPr>
        <a:xfrm>
          <a:off x="2857500" y="1669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160678</xdr:rowOff>
    </xdr:from>
    <xdr:ext cx="534377" cy="259045"/>
    <xdr:sp macro="" textlink="">
      <xdr:nvSpPr>
        <xdr:cNvPr id="259" name="テキスト ボックス 258"/>
        <xdr:cNvSpPr txBox="1"/>
      </xdr:nvSpPr>
      <xdr:spPr>
        <a:xfrm>
          <a:off x="2641111" y="1679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42,082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71692</xdr:rowOff>
    </xdr:from>
    <xdr:to>
      <xdr:col>3</xdr:col>
      <xdr:colOff>3175</xdr:colOff>
      <xdr:row>98</xdr:row>
      <xdr:rowOff>1842</xdr:rowOff>
    </xdr:to>
    <xdr:sp macro="" textlink="">
      <xdr:nvSpPr>
        <xdr:cNvPr id="260" name="円/楕円 259"/>
        <xdr:cNvSpPr/>
      </xdr:nvSpPr>
      <xdr:spPr>
        <a:xfrm>
          <a:off x="1968500" y="1670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164419</xdr:rowOff>
    </xdr:from>
    <xdr:ext cx="534377" cy="259045"/>
    <xdr:sp macro="" textlink="">
      <xdr:nvSpPr>
        <xdr:cNvPr id="261" name="テキスト ボックス 260"/>
        <xdr:cNvSpPr txBox="1"/>
      </xdr:nvSpPr>
      <xdr:spPr>
        <a:xfrm>
          <a:off x="1752111" y="1679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41,264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71699</xdr:rowOff>
    </xdr:from>
    <xdr:to>
      <xdr:col>1</xdr:col>
      <xdr:colOff>485775</xdr:colOff>
      <xdr:row>98</xdr:row>
      <xdr:rowOff>1849</xdr:rowOff>
    </xdr:to>
    <xdr:sp macro="" textlink="">
      <xdr:nvSpPr>
        <xdr:cNvPr id="262" name="円/楕円 261"/>
        <xdr:cNvSpPr/>
      </xdr:nvSpPr>
      <xdr:spPr>
        <a:xfrm>
          <a:off x="1079500" y="1670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164426</xdr:rowOff>
    </xdr:from>
    <xdr:ext cx="534377" cy="259045"/>
    <xdr:sp macro="" textlink="">
      <xdr:nvSpPr>
        <xdr:cNvPr id="263" name="テキスト ボックス 262"/>
        <xdr:cNvSpPr txBox="1"/>
      </xdr:nvSpPr>
      <xdr:spPr>
        <a:xfrm>
          <a:off x="863111" y="1679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72339</xdr:rowOff>
    </xdr:from>
    <xdr:to>
      <xdr:col>15</xdr:col>
      <xdr:colOff>180975</xdr:colOff>
      <xdr:row>39</xdr:row>
      <xdr:rowOff>44450</xdr:rowOff>
    </xdr:to>
    <xdr:cxnSp macro="">
      <xdr:nvCxnSpPr>
        <xdr:cNvPr id="292" name="直線コネクタ 291"/>
        <xdr:cNvCxnSpPr/>
      </xdr:nvCxnSpPr>
      <xdr:spPr>
        <a:xfrm>
          <a:off x="9639300" y="6587439"/>
          <a:ext cx="838200" cy="1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72339</xdr:rowOff>
    </xdr:from>
    <xdr:to>
      <xdr:col>14</xdr:col>
      <xdr:colOff>28575</xdr:colOff>
      <xdr:row>39</xdr:row>
      <xdr:rowOff>44450</xdr:rowOff>
    </xdr:to>
    <xdr:cxnSp macro="">
      <xdr:nvCxnSpPr>
        <xdr:cNvPr id="295" name="直線コネクタ 294"/>
        <xdr:cNvCxnSpPr/>
      </xdr:nvCxnSpPr>
      <xdr:spPr>
        <a:xfrm flipV="1">
          <a:off x="8750300" y="6587439"/>
          <a:ext cx="889000" cy="1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148099</xdr:rowOff>
    </xdr:from>
    <xdr:ext cx="469744" cy="259045"/>
    <xdr:sp macro="" textlink="">
      <xdr:nvSpPr>
        <xdr:cNvPr id="297" name="テキスト ボックス 296"/>
        <xdr:cNvSpPr txBox="1"/>
      </xdr:nvSpPr>
      <xdr:spPr>
        <a:xfrm>
          <a:off x="9404427"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88383</xdr:rowOff>
    </xdr:from>
    <xdr:ext cx="469744" cy="259045"/>
    <xdr:sp macro="" textlink="">
      <xdr:nvSpPr>
        <xdr:cNvPr id="300" name="テキスト ボックス 299"/>
        <xdr:cNvSpPr txBox="1"/>
      </xdr:nvSpPr>
      <xdr:spPr>
        <a:xfrm>
          <a:off x="8515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21666</xdr:rowOff>
    </xdr:from>
    <xdr:to>
      <xdr:col>11</xdr:col>
      <xdr:colOff>307975</xdr:colOff>
      <xdr:row>39</xdr:row>
      <xdr:rowOff>44450</xdr:rowOff>
    </xdr:to>
    <xdr:cxnSp macro="">
      <xdr:nvCxnSpPr>
        <xdr:cNvPr id="301" name="直線コネクタ 300"/>
        <xdr:cNvCxnSpPr/>
      </xdr:nvCxnSpPr>
      <xdr:spPr>
        <a:xfrm>
          <a:off x="6972300" y="6365316"/>
          <a:ext cx="889000" cy="36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58666</xdr:rowOff>
    </xdr:from>
    <xdr:ext cx="469744" cy="259045"/>
    <xdr:sp macro="" textlink="">
      <xdr:nvSpPr>
        <xdr:cNvPr id="303" name="テキスト ボックス 302"/>
        <xdr:cNvSpPr txBox="1"/>
      </xdr:nvSpPr>
      <xdr:spPr>
        <a:xfrm>
          <a:off x="7626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12844</xdr:rowOff>
    </xdr:from>
    <xdr:ext cx="469744" cy="259045"/>
    <xdr:sp macro="" textlink="">
      <xdr:nvSpPr>
        <xdr:cNvPr id="305" name="テキスト ボックス 304"/>
        <xdr:cNvSpPr txBox="1"/>
      </xdr:nvSpPr>
      <xdr:spPr>
        <a:xfrm>
          <a:off x="6737427" y="65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21539</xdr:rowOff>
    </xdr:from>
    <xdr:to>
      <xdr:col>14</xdr:col>
      <xdr:colOff>79375</xdr:colOff>
      <xdr:row>38</xdr:row>
      <xdr:rowOff>123139</xdr:rowOff>
    </xdr:to>
    <xdr:sp macro="" textlink="">
      <xdr:nvSpPr>
        <xdr:cNvPr id="313" name="円/楕円 312"/>
        <xdr:cNvSpPr/>
      </xdr:nvSpPr>
      <xdr:spPr>
        <a:xfrm>
          <a:off x="9588500" y="653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139666</xdr:rowOff>
    </xdr:from>
    <xdr:ext cx="469744" cy="259045"/>
    <xdr:sp macro="" textlink="">
      <xdr:nvSpPr>
        <xdr:cNvPr id="314" name="テキスト ボックス 313"/>
        <xdr:cNvSpPr txBox="1"/>
      </xdr:nvSpPr>
      <xdr:spPr>
        <a:xfrm>
          <a:off x="9404427" y="63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142316</xdr:rowOff>
    </xdr:from>
    <xdr:to>
      <xdr:col>10</xdr:col>
      <xdr:colOff>155575</xdr:colOff>
      <xdr:row>37</xdr:row>
      <xdr:rowOff>72466</xdr:rowOff>
    </xdr:to>
    <xdr:sp macro="" textlink="">
      <xdr:nvSpPr>
        <xdr:cNvPr id="319" name="円/楕円 318"/>
        <xdr:cNvSpPr/>
      </xdr:nvSpPr>
      <xdr:spPr>
        <a:xfrm>
          <a:off x="6921500" y="63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88993</xdr:rowOff>
    </xdr:from>
    <xdr:ext cx="469744" cy="259045"/>
    <xdr:sp macro="" textlink="">
      <xdr:nvSpPr>
        <xdr:cNvPr id="320" name="テキスト ボックス 319"/>
        <xdr:cNvSpPr txBox="1"/>
      </xdr:nvSpPr>
      <xdr:spPr>
        <a:xfrm>
          <a:off x="6737427" y="608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136614</xdr:rowOff>
    </xdr:from>
    <xdr:to>
      <xdr:col>15</xdr:col>
      <xdr:colOff>180975</xdr:colOff>
      <xdr:row>57</xdr:row>
      <xdr:rowOff>145049</xdr:rowOff>
    </xdr:to>
    <xdr:cxnSp macro="">
      <xdr:nvCxnSpPr>
        <xdr:cNvPr id="345" name="直線コネクタ 344"/>
        <xdr:cNvCxnSpPr/>
      </xdr:nvCxnSpPr>
      <xdr:spPr>
        <a:xfrm flipV="1">
          <a:off x="9639300" y="9909264"/>
          <a:ext cx="838200" cy="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114275</xdr:rowOff>
    </xdr:from>
    <xdr:ext cx="534377" cy="259045"/>
    <xdr:sp macro="" textlink="">
      <xdr:nvSpPr>
        <xdr:cNvPr id="346" name="農林水産業費平均値テキスト"/>
        <xdr:cNvSpPr txBox="1"/>
      </xdr:nvSpPr>
      <xdr:spPr>
        <a:xfrm>
          <a:off x="10528300" y="9544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145049</xdr:rowOff>
    </xdr:from>
    <xdr:to>
      <xdr:col>14</xdr:col>
      <xdr:colOff>28575</xdr:colOff>
      <xdr:row>57</xdr:row>
      <xdr:rowOff>145238</xdr:rowOff>
    </xdr:to>
    <xdr:cxnSp macro="">
      <xdr:nvCxnSpPr>
        <xdr:cNvPr id="348" name="直線コネクタ 347"/>
        <xdr:cNvCxnSpPr/>
      </xdr:nvCxnSpPr>
      <xdr:spPr>
        <a:xfrm flipV="1">
          <a:off x="8750300" y="9917699"/>
          <a:ext cx="8890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40595</xdr:rowOff>
    </xdr:from>
    <xdr:ext cx="534377" cy="259045"/>
    <xdr:sp macro="" textlink="">
      <xdr:nvSpPr>
        <xdr:cNvPr id="350" name="テキスト ボックス 349"/>
        <xdr:cNvSpPr txBox="1"/>
      </xdr:nvSpPr>
      <xdr:spPr>
        <a:xfrm>
          <a:off x="9372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145238</xdr:rowOff>
    </xdr:from>
    <xdr:to>
      <xdr:col>12</xdr:col>
      <xdr:colOff>511175</xdr:colOff>
      <xdr:row>57</xdr:row>
      <xdr:rowOff>158342</xdr:rowOff>
    </xdr:to>
    <xdr:cxnSp macro="">
      <xdr:nvCxnSpPr>
        <xdr:cNvPr id="351" name="直線コネクタ 350"/>
        <xdr:cNvCxnSpPr/>
      </xdr:nvCxnSpPr>
      <xdr:spPr>
        <a:xfrm flipV="1">
          <a:off x="7861300" y="9917888"/>
          <a:ext cx="889000" cy="1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44715</xdr:rowOff>
    </xdr:from>
    <xdr:ext cx="534377" cy="259045"/>
    <xdr:sp macro="" textlink="">
      <xdr:nvSpPr>
        <xdr:cNvPr id="353" name="テキスト ボックス 352"/>
        <xdr:cNvSpPr txBox="1"/>
      </xdr:nvSpPr>
      <xdr:spPr>
        <a:xfrm>
          <a:off x="8483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158342</xdr:rowOff>
    </xdr:from>
    <xdr:to>
      <xdr:col>11</xdr:col>
      <xdr:colOff>307975</xdr:colOff>
      <xdr:row>57</xdr:row>
      <xdr:rowOff>163503</xdr:rowOff>
    </xdr:to>
    <xdr:cxnSp macro="">
      <xdr:nvCxnSpPr>
        <xdr:cNvPr id="354" name="直線コネクタ 353"/>
        <xdr:cNvCxnSpPr/>
      </xdr:nvCxnSpPr>
      <xdr:spPr>
        <a:xfrm flipV="1">
          <a:off x="6972300" y="9930992"/>
          <a:ext cx="889000" cy="5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41709</xdr:rowOff>
    </xdr:from>
    <xdr:ext cx="534377" cy="259045"/>
    <xdr:sp macro="" textlink="">
      <xdr:nvSpPr>
        <xdr:cNvPr id="356" name="テキスト ボックス 355"/>
        <xdr:cNvSpPr txBox="1"/>
      </xdr:nvSpPr>
      <xdr:spPr>
        <a:xfrm>
          <a:off x="7594111" y="9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63135</xdr:rowOff>
    </xdr:from>
    <xdr:ext cx="534377" cy="259045"/>
    <xdr:sp macro="" textlink="">
      <xdr:nvSpPr>
        <xdr:cNvPr id="358" name="テキスト ボックス 357"/>
        <xdr:cNvSpPr txBox="1"/>
      </xdr:nvSpPr>
      <xdr:spPr>
        <a:xfrm>
          <a:off x="6705111" y="94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85814</xdr:rowOff>
    </xdr:from>
    <xdr:to>
      <xdr:col>15</xdr:col>
      <xdr:colOff>231775</xdr:colOff>
      <xdr:row>58</xdr:row>
      <xdr:rowOff>15964</xdr:rowOff>
    </xdr:to>
    <xdr:sp macro="" textlink="">
      <xdr:nvSpPr>
        <xdr:cNvPr id="364" name="円/楕円 363"/>
        <xdr:cNvSpPr/>
      </xdr:nvSpPr>
      <xdr:spPr>
        <a:xfrm>
          <a:off x="10426700" y="985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741</xdr:rowOff>
    </xdr:from>
    <xdr:ext cx="534377" cy="259045"/>
    <xdr:sp macro="" textlink="">
      <xdr:nvSpPr>
        <xdr:cNvPr id="365" name="農林水産業費該当値テキスト"/>
        <xdr:cNvSpPr txBox="1"/>
      </xdr:nvSpPr>
      <xdr:spPr>
        <a:xfrm>
          <a:off x="10528300" y="977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10,540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94249</xdr:rowOff>
    </xdr:from>
    <xdr:to>
      <xdr:col>14</xdr:col>
      <xdr:colOff>79375</xdr:colOff>
      <xdr:row>58</xdr:row>
      <xdr:rowOff>24399</xdr:rowOff>
    </xdr:to>
    <xdr:sp macro="" textlink="">
      <xdr:nvSpPr>
        <xdr:cNvPr id="366" name="円/楕円 365"/>
        <xdr:cNvSpPr/>
      </xdr:nvSpPr>
      <xdr:spPr>
        <a:xfrm>
          <a:off x="9588500" y="986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15526</xdr:rowOff>
    </xdr:from>
    <xdr:ext cx="469744" cy="259045"/>
    <xdr:sp macro="" textlink="">
      <xdr:nvSpPr>
        <xdr:cNvPr id="367" name="テキスト ボックス 366"/>
        <xdr:cNvSpPr txBox="1"/>
      </xdr:nvSpPr>
      <xdr:spPr>
        <a:xfrm>
          <a:off x="9404427" y="995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94438</xdr:rowOff>
    </xdr:from>
    <xdr:to>
      <xdr:col>12</xdr:col>
      <xdr:colOff>561975</xdr:colOff>
      <xdr:row>58</xdr:row>
      <xdr:rowOff>24588</xdr:rowOff>
    </xdr:to>
    <xdr:sp macro="" textlink="">
      <xdr:nvSpPr>
        <xdr:cNvPr id="368" name="円/楕円 367"/>
        <xdr:cNvSpPr/>
      </xdr:nvSpPr>
      <xdr:spPr>
        <a:xfrm>
          <a:off x="8699500" y="98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15715</xdr:rowOff>
    </xdr:from>
    <xdr:ext cx="469744" cy="259045"/>
    <xdr:sp macro="" textlink="">
      <xdr:nvSpPr>
        <xdr:cNvPr id="369" name="テキスト ボックス 368"/>
        <xdr:cNvSpPr txBox="1"/>
      </xdr:nvSpPr>
      <xdr:spPr>
        <a:xfrm>
          <a:off x="8515427" y="995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107542</xdr:rowOff>
    </xdr:from>
    <xdr:to>
      <xdr:col>11</xdr:col>
      <xdr:colOff>358775</xdr:colOff>
      <xdr:row>58</xdr:row>
      <xdr:rowOff>37692</xdr:rowOff>
    </xdr:to>
    <xdr:sp macro="" textlink="">
      <xdr:nvSpPr>
        <xdr:cNvPr id="370" name="円/楕円 369"/>
        <xdr:cNvSpPr/>
      </xdr:nvSpPr>
      <xdr:spPr>
        <a:xfrm>
          <a:off x="7810500" y="988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28819</xdr:rowOff>
    </xdr:from>
    <xdr:ext cx="469744" cy="259045"/>
    <xdr:sp macro="" textlink="">
      <xdr:nvSpPr>
        <xdr:cNvPr id="371" name="テキスト ボックス 370"/>
        <xdr:cNvSpPr txBox="1"/>
      </xdr:nvSpPr>
      <xdr:spPr>
        <a:xfrm>
          <a:off x="7626427" y="99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112703</xdr:rowOff>
    </xdr:from>
    <xdr:to>
      <xdr:col>10</xdr:col>
      <xdr:colOff>155575</xdr:colOff>
      <xdr:row>58</xdr:row>
      <xdr:rowOff>42853</xdr:rowOff>
    </xdr:to>
    <xdr:sp macro="" textlink="">
      <xdr:nvSpPr>
        <xdr:cNvPr id="372" name="円/楕円 371"/>
        <xdr:cNvSpPr/>
      </xdr:nvSpPr>
      <xdr:spPr>
        <a:xfrm>
          <a:off x="6921500" y="988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33980</xdr:rowOff>
    </xdr:from>
    <xdr:ext cx="469744" cy="259045"/>
    <xdr:sp macro="" textlink="">
      <xdr:nvSpPr>
        <xdr:cNvPr id="373" name="テキスト ボックス 372"/>
        <xdr:cNvSpPr txBox="1"/>
      </xdr:nvSpPr>
      <xdr:spPr>
        <a:xfrm>
          <a:off x="6737427" y="9978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159212</xdr:rowOff>
    </xdr:from>
    <xdr:to>
      <xdr:col>15</xdr:col>
      <xdr:colOff>180975</xdr:colOff>
      <xdr:row>78</xdr:row>
      <xdr:rowOff>76313</xdr:rowOff>
    </xdr:to>
    <xdr:cxnSp macro="">
      <xdr:nvCxnSpPr>
        <xdr:cNvPr id="404" name="直線コネクタ 403"/>
        <xdr:cNvCxnSpPr/>
      </xdr:nvCxnSpPr>
      <xdr:spPr>
        <a:xfrm flipV="1">
          <a:off x="9639300" y="13360862"/>
          <a:ext cx="838200" cy="8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15276</xdr:rowOff>
    </xdr:from>
    <xdr:ext cx="534377" cy="259045"/>
    <xdr:sp macro="" textlink="">
      <xdr:nvSpPr>
        <xdr:cNvPr id="405" name="商工費平均値テキスト"/>
        <xdr:cNvSpPr txBox="1"/>
      </xdr:nvSpPr>
      <xdr:spPr>
        <a:xfrm>
          <a:off x="10528300" y="1304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76313</xdr:rowOff>
    </xdr:from>
    <xdr:to>
      <xdr:col>14</xdr:col>
      <xdr:colOff>28575</xdr:colOff>
      <xdr:row>79</xdr:row>
      <xdr:rowOff>13022</xdr:rowOff>
    </xdr:to>
    <xdr:cxnSp macro="">
      <xdr:nvCxnSpPr>
        <xdr:cNvPr id="407" name="直線コネクタ 406"/>
        <xdr:cNvCxnSpPr/>
      </xdr:nvCxnSpPr>
      <xdr:spPr>
        <a:xfrm flipV="1">
          <a:off x="8750300" y="13449413"/>
          <a:ext cx="889000" cy="10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114966</xdr:rowOff>
    </xdr:from>
    <xdr:ext cx="534377" cy="259045"/>
    <xdr:sp macro="" textlink="">
      <xdr:nvSpPr>
        <xdr:cNvPr id="409" name="テキスト ボックス 408"/>
        <xdr:cNvSpPr txBox="1"/>
      </xdr:nvSpPr>
      <xdr:spPr>
        <a:xfrm>
          <a:off x="9372111" y="12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8793</xdr:rowOff>
    </xdr:from>
    <xdr:to>
      <xdr:col>12</xdr:col>
      <xdr:colOff>511175</xdr:colOff>
      <xdr:row>79</xdr:row>
      <xdr:rowOff>13022</xdr:rowOff>
    </xdr:to>
    <xdr:cxnSp macro="">
      <xdr:nvCxnSpPr>
        <xdr:cNvPr id="410" name="直線コネクタ 409"/>
        <xdr:cNvCxnSpPr/>
      </xdr:nvCxnSpPr>
      <xdr:spPr>
        <a:xfrm>
          <a:off x="7861300" y="13553343"/>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168377</xdr:rowOff>
    </xdr:from>
    <xdr:ext cx="534377" cy="259045"/>
    <xdr:sp macro="" textlink="">
      <xdr:nvSpPr>
        <xdr:cNvPr id="412" name="テキスト ボックス 411"/>
        <xdr:cNvSpPr txBox="1"/>
      </xdr:nvSpPr>
      <xdr:spPr>
        <a:xfrm>
          <a:off x="8483111" y="1302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8793</xdr:rowOff>
    </xdr:from>
    <xdr:to>
      <xdr:col>11</xdr:col>
      <xdr:colOff>307975</xdr:colOff>
      <xdr:row>79</xdr:row>
      <xdr:rowOff>30642</xdr:rowOff>
    </xdr:to>
    <xdr:cxnSp macro="">
      <xdr:nvCxnSpPr>
        <xdr:cNvPr id="413" name="直線コネクタ 412"/>
        <xdr:cNvCxnSpPr/>
      </xdr:nvCxnSpPr>
      <xdr:spPr>
        <a:xfrm flipV="1">
          <a:off x="6972300" y="13553343"/>
          <a:ext cx="889000" cy="2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48248</xdr:rowOff>
    </xdr:from>
    <xdr:ext cx="534377" cy="259045"/>
    <xdr:sp macro="" textlink="">
      <xdr:nvSpPr>
        <xdr:cNvPr id="415" name="テキスト ボックス 414"/>
        <xdr:cNvSpPr txBox="1"/>
      </xdr:nvSpPr>
      <xdr:spPr>
        <a:xfrm>
          <a:off x="7594111" y="1307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52819</xdr:rowOff>
    </xdr:from>
    <xdr:ext cx="534377" cy="259045"/>
    <xdr:sp macro="" textlink="">
      <xdr:nvSpPr>
        <xdr:cNvPr id="417" name="テキスト ボックス 416"/>
        <xdr:cNvSpPr txBox="1"/>
      </xdr:nvSpPr>
      <xdr:spPr>
        <a:xfrm>
          <a:off x="6705111" y="130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108412</xdr:rowOff>
    </xdr:from>
    <xdr:to>
      <xdr:col>15</xdr:col>
      <xdr:colOff>231775</xdr:colOff>
      <xdr:row>78</xdr:row>
      <xdr:rowOff>38562</xdr:rowOff>
    </xdr:to>
    <xdr:sp macro="" textlink="">
      <xdr:nvSpPr>
        <xdr:cNvPr id="423" name="円/楕円 422"/>
        <xdr:cNvSpPr/>
      </xdr:nvSpPr>
      <xdr:spPr>
        <a:xfrm>
          <a:off x="10426700" y="1331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86839</xdr:rowOff>
    </xdr:from>
    <xdr:ext cx="534377" cy="259045"/>
    <xdr:sp macro="" textlink="">
      <xdr:nvSpPr>
        <xdr:cNvPr id="424" name="商工費該当値テキスト"/>
        <xdr:cNvSpPr txBox="1"/>
      </xdr:nvSpPr>
      <xdr:spPr>
        <a:xfrm>
          <a:off x="10528300" y="1328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17,305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25513</xdr:rowOff>
    </xdr:from>
    <xdr:to>
      <xdr:col>14</xdr:col>
      <xdr:colOff>79375</xdr:colOff>
      <xdr:row>78</xdr:row>
      <xdr:rowOff>127113</xdr:rowOff>
    </xdr:to>
    <xdr:sp macro="" textlink="">
      <xdr:nvSpPr>
        <xdr:cNvPr id="425" name="円/楕円 424"/>
        <xdr:cNvSpPr/>
      </xdr:nvSpPr>
      <xdr:spPr>
        <a:xfrm>
          <a:off x="9588500" y="1339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118240</xdr:rowOff>
    </xdr:from>
    <xdr:ext cx="534377" cy="259045"/>
    <xdr:sp macro="" textlink="">
      <xdr:nvSpPr>
        <xdr:cNvPr id="426" name="テキスト ボックス 425"/>
        <xdr:cNvSpPr txBox="1"/>
      </xdr:nvSpPr>
      <xdr:spPr>
        <a:xfrm>
          <a:off x="9372111" y="134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133672</xdr:rowOff>
    </xdr:from>
    <xdr:to>
      <xdr:col>12</xdr:col>
      <xdr:colOff>561975</xdr:colOff>
      <xdr:row>79</xdr:row>
      <xdr:rowOff>63822</xdr:rowOff>
    </xdr:to>
    <xdr:sp macro="" textlink="">
      <xdr:nvSpPr>
        <xdr:cNvPr id="427" name="円/楕円 426"/>
        <xdr:cNvSpPr/>
      </xdr:nvSpPr>
      <xdr:spPr>
        <a:xfrm>
          <a:off x="8699500" y="1350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54949</xdr:rowOff>
    </xdr:from>
    <xdr:ext cx="469744" cy="259045"/>
    <xdr:sp macro="" textlink="">
      <xdr:nvSpPr>
        <xdr:cNvPr id="428" name="テキスト ボックス 427"/>
        <xdr:cNvSpPr txBox="1"/>
      </xdr:nvSpPr>
      <xdr:spPr>
        <a:xfrm>
          <a:off x="8515427" y="13599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129443</xdr:rowOff>
    </xdr:from>
    <xdr:to>
      <xdr:col>11</xdr:col>
      <xdr:colOff>358775</xdr:colOff>
      <xdr:row>79</xdr:row>
      <xdr:rowOff>59593</xdr:rowOff>
    </xdr:to>
    <xdr:sp macro="" textlink="">
      <xdr:nvSpPr>
        <xdr:cNvPr id="429" name="円/楕円 428"/>
        <xdr:cNvSpPr/>
      </xdr:nvSpPr>
      <xdr:spPr>
        <a:xfrm>
          <a:off x="7810500" y="1350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50720</xdr:rowOff>
    </xdr:from>
    <xdr:ext cx="469744" cy="259045"/>
    <xdr:sp macro="" textlink="">
      <xdr:nvSpPr>
        <xdr:cNvPr id="430" name="テキスト ボックス 429"/>
        <xdr:cNvSpPr txBox="1"/>
      </xdr:nvSpPr>
      <xdr:spPr>
        <a:xfrm>
          <a:off x="7626427" y="1359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151292</xdr:rowOff>
    </xdr:from>
    <xdr:to>
      <xdr:col>10</xdr:col>
      <xdr:colOff>155575</xdr:colOff>
      <xdr:row>79</xdr:row>
      <xdr:rowOff>81442</xdr:rowOff>
    </xdr:to>
    <xdr:sp macro="" textlink="">
      <xdr:nvSpPr>
        <xdr:cNvPr id="431" name="円/楕円 430"/>
        <xdr:cNvSpPr/>
      </xdr:nvSpPr>
      <xdr:spPr>
        <a:xfrm>
          <a:off x="6921500" y="1352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72569</xdr:rowOff>
    </xdr:from>
    <xdr:ext cx="469744" cy="259045"/>
    <xdr:sp macro="" textlink="">
      <xdr:nvSpPr>
        <xdr:cNvPr id="432" name="テキスト ボックス 431"/>
        <xdr:cNvSpPr txBox="1"/>
      </xdr:nvSpPr>
      <xdr:spPr>
        <a:xfrm>
          <a:off x="6737427" y="13617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43,902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83317</xdr:rowOff>
    </xdr:from>
    <xdr:to>
      <xdr:col>15</xdr:col>
      <xdr:colOff>180975</xdr:colOff>
      <xdr:row>97</xdr:row>
      <xdr:rowOff>123930</xdr:rowOff>
    </xdr:to>
    <xdr:cxnSp macro="">
      <xdr:nvCxnSpPr>
        <xdr:cNvPr id="459" name="直線コネクタ 458"/>
        <xdr:cNvCxnSpPr/>
      </xdr:nvCxnSpPr>
      <xdr:spPr>
        <a:xfrm flipV="1">
          <a:off x="9639300" y="16713967"/>
          <a:ext cx="838200" cy="4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97682</xdr:rowOff>
    </xdr:from>
    <xdr:ext cx="534377" cy="259045"/>
    <xdr:sp macro="" textlink="">
      <xdr:nvSpPr>
        <xdr:cNvPr id="460" name="土木費平均値テキスト"/>
        <xdr:cNvSpPr txBox="1"/>
      </xdr:nvSpPr>
      <xdr:spPr>
        <a:xfrm>
          <a:off x="10528300" y="1638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123930</xdr:rowOff>
    </xdr:from>
    <xdr:to>
      <xdr:col>14</xdr:col>
      <xdr:colOff>28575</xdr:colOff>
      <xdr:row>97</xdr:row>
      <xdr:rowOff>149932</xdr:rowOff>
    </xdr:to>
    <xdr:cxnSp macro="">
      <xdr:nvCxnSpPr>
        <xdr:cNvPr id="462" name="直線コネクタ 461"/>
        <xdr:cNvCxnSpPr/>
      </xdr:nvCxnSpPr>
      <xdr:spPr>
        <a:xfrm flipV="1">
          <a:off x="8750300" y="16754580"/>
          <a:ext cx="889000" cy="2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44310</xdr:rowOff>
    </xdr:from>
    <xdr:ext cx="534377" cy="259045"/>
    <xdr:sp macro="" textlink="">
      <xdr:nvSpPr>
        <xdr:cNvPr id="464" name="テキスト ボックス 463"/>
        <xdr:cNvSpPr txBox="1"/>
      </xdr:nvSpPr>
      <xdr:spPr>
        <a:xfrm>
          <a:off x="9372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149932</xdr:rowOff>
    </xdr:from>
    <xdr:to>
      <xdr:col>12</xdr:col>
      <xdr:colOff>511175</xdr:colOff>
      <xdr:row>97</xdr:row>
      <xdr:rowOff>163565</xdr:rowOff>
    </xdr:to>
    <xdr:cxnSp macro="">
      <xdr:nvCxnSpPr>
        <xdr:cNvPr id="465" name="直線コネクタ 464"/>
        <xdr:cNvCxnSpPr/>
      </xdr:nvCxnSpPr>
      <xdr:spPr>
        <a:xfrm flipV="1">
          <a:off x="7861300" y="16780582"/>
          <a:ext cx="889000" cy="1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37067</xdr:rowOff>
    </xdr:from>
    <xdr:ext cx="534377" cy="259045"/>
    <xdr:sp macro="" textlink="">
      <xdr:nvSpPr>
        <xdr:cNvPr id="467" name="テキスト ボックス 466"/>
        <xdr:cNvSpPr txBox="1"/>
      </xdr:nvSpPr>
      <xdr:spPr>
        <a:xfrm>
          <a:off x="8483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160896</xdr:rowOff>
    </xdr:from>
    <xdr:to>
      <xdr:col>11</xdr:col>
      <xdr:colOff>307975</xdr:colOff>
      <xdr:row>97</xdr:row>
      <xdr:rowOff>163565</xdr:rowOff>
    </xdr:to>
    <xdr:cxnSp macro="">
      <xdr:nvCxnSpPr>
        <xdr:cNvPr id="468" name="直線コネクタ 467"/>
        <xdr:cNvCxnSpPr/>
      </xdr:nvCxnSpPr>
      <xdr:spPr>
        <a:xfrm>
          <a:off x="6972300" y="16791546"/>
          <a:ext cx="889000" cy="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32866</xdr:rowOff>
    </xdr:from>
    <xdr:ext cx="534377" cy="259045"/>
    <xdr:sp macro="" textlink="">
      <xdr:nvSpPr>
        <xdr:cNvPr id="470" name="テキスト ボックス 469"/>
        <xdr:cNvSpPr txBox="1"/>
      </xdr:nvSpPr>
      <xdr:spPr>
        <a:xfrm>
          <a:off x="7594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85709</xdr:rowOff>
    </xdr:from>
    <xdr:ext cx="534377" cy="259045"/>
    <xdr:sp macro="" textlink="">
      <xdr:nvSpPr>
        <xdr:cNvPr id="472" name="テキスト ボックス 471"/>
        <xdr:cNvSpPr txBox="1"/>
      </xdr:nvSpPr>
      <xdr:spPr>
        <a:xfrm>
          <a:off x="6705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32517</xdr:rowOff>
    </xdr:from>
    <xdr:to>
      <xdr:col>15</xdr:col>
      <xdr:colOff>231775</xdr:colOff>
      <xdr:row>97</xdr:row>
      <xdr:rowOff>134117</xdr:rowOff>
    </xdr:to>
    <xdr:sp macro="" textlink="">
      <xdr:nvSpPr>
        <xdr:cNvPr id="478" name="円/楕円 477"/>
        <xdr:cNvSpPr/>
      </xdr:nvSpPr>
      <xdr:spPr>
        <a:xfrm>
          <a:off x="10426700" y="166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10944</xdr:rowOff>
    </xdr:from>
    <xdr:ext cx="534377" cy="259045"/>
    <xdr:sp macro="" textlink="">
      <xdr:nvSpPr>
        <xdr:cNvPr id="479" name="土木費該当値テキスト"/>
        <xdr:cNvSpPr txBox="1"/>
      </xdr:nvSpPr>
      <xdr:spPr>
        <a:xfrm>
          <a:off x="10528300" y="1664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49,832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73130</xdr:rowOff>
    </xdr:from>
    <xdr:to>
      <xdr:col>14</xdr:col>
      <xdr:colOff>79375</xdr:colOff>
      <xdr:row>98</xdr:row>
      <xdr:rowOff>3280</xdr:rowOff>
    </xdr:to>
    <xdr:sp macro="" textlink="">
      <xdr:nvSpPr>
        <xdr:cNvPr id="480" name="円/楕円 479"/>
        <xdr:cNvSpPr/>
      </xdr:nvSpPr>
      <xdr:spPr>
        <a:xfrm>
          <a:off x="9588500" y="1670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165857</xdr:rowOff>
    </xdr:from>
    <xdr:ext cx="534377" cy="259045"/>
    <xdr:sp macro="" textlink="">
      <xdr:nvSpPr>
        <xdr:cNvPr id="481" name="テキスト ボックス 480"/>
        <xdr:cNvSpPr txBox="1"/>
      </xdr:nvSpPr>
      <xdr:spPr>
        <a:xfrm>
          <a:off x="9372111" y="1679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40,949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99132</xdr:rowOff>
    </xdr:from>
    <xdr:to>
      <xdr:col>12</xdr:col>
      <xdr:colOff>561975</xdr:colOff>
      <xdr:row>98</xdr:row>
      <xdr:rowOff>29282</xdr:rowOff>
    </xdr:to>
    <xdr:sp macro="" textlink="">
      <xdr:nvSpPr>
        <xdr:cNvPr id="482" name="円/楕円 481"/>
        <xdr:cNvSpPr/>
      </xdr:nvSpPr>
      <xdr:spPr>
        <a:xfrm>
          <a:off x="8699500" y="1672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20409</xdr:rowOff>
    </xdr:from>
    <xdr:ext cx="534377" cy="259045"/>
    <xdr:sp macro="" textlink="">
      <xdr:nvSpPr>
        <xdr:cNvPr id="483" name="テキスト ボックス 482"/>
        <xdr:cNvSpPr txBox="1"/>
      </xdr:nvSpPr>
      <xdr:spPr>
        <a:xfrm>
          <a:off x="8483111" y="1682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35,262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112765</xdr:rowOff>
    </xdr:from>
    <xdr:to>
      <xdr:col>11</xdr:col>
      <xdr:colOff>358775</xdr:colOff>
      <xdr:row>98</xdr:row>
      <xdr:rowOff>42915</xdr:rowOff>
    </xdr:to>
    <xdr:sp macro="" textlink="">
      <xdr:nvSpPr>
        <xdr:cNvPr id="484" name="円/楕円 483"/>
        <xdr:cNvSpPr/>
      </xdr:nvSpPr>
      <xdr:spPr>
        <a:xfrm>
          <a:off x="7810500" y="1674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34042</xdr:rowOff>
    </xdr:from>
    <xdr:ext cx="534377" cy="259045"/>
    <xdr:sp macro="" textlink="">
      <xdr:nvSpPr>
        <xdr:cNvPr id="485" name="テキスト ボックス 484"/>
        <xdr:cNvSpPr txBox="1"/>
      </xdr:nvSpPr>
      <xdr:spPr>
        <a:xfrm>
          <a:off x="7594111" y="1683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32,280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110096</xdr:rowOff>
    </xdr:from>
    <xdr:to>
      <xdr:col>10</xdr:col>
      <xdr:colOff>155575</xdr:colOff>
      <xdr:row>98</xdr:row>
      <xdr:rowOff>40246</xdr:rowOff>
    </xdr:to>
    <xdr:sp macro="" textlink="">
      <xdr:nvSpPr>
        <xdr:cNvPr id="486" name="円/楕円 485"/>
        <xdr:cNvSpPr/>
      </xdr:nvSpPr>
      <xdr:spPr>
        <a:xfrm>
          <a:off x="6921500" y="1674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31373</xdr:rowOff>
    </xdr:from>
    <xdr:ext cx="534377" cy="259045"/>
    <xdr:sp macro="" textlink="">
      <xdr:nvSpPr>
        <xdr:cNvPr id="487" name="テキスト ボックス 486"/>
        <xdr:cNvSpPr txBox="1"/>
      </xdr:nvSpPr>
      <xdr:spPr>
        <a:xfrm>
          <a:off x="6705111" y="1683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24783</xdr:rowOff>
    </xdr:from>
    <xdr:to>
      <xdr:col>23</xdr:col>
      <xdr:colOff>517525</xdr:colOff>
      <xdr:row>37</xdr:row>
      <xdr:rowOff>137048</xdr:rowOff>
    </xdr:to>
    <xdr:cxnSp macro="">
      <xdr:nvCxnSpPr>
        <xdr:cNvPr id="515" name="直線コネクタ 514"/>
        <xdr:cNvCxnSpPr/>
      </xdr:nvCxnSpPr>
      <xdr:spPr>
        <a:xfrm>
          <a:off x="15481300" y="6368433"/>
          <a:ext cx="838200" cy="11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123001</xdr:rowOff>
    </xdr:from>
    <xdr:ext cx="534377" cy="259045"/>
    <xdr:sp macro="" textlink="">
      <xdr:nvSpPr>
        <xdr:cNvPr id="516" name="消防費平均値テキスト"/>
        <xdr:cNvSpPr txBox="1"/>
      </xdr:nvSpPr>
      <xdr:spPr>
        <a:xfrm>
          <a:off x="16370300" y="612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24783</xdr:rowOff>
    </xdr:from>
    <xdr:to>
      <xdr:col>22</xdr:col>
      <xdr:colOff>365125</xdr:colOff>
      <xdr:row>37</xdr:row>
      <xdr:rowOff>33972</xdr:rowOff>
    </xdr:to>
    <xdr:cxnSp macro="">
      <xdr:nvCxnSpPr>
        <xdr:cNvPr id="518" name="直線コネクタ 517"/>
        <xdr:cNvCxnSpPr/>
      </xdr:nvCxnSpPr>
      <xdr:spPr>
        <a:xfrm flipV="1">
          <a:off x="14592300" y="6368433"/>
          <a:ext cx="889000" cy="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116387</xdr:rowOff>
    </xdr:from>
    <xdr:ext cx="534377" cy="259045"/>
    <xdr:sp macro="" textlink="">
      <xdr:nvSpPr>
        <xdr:cNvPr id="520" name="テキスト ボックス 519"/>
        <xdr:cNvSpPr txBox="1"/>
      </xdr:nvSpPr>
      <xdr:spPr>
        <a:xfrm>
          <a:off x="15214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33972</xdr:rowOff>
    </xdr:from>
    <xdr:to>
      <xdr:col>21</xdr:col>
      <xdr:colOff>161925</xdr:colOff>
      <xdr:row>38</xdr:row>
      <xdr:rowOff>38407</xdr:rowOff>
    </xdr:to>
    <xdr:cxnSp macro="">
      <xdr:nvCxnSpPr>
        <xdr:cNvPr id="521" name="直線コネクタ 520"/>
        <xdr:cNvCxnSpPr/>
      </xdr:nvCxnSpPr>
      <xdr:spPr>
        <a:xfrm flipV="1">
          <a:off x="13703300" y="6377622"/>
          <a:ext cx="889000" cy="17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64586</xdr:rowOff>
    </xdr:from>
    <xdr:ext cx="534377" cy="259045"/>
    <xdr:sp macro="" textlink="">
      <xdr:nvSpPr>
        <xdr:cNvPr id="523" name="テキスト ボックス 522"/>
        <xdr:cNvSpPr txBox="1"/>
      </xdr:nvSpPr>
      <xdr:spPr>
        <a:xfrm>
          <a:off x="14325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54044</xdr:rowOff>
    </xdr:from>
    <xdr:to>
      <xdr:col>19</xdr:col>
      <xdr:colOff>644525</xdr:colOff>
      <xdr:row>38</xdr:row>
      <xdr:rowOff>38407</xdr:rowOff>
    </xdr:to>
    <xdr:cxnSp macro="">
      <xdr:nvCxnSpPr>
        <xdr:cNvPr id="524" name="直線コネクタ 523"/>
        <xdr:cNvCxnSpPr/>
      </xdr:nvCxnSpPr>
      <xdr:spPr>
        <a:xfrm>
          <a:off x="12814300" y="5883344"/>
          <a:ext cx="889000" cy="67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83400</xdr:rowOff>
    </xdr:from>
    <xdr:ext cx="534377" cy="259045"/>
    <xdr:sp macro="" textlink="">
      <xdr:nvSpPr>
        <xdr:cNvPr id="526" name="テキスト ボックス 525"/>
        <xdr:cNvSpPr txBox="1"/>
      </xdr:nvSpPr>
      <xdr:spPr>
        <a:xfrm>
          <a:off x="13436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108978</xdr:rowOff>
    </xdr:from>
    <xdr:ext cx="534377" cy="259045"/>
    <xdr:sp macro="" textlink="">
      <xdr:nvSpPr>
        <xdr:cNvPr id="528" name="テキスト ボックス 527"/>
        <xdr:cNvSpPr txBox="1"/>
      </xdr:nvSpPr>
      <xdr:spPr>
        <a:xfrm>
          <a:off x="12547111" y="645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86248</xdr:rowOff>
    </xdr:from>
    <xdr:to>
      <xdr:col>23</xdr:col>
      <xdr:colOff>568325</xdr:colOff>
      <xdr:row>38</xdr:row>
      <xdr:rowOff>16398</xdr:rowOff>
    </xdr:to>
    <xdr:sp macro="" textlink="">
      <xdr:nvSpPr>
        <xdr:cNvPr id="534" name="円/楕円 533"/>
        <xdr:cNvSpPr/>
      </xdr:nvSpPr>
      <xdr:spPr>
        <a:xfrm>
          <a:off x="16268700" y="642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64675</xdr:rowOff>
    </xdr:from>
    <xdr:ext cx="534377" cy="259045"/>
    <xdr:sp macro="" textlink="">
      <xdr:nvSpPr>
        <xdr:cNvPr id="535" name="消防費該当値テキスト"/>
        <xdr:cNvSpPr txBox="1"/>
      </xdr:nvSpPr>
      <xdr:spPr>
        <a:xfrm>
          <a:off x="16370300" y="640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27,616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145433</xdr:rowOff>
    </xdr:from>
    <xdr:to>
      <xdr:col>22</xdr:col>
      <xdr:colOff>415925</xdr:colOff>
      <xdr:row>37</xdr:row>
      <xdr:rowOff>75583</xdr:rowOff>
    </xdr:to>
    <xdr:sp macro="" textlink="">
      <xdr:nvSpPr>
        <xdr:cNvPr id="536" name="円/楕円 535"/>
        <xdr:cNvSpPr/>
      </xdr:nvSpPr>
      <xdr:spPr>
        <a:xfrm>
          <a:off x="15430500" y="631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66710</xdr:rowOff>
    </xdr:from>
    <xdr:ext cx="534377" cy="259045"/>
    <xdr:sp macro="" textlink="">
      <xdr:nvSpPr>
        <xdr:cNvPr id="537" name="テキスト ボックス 536"/>
        <xdr:cNvSpPr txBox="1"/>
      </xdr:nvSpPr>
      <xdr:spPr>
        <a:xfrm>
          <a:off x="15214111" y="641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32,527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154622</xdr:rowOff>
    </xdr:from>
    <xdr:to>
      <xdr:col>21</xdr:col>
      <xdr:colOff>212725</xdr:colOff>
      <xdr:row>37</xdr:row>
      <xdr:rowOff>84772</xdr:rowOff>
    </xdr:to>
    <xdr:sp macro="" textlink="">
      <xdr:nvSpPr>
        <xdr:cNvPr id="538" name="円/楕円 537"/>
        <xdr:cNvSpPr/>
      </xdr:nvSpPr>
      <xdr:spPr>
        <a:xfrm>
          <a:off x="14541500" y="632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75899</xdr:rowOff>
    </xdr:from>
    <xdr:ext cx="534377" cy="259045"/>
    <xdr:sp macro="" textlink="">
      <xdr:nvSpPr>
        <xdr:cNvPr id="539" name="テキスト ボックス 538"/>
        <xdr:cNvSpPr txBox="1"/>
      </xdr:nvSpPr>
      <xdr:spPr>
        <a:xfrm>
          <a:off x="14325111" y="641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32,125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159057</xdr:rowOff>
    </xdr:from>
    <xdr:to>
      <xdr:col>20</xdr:col>
      <xdr:colOff>9525</xdr:colOff>
      <xdr:row>38</xdr:row>
      <xdr:rowOff>89207</xdr:rowOff>
    </xdr:to>
    <xdr:sp macro="" textlink="">
      <xdr:nvSpPr>
        <xdr:cNvPr id="540" name="円/楕円 539"/>
        <xdr:cNvSpPr/>
      </xdr:nvSpPr>
      <xdr:spPr>
        <a:xfrm>
          <a:off x="13652500" y="650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80334</xdr:rowOff>
    </xdr:from>
    <xdr:ext cx="534377" cy="259045"/>
    <xdr:sp macro="" textlink="">
      <xdr:nvSpPr>
        <xdr:cNvPr id="541" name="テキスト ボックス 540"/>
        <xdr:cNvSpPr txBox="1"/>
      </xdr:nvSpPr>
      <xdr:spPr>
        <a:xfrm>
          <a:off x="13436111" y="659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24,431</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3244</xdr:rowOff>
    </xdr:from>
    <xdr:to>
      <xdr:col>18</xdr:col>
      <xdr:colOff>492125</xdr:colOff>
      <xdr:row>34</xdr:row>
      <xdr:rowOff>104844</xdr:rowOff>
    </xdr:to>
    <xdr:sp macro="" textlink="">
      <xdr:nvSpPr>
        <xdr:cNvPr id="542" name="円/楕円 541"/>
        <xdr:cNvSpPr/>
      </xdr:nvSpPr>
      <xdr:spPr>
        <a:xfrm>
          <a:off x="12763500" y="583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121371</xdr:rowOff>
    </xdr:from>
    <xdr:ext cx="534377" cy="259045"/>
    <xdr:sp macro="" textlink="">
      <xdr:nvSpPr>
        <xdr:cNvPr id="543" name="テキスト ボックス 542"/>
        <xdr:cNvSpPr txBox="1"/>
      </xdr:nvSpPr>
      <xdr:spPr>
        <a:xfrm>
          <a:off x="12547111" y="560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126885</xdr:rowOff>
    </xdr:from>
    <xdr:to>
      <xdr:col>23</xdr:col>
      <xdr:colOff>517525</xdr:colOff>
      <xdr:row>57</xdr:row>
      <xdr:rowOff>69886</xdr:rowOff>
    </xdr:to>
    <xdr:cxnSp macro="">
      <xdr:nvCxnSpPr>
        <xdr:cNvPr id="570" name="直線コネクタ 569"/>
        <xdr:cNvCxnSpPr/>
      </xdr:nvCxnSpPr>
      <xdr:spPr>
        <a:xfrm>
          <a:off x="15481300" y="9728085"/>
          <a:ext cx="838200" cy="114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147749</xdr:rowOff>
    </xdr:from>
    <xdr:ext cx="534377" cy="259045"/>
    <xdr:sp macro="" textlink="">
      <xdr:nvSpPr>
        <xdr:cNvPr id="571" name="教育費平均値テキスト"/>
        <xdr:cNvSpPr txBox="1"/>
      </xdr:nvSpPr>
      <xdr:spPr>
        <a:xfrm>
          <a:off x="16370300" y="957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126885</xdr:rowOff>
    </xdr:from>
    <xdr:to>
      <xdr:col>22</xdr:col>
      <xdr:colOff>365125</xdr:colOff>
      <xdr:row>57</xdr:row>
      <xdr:rowOff>6252</xdr:rowOff>
    </xdr:to>
    <xdr:cxnSp macro="">
      <xdr:nvCxnSpPr>
        <xdr:cNvPr id="573" name="直線コネクタ 572"/>
        <xdr:cNvCxnSpPr/>
      </xdr:nvCxnSpPr>
      <xdr:spPr>
        <a:xfrm flipV="1">
          <a:off x="14592300" y="9728085"/>
          <a:ext cx="889000" cy="5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34376</xdr:rowOff>
    </xdr:from>
    <xdr:ext cx="534377" cy="259045"/>
    <xdr:sp macro="" textlink="">
      <xdr:nvSpPr>
        <xdr:cNvPr id="575" name="テキスト ボックス 574"/>
        <xdr:cNvSpPr txBox="1"/>
      </xdr:nvSpPr>
      <xdr:spPr>
        <a:xfrm>
          <a:off x="15214111" y="98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4583</xdr:rowOff>
    </xdr:from>
    <xdr:to>
      <xdr:col>21</xdr:col>
      <xdr:colOff>161925</xdr:colOff>
      <xdr:row>57</xdr:row>
      <xdr:rowOff>6252</xdr:rowOff>
    </xdr:to>
    <xdr:cxnSp macro="">
      <xdr:nvCxnSpPr>
        <xdr:cNvPr id="576" name="直線コネクタ 575"/>
        <xdr:cNvCxnSpPr/>
      </xdr:nvCxnSpPr>
      <xdr:spPr>
        <a:xfrm>
          <a:off x="13703300" y="9777233"/>
          <a:ext cx="8890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37054</xdr:rowOff>
    </xdr:from>
    <xdr:ext cx="534377" cy="259045"/>
    <xdr:sp macro="" textlink="">
      <xdr:nvSpPr>
        <xdr:cNvPr id="578" name="テキスト ボックス 577"/>
        <xdr:cNvSpPr txBox="1"/>
      </xdr:nvSpPr>
      <xdr:spPr>
        <a:xfrm>
          <a:off x="14325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4583</xdr:rowOff>
    </xdr:from>
    <xdr:to>
      <xdr:col>19</xdr:col>
      <xdr:colOff>644525</xdr:colOff>
      <xdr:row>57</xdr:row>
      <xdr:rowOff>13714</xdr:rowOff>
    </xdr:to>
    <xdr:cxnSp macro="">
      <xdr:nvCxnSpPr>
        <xdr:cNvPr id="579" name="直線コネクタ 578"/>
        <xdr:cNvCxnSpPr/>
      </xdr:nvCxnSpPr>
      <xdr:spPr>
        <a:xfrm flipV="1">
          <a:off x="12814300" y="9777233"/>
          <a:ext cx="889000" cy="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47186</xdr:rowOff>
    </xdr:from>
    <xdr:ext cx="534377" cy="259045"/>
    <xdr:sp macro="" textlink="">
      <xdr:nvSpPr>
        <xdr:cNvPr id="581" name="テキスト ボックス 580"/>
        <xdr:cNvSpPr txBox="1"/>
      </xdr:nvSpPr>
      <xdr:spPr>
        <a:xfrm>
          <a:off x="13436111" y="94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67586</xdr:rowOff>
    </xdr:from>
    <xdr:ext cx="534377" cy="259045"/>
    <xdr:sp macro="" textlink="">
      <xdr:nvSpPr>
        <xdr:cNvPr id="583" name="テキスト ボックス 582"/>
        <xdr:cNvSpPr txBox="1"/>
      </xdr:nvSpPr>
      <xdr:spPr>
        <a:xfrm>
          <a:off x="12547111" y="94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19086</xdr:rowOff>
    </xdr:from>
    <xdr:to>
      <xdr:col>23</xdr:col>
      <xdr:colOff>568325</xdr:colOff>
      <xdr:row>57</xdr:row>
      <xdr:rowOff>120686</xdr:rowOff>
    </xdr:to>
    <xdr:sp macro="" textlink="">
      <xdr:nvSpPr>
        <xdr:cNvPr id="589" name="円/楕円 588"/>
        <xdr:cNvSpPr/>
      </xdr:nvSpPr>
      <xdr:spPr>
        <a:xfrm>
          <a:off x="16268700" y="979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105463</xdr:rowOff>
    </xdr:from>
    <xdr:ext cx="534377" cy="259045"/>
    <xdr:sp macro="" textlink="">
      <xdr:nvSpPr>
        <xdr:cNvPr id="590" name="教育費該当値テキスト"/>
        <xdr:cNvSpPr txBox="1"/>
      </xdr:nvSpPr>
      <xdr:spPr>
        <a:xfrm>
          <a:off x="16370300" y="97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52,770</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76085</xdr:rowOff>
    </xdr:from>
    <xdr:to>
      <xdr:col>22</xdr:col>
      <xdr:colOff>415925</xdr:colOff>
      <xdr:row>57</xdr:row>
      <xdr:rowOff>6235</xdr:rowOff>
    </xdr:to>
    <xdr:sp macro="" textlink="">
      <xdr:nvSpPr>
        <xdr:cNvPr id="591" name="円/楕円 590"/>
        <xdr:cNvSpPr/>
      </xdr:nvSpPr>
      <xdr:spPr>
        <a:xfrm>
          <a:off x="15430500" y="967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22762</xdr:rowOff>
    </xdr:from>
    <xdr:ext cx="534377" cy="259045"/>
    <xdr:sp macro="" textlink="">
      <xdr:nvSpPr>
        <xdr:cNvPr id="592" name="テキスト ボックス 591"/>
        <xdr:cNvSpPr txBox="1"/>
      </xdr:nvSpPr>
      <xdr:spPr>
        <a:xfrm>
          <a:off x="15214111" y="945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77,803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126902</xdr:rowOff>
    </xdr:from>
    <xdr:to>
      <xdr:col>21</xdr:col>
      <xdr:colOff>212725</xdr:colOff>
      <xdr:row>57</xdr:row>
      <xdr:rowOff>57052</xdr:rowOff>
    </xdr:to>
    <xdr:sp macro="" textlink="">
      <xdr:nvSpPr>
        <xdr:cNvPr id="593" name="円/楕円 592"/>
        <xdr:cNvSpPr/>
      </xdr:nvSpPr>
      <xdr:spPr>
        <a:xfrm>
          <a:off x="14541500" y="972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48179</xdr:rowOff>
    </xdr:from>
    <xdr:ext cx="534377" cy="259045"/>
    <xdr:sp macro="" textlink="">
      <xdr:nvSpPr>
        <xdr:cNvPr id="594" name="テキスト ボックス 593"/>
        <xdr:cNvSpPr txBox="1"/>
      </xdr:nvSpPr>
      <xdr:spPr>
        <a:xfrm>
          <a:off x="14325111" y="982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66,688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125233</xdr:rowOff>
    </xdr:from>
    <xdr:to>
      <xdr:col>20</xdr:col>
      <xdr:colOff>9525</xdr:colOff>
      <xdr:row>57</xdr:row>
      <xdr:rowOff>55383</xdr:rowOff>
    </xdr:to>
    <xdr:sp macro="" textlink="">
      <xdr:nvSpPr>
        <xdr:cNvPr id="595" name="円/楕円 594"/>
        <xdr:cNvSpPr/>
      </xdr:nvSpPr>
      <xdr:spPr>
        <a:xfrm>
          <a:off x="13652500" y="972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46510</xdr:rowOff>
    </xdr:from>
    <xdr:ext cx="534377" cy="259045"/>
    <xdr:sp macro="" textlink="">
      <xdr:nvSpPr>
        <xdr:cNvPr id="596" name="テキスト ボックス 595"/>
        <xdr:cNvSpPr txBox="1"/>
      </xdr:nvSpPr>
      <xdr:spPr>
        <a:xfrm>
          <a:off x="13436111" y="981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67,053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134364</xdr:rowOff>
    </xdr:from>
    <xdr:to>
      <xdr:col>18</xdr:col>
      <xdr:colOff>492125</xdr:colOff>
      <xdr:row>57</xdr:row>
      <xdr:rowOff>64514</xdr:rowOff>
    </xdr:to>
    <xdr:sp macro="" textlink="">
      <xdr:nvSpPr>
        <xdr:cNvPr id="597" name="円/楕円 596"/>
        <xdr:cNvSpPr/>
      </xdr:nvSpPr>
      <xdr:spPr>
        <a:xfrm>
          <a:off x="12763500" y="973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55641</xdr:rowOff>
    </xdr:from>
    <xdr:ext cx="534377" cy="259045"/>
    <xdr:sp macro="" textlink="">
      <xdr:nvSpPr>
        <xdr:cNvPr id="598" name="テキスト ボックス 597"/>
        <xdr:cNvSpPr txBox="1"/>
      </xdr:nvSpPr>
      <xdr:spPr>
        <a:xfrm>
          <a:off x="12547111" y="982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65,056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32449</xdr:rowOff>
    </xdr:from>
    <xdr:to>
      <xdr:col>23</xdr:col>
      <xdr:colOff>517525</xdr:colOff>
      <xdr:row>79</xdr:row>
      <xdr:rowOff>44450</xdr:rowOff>
    </xdr:to>
    <xdr:cxnSp macro="">
      <xdr:nvCxnSpPr>
        <xdr:cNvPr id="627" name="直線コネクタ 626"/>
        <xdr:cNvCxnSpPr/>
      </xdr:nvCxnSpPr>
      <xdr:spPr>
        <a:xfrm flipV="1">
          <a:off x="15481300" y="13576999"/>
          <a:ext cx="8382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17666</xdr:rowOff>
    </xdr:from>
    <xdr:to>
      <xdr:col>22</xdr:col>
      <xdr:colOff>365125</xdr:colOff>
      <xdr:row>79</xdr:row>
      <xdr:rowOff>44450</xdr:rowOff>
    </xdr:to>
    <xdr:cxnSp macro="">
      <xdr:nvCxnSpPr>
        <xdr:cNvPr id="630" name="直線コネクタ 629"/>
        <xdr:cNvCxnSpPr/>
      </xdr:nvCxnSpPr>
      <xdr:spPr>
        <a:xfrm>
          <a:off x="14592300" y="13562216"/>
          <a:ext cx="889000" cy="2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17666</xdr:rowOff>
    </xdr:from>
    <xdr:to>
      <xdr:col>21</xdr:col>
      <xdr:colOff>161925</xdr:colOff>
      <xdr:row>79</xdr:row>
      <xdr:rowOff>36664</xdr:rowOff>
    </xdr:to>
    <xdr:cxnSp macro="">
      <xdr:nvCxnSpPr>
        <xdr:cNvPr id="633" name="直線コネクタ 632"/>
        <xdr:cNvCxnSpPr/>
      </xdr:nvCxnSpPr>
      <xdr:spPr>
        <a:xfrm flipV="1">
          <a:off x="13703300" y="13562216"/>
          <a:ext cx="889000" cy="1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4" name="フローチャート : 判断 633"/>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127043</xdr:rowOff>
    </xdr:from>
    <xdr:ext cx="534377" cy="259045"/>
    <xdr:sp macro="" textlink="">
      <xdr:nvSpPr>
        <xdr:cNvPr id="635" name="テキスト ボックス 634"/>
        <xdr:cNvSpPr txBox="1"/>
      </xdr:nvSpPr>
      <xdr:spPr>
        <a:xfrm>
          <a:off x="14325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36664</xdr:rowOff>
    </xdr:from>
    <xdr:to>
      <xdr:col>19</xdr:col>
      <xdr:colOff>644525</xdr:colOff>
      <xdr:row>79</xdr:row>
      <xdr:rowOff>44450</xdr:rowOff>
    </xdr:to>
    <xdr:cxnSp macro="">
      <xdr:nvCxnSpPr>
        <xdr:cNvPr id="636" name="直線コネクタ 635"/>
        <xdr:cNvCxnSpPr/>
      </xdr:nvCxnSpPr>
      <xdr:spPr>
        <a:xfrm flipV="1">
          <a:off x="12814300" y="13581214"/>
          <a:ext cx="889000" cy="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7" name="フローチャート : 判断 636"/>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166527</xdr:rowOff>
    </xdr:from>
    <xdr:ext cx="469744" cy="259045"/>
    <xdr:sp macro="" textlink="">
      <xdr:nvSpPr>
        <xdr:cNvPr id="638" name="テキスト ボックス 637"/>
        <xdr:cNvSpPr txBox="1"/>
      </xdr:nvSpPr>
      <xdr:spPr>
        <a:xfrm>
          <a:off x="13468427"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9" name="フローチャート : 判断 638"/>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0" name="テキスト ボックス 639"/>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153099</xdr:rowOff>
    </xdr:from>
    <xdr:to>
      <xdr:col>23</xdr:col>
      <xdr:colOff>568325</xdr:colOff>
      <xdr:row>79</xdr:row>
      <xdr:rowOff>83249</xdr:rowOff>
    </xdr:to>
    <xdr:sp macro="" textlink="">
      <xdr:nvSpPr>
        <xdr:cNvPr id="646" name="円/楕円 645"/>
        <xdr:cNvSpPr/>
      </xdr:nvSpPr>
      <xdr:spPr>
        <a:xfrm>
          <a:off x="16268700" y="1352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68026</xdr:rowOff>
    </xdr:from>
    <xdr:ext cx="378565" cy="259045"/>
    <xdr:sp macro="" textlink="">
      <xdr:nvSpPr>
        <xdr:cNvPr id="647" name="災害復旧費該当値テキスト"/>
        <xdr:cNvSpPr txBox="1"/>
      </xdr:nvSpPr>
      <xdr:spPr>
        <a:xfrm>
          <a:off x="16370300" y="13441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8" name="円/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9" name="テキスト ボックス 64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138316</xdr:rowOff>
    </xdr:from>
    <xdr:to>
      <xdr:col>21</xdr:col>
      <xdr:colOff>212725</xdr:colOff>
      <xdr:row>79</xdr:row>
      <xdr:rowOff>68466</xdr:rowOff>
    </xdr:to>
    <xdr:sp macro="" textlink="">
      <xdr:nvSpPr>
        <xdr:cNvPr id="650" name="円/楕円 649"/>
        <xdr:cNvSpPr/>
      </xdr:nvSpPr>
      <xdr:spPr>
        <a:xfrm>
          <a:off x="14541500" y="135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59593</xdr:rowOff>
    </xdr:from>
    <xdr:ext cx="469744" cy="259045"/>
    <xdr:sp macro="" textlink="">
      <xdr:nvSpPr>
        <xdr:cNvPr id="651" name="テキスト ボックス 650"/>
        <xdr:cNvSpPr txBox="1"/>
      </xdr:nvSpPr>
      <xdr:spPr>
        <a:xfrm>
          <a:off x="14357427" y="1360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157314</xdr:rowOff>
    </xdr:from>
    <xdr:to>
      <xdr:col>20</xdr:col>
      <xdr:colOff>9525</xdr:colOff>
      <xdr:row>79</xdr:row>
      <xdr:rowOff>87464</xdr:rowOff>
    </xdr:to>
    <xdr:sp macro="" textlink="">
      <xdr:nvSpPr>
        <xdr:cNvPr id="652" name="円/楕円 651"/>
        <xdr:cNvSpPr/>
      </xdr:nvSpPr>
      <xdr:spPr>
        <a:xfrm>
          <a:off x="13652500" y="1353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78591</xdr:rowOff>
    </xdr:from>
    <xdr:ext cx="378565" cy="259045"/>
    <xdr:sp macro="" textlink="">
      <xdr:nvSpPr>
        <xdr:cNvPr id="653" name="テキスト ボックス 652"/>
        <xdr:cNvSpPr txBox="1"/>
      </xdr:nvSpPr>
      <xdr:spPr>
        <a:xfrm>
          <a:off x="13514017" y="13623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4" name="円/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5" name="テキスト ボックス 65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44636</xdr:rowOff>
    </xdr:from>
    <xdr:to>
      <xdr:col>23</xdr:col>
      <xdr:colOff>517525</xdr:colOff>
      <xdr:row>96</xdr:row>
      <xdr:rowOff>45306</xdr:rowOff>
    </xdr:to>
    <xdr:cxnSp macro="">
      <xdr:nvCxnSpPr>
        <xdr:cNvPr id="680" name="直線コネクタ 679"/>
        <xdr:cNvCxnSpPr/>
      </xdr:nvCxnSpPr>
      <xdr:spPr>
        <a:xfrm>
          <a:off x="15481300" y="16503836"/>
          <a:ext cx="8382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44636</xdr:rowOff>
    </xdr:from>
    <xdr:to>
      <xdr:col>22</xdr:col>
      <xdr:colOff>365125</xdr:colOff>
      <xdr:row>96</xdr:row>
      <xdr:rowOff>60891</xdr:rowOff>
    </xdr:to>
    <xdr:cxnSp macro="">
      <xdr:nvCxnSpPr>
        <xdr:cNvPr id="683" name="直線コネクタ 682"/>
        <xdr:cNvCxnSpPr/>
      </xdr:nvCxnSpPr>
      <xdr:spPr>
        <a:xfrm flipV="1">
          <a:off x="14592300" y="16503836"/>
          <a:ext cx="889000" cy="1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49396</xdr:rowOff>
    </xdr:from>
    <xdr:ext cx="534377" cy="259045"/>
    <xdr:sp macro="" textlink="">
      <xdr:nvSpPr>
        <xdr:cNvPr id="685" name="テキスト ボックス 684"/>
        <xdr:cNvSpPr txBox="1"/>
      </xdr:nvSpPr>
      <xdr:spPr>
        <a:xfrm>
          <a:off x="15214111" y="161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60891</xdr:rowOff>
    </xdr:from>
    <xdr:to>
      <xdr:col>21</xdr:col>
      <xdr:colOff>161925</xdr:colOff>
      <xdr:row>96</xdr:row>
      <xdr:rowOff>71903</xdr:rowOff>
    </xdr:to>
    <xdr:cxnSp macro="">
      <xdr:nvCxnSpPr>
        <xdr:cNvPr id="686" name="直線コネクタ 685"/>
        <xdr:cNvCxnSpPr/>
      </xdr:nvCxnSpPr>
      <xdr:spPr>
        <a:xfrm flipV="1">
          <a:off x="13703300" y="16520091"/>
          <a:ext cx="889000" cy="1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88" name="テキスト ボックス 687"/>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15244</xdr:rowOff>
    </xdr:from>
    <xdr:to>
      <xdr:col>19</xdr:col>
      <xdr:colOff>644525</xdr:colOff>
      <xdr:row>96</xdr:row>
      <xdr:rowOff>71903</xdr:rowOff>
    </xdr:to>
    <xdr:cxnSp macro="">
      <xdr:nvCxnSpPr>
        <xdr:cNvPr id="689" name="直線コネクタ 688"/>
        <xdr:cNvCxnSpPr/>
      </xdr:nvCxnSpPr>
      <xdr:spPr>
        <a:xfrm>
          <a:off x="12814300" y="16474444"/>
          <a:ext cx="889000" cy="5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16009</xdr:rowOff>
    </xdr:from>
    <xdr:ext cx="534377" cy="259045"/>
    <xdr:sp macro="" textlink="">
      <xdr:nvSpPr>
        <xdr:cNvPr id="691" name="テキスト ボックス 690"/>
        <xdr:cNvSpPr txBox="1"/>
      </xdr:nvSpPr>
      <xdr:spPr>
        <a:xfrm>
          <a:off x="13436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3385</xdr:rowOff>
    </xdr:from>
    <xdr:ext cx="534377" cy="259045"/>
    <xdr:sp macro="" textlink="">
      <xdr:nvSpPr>
        <xdr:cNvPr id="693" name="テキスト ボックス 692"/>
        <xdr:cNvSpPr txBox="1"/>
      </xdr:nvSpPr>
      <xdr:spPr>
        <a:xfrm>
          <a:off x="12547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165956</xdr:rowOff>
    </xdr:from>
    <xdr:to>
      <xdr:col>23</xdr:col>
      <xdr:colOff>568325</xdr:colOff>
      <xdr:row>96</xdr:row>
      <xdr:rowOff>96106</xdr:rowOff>
    </xdr:to>
    <xdr:sp macro="" textlink="">
      <xdr:nvSpPr>
        <xdr:cNvPr id="699" name="円/楕円 698"/>
        <xdr:cNvSpPr/>
      </xdr:nvSpPr>
      <xdr:spPr>
        <a:xfrm>
          <a:off x="16268700" y="1645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144383</xdr:rowOff>
    </xdr:from>
    <xdr:ext cx="534377" cy="259045"/>
    <xdr:sp macro="" textlink="">
      <xdr:nvSpPr>
        <xdr:cNvPr id="700" name="公債費該当値テキスト"/>
        <xdr:cNvSpPr txBox="1"/>
      </xdr:nvSpPr>
      <xdr:spPr>
        <a:xfrm>
          <a:off x="16370300" y="1643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56,517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165286</xdr:rowOff>
    </xdr:from>
    <xdr:to>
      <xdr:col>22</xdr:col>
      <xdr:colOff>415925</xdr:colOff>
      <xdr:row>96</xdr:row>
      <xdr:rowOff>95436</xdr:rowOff>
    </xdr:to>
    <xdr:sp macro="" textlink="">
      <xdr:nvSpPr>
        <xdr:cNvPr id="701" name="円/楕円 700"/>
        <xdr:cNvSpPr/>
      </xdr:nvSpPr>
      <xdr:spPr>
        <a:xfrm>
          <a:off x="15430500" y="1645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86563</xdr:rowOff>
    </xdr:from>
    <xdr:ext cx="534377" cy="259045"/>
    <xdr:sp macro="" textlink="">
      <xdr:nvSpPr>
        <xdr:cNvPr id="702" name="テキスト ボックス 701"/>
        <xdr:cNvSpPr txBox="1"/>
      </xdr:nvSpPr>
      <xdr:spPr>
        <a:xfrm>
          <a:off x="15214111" y="165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56,634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10091</xdr:rowOff>
    </xdr:from>
    <xdr:to>
      <xdr:col>21</xdr:col>
      <xdr:colOff>212725</xdr:colOff>
      <xdr:row>96</xdr:row>
      <xdr:rowOff>111691</xdr:rowOff>
    </xdr:to>
    <xdr:sp macro="" textlink="">
      <xdr:nvSpPr>
        <xdr:cNvPr id="703" name="円/楕円 702"/>
        <xdr:cNvSpPr/>
      </xdr:nvSpPr>
      <xdr:spPr>
        <a:xfrm>
          <a:off x="14541500" y="1646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102818</xdr:rowOff>
    </xdr:from>
    <xdr:ext cx="534377" cy="259045"/>
    <xdr:sp macro="" textlink="">
      <xdr:nvSpPr>
        <xdr:cNvPr id="704" name="テキスト ボックス 703"/>
        <xdr:cNvSpPr txBox="1"/>
      </xdr:nvSpPr>
      <xdr:spPr>
        <a:xfrm>
          <a:off x="14325111" y="165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53,790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21103</xdr:rowOff>
    </xdr:from>
    <xdr:to>
      <xdr:col>20</xdr:col>
      <xdr:colOff>9525</xdr:colOff>
      <xdr:row>96</xdr:row>
      <xdr:rowOff>122703</xdr:rowOff>
    </xdr:to>
    <xdr:sp macro="" textlink="">
      <xdr:nvSpPr>
        <xdr:cNvPr id="705" name="円/楕円 704"/>
        <xdr:cNvSpPr/>
      </xdr:nvSpPr>
      <xdr:spPr>
        <a:xfrm>
          <a:off x="13652500" y="1648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113830</xdr:rowOff>
    </xdr:from>
    <xdr:ext cx="534377" cy="259045"/>
    <xdr:sp macro="" textlink="">
      <xdr:nvSpPr>
        <xdr:cNvPr id="706" name="テキスト ボックス 705"/>
        <xdr:cNvSpPr txBox="1"/>
      </xdr:nvSpPr>
      <xdr:spPr>
        <a:xfrm>
          <a:off x="13436111" y="1657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51,863</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135894</xdr:rowOff>
    </xdr:from>
    <xdr:to>
      <xdr:col>18</xdr:col>
      <xdr:colOff>492125</xdr:colOff>
      <xdr:row>96</xdr:row>
      <xdr:rowOff>66044</xdr:rowOff>
    </xdr:to>
    <xdr:sp macro="" textlink="">
      <xdr:nvSpPr>
        <xdr:cNvPr id="707" name="円/楕円 706"/>
        <xdr:cNvSpPr/>
      </xdr:nvSpPr>
      <xdr:spPr>
        <a:xfrm>
          <a:off x="12763500" y="1642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57171</xdr:rowOff>
    </xdr:from>
    <xdr:ext cx="534377" cy="259045"/>
    <xdr:sp macro="" textlink="">
      <xdr:nvSpPr>
        <xdr:cNvPr id="708" name="テキスト ボックス 707"/>
        <xdr:cNvSpPr txBox="1"/>
      </xdr:nvSpPr>
      <xdr:spPr>
        <a:xfrm>
          <a:off x="12547111" y="1651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4" name="フローチャート : 判断 743"/>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5" name="テキスト ボックス 744"/>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7" name="フローチャート : 判断 746"/>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8" name="テキスト ボックス 747"/>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9" name="フローチャート : 判断 748"/>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0" name="テキスト ボックス 749"/>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・議会費を除く目的別歳出において類似団体の平均と比べて低い水準で推移している。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大阪府千早赤阪村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年度決算では、標準財政規模（</a:t>
          </a:r>
          <a:r>
            <a:rPr kumimoji="1" lang="en-US" altLang="ja-JP" sz="1400">
              <a:latin typeface="ＭＳ ゴシック" pitchFamily="49" charset="-128"/>
              <a:ea typeface="ＭＳ ゴシック" pitchFamily="49" charset="-128"/>
            </a:rPr>
            <a:t>1,971,854</a:t>
          </a:r>
          <a:r>
            <a:rPr kumimoji="1" lang="ja-JP" altLang="en-US" sz="1400">
              <a:latin typeface="ＭＳ ゴシック" pitchFamily="49" charset="-128"/>
              <a:ea typeface="ＭＳ ゴシック" pitchFamily="49" charset="-128"/>
            </a:rPr>
            <a:t>千円）に対する実質収支比率は</a:t>
          </a:r>
          <a:r>
            <a:rPr kumimoji="1" lang="en-US" altLang="ja-JP" sz="1400">
              <a:latin typeface="ＭＳ ゴシック" pitchFamily="49" charset="-128"/>
              <a:ea typeface="ＭＳ ゴシック" pitchFamily="49" charset="-128"/>
            </a:rPr>
            <a:t>6.81</a:t>
          </a:r>
          <a:r>
            <a:rPr kumimoji="1" lang="ja-JP" altLang="en-US" sz="1400">
              <a:latin typeface="ＭＳ ゴシック" pitchFamily="49" charset="-128"/>
              <a:ea typeface="ＭＳ ゴシック" pitchFamily="49" charset="-128"/>
            </a:rPr>
            <a:t>％となっており、前年度と比べて</a:t>
          </a:r>
          <a:r>
            <a:rPr kumimoji="1" lang="en-US" altLang="ja-JP" sz="1400">
              <a:latin typeface="ＭＳ ゴシック" pitchFamily="49" charset="-128"/>
              <a:ea typeface="ＭＳ ゴシック" pitchFamily="49" charset="-128"/>
            </a:rPr>
            <a:t>1.95</a:t>
          </a:r>
          <a:r>
            <a:rPr kumimoji="1" lang="ja-JP" altLang="en-US" sz="1400">
              <a:latin typeface="ＭＳ ゴシック" pitchFamily="49" charset="-128"/>
              <a:ea typeface="ＭＳ ゴシック" pitchFamily="49" charset="-128"/>
            </a:rPr>
            <a:t>ポイント上昇し、安定した水準で推移している。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財政調整基金残高は、ここ数年間取り崩しを行っていないことと、発生した余剰金の積立により増加傾向にある。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実質収支は、健全な財政運営を行う上で重要な指標であるため、今後も黒字を堅持するように努める。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大阪府千早赤阪村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年度においても各会計とも赤字額は発生しておらず、安定した水準で推移している。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一般会計では、前年度より実質収支が増加し、安定した水準で推移している。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国民健康保険特別会計（事業勘定）については、保険給付費の減などにより、前年度と比べて黒字が増加している。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水道事業については、年々黒字額が減少しており、給水人口も減少する中で施設を維持していく必要があるなど厳しい経営環境が予想されることから、平成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年度より大阪広域水道企業団と事業を統合し、経営基盤の強化を図っている。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金剛山観光事業特別会計は、平成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年度より新しい指定管理者となったが、黒字を継続している。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3281000</v>
      </c>
      <c r="BO4" s="411"/>
      <c r="BP4" s="411"/>
      <c r="BQ4" s="411"/>
      <c r="BR4" s="411"/>
      <c r="BS4" s="411"/>
      <c r="BT4" s="411"/>
      <c r="BU4" s="412"/>
      <c r="BV4" s="410">
        <v>3165397</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6.8</v>
      </c>
      <c r="CU4" s="588"/>
      <c r="CV4" s="588"/>
      <c r="CW4" s="588"/>
      <c r="CX4" s="588"/>
      <c r="CY4" s="588"/>
      <c r="CZ4" s="588"/>
      <c r="DA4" s="589"/>
      <c r="DB4" s="587">
        <v>4.9000000000000004</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3146632</v>
      </c>
      <c r="BO5" s="416"/>
      <c r="BP5" s="416"/>
      <c r="BQ5" s="416"/>
      <c r="BR5" s="416"/>
      <c r="BS5" s="416"/>
      <c r="BT5" s="416"/>
      <c r="BU5" s="417"/>
      <c r="BV5" s="415">
        <v>3029915</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84.9</v>
      </c>
      <c r="CU5" s="386"/>
      <c r="CV5" s="386"/>
      <c r="CW5" s="386"/>
      <c r="CX5" s="386"/>
      <c r="CY5" s="386"/>
      <c r="CZ5" s="386"/>
      <c r="DA5" s="387"/>
      <c r="DB5" s="385">
        <v>84.5</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134368</v>
      </c>
      <c r="BO6" s="416"/>
      <c r="BP6" s="416"/>
      <c r="BQ6" s="416"/>
      <c r="BR6" s="416"/>
      <c r="BS6" s="416"/>
      <c r="BT6" s="416"/>
      <c r="BU6" s="417"/>
      <c r="BV6" s="415">
        <v>135482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89</v>
      </c>
      <c r="CU6" s="562"/>
      <c r="CV6" s="562"/>
      <c r="CW6" s="562"/>
      <c r="CX6" s="562"/>
      <c r="CY6" s="562"/>
      <c r="CZ6" s="562"/>
      <c r="DA6" s="563"/>
      <c r="DB6" s="561">
        <v>89.8</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t="s">
        <v>91</v>
      </c>
      <c r="BO7" s="416"/>
      <c r="BP7" s="416"/>
      <c r="BQ7" s="416"/>
      <c r="BR7" s="416"/>
      <c r="BS7" s="416"/>
      <c r="BT7" s="416"/>
      <c r="BU7" s="417"/>
      <c r="BV7" s="415">
        <v>38840</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1971854</v>
      </c>
      <c r="CU7" s="416"/>
      <c r="CV7" s="416"/>
      <c r="CW7" s="416"/>
      <c r="CX7" s="416"/>
      <c r="CY7" s="416"/>
      <c r="CZ7" s="416"/>
      <c r="DA7" s="417"/>
      <c r="DB7" s="415">
        <v>1989754</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134368</v>
      </c>
      <c r="BO8" s="416"/>
      <c r="BP8" s="416"/>
      <c r="BQ8" s="416"/>
      <c r="BR8" s="416"/>
      <c r="BS8" s="416"/>
      <c r="BT8" s="416"/>
      <c r="BU8" s="417"/>
      <c r="BV8" s="415">
        <v>96642</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0.31</v>
      </c>
      <c r="CU8" s="525"/>
      <c r="CV8" s="525"/>
      <c r="CW8" s="525"/>
      <c r="CX8" s="525"/>
      <c r="CY8" s="525"/>
      <c r="CZ8" s="525"/>
      <c r="DA8" s="526"/>
      <c r="DB8" s="524">
        <v>0.32</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5378</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78</v>
      </c>
      <c r="AV9" s="473"/>
      <c r="AW9" s="473"/>
      <c r="AX9" s="473"/>
      <c r="AY9" s="395" t="s">
        <v>101</v>
      </c>
      <c r="AZ9" s="396"/>
      <c r="BA9" s="396"/>
      <c r="BB9" s="396"/>
      <c r="BC9" s="396"/>
      <c r="BD9" s="396"/>
      <c r="BE9" s="396"/>
      <c r="BF9" s="396"/>
      <c r="BG9" s="396"/>
      <c r="BH9" s="396"/>
      <c r="BI9" s="396"/>
      <c r="BJ9" s="396"/>
      <c r="BK9" s="396"/>
      <c r="BL9" s="396"/>
      <c r="BM9" s="397"/>
      <c r="BN9" s="415">
        <v>37726</v>
      </c>
      <c r="BO9" s="416"/>
      <c r="BP9" s="416"/>
      <c r="BQ9" s="416"/>
      <c r="BR9" s="416"/>
      <c r="BS9" s="416"/>
      <c r="BT9" s="416"/>
      <c r="BU9" s="417"/>
      <c r="BV9" s="415">
        <v>8295</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13.4</v>
      </c>
      <c r="CU9" s="386"/>
      <c r="CV9" s="386"/>
      <c r="CW9" s="386"/>
      <c r="CX9" s="386"/>
      <c r="CY9" s="386"/>
      <c r="CZ9" s="386"/>
      <c r="DA9" s="387"/>
      <c r="DB9" s="385">
        <v>13.4</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6015</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147504</v>
      </c>
      <c r="BO10" s="416"/>
      <c r="BP10" s="416"/>
      <c r="BQ10" s="416"/>
      <c r="BR10" s="416"/>
      <c r="BS10" s="416"/>
      <c r="BT10" s="416"/>
      <c r="BU10" s="417"/>
      <c r="BV10" s="415">
        <v>262109</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111</v>
      </c>
      <c r="AV11" s="473"/>
      <c r="AW11" s="473"/>
      <c r="AX11" s="473"/>
      <c r="AY11" s="395" t="s">
        <v>112</v>
      </c>
      <c r="AZ11" s="396"/>
      <c r="BA11" s="396"/>
      <c r="BB11" s="396"/>
      <c r="BC11" s="396"/>
      <c r="BD11" s="396"/>
      <c r="BE11" s="396"/>
      <c r="BF11" s="396"/>
      <c r="BG11" s="396"/>
      <c r="BH11" s="396"/>
      <c r="BI11" s="396"/>
      <c r="BJ11" s="396"/>
      <c r="BK11" s="396"/>
      <c r="BL11" s="396"/>
      <c r="BM11" s="397"/>
      <c r="BN11" s="415" t="s">
        <v>113</v>
      </c>
      <c r="BO11" s="416"/>
      <c r="BP11" s="416"/>
      <c r="BQ11" s="416"/>
      <c r="BR11" s="416"/>
      <c r="BS11" s="416"/>
      <c r="BT11" s="416"/>
      <c r="BU11" s="417"/>
      <c r="BV11" s="415" t="s">
        <v>113</v>
      </c>
      <c r="BW11" s="416"/>
      <c r="BX11" s="416"/>
      <c r="BY11" s="416"/>
      <c r="BZ11" s="416"/>
      <c r="CA11" s="416"/>
      <c r="CB11" s="416"/>
      <c r="CC11" s="417"/>
      <c r="CD11" s="424" t="s">
        <v>114</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115</v>
      </c>
      <c r="C12" s="528"/>
      <c r="D12" s="528"/>
      <c r="E12" s="528"/>
      <c r="F12" s="528"/>
      <c r="G12" s="528"/>
      <c r="H12" s="528"/>
      <c r="I12" s="528"/>
      <c r="J12" s="528"/>
      <c r="K12" s="529"/>
      <c r="L12" s="536" t="s">
        <v>116</v>
      </c>
      <c r="M12" s="537"/>
      <c r="N12" s="537"/>
      <c r="O12" s="537"/>
      <c r="P12" s="537"/>
      <c r="Q12" s="538"/>
      <c r="R12" s="539">
        <v>5497</v>
      </c>
      <c r="S12" s="540"/>
      <c r="T12" s="540"/>
      <c r="U12" s="540"/>
      <c r="V12" s="541"/>
      <c r="W12" s="542" t="s">
        <v>1</v>
      </c>
      <c r="X12" s="473"/>
      <c r="Y12" s="473"/>
      <c r="Z12" s="473"/>
      <c r="AA12" s="473"/>
      <c r="AB12" s="543"/>
      <c r="AC12" s="472" t="s">
        <v>117</v>
      </c>
      <c r="AD12" s="473"/>
      <c r="AE12" s="473"/>
      <c r="AF12" s="473"/>
      <c r="AG12" s="543"/>
      <c r="AH12" s="472" t="s">
        <v>118</v>
      </c>
      <c r="AI12" s="473"/>
      <c r="AJ12" s="473"/>
      <c r="AK12" s="473"/>
      <c r="AL12" s="544"/>
      <c r="AM12" s="484" t="s">
        <v>119</v>
      </c>
      <c r="AN12" s="389"/>
      <c r="AO12" s="389"/>
      <c r="AP12" s="389"/>
      <c r="AQ12" s="389"/>
      <c r="AR12" s="389"/>
      <c r="AS12" s="389"/>
      <c r="AT12" s="390"/>
      <c r="AU12" s="472" t="s">
        <v>120</v>
      </c>
      <c r="AV12" s="473"/>
      <c r="AW12" s="473"/>
      <c r="AX12" s="473"/>
      <c r="AY12" s="395" t="s">
        <v>121</v>
      </c>
      <c r="AZ12" s="396"/>
      <c r="BA12" s="396"/>
      <c r="BB12" s="396"/>
      <c r="BC12" s="396"/>
      <c r="BD12" s="396"/>
      <c r="BE12" s="396"/>
      <c r="BF12" s="396"/>
      <c r="BG12" s="396"/>
      <c r="BH12" s="396"/>
      <c r="BI12" s="396"/>
      <c r="BJ12" s="396"/>
      <c r="BK12" s="396"/>
      <c r="BL12" s="396"/>
      <c r="BM12" s="397"/>
      <c r="BN12" s="415" t="s">
        <v>122</v>
      </c>
      <c r="BO12" s="416"/>
      <c r="BP12" s="416"/>
      <c r="BQ12" s="416"/>
      <c r="BR12" s="416"/>
      <c r="BS12" s="416"/>
      <c r="BT12" s="416"/>
      <c r="BU12" s="417"/>
      <c r="BV12" s="415" t="s">
        <v>122</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124</v>
      </c>
      <c r="N13" s="514"/>
      <c r="O13" s="514"/>
      <c r="P13" s="514"/>
      <c r="Q13" s="515"/>
      <c r="R13" s="516">
        <v>5475</v>
      </c>
      <c r="S13" s="517"/>
      <c r="T13" s="517"/>
      <c r="U13" s="517"/>
      <c r="V13" s="518"/>
      <c r="W13" s="504" t="s">
        <v>125</v>
      </c>
      <c r="X13" s="428"/>
      <c r="Y13" s="428"/>
      <c r="Z13" s="428"/>
      <c r="AA13" s="428"/>
      <c r="AB13" s="429"/>
      <c r="AC13" s="391">
        <v>152</v>
      </c>
      <c r="AD13" s="392"/>
      <c r="AE13" s="392"/>
      <c r="AF13" s="392"/>
      <c r="AG13" s="393"/>
      <c r="AH13" s="391">
        <v>180</v>
      </c>
      <c r="AI13" s="392"/>
      <c r="AJ13" s="392"/>
      <c r="AK13" s="392"/>
      <c r="AL13" s="394"/>
      <c r="AM13" s="484" t="s">
        <v>126</v>
      </c>
      <c r="AN13" s="389"/>
      <c r="AO13" s="389"/>
      <c r="AP13" s="389"/>
      <c r="AQ13" s="389"/>
      <c r="AR13" s="389"/>
      <c r="AS13" s="389"/>
      <c r="AT13" s="390"/>
      <c r="AU13" s="472" t="s">
        <v>127</v>
      </c>
      <c r="AV13" s="473"/>
      <c r="AW13" s="473"/>
      <c r="AX13" s="473"/>
      <c r="AY13" s="395" t="s">
        <v>128</v>
      </c>
      <c r="AZ13" s="396"/>
      <c r="BA13" s="396"/>
      <c r="BB13" s="396"/>
      <c r="BC13" s="396"/>
      <c r="BD13" s="396"/>
      <c r="BE13" s="396"/>
      <c r="BF13" s="396"/>
      <c r="BG13" s="396"/>
      <c r="BH13" s="396"/>
      <c r="BI13" s="396"/>
      <c r="BJ13" s="396"/>
      <c r="BK13" s="396"/>
      <c r="BL13" s="396"/>
      <c r="BM13" s="397"/>
      <c r="BN13" s="415">
        <v>185230</v>
      </c>
      <c r="BO13" s="416"/>
      <c r="BP13" s="416"/>
      <c r="BQ13" s="416"/>
      <c r="BR13" s="416"/>
      <c r="BS13" s="416"/>
      <c r="BT13" s="416"/>
      <c r="BU13" s="417"/>
      <c r="BV13" s="415">
        <v>270404</v>
      </c>
      <c r="BW13" s="416"/>
      <c r="BX13" s="416"/>
      <c r="BY13" s="416"/>
      <c r="BZ13" s="416"/>
      <c r="CA13" s="416"/>
      <c r="CB13" s="416"/>
      <c r="CC13" s="417"/>
      <c r="CD13" s="424" t="s">
        <v>129</v>
      </c>
      <c r="CE13" s="425"/>
      <c r="CF13" s="425"/>
      <c r="CG13" s="425"/>
      <c r="CH13" s="425"/>
      <c r="CI13" s="425"/>
      <c r="CJ13" s="425"/>
      <c r="CK13" s="425"/>
      <c r="CL13" s="425"/>
      <c r="CM13" s="425"/>
      <c r="CN13" s="425"/>
      <c r="CO13" s="425"/>
      <c r="CP13" s="425"/>
      <c r="CQ13" s="425"/>
      <c r="CR13" s="425"/>
      <c r="CS13" s="426"/>
      <c r="CT13" s="385">
        <v>10.199999999999999</v>
      </c>
      <c r="CU13" s="386"/>
      <c r="CV13" s="386"/>
      <c r="CW13" s="386"/>
      <c r="CX13" s="386"/>
      <c r="CY13" s="386"/>
      <c r="CZ13" s="386"/>
      <c r="DA13" s="387"/>
      <c r="DB13" s="385">
        <v>11</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130</v>
      </c>
      <c r="M14" s="545"/>
      <c r="N14" s="545"/>
      <c r="O14" s="545"/>
      <c r="P14" s="545"/>
      <c r="Q14" s="546"/>
      <c r="R14" s="516">
        <v>5619</v>
      </c>
      <c r="S14" s="517"/>
      <c r="T14" s="517"/>
      <c r="U14" s="517"/>
      <c r="V14" s="518"/>
      <c r="W14" s="519"/>
      <c r="X14" s="431"/>
      <c r="Y14" s="431"/>
      <c r="Z14" s="431"/>
      <c r="AA14" s="431"/>
      <c r="AB14" s="432"/>
      <c r="AC14" s="509">
        <v>6.8</v>
      </c>
      <c r="AD14" s="510"/>
      <c r="AE14" s="510"/>
      <c r="AF14" s="510"/>
      <c r="AG14" s="511"/>
      <c r="AH14" s="509">
        <v>7.2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131</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v>4.4000000000000004</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124</v>
      </c>
      <c r="N15" s="514"/>
      <c r="O15" s="514"/>
      <c r="P15" s="514"/>
      <c r="Q15" s="515"/>
      <c r="R15" s="516">
        <v>5596</v>
      </c>
      <c r="S15" s="517"/>
      <c r="T15" s="517"/>
      <c r="U15" s="517"/>
      <c r="V15" s="518"/>
      <c r="W15" s="504" t="s">
        <v>132</v>
      </c>
      <c r="X15" s="428"/>
      <c r="Y15" s="428"/>
      <c r="Z15" s="428"/>
      <c r="AA15" s="428"/>
      <c r="AB15" s="429"/>
      <c r="AC15" s="391">
        <v>580</v>
      </c>
      <c r="AD15" s="392"/>
      <c r="AE15" s="392"/>
      <c r="AF15" s="392"/>
      <c r="AG15" s="393"/>
      <c r="AH15" s="391">
        <v>682</v>
      </c>
      <c r="AI15" s="392"/>
      <c r="AJ15" s="392"/>
      <c r="AK15" s="392"/>
      <c r="AL15" s="394"/>
      <c r="AM15" s="484"/>
      <c r="AN15" s="389"/>
      <c r="AO15" s="389"/>
      <c r="AP15" s="389"/>
      <c r="AQ15" s="389"/>
      <c r="AR15" s="389"/>
      <c r="AS15" s="389"/>
      <c r="AT15" s="390"/>
      <c r="AU15" s="472"/>
      <c r="AV15" s="473"/>
      <c r="AW15" s="473"/>
      <c r="AX15" s="473"/>
      <c r="AY15" s="407" t="s">
        <v>133</v>
      </c>
      <c r="AZ15" s="408"/>
      <c r="BA15" s="408"/>
      <c r="BB15" s="408"/>
      <c r="BC15" s="408"/>
      <c r="BD15" s="408"/>
      <c r="BE15" s="408"/>
      <c r="BF15" s="408"/>
      <c r="BG15" s="408"/>
      <c r="BH15" s="408"/>
      <c r="BI15" s="408"/>
      <c r="BJ15" s="408"/>
      <c r="BK15" s="408"/>
      <c r="BL15" s="408"/>
      <c r="BM15" s="409"/>
      <c r="BN15" s="410">
        <v>540617</v>
      </c>
      <c r="BO15" s="411"/>
      <c r="BP15" s="411"/>
      <c r="BQ15" s="411"/>
      <c r="BR15" s="411"/>
      <c r="BS15" s="411"/>
      <c r="BT15" s="411"/>
      <c r="BU15" s="412"/>
      <c r="BV15" s="410">
        <v>543145</v>
      </c>
      <c r="BW15" s="411"/>
      <c r="BX15" s="411"/>
      <c r="BY15" s="411"/>
      <c r="BZ15" s="411"/>
      <c r="CA15" s="411"/>
      <c r="CB15" s="411"/>
      <c r="CC15" s="412"/>
      <c r="CD15" s="521" t="s">
        <v>134</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135</v>
      </c>
      <c r="M16" s="507"/>
      <c r="N16" s="507"/>
      <c r="O16" s="507"/>
      <c r="P16" s="507"/>
      <c r="Q16" s="508"/>
      <c r="R16" s="501" t="s">
        <v>136</v>
      </c>
      <c r="S16" s="502"/>
      <c r="T16" s="502"/>
      <c r="U16" s="502"/>
      <c r="V16" s="503"/>
      <c r="W16" s="519"/>
      <c r="X16" s="431"/>
      <c r="Y16" s="431"/>
      <c r="Z16" s="431"/>
      <c r="AA16" s="431"/>
      <c r="AB16" s="432"/>
      <c r="AC16" s="509">
        <v>26.1</v>
      </c>
      <c r="AD16" s="510"/>
      <c r="AE16" s="510"/>
      <c r="AF16" s="510"/>
      <c r="AG16" s="511"/>
      <c r="AH16" s="509">
        <v>27.1</v>
      </c>
      <c r="AI16" s="510"/>
      <c r="AJ16" s="510"/>
      <c r="AK16" s="510"/>
      <c r="AL16" s="512"/>
      <c r="AM16" s="484"/>
      <c r="AN16" s="389"/>
      <c r="AO16" s="389"/>
      <c r="AP16" s="389"/>
      <c r="AQ16" s="389"/>
      <c r="AR16" s="389"/>
      <c r="AS16" s="389"/>
      <c r="AT16" s="390"/>
      <c r="AU16" s="472"/>
      <c r="AV16" s="473"/>
      <c r="AW16" s="473"/>
      <c r="AX16" s="473"/>
      <c r="AY16" s="395" t="s">
        <v>137</v>
      </c>
      <c r="AZ16" s="396"/>
      <c r="BA16" s="396"/>
      <c r="BB16" s="396"/>
      <c r="BC16" s="396"/>
      <c r="BD16" s="396"/>
      <c r="BE16" s="396"/>
      <c r="BF16" s="396"/>
      <c r="BG16" s="396"/>
      <c r="BH16" s="396"/>
      <c r="BI16" s="396"/>
      <c r="BJ16" s="396"/>
      <c r="BK16" s="396"/>
      <c r="BL16" s="396"/>
      <c r="BM16" s="397"/>
      <c r="BN16" s="415">
        <v>1741463</v>
      </c>
      <c r="BO16" s="416"/>
      <c r="BP16" s="416"/>
      <c r="BQ16" s="416"/>
      <c r="BR16" s="416"/>
      <c r="BS16" s="416"/>
      <c r="BT16" s="416"/>
      <c r="BU16" s="417"/>
      <c r="BV16" s="415">
        <v>1734348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138</v>
      </c>
      <c r="N17" s="499"/>
      <c r="O17" s="499"/>
      <c r="P17" s="499"/>
      <c r="Q17" s="500"/>
      <c r="R17" s="501" t="s">
        <v>136</v>
      </c>
      <c r="S17" s="502"/>
      <c r="T17" s="502"/>
      <c r="U17" s="502"/>
      <c r="V17" s="503"/>
      <c r="W17" s="504" t="s">
        <v>139</v>
      </c>
      <c r="X17" s="428"/>
      <c r="Y17" s="428"/>
      <c r="Z17" s="428"/>
      <c r="AA17" s="428"/>
      <c r="AB17" s="429"/>
      <c r="AC17" s="391">
        <v>1494</v>
      </c>
      <c r="AD17" s="392"/>
      <c r="AE17" s="392"/>
      <c r="AF17" s="392"/>
      <c r="AG17" s="393"/>
      <c r="AH17" s="391">
        <v>1654</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680492</v>
      </c>
      <c r="BO17" s="416"/>
      <c r="BP17" s="416"/>
      <c r="BQ17" s="416"/>
      <c r="BR17" s="416"/>
      <c r="BS17" s="416"/>
      <c r="BT17" s="416"/>
      <c r="BU17" s="417"/>
      <c r="BV17" s="415">
        <v>680819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37.299999999999997</v>
      </c>
      <c r="M18" s="480"/>
      <c r="N18" s="480"/>
      <c r="O18" s="480"/>
      <c r="P18" s="480"/>
      <c r="Q18" s="480"/>
      <c r="R18" s="481"/>
      <c r="S18" s="481"/>
      <c r="T18" s="481"/>
      <c r="U18" s="481"/>
      <c r="V18" s="482"/>
      <c r="W18" s="496"/>
      <c r="X18" s="497"/>
      <c r="Y18" s="497"/>
      <c r="Z18" s="497"/>
      <c r="AA18" s="497"/>
      <c r="AB18" s="505"/>
      <c r="AC18" s="379">
        <v>67.099999999999994</v>
      </c>
      <c r="AD18" s="380"/>
      <c r="AE18" s="380"/>
      <c r="AF18" s="380"/>
      <c r="AG18" s="483"/>
      <c r="AH18" s="379">
        <v>65.7</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1682914</v>
      </c>
      <c r="BO18" s="416"/>
      <c r="BP18" s="416"/>
      <c r="BQ18" s="416"/>
      <c r="BR18" s="416"/>
      <c r="BS18" s="416"/>
      <c r="BT18" s="416"/>
      <c r="BU18" s="417"/>
      <c r="BV18" s="415">
        <v>1710651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144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2323570</v>
      </c>
      <c r="BO19" s="416"/>
      <c r="BP19" s="416"/>
      <c r="BQ19" s="416"/>
      <c r="BR19" s="416"/>
      <c r="BS19" s="416"/>
      <c r="BT19" s="416"/>
      <c r="BU19" s="417"/>
      <c r="BV19" s="415">
        <v>2373336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2036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3216999</v>
      </c>
      <c r="BO23" s="416"/>
      <c r="BP23" s="416"/>
      <c r="BQ23" s="416"/>
      <c r="BR23" s="416"/>
      <c r="BS23" s="416"/>
      <c r="BT23" s="416"/>
      <c r="BU23" s="417"/>
      <c r="BV23" s="415">
        <v>3241215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7500</v>
      </c>
      <c r="R24" s="392"/>
      <c r="S24" s="392"/>
      <c r="T24" s="392"/>
      <c r="U24" s="392"/>
      <c r="V24" s="393"/>
      <c r="W24" s="457"/>
      <c r="X24" s="448"/>
      <c r="Y24" s="449"/>
      <c r="Z24" s="388" t="s">
        <v>155</v>
      </c>
      <c r="AA24" s="389"/>
      <c r="AB24" s="389"/>
      <c r="AC24" s="389"/>
      <c r="AD24" s="389"/>
      <c r="AE24" s="389"/>
      <c r="AF24" s="389"/>
      <c r="AG24" s="390"/>
      <c r="AH24" s="391">
        <v>64</v>
      </c>
      <c r="AI24" s="392"/>
      <c r="AJ24" s="392"/>
      <c r="AK24" s="392"/>
      <c r="AL24" s="393"/>
      <c r="AM24" s="391">
        <v>200448</v>
      </c>
      <c r="AN24" s="392"/>
      <c r="AO24" s="392"/>
      <c r="AP24" s="392"/>
      <c r="AQ24" s="392"/>
      <c r="AR24" s="393"/>
      <c r="AS24" s="391">
        <v>3132</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2330289</v>
      </c>
      <c r="BO24" s="416"/>
      <c r="BP24" s="416"/>
      <c r="BQ24" s="416"/>
      <c r="BR24" s="416"/>
      <c r="BS24" s="416"/>
      <c r="BT24" s="416"/>
      <c r="BU24" s="417"/>
      <c r="BV24" s="415">
        <v>2189685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6500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47486</v>
      </c>
      <c r="BO25" s="411"/>
      <c r="BP25" s="411"/>
      <c r="BQ25" s="411"/>
      <c r="BR25" s="411"/>
      <c r="BS25" s="411"/>
      <c r="BT25" s="411"/>
      <c r="BU25" s="412"/>
      <c r="BV25" s="410">
        <v>113970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5400</v>
      </c>
      <c r="R26" s="392"/>
      <c r="S26" s="392"/>
      <c r="T26" s="392"/>
      <c r="U26" s="392"/>
      <c r="V26" s="393"/>
      <c r="W26" s="457"/>
      <c r="X26" s="448"/>
      <c r="Y26" s="449"/>
      <c r="Z26" s="388" t="s">
        <v>161</v>
      </c>
      <c r="AA26" s="470"/>
      <c r="AB26" s="470"/>
      <c r="AC26" s="470"/>
      <c r="AD26" s="470"/>
      <c r="AE26" s="470"/>
      <c r="AF26" s="470"/>
      <c r="AG26" s="471"/>
      <c r="AH26" s="391" t="s">
        <v>122</v>
      </c>
      <c r="AI26" s="392"/>
      <c r="AJ26" s="392"/>
      <c r="AK26" s="392"/>
      <c r="AL26" s="393"/>
      <c r="AM26" s="391" t="s">
        <v>122</v>
      </c>
      <c r="AN26" s="392"/>
      <c r="AO26" s="392"/>
      <c r="AP26" s="392"/>
      <c r="AQ26" s="392"/>
      <c r="AR26" s="393"/>
      <c r="AS26" s="391" t="s">
        <v>122</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3500</v>
      </c>
      <c r="R27" s="392"/>
      <c r="S27" s="392"/>
      <c r="T27" s="392"/>
      <c r="U27" s="392"/>
      <c r="V27" s="393"/>
      <c r="W27" s="457"/>
      <c r="X27" s="448"/>
      <c r="Y27" s="449"/>
      <c r="Z27" s="388" t="s">
        <v>164</v>
      </c>
      <c r="AA27" s="389"/>
      <c r="AB27" s="389"/>
      <c r="AC27" s="389"/>
      <c r="AD27" s="389"/>
      <c r="AE27" s="389"/>
      <c r="AF27" s="389"/>
      <c r="AG27" s="390"/>
      <c r="AH27" s="391">
        <v>3</v>
      </c>
      <c r="AI27" s="392"/>
      <c r="AJ27" s="392"/>
      <c r="AK27" s="392"/>
      <c r="AL27" s="393"/>
      <c r="AM27" s="391">
        <v>10358</v>
      </c>
      <c r="AN27" s="392"/>
      <c r="AO27" s="392"/>
      <c r="AP27" s="392"/>
      <c r="AQ27" s="392"/>
      <c r="AR27" s="393"/>
      <c r="AS27" s="391">
        <v>3453</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3200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1784086</v>
      </c>
      <c r="BO28" s="411"/>
      <c r="BP28" s="411"/>
      <c r="BQ28" s="411"/>
      <c r="BR28" s="411"/>
      <c r="BS28" s="411"/>
      <c r="BT28" s="411"/>
      <c r="BU28" s="412"/>
      <c r="BV28" s="410">
        <v>1636582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5</v>
      </c>
      <c r="M29" s="392"/>
      <c r="N29" s="392"/>
      <c r="O29" s="392"/>
      <c r="P29" s="393"/>
      <c r="Q29" s="391">
        <v>3000</v>
      </c>
      <c r="R29" s="392"/>
      <c r="S29" s="392"/>
      <c r="T29" s="392"/>
      <c r="U29" s="392"/>
      <c r="V29" s="393"/>
      <c r="W29" s="458"/>
      <c r="X29" s="459"/>
      <c r="Y29" s="460"/>
      <c r="Z29" s="388" t="s">
        <v>171</v>
      </c>
      <c r="AA29" s="389"/>
      <c r="AB29" s="389"/>
      <c r="AC29" s="389"/>
      <c r="AD29" s="389"/>
      <c r="AE29" s="389"/>
      <c r="AF29" s="389"/>
      <c r="AG29" s="390"/>
      <c r="AH29" s="391">
        <v>67</v>
      </c>
      <c r="AI29" s="392"/>
      <c r="AJ29" s="392"/>
      <c r="AK29" s="392"/>
      <c r="AL29" s="393"/>
      <c r="AM29" s="391">
        <v>210806</v>
      </c>
      <c r="AN29" s="392"/>
      <c r="AO29" s="392"/>
      <c r="AP29" s="392"/>
      <c r="AQ29" s="392"/>
      <c r="AR29" s="393"/>
      <c r="AS29" s="391">
        <v>3146</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144643</v>
      </c>
      <c r="BO29" s="416"/>
      <c r="BP29" s="416"/>
      <c r="BQ29" s="416"/>
      <c r="BR29" s="416"/>
      <c r="BS29" s="416"/>
      <c r="BT29" s="416"/>
      <c r="BU29" s="417"/>
      <c r="BV29" s="415">
        <v>84533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99.3</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153933</v>
      </c>
      <c r="BO30" s="419"/>
      <c r="BP30" s="419"/>
      <c r="BQ30" s="419"/>
      <c r="BR30" s="419"/>
      <c r="BS30" s="419"/>
      <c r="BT30" s="419"/>
      <c r="BU30" s="420"/>
      <c r="BV30" s="418">
        <v>66980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国民健康保険特別会計（事業勘定）</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大阪府後期高齢者医療広域連合（一般会計）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14</v>
      </c>
      <c r="CP34" s="375"/>
      <c r="CQ34" s="374" t="str">
        <f>IF('各会計、関係団体の財政状況及び健全化判断比率'!BS7="","",'各会計、関係団体の財政状況及び健全化判断比率'!BS7)</f>
        <v>千早赤阪楠公史跡保存会</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国民健康保険特別会計（施設勘定）</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IF('各会計、関係団体の財政状況及び健全化判断比率'!B34="","",'各会計、関係団体の財政状況及び健全化判断比率'!B34)</f>
        <v>金剛山観光事業特別会計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大阪府後期高齢者医療広域連合（後期高齢者医療特別会計）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介護保険特別会計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大阪広域水道企業団（水道事業会計）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後期高齢者医療特別会計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大阪広域水道企業団（工業用水道事業会計）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13</v>
      </c>
      <c r="BX38" s="375"/>
      <c r="BY38" s="374" t="str">
        <f>IF('各会計、関係団体の財政状況及び健全化判断比率'!B72="","",'各会計、関係団体の財政状況及び健全化判断比率'!B72)</f>
        <v>南河内環境事業組合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525</v>
      </c>
      <c r="D34" s="1184"/>
      <c r="E34" s="1185"/>
      <c r="F34" s="32">
        <v>4.92</v>
      </c>
      <c r="G34" s="33">
        <v>5.18</v>
      </c>
      <c r="H34" s="33">
        <v>4.62</v>
      </c>
      <c r="I34" s="33">
        <v>4.8499999999999996</v>
      </c>
      <c r="J34" s="34">
        <v>6.81</v>
      </c>
      <c r="K34" s="22"/>
      <c r="L34" s="22"/>
      <c r="M34" s="22"/>
      <c r="N34" s="22"/>
      <c r="O34" s="22"/>
      <c r="P34" s="22"/>
    </row>
    <row r="35" spans="1:16" ht="39" customHeight="1" x14ac:dyDescent="0.15">
      <c r="A35" s="22"/>
      <c r="B35" s="35"/>
      <c r="C35" s="1178" t="s">
        <v>526</v>
      </c>
      <c r="D35" s="1179"/>
      <c r="E35" s="1180"/>
      <c r="F35" s="36">
        <v>1.1299999999999999</v>
      </c>
      <c r="G35" s="37">
        <v>2.98</v>
      </c>
      <c r="H35" s="37">
        <v>4.51</v>
      </c>
      <c r="I35" s="37">
        <v>0.54</v>
      </c>
      <c r="J35" s="38">
        <v>1.59</v>
      </c>
      <c r="K35" s="22"/>
      <c r="L35" s="22"/>
      <c r="M35" s="22"/>
      <c r="N35" s="22"/>
      <c r="O35" s="22"/>
      <c r="P35" s="22"/>
    </row>
    <row r="36" spans="1:16" ht="39" customHeight="1" x14ac:dyDescent="0.15">
      <c r="A36" s="22"/>
      <c r="B36" s="35"/>
      <c r="C36" s="1178" t="s">
        <v>527</v>
      </c>
      <c r="D36" s="1179"/>
      <c r="E36" s="1180"/>
      <c r="F36" s="36">
        <v>0.03</v>
      </c>
      <c r="G36" s="37">
        <v>0.46</v>
      </c>
      <c r="H36" s="37">
        <v>0.5</v>
      </c>
      <c r="I36" s="37">
        <v>0.24</v>
      </c>
      <c r="J36" s="38">
        <v>1.3</v>
      </c>
      <c r="K36" s="22"/>
      <c r="L36" s="22"/>
      <c r="M36" s="22"/>
      <c r="N36" s="22"/>
      <c r="O36" s="22"/>
      <c r="P36" s="22"/>
    </row>
    <row r="37" spans="1:16" ht="39" customHeight="1" x14ac:dyDescent="0.15">
      <c r="A37" s="22"/>
      <c r="B37" s="35"/>
      <c r="C37" s="1178" t="s">
        <v>528</v>
      </c>
      <c r="D37" s="1179"/>
      <c r="E37" s="1180"/>
      <c r="F37" s="36">
        <v>1.5</v>
      </c>
      <c r="G37" s="37">
        <v>1.2</v>
      </c>
      <c r="H37" s="37">
        <v>1.05</v>
      </c>
      <c r="I37" s="37">
        <v>0.95</v>
      </c>
      <c r="J37" s="38">
        <v>0.95</v>
      </c>
      <c r="K37" s="22"/>
      <c r="L37" s="22"/>
      <c r="M37" s="22"/>
      <c r="N37" s="22"/>
      <c r="O37" s="22"/>
      <c r="P37" s="22"/>
    </row>
    <row r="38" spans="1:16" ht="39" customHeight="1" x14ac:dyDescent="0.15">
      <c r="A38" s="22"/>
      <c r="B38" s="35"/>
      <c r="C38" s="1178" t="s">
        <v>529</v>
      </c>
      <c r="D38" s="1179"/>
      <c r="E38" s="1180"/>
      <c r="F38" s="36">
        <v>5.56</v>
      </c>
      <c r="G38" s="37">
        <v>5.26</v>
      </c>
      <c r="H38" s="37">
        <v>3.39</v>
      </c>
      <c r="I38" s="37">
        <v>1.88</v>
      </c>
      <c r="J38" s="38">
        <v>0.57999999999999996</v>
      </c>
      <c r="K38" s="22"/>
      <c r="L38" s="22"/>
      <c r="M38" s="22"/>
      <c r="N38" s="22"/>
      <c r="O38" s="22"/>
      <c r="P38" s="22"/>
    </row>
    <row r="39" spans="1:16" ht="39" customHeight="1" x14ac:dyDescent="0.15">
      <c r="A39" s="22"/>
      <c r="B39" s="35"/>
      <c r="C39" s="1178" t="s">
        <v>530</v>
      </c>
      <c r="D39" s="1179"/>
      <c r="E39" s="1180"/>
      <c r="F39" s="36">
        <v>0</v>
      </c>
      <c r="G39" s="37">
        <v>0</v>
      </c>
      <c r="H39" s="37">
        <v>0</v>
      </c>
      <c r="I39" s="37">
        <v>0</v>
      </c>
      <c r="J39" s="38">
        <v>0.39</v>
      </c>
      <c r="K39" s="22"/>
      <c r="L39" s="22"/>
      <c r="M39" s="22"/>
      <c r="N39" s="22"/>
      <c r="O39" s="22"/>
      <c r="P39" s="22"/>
    </row>
    <row r="40" spans="1:16" ht="39" customHeight="1" x14ac:dyDescent="0.15">
      <c r="A40" s="22"/>
      <c r="B40" s="35"/>
      <c r="C40" s="1178" t="s">
        <v>531</v>
      </c>
      <c r="D40" s="1179"/>
      <c r="E40" s="1180"/>
      <c r="F40" s="36">
        <v>0</v>
      </c>
      <c r="G40" s="37">
        <v>0.01</v>
      </c>
      <c r="H40" s="37">
        <v>0</v>
      </c>
      <c r="I40" s="37">
        <v>0.02</v>
      </c>
      <c r="J40" s="38">
        <v>0.01</v>
      </c>
      <c r="K40" s="22"/>
      <c r="L40" s="22"/>
      <c r="M40" s="22"/>
      <c r="N40" s="22"/>
      <c r="O40" s="22"/>
      <c r="P40" s="22"/>
    </row>
    <row r="41" spans="1:16" ht="39" customHeight="1" x14ac:dyDescent="0.15">
      <c r="A41" s="22"/>
      <c r="B41" s="35"/>
      <c r="C41" s="1178" t="s">
        <v>532</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533</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534</v>
      </c>
      <c r="D43" s="1182"/>
      <c r="E43" s="1183"/>
      <c r="F43" s="41" t="s">
        <v>481</v>
      </c>
      <c r="G43" s="42" t="s">
        <v>481</v>
      </c>
      <c r="H43" s="42" t="s">
        <v>481</v>
      </c>
      <c r="I43" s="42" t="s">
        <v>481</v>
      </c>
      <c r="J43" s="43" t="s">
        <v>481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368</v>
      </c>
      <c r="L45" s="60">
        <v>304</v>
      </c>
      <c r="M45" s="60">
        <v>309</v>
      </c>
      <c r="N45" s="60">
        <v>318</v>
      </c>
      <c r="O45" s="61">
        <v>311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69</v>
      </c>
      <c r="L48" s="64">
        <v>70</v>
      </c>
      <c r="M48" s="64">
        <v>75</v>
      </c>
      <c r="N48" s="64">
        <v>70</v>
      </c>
      <c r="O48" s="65">
        <v>87</v>
      </c>
      <c r="P48" s="48"/>
      <c r="Q48" s="48"/>
      <c r="R48" s="48"/>
      <c r="S48" s="48"/>
      <c r="T48" s="48"/>
      <c r="U48" s="48"/>
    </row>
    <row r="49" spans="1:21" ht="30.75" customHeight="1" x14ac:dyDescent="0.15">
      <c r="A49" s="48"/>
      <c r="B49" s="1196"/>
      <c r="C49" s="1197"/>
      <c r="D49" s="62"/>
      <c r="E49" s="1188" t="s">
        <v>16</v>
      </c>
      <c r="F49" s="1188"/>
      <c r="G49" s="1188"/>
      <c r="H49" s="1188"/>
      <c r="I49" s="1188"/>
      <c r="J49" s="1189"/>
      <c r="K49" s="63">
        <v>45</v>
      </c>
      <c r="L49" s="64">
        <v>44</v>
      </c>
      <c r="M49" s="64">
        <v>42</v>
      </c>
      <c r="N49" s="64">
        <v>18</v>
      </c>
      <c r="O49" s="65">
        <v>7</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481</v>
      </c>
      <c r="L50" s="64" t="s">
        <v>481</v>
      </c>
      <c r="M50" s="64" t="s">
        <v>481</v>
      </c>
      <c r="N50" s="64" t="s">
        <v>481</v>
      </c>
      <c r="O50" s="65" t="s">
        <v>481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207</v>
      </c>
      <c r="L52" s="64">
        <v>218</v>
      </c>
      <c r="M52" s="64">
        <v>243</v>
      </c>
      <c r="N52" s="64">
        <v>231</v>
      </c>
      <c r="O52" s="65">
        <v>234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275</v>
      </c>
      <c r="L53" s="69">
        <v>200</v>
      </c>
      <c r="M53" s="69">
        <v>183</v>
      </c>
      <c r="N53" s="69">
        <v>175</v>
      </c>
      <c r="O53" s="70">
        <v>171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14" t="s">
        <v>24</v>
      </c>
      <c r="C41" s="1215"/>
      <c r="D41" s="81"/>
      <c r="E41" s="1216" t="s">
        <v>25</v>
      </c>
      <c r="F41" s="1216"/>
      <c r="G41" s="1216"/>
      <c r="H41" s="1217"/>
      <c r="I41" s="82">
        <v>3071</v>
      </c>
      <c r="J41" s="83">
        <v>3024</v>
      </c>
      <c r="K41" s="83">
        <v>3093</v>
      </c>
      <c r="L41" s="83">
        <v>3241</v>
      </c>
      <c r="M41" s="84">
        <v>3217</v>
      </c>
    </row>
    <row r="42" spans="2:13" ht="27.75" customHeight="1" x14ac:dyDescent="0.15">
      <c r="B42" s="1204"/>
      <c r="C42" s="1205"/>
      <c r="D42" s="85"/>
      <c r="E42" s="1208" t="s">
        <v>26</v>
      </c>
      <c r="F42" s="1208"/>
      <c r="G42" s="1208"/>
      <c r="H42" s="1209"/>
      <c r="I42" s="86" t="s">
        <v>481</v>
      </c>
      <c r="J42" s="87" t="s">
        <v>481</v>
      </c>
      <c r="K42" s="87" t="s">
        <v>481</v>
      </c>
      <c r="L42" s="87" t="s">
        <v>481</v>
      </c>
      <c r="M42" s="88" t="s">
        <v>481</v>
      </c>
    </row>
    <row r="43" spans="2:13" ht="27.75" customHeight="1" x14ac:dyDescent="0.15">
      <c r="B43" s="1204"/>
      <c r="C43" s="1205"/>
      <c r="D43" s="85"/>
      <c r="E43" s="1208" t="s">
        <v>27</v>
      </c>
      <c r="F43" s="1208"/>
      <c r="G43" s="1208"/>
      <c r="H43" s="1209"/>
      <c r="I43" s="86">
        <v>1152</v>
      </c>
      <c r="J43" s="87">
        <v>1156</v>
      </c>
      <c r="K43" s="87">
        <v>1182</v>
      </c>
      <c r="L43" s="87">
        <v>1171</v>
      </c>
      <c r="M43" s="88">
        <v>1214</v>
      </c>
    </row>
    <row r="44" spans="2:13" ht="27.75" customHeight="1" x14ac:dyDescent="0.15">
      <c r="B44" s="1204"/>
      <c r="C44" s="1205"/>
      <c r="D44" s="85"/>
      <c r="E44" s="1208" t="s">
        <v>28</v>
      </c>
      <c r="F44" s="1208"/>
      <c r="G44" s="1208"/>
      <c r="H44" s="1209"/>
      <c r="I44" s="86">
        <v>108</v>
      </c>
      <c r="J44" s="87">
        <v>67</v>
      </c>
      <c r="K44" s="87">
        <v>27</v>
      </c>
      <c r="L44" s="87">
        <v>10</v>
      </c>
      <c r="M44" s="88">
        <v>3</v>
      </c>
    </row>
    <row r="45" spans="2:13" ht="27.75" customHeight="1" x14ac:dyDescent="0.15">
      <c r="B45" s="1204"/>
      <c r="C45" s="1205"/>
      <c r="D45" s="85"/>
      <c r="E45" s="1208" t="s">
        <v>29</v>
      </c>
      <c r="F45" s="1208"/>
      <c r="G45" s="1208"/>
      <c r="H45" s="1209"/>
      <c r="I45" s="86">
        <v>669</v>
      </c>
      <c r="J45" s="87">
        <v>615</v>
      </c>
      <c r="K45" s="87">
        <v>636</v>
      </c>
      <c r="L45" s="87">
        <v>619</v>
      </c>
      <c r="M45" s="88">
        <v>586</v>
      </c>
    </row>
    <row r="46" spans="2:13" ht="27.75" customHeight="1" x14ac:dyDescent="0.15">
      <c r="B46" s="1204"/>
      <c r="C46" s="1205"/>
      <c r="D46" s="89"/>
      <c r="E46" s="1208" t="s">
        <v>30</v>
      </c>
      <c r="F46" s="1208"/>
      <c r="G46" s="1208"/>
      <c r="H46" s="1209"/>
      <c r="I46" s="86" t="s">
        <v>481</v>
      </c>
      <c r="J46" s="87" t="s">
        <v>481</v>
      </c>
      <c r="K46" s="87" t="s">
        <v>481</v>
      </c>
      <c r="L46" s="87" t="s">
        <v>481</v>
      </c>
      <c r="M46" s="88" t="s">
        <v>481</v>
      </c>
    </row>
    <row r="47" spans="2:13" ht="27.75" customHeight="1" x14ac:dyDescent="0.15">
      <c r="B47" s="1204"/>
      <c r="C47" s="1205"/>
      <c r="D47" s="90"/>
      <c r="E47" s="1218" t="s">
        <v>31</v>
      </c>
      <c r="F47" s="1219"/>
      <c r="G47" s="1219"/>
      <c r="H47" s="1220"/>
      <c r="I47" s="86" t="s">
        <v>481</v>
      </c>
      <c r="J47" s="87" t="s">
        <v>481</v>
      </c>
      <c r="K47" s="87" t="s">
        <v>481</v>
      </c>
      <c r="L47" s="87" t="s">
        <v>481</v>
      </c>
      <c r="M47" s="88" t="s">
        <v>481</v>
      </c>
    </row>
    <row r="48" spans="2:13" ht="27.75" customHeight="1" x14ac:dyDescent="0.15">
      <c r="B48" s="1204"/>
      <c r="C48" s="1205"/>
      <c r="D48" s="85"/>
      <c r="E48" s="1208" t="s">
        <v>32</v>
      </c>
      <c r="F48" s="1208"/>
      <c r="G48" s="1208"/>
      <c r="H48" s="1209"/>
      <c r="I48" s="86" t="s">
        <v>481</v>
      </c>
      <c r="J48" s="87" t="s">
        <v>481</v>
      </c>
      <c r="K48" s="87" t="s">
        <v>481</v>
      </c>
      <c r="L48" s="87" t="s">
        <v>481</v>
      </c>
      <c r="M48" s="88" t="s">
        <v>481</v>
      </c>
    </row>
    <row r="49" spans="2:13" ht="27.75" customHeight="1" x14ac:dyDescent="0.15">
      <c r="B49" s="1206"/>
      <c r="C49" s="1207"/>
      <c r="D49" s="85"/>
      <c r="E49" s="1208" t="s">
        <v>33</v>
      </c>
      <c r="F49" s="1208"/>
      <c r="G49" s="1208"/>
      <c r="H49" s="1209"/>
      <c r="I49" s="86" t="s">
        <v>481</v>
      </c>
      <c r="J49" s="87" t="s">
        <v>481</v>
      </c>
      <c r="K49" s="87" t="s">
        <v>481</v>
      </c>
      <c r="L49" s="87" t="s">
        <v>481</v>
      </c>
      <c r="M49" s="88" t="s">
        <v>481</v>
      </c>
    </row>
    <row r="50" spans="2:13" ht="27.75" customHeight="1" x14ac:dyDescent="0.15">
      <c r="B50" s="1202" t="s">
        <v>34</v>
      </c>
      <c r="C50" s="1203"/>
      <c r="D50" s="91"/>
      <c r="E50" s="1208" t="s">
        <v>35</v>
      </c>
      <c r="F50" s="1208"/>
      <c r="G50" s="1208"/>
      <c r="H50" s="1209"/>
      <c r="I50" s="86">
        <v>1129</v>
      </c>
      <c r="J50" s="87">
        <v>1348</v>
      </c>
      <c r="K50" s="87">
        <v>1657</v>
      </c>
      <c r="L50" s="87">
        <v>1942</v>
      </c>
      <c r="M50" s="88">
        <v>2242</v>
      </c>
    </row>
    <row r="51" spans="2:13" ht="27.75" customHeight="1" x14ac:dyDescent="0.15">
      <c r="B51" s="1204"/>
      <c r="C51" s="1205"/>
      <c r="D51" s="85"/>
      <c r="E51" s="1208" t="s">
        <v>36</v>
      </c>
      <c r="F51" s="1208"/>
      <c r="G51" s="1208"/>
      <c r="H51" s="1209"/>
      <c r="I51" s="86" t="s">
        <v>481</v>
      </c>
      <c r="J51" s="87" t="s">
        <v>481</v>
      </c>
      <c r="K51" s="87" t="s">
        <v>481</v>
      </c>
      <c r="L51" s="87" t="s">
        <v>481</v>
      </c>
      <c r="M51" s="88" t="s">
        <v>481</v>
      </c>
    </row>
    <row r="52" spans="2:13" ht="27.75" customHeight="1" x14ac:dyDescent="0.15">
      <c r="B52" s="1206"/>
      <c r="C52" s="1207"/>
      <c r="D52" s="85"/>
      <c r="E52" s="1208" t="s">
        <v>37</v>
      </c>
      <c r="F52" s="1208"/>
      <c r="G52" s="1208"/>
      <c r="H52" s="1209"/>
      <c r="I52" s="86">
        <v>2881</v>
      </c>
      <c r="J52" s="87">
        <v>2868</v>
      </c>
      <c r="K52" s="87">
        <v>2986</v>
      </c>
      <c r="L52" s="87">
        <v>3023</v>
      </c>
      <c r="M52" s="88">
        <v>3032</v>
      </c>
    </row>
    <row r="53" spans="2:13" ht="27.75" customHeight="1" thickBot="1" x14ac:dyDescent="0.2">
      <c r="B53" s="1210" t="s">
        <v>21</v>
      </c>
      <c r="C53" s="1211"/>
      <c r="D53" s="92"/>
      <c r="E53" s="1212" t="s">
        <v>38</v>
      </c>
      <c r="F53" s="1212"/>
      <c r="G53" s="1212"/>
      <c r="H53" s="1213"/>
      <c r="I53" s="93">
        <v>990</v>
      </c>
      <c r="J53" s="94">
        <v>645</v>
      </c>
      <c r="K53" s="94">
        <v>296</v>
      </c>
      <c r="L53" s="94">
        <v>77</v>
      </c>
      <c r="M53" s="95">
        <v>-254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550</v>
      </c>
      <c r="I42" s="354"/>
      <c r="J42" s="354"/>
      <c r="K42" s="354"/>
      <c r="L42" s="246"/>
      <c r="M42" s="246"/>
      <c r="N42" s="246"/>
      <c r="O42" s="246"/>
    </row>
    <row r="43" spans="2:17" x14ac:dyDescent="0.15">
      <c r="B43" s="250"/>
      <c r="C43" s="246"/>
      <c r="D43" s="246"/>
      <c r="E43" s="246"/>
      <c r="F43" s="246"/>
      <c r="G43" s="1233" t="s">
        <v>551</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552</v>
      </c>
    </row>
    <row r="50" spans="1:17" x14ac:dyDescent="0.15">
      <c r="B50" s="250"/>
      <c r="C50" s="246"/>
      <c r="D50" s="246"/>
      <c r="E50" s="246"/>
      <c r="F50" s="246"/>
      <c r="G50" s="1242"/>
      <c r="H50" s="1243"/>
      <c r="I50" s="1243"/>
      <c r="J50" s="1244"/>
      <c r="K50" s="356" t="s">
        <v>520</v>
      </c>
      <c r="L50" s="356" t="s">
        <v>521</v>
      </c>
      <c r="M50" s="356" t="s">
        <v>522</v>
      </c>
      <c r="N50" s="356" t="s">
        <v>523</v>
      </c>
      <c r="O50" s="356" t="s">
        <v>524</v>
      </c>
    </row>
    <row r="51" spans="1:17" x14ac:dyDescent="0.15">
      <c r="B51" s="250"/>
      <c r="C51" s="246"/>
      <c r="D51" s="246"/>
      <c r="E51" s="246"/>
      <c r="F51" s="246"/>
      <c r="G51" s="1245" t="s">
        <v>553</v>
      </c>
      <c r="H51" s="1246"/>
      <c r="I51" s="1251" t="s">
        <v>554</v>
      </c>
      <c r="J51" s="1251"/>
      <c r="K51" s="1255"/>
      <c r="L51" s="1255"/>
      <c r="M51" s="1255"/>
      <c r="N51" s="1221">
        <v>4.4000000000000004</v>
      </c>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555</v>
      </c>
      <c r="J53" s="1231"/>
      <c r="K53" s="1256"/>
      <c r="L53" s="1256"/>
      <c r="M53" s="1256"/>
      <c r="N53" s="1253">
        <v>57.1</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556</v>
      </c>
      <c r="H55" s="1226"/>
      <c r="I55" s="1231" t="s">
        <v>554</v>
      </c>
      <c r="J55" s="1231"/>
      <c r="K55" s="1255"/>
      <c r="L55" s="1255"/>
      <c r="M55" s="1255"/>
      <c r="N55" s="1221">
        <v>27</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555</v>
      </c>
      <c r="J57" s="1223"/>
      <c r="K57" s="1256"/>
      <c r="L57" s="1256"/>
      <c r="M57" s="1256"/>
      <c r="N57" s="1253">
        <v>57.2</v>
      </c>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557</v>
      </c>
      <c r="C63" s="246"/>
      <c r="D63" s="246"/>
      <c r="E63" s="246"/>
      <c r="F63" s="246"/>
      <c r="G63" s="246"/>
      <c r="H63" s="246"/>
      <c r="I63" s="246"/>
      <c r="J63" s="246"/>
      <c r="K63" s="246"/>
      <c r="L63" s="246"/>
      <c r="M63" s="246"/>
      <c r="N63" s="246"/>
      <c r="O63" s="246"/>
    </row>
    <row r="64" spans="1:17" x14ac:dyDescent="0.15">
      <c r="B64" s="250"/>
      <c r="C64" s="246"/>
      <c r="D64" s="246"/>
      <c r="E64" s="246"/>
      <c r="F64" s="246"/>
      <c r="G64" s="353" t="s">
        <v>550</v>
      </c>
      <c r="I64" s="354"/>
      <c r="J64" s="354"/>
      <c r="K64" s="354"/>
      <c r="L64" s="246"/>
      <c r="M64" s="246"/>
      <c r="N64" s="246"/>
      <c r="O64" s="246"/>
    </row>
    <row r="65" spans="2:30" x14ac:dyDescent="0.15">
      <c r="B65" s="250"/>
      <c r="C65" s="246"/>
      <c r="D65" s="246"/>
      <c r="E65" s="246"/>
      <c r="F65" s="246"/>
      <c r="G65" s="1233" t="s">
        <v>560</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558</v>
      </c>
      <c r="I71" s="370"/>
      <c r="J71" s="366"/>
      <c r="K71" s="366"/>
      <c r="L71" s="367"/>
      <c r="M71" s="366"/>
      <c r="N71" s="367"/>
      <c r="O71" s="368"/>
    </row>
    <row r="72" spans="2:30" x14ac:dyDescent="0.15">
      <c r="B72" s="250"/>
      <c r="C72" s="246"/>
      <c r="D72" s="246"/>
      <c r="E72" s="246"/>
      <c r="F72" s="246"/>
      <c r="G72" s="1242"/>
      <c r="H72" s="1243"/>
      <c r="I72" s="1243"/>
      <c r="J72" s="1244"/>
      <c r="K72" s="356" t="s">
        <v>520</v>
      </c>
      <c r="L72" s="356" t="s">
        <v>521</v>
      </c>
      <c r="M72" s="356" t="s">
        <v>522</v>
      </c>
      <c r="N72" s="356" t="s">
        <v>523</v>
      </c>
      <c r="O72" s="356" t="s">
        <v>524</v>
      </c>
    </row>
    <row r="73" spans="2:30" x14ac:dyDescent="0.15">
      <c r="B73" s="250"/>
      <c r="C73" s="246"/>
      <c r="D73" s="246"/>
      <c r="E73" s="246"/>
      <c r="F73" s="246"/>
      <c r="G73" s="1245" t="s">
        <v>553</v>
      </c>
      <c r="H73" s="1246"/>
      <c r="I73" s="1251" t="s">
        <v>554</v>
      </c>
      <c r="J73" s="1251"/>
      <c r="K73" s="1232">
        <v>59.1</v>
      </c>
      <c r="L73" s="1232">
        <v>38.6</v>
      </c>
      <c r="M73" s="1221">
        <v>17.7</v>
      </c>
      <c r="N73" s="1221">
        <v>4.4000000000000004</v>
      </c>
      <c r="O73" s="1221"/>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559</v>
      </c>
      <c r="J75" s="1231"/>
      <c r="K75" s="1253">
        <v>17.5</v>
      </c>
      <c r="L75" s="1253">
        <v>15.3</v>
      </c>
      <c r="M75" s="1253">
        <v>13.1</v>
      </c>
      <c r="N75" s="1253">
        <v>11</v>
      </c>
      <c r="O75" s="1253">
        <v>10.199999999999999</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556</v>
      </c>
      <c r="H77" s="1226"/>
      <c r="I77" s="1231" t="s">
        <v>554</v>
      </c>
      <c r="J77" s="1231"/>
      <c r="K77" s="1232">
        <v>28.4</v>
      </c>
      <c r="L77" s="1232">
        <v>20.5</v>
      </c>
      <c r="M77" s="1221">
        <v>17.899999999999999</v>
      </c>
      <c r="N77" s="1221">
        <v>27</v>
      </c>
      <c r="O77" s="1221">
        <v>25.4</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559</v>
      </c>
      <c r="J79" s="1223"/>
      <c r="K79" s="1224">
        <v>11.4</v>
      </c>
      <c r="L79" s="1224">
        <v>10.5</v>
      </c>
      <c r="M79" s="1224">
        <v>9.5</v>
      </c>
      <c r="N79" s="1224">
        <v>8.6999999999999993</v>
      </c>
      <c r="O79" s="1224">
        <v>8.6</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60196</v>
      </c>
      <c r="E3" s="118"/>
      <c r="F3" s="119">
        <v>94828</v>
      </c>
      <c r="G3" s="120"/>
      <c r="H3" s="121"/>
    </row>
    <row r="4" spans="1:8" x14ac:dyDescent="0.15">
      <c r="A4" s="122"/>
      <c r="B4" s="123"/>
      <c r="C4" s="124"/>
      <c r="D4" s="125">
        <v>35315</v>
      </c>
      <c r="E4" s="126"/>
      <c r="F4" s="127">
        <v>55133</v>
      </c>
      <c r="G4" s="128"/>
      <c r="H4" s="129"/>
    </row>
    <row r="5" spans="1:8" x14ac:dyDescent="0.15">
      <c r="A5" s="110" t="s">
        <v>514</v>
      </c>
      <c r="B5" s="115"/>
      <c r="C5" s="116"/>
      <c r="D5" s="117">
        <v>43047</v>
      </c>
      <c r="E5" s="118"/>
      <c r="F5" s="119">
        <v>119674</v>
      </c>
      <c r="G5" s="120"/>
      <c r="H5" s="121"/>
    </row>
    <row r="6" spans="1:8" x14ac:dyDescent="0.15">
      <c r="A6" s="122"/>
      <c r="B6" s="123"/>
      <c r="C6" s="124"/>
      <c r="D6" s="125">
        <v>17044</v>
      </c>
      <c r="E6" s="126"/>
      <c r="F6" s="127">
        <v>57803</v>
      </c>
      <c r="G6" s="128"/>
      <c r="H6" s="129"/>
    </row>
    <row r="7" spans="1:8" x14ac:dyDescent="0.15">
      <c r="A7" s="110" t="s">
        <v>515</v>
      </c>
      <c r="B7" s="115"/>
      <c r="C7" s="116"/>
      <c r="D7" s="117">
        <v>40183</v>
      </c>
      <c r="E7" s="118"/>
      <c r="F7" s="119">
        <v>119685</v>
      </c>
      <c r="G7" s="120"/>
      <c r="H7" s="121"/>
    </row>
    <row r="8" spans="1:8" x14ac:dyDescent="0.15">
      <c r="A8" s="122"/>
      <c r="B8" s="123"/>
      <c r="C8" s="124"/>
      <c r="D8" s="125">
        <v>13530</v>
      </c>
      <c r="E8" s="126"/>
      <c r="F8" s="127">
        <v>68464</v>
      </c>
      <c r="G8" s="128"/>
      <c r="H8" s="129"/>
    </row>
    <row r="9" spans="1:8" x14ac:dyDescent="0.15">
      <c r="A9" s="110" t="s">
        <v>516</v>
      </c>
      <c r="B9" s="115"/>
      <c r="C9" s="116"/>
      <c r="D9" s="117">
        <v>54578</v>
      </c>
      <c r="E9" s="118"/>
      <c r="F9" s="119">
        <v>109920</v>
      </c>
      <c r="G9" s="120"/>
      <c r="H9" s="121"/>
    </row>
    <row r="10" spans="1:8" x14ac:dyDescent="0.15">
      <c r="A10" s="122"/>
      <c r="B10" s="123"/>
      <c r="C10" s="124"/>
      <c r="D10" s="125">
        <v>51850</v>
      </c>
      <c r="E10" s="126"/>
      <c r="F10" s="127">
        <v>62739</v>
      </c>
      <c r="G10" s="128"/>
      <c r="H10" s="129"/>
    </row>
    <row r="11" spans="1:8" x14ac:dyDescent="0.15">
      <c r="A11" s="110" t="s">
        <v>517</v>
      </c>
      <c r="B11" s="115"/>
      <c r="C11" s="116"/>
      <c r="D11" s="117">
        <v>24598</v>
      </c>
      <c r="E11" s="118"/>
      <c r="F11" s="119">
        <v>119882</v>
      </c>
      <c r="G11" s="120"/>
      <c r="H11" s="121"/>
    </row>
    <row r="12" spans="1:8" x14ac:dyDescent="0.15">
      <c r="A12" s="122"/>
      <c r="B12" s="123"/>
      <c r="C12" s="130"/>
      <c r="D12" s="125">
        <v>23410</v>
      </c>
      <c r="E12" s="126"/>
      <c r="F12" s="127">
        <v>66481</v>
      </c>
      <c r="G12" s="128"/>
      <c r="H12" s="129"/>
    </row>
    <row r="13" spans="1:8" x14ac:dyDescent="0.15">
      <c r="A13" s="110"/>
      <c r="B13" s="115"/>
      <c r="C13" s="131"/>
      <c r="D13" s="132">
        <v>44520</v>
      </c>
      <c r="E13" s="133"/>
      <c r="F13" s="134">
        <v>112798</v>
      </c>
      <c r="G13" s="135"/>
      <c r="H13" s="121"/>
    </row>
    <row r="14" spans="1:8" x14ac:dyDescent="0.15">
      <c r="A14" s="122"/>
      <c r="B14" s="123"/>
      <c r="C14" s="124"/>
      <c r="D14" s="125">
        <v>28230</v>
      </c>
      <c r="E14" s="126"/>
      <c r="F14" s="127">
        <v>62124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4.93</v>
      </c>
      <c r="C19" s="136">
        <f>ROUND(VALUE(SUBSTITUTE(実質収支比率等に係る経年分析!G$48,"▲","-")),2)</f>
        <v>5.19</v>
      </c>
      <c r="D19" s="136">
        <f>ROUND(VALUE(SUBSTITUTE(実質収支比率等に係る経年分析!H$48,"▲","-")),2)</f>
        <v>4.63</v>
      </c>
      <c r="E19" s="136">
        <f>ROUND(VALUE(SUBSTITUTE(実質収支比率等に係る経年分析!I$48,"▲","-")),2)</f>
        <v>4.8600000000000003</v>
      </c>
      <c r="F19" s="136">
        <f>ROUND(VALUE(SUBSTITUTE(実質収支比率等に係る経年分析!J$48,"▲","-")),2)</f>
        <v>6.81</v>
      </c>
    </row>
    <row r="20" spans="1:11" x14ac:dyDescent="0.15">
      <c r="A20" s="136" t="s">
        <v>43</v>
      </c>
      <c r="B20" s="136">
        <f>ROUND(VALUE(SUBSTITUTE(実質収支比率等に係る経年分析!F$47,"▲","-")),2)</f>
        <v>44.41</v>
      </c>
      <c r="C20" s="136">
        <f>ROUND(VALUE(SUBSTITUTE(実質収支比率等に係る経年分析!G$47,"▲","-")),2)</f>
        <v>55.89</v>
      </c>
      <c r="D20" s="136">
        <f>ROUND(VALUE(SUBSTITUTE(実質収支比率等に係る経年分析!H$47,"▲","-")),2)</f>
        <v>72.010000000000005</v>
      </c>
      <c r="E20" s="136">
        <f>ROUND(VALUE(SUBSTITUTE(実質収支比率等に係る経年分析!I$47,"▲","-")),2)</f>
        <v>82.25</v>
      </c>
      <c r="F20" s="136">
        <f>ROUND(VALUE(SUBSTITUTE(実質収支比率等に係る経年分析!J$47,"▲","-")),2)</f>
        <v>90.48</v>
      </c>
    </row>
    <row r="21" spans="1:11" x14ac:dyDescent="0.15">
      <c r="A21" s="136" t="s">
        <v>44</v>
      </c>
      <c r="B21" s="136">
        <f>IF(ISNUMBER(VALUE(SUBSTITUTE(実質収支比率等に係る経年分析!F$49,"▲","-"))),ROUND(VALUE(SUBSTITUTE(実質収支比率等に係る経年分析!F$49,"▲","-")),2),NA())</f>
        <v>8.64</v>
      </c>
      <c r="C21" s="136">
        <f>IF(ISNUMBER(VALUE(SUBSTITUTE(実質収支比率等に係る経年分析!G$49,"▲","-"))),ROUND(VALUE(SUBSTITUTE(実質収支比率等に係る経年分析!G$49,"▲","-")),2),NA())</f>
        <v>11.89</v>
      </c>
      <c r="D21" s="136">
        <f>IF(ISNUMBER(VALUE(SUBSTITUTE(実質収支比率等に係る経年分析!H$49,"▲","-"))),ROUND(VALUE(SUBSTITUTE(実質収支比率等に係る経年分析!H$49,"▲","-")),2),NA())</f>
        <v>16.28</v>
      </c>
      <c r="E21" s="136">
        <f>IF(ISNUMBER(VALUE(SUBSTITUTE(実質収支比率等に係る経年分析!I$49,"▲","-"))),ROUND(VALUE(SUBSTITUTE(実質収支比率等に係る経年分析!I$49,"▲","-")),2),NA())</f>
        <v>13.59</v>
      </c>
      <c r="F21" s="136">
        <f>IF(ISNUMBER(VALUE(SUBSTITUTE(実質収支比率等に係る経年分析!J$49,"▲","-"))),ROUND(VALUE(SUBSTITUTE(実質収支比率等に係る経年分析!J$49,"▲","-")),2),NA())</f>
        <v>9.39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国民健康保険特別会計（施設勘定）</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0.39</v>
      </c>
    </row>
    <row r="32" spans="1:11" x14ac:dyDescent="0.15">
      <c r="A32" s="137" t="str">
        <f>IF(連結実質赤字比率に係る赤字・黒字の構成分析!C$38="",NA(),連結実質赤字比率に係る赤字・黒字の構成分析!C$38)</f>
        <v>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5.56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5.26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3.39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1.88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0.57999999999999996</v>
      </c>
    </row>
    <row r="33" spans="1:16" x14ac:dyDescent="0.15">
      <c r="A33" s="137" t="str">
        <f>IF(連結実質赤字比率に係る赤字・黒字の構成分析!C$37="",NA(),連結実質赤字比率に係る赤字・黒字の構成分析!C$37)</f>
        <v>金剛山観光事業特別会計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0.95</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0.24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v>
      </c>
    </row>
    <row r="35" spans="1:16" x14ac:dyDescent="0.15">
      <c r="A35" s="137" t="str">
        <f>IF(連結実質赤字比率に係る赤字・黒字の構成分析!C$35="",NA(),連結実質赤字比率に係る赤字・黒字の構成分析!C$35)</f>
        <v>国民健康保険特別会計（事業勘定）</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1.1299999999999999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2.98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4.51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0.54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1.59</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4.92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5.18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4.62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4.8499999999999996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6.81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207</v>
      </c>
      <c r="E42" s="138"/>
      <c r="F42" s="138"/>
      <c r="G42" s="138">
        <f>'実質公債費比率（分子）の構造'!L$52</f>
        <v>218</v>
      </c>
      <c r="H42" s="138"/>
      <c r="I42" s="138"/>
      <c r="J42" s="138">
        <f>'実質公債費比率（分子）の構造'!M$52</f>
        <v>243</v>
      </c>
      <c r="K42" s="138"/>
      <c r="L42" s="138"/>
      <c r="M42" s="138">
        <f>'実質公債費比率（分子）の構造'!N$52</f>
        <v>231</v>
      </c>
      <c r="N42" s="138"/>
      <c r="O42" s="138"/>
      <c r="P42" s="138">
        <f>'実質公債費比率（分子）の構造'!O$52</f>
        <v>234</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45</v>
      </c>
      <c r="C45" s="138"/>
      <c r="D45" s="138"/>
      <c r="E45" s="138">
        <f>'実質公債費比率（分子）の構造'!L$49</f>
        <v>44</v>
      </c>
      <c r="F45" s="138"/>
      <c r="G45" s="138"/>
      <c r="H45" s="138">
        <f>'実質公債費比率（分子）の構造'!M$49</f>
        <v>42</v>
      </c>
      <c r="I45" s="138"/>
      <c r="J45" s="138"/>
      <c r="K45" s="138">
        <f>'実質公債費比率（分子）の構造'!N$49</f>
        <v>18</v>
      </c>
      <c r="L45" s="138"/>
      <c r="M45" s="138"/>
      <c r="N45" s="138">
        <f>'実質公債費比率（分子）の構造'!O$49</f>
        <v>7</v>
      </c>
      <c r="O45" s="138"/>
      <c r="P45" s="138"/>
    </row>
    <row r="46" spans="1:16" x14ac:dyDescent="0.15">
      <c r="A46" s="138" t="s">
        <v>55</v>
      </c>
      <c r="B46" s="138">
        <f>'実質公債費比率（分子）の構造'!K$48</f>
        <v>69</v>
      </c>
      <c r="C46" s="138"/>
      <c r="D46" s="138"/>
      <c r="E46" s="138">
        <f>'実質公債費比率（分子）の構造'!L$48</f>
        <v>70</v>
      </c>
      <c r="F46" s="138"/>
      <c r="G46" s="138"/>
      <c r="H46" s="138">
        <f>'実質公債費比率（分子）の構造'!M$48</f>
        <v>75</v>
      </c>
      <c r="I46" s="138"/>
      <c r="J46" s="138"/>
      <c r="K46" s="138">
        <f>'実質公債費比率（分子）の構造'!N$48</f>
        <v>70</v>
      </c>
      <c r="L46" s="138"/>
      <c r="M46" s="138"/>
      <c r="N46" s="138">
        <f>'実質公債費比率（分子）の構造'!O$48</f>
        <v>87</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368</v>
      </c>
      <c r="C49" s="138"/>
      <c r="D49" s="138"/>
      <c r="E49" s="138">
        <f>'実質公債費比率（分子）の構造'!L$45</f>
        <v>304</v>
      </c>
      <c r="F49" s="138"/>
      <c r="G49" s="138"/>
      <c r="H49" s="138">
        <f>'実質公債費比率（分子）の構造'!M$45</f>
        <v>309</v>
      </c>
      <c r="I49" s="138"/>
      <c r="J49" s="138"/>
      <c r="K49" s="138">
        <f>'実質公債費比率（分子）の構造'!N$45</f>
        <v>318</v>
      </c>
      <c r="L49" s="138"/>
      <c r="M49" s="138"/>
      <c r="N49" s="138">
        <f>'実質公債費比率（分子）の構造'!O$45</f>
        <v>311</v>
      </c>
      <c r="O49" s="138"/>
      <c r="P49" s="138"/>
    </row>
    <row r="50" spans="1:16" x14ac:dyDescent="0.15">
      <c r="A50" s="138" t="s">
        <v>59</v>
      </c>
      <c r="B50" s="138" t="e">
        <f>NA()</f>
        <v>#N/A</v>
      </c>
      <c r="C50" s="138">
        <f>IF(ISNUMBER('実質公債費比率（分子）の構造'!K$53),'実質公債費比率（分子）の構造'!K$53,NA())</f>
        <v>275</v>
      </c>
      <c r="D50" s="138" t="e">
        <f>NA()</f>
        <v>#N/A</v>
      </c>
      <c r="E50" s="138" t="e">
        <f>NA()</f>
        <v>#N/A</v>
      </c>
      <c r="F50" s="138">
        <f>IF(ISNUMBER('実質公債費比率（分子）の構造'!L$53),'実質公債費比率（分子）の構造'!L$53,NA())</f>
        <v>200</v>
      </c>
      <c r="G50" s="138" t="e">
        <f>NA()</f>
        <v>#N/A</v>
      </c>
      <c r="H50" s="138" t="e">
        <f>NA()</f>
        <v>#N/A</v>
      </c>
      <c r="I50" s="138">
        <f>IF(ISNUMBER('実質公債費比率（分子）の構造'!M$53),'実質公債費比率（分子）の構造'!M$53,NA())</f>
        <v>183</v>
      </c>
      <c r="J50" s="138" t="e">
        <f>NA()</f>
        <v>#N/A</v>
      </c>
      <c r="K50" s="138" t="e">
        <f>NA()</f>
        <v>#N/A</v>
      </c>
      <c r="L50" s="138">
        <f>IF(ISNUMBER('実質公債費比率（分子）の構造'!N$53),'実質公債費比率（分子）の構造'!N$53,NA())</f>
        <v>175</v>
      </c>
      <c r="M50" s="138" t="e">
        <f>NA()</f>
        <v>#N/A</v>
      </c>
      <c r="N50" s="138" t="e">
        <f>NA()</f>
        <v>#N/A</v>
      </c>
      <c r="O50" s="138">
        <f>IF(ISNUMBER('実質公債費比率（分子）の構造'!O$53),'実質公債費比率（分子）の構造'!O$53,NA())</f>
        <v>171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2881</v>
      </c>
      <c r="E56" s="137"/>
      <c r="F56" s="137"/>
      <c r="G56" s="137">
        <f>'将来負担比率（分子）の構造'!J$52</f>
        <v>2868</v>
      </c>
      <c r="H56" s="137"/>
      <c r="I56" s="137"/>
      <c r="J56" s="137">
        <f>'将来負担比率（分子）の構造'!K$52</f>
        <v>2986</v>
      </c>
      <c r="K56" s="137"/>
      <c r="L56" s="137"/>
      <c r="M56" s="137">
        <f>'将来負担比率（分子）の構造'!L$52</f>
        <v>3023</v>
      </c>
      <c r="N56" s="137"/>
      <c r="O56" s="137"/>
      <c r="P56" s="137">
        <f>'将来負担比率（分子）の構造'!M$52</f>
        <v>3032</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1129</v>
      </c>
      <c r="E58" s="137"/>
      <c r="F58" s="137"/>
      <c r="G58" s="137">
        <f>'将来負担比率（分子）の構造'!J$50</f>
        <v>1348</v>
      </c>
      <c r="H58" s="137"/>
      <c r="I58" s="137"/>
      <c r="J58" s="137">
        <f>'将来負担比率（分子）の構造'!K$50</f>
        <v>1657</v>
      </c>
      <c r="K58" s="137"/>
      <c r="L58" s="137"/>
      <c r="M58" s="137">
        <f>'将来負担比率（分子）の構造'!L$50</f>
        <v>1942</v>
      </c>
      <c r="N58" s="137"/>
      <c r="O58" s="137"/>
      <c r="P58" s="137">
        <f>'将来負担比率（分子）の構造'!M$50</f>
        <v>2242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669</v>
      </c>
      <c r="C62" s="137"/>
      <c r="D62" s="137"/>
      <c r="E62" s="137">
        <f>'将来負担比率（分子）の構造'!J$45</f>
        <v>615</v>
      </c>
      <c r="F62" s="137"/>
      <c r="G62" s="137"/>
      <c r="H62" s="137">
        <f>'将来負担比率（分子）の構造'!K$45</f>
        <v>636</v>
      </c>
      <c r="I62" s="137"/>
      <c r="J62" s="137"/>
      <c r="K62" s="137">
        <f>'将来負担比率（分子）の構造'!L$45</f>
        <v>619</v>
      </c>
      <c r="L62" s="137"/>
      <c r="M62" s="137"/>
      <c r="N62" s="137">
        <f>'将来負担比率（分子）の構造'!M$45</f>
        <v>586</v>
      </c>
      <c r="O62" s="137"/>
      <c r="P62" s="137"/>
    </row>
    <row r="63" spans="1:16" x14ac:dyDescent="0.15">
      <c r="A63" s="137" t="s">
        <v>28</v>
      </c>
      <c r="B63" s="137">
        <f>'将来負担比率（分子）の構造'!I$44</f>
        <v>108</v>
      </c>
      <c r="C63" s="137"/>
      <c r="D63" s="137"/>
      <c r="E63" s="137">
        <f>'将来負担比率（分子）の構造'!J$44</f>
        <v>67</v>
      </c>
      <c r="F63" s="137"/>
      <c r="G63" s="137"/>
      <c r="H63" s="137">
        <f>'将来負担比率（分子）の構造'!K$44</f>
        <v>27</v>
      </c>
      <c r="I63" s="137"/>
      <c r="J63" s="137"/>
      <c r="K63" s="137">
        <f>'将来負担比率（分子）の構造'!L$44</f>
        <v>10</v>
      </c>
      <c r="L63" s="137"/>
      <c r="M63" s="137"/>
      <c r="N63" s="137">
        <f>'将来負担比率（分子）の構造'!M$44</f>
        <v>3</v>
      </c>
      <c r="O63" s="137"/>
      <c r="P63" s="137"/>
    </row>
    <row r="64" spans="1:16" x14ac:dyDescent="0.15">
      <c r="A64" s="137" t="s">
        <v>27</v>
      </c>
      <c r="B64" s="137">
        <f>'将来負担比率（分子）の構造'!I$43</f>
        <v>1152</v>
      </c>
      <c r="C64" s="137"/>
      <c r="D64" s="137"/>
      <c r="E64" s="137">
        <f>'将来負担比率（分子）の構造'!J$43</f>
        <v>1156</v>
      </c>
      <c r="F64" s="137"/>
      <c r="G64" s="137"/>
      <c r="H64" s="137">
        <f>'将来負担比率（分子）の構造'!K$43</f>
        <v>1182</v>
      </c>
      <c r="I64" s="137"/>
      <c r="J64" s="137"/>
      <c r="K64" s="137">
        <f>'将来負担比率（分子）の構造'!L$43</f>
        <v>1171</v>
      </c>
      <c r="L64" s="137"/>
      <c r="M64" s="137"/>
      <c r="N64" s="137">
        <f>'将来負担比率（分子）の構造'!M$43</f>
        <v>1214</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3071</v>
      </c>
      <c r="C66" s="137"/>
      <c r="D66" s="137"/>
      <c r="E66" s="137">
        <f>'将来負担比率（分子）の構造'!J$41</f>
        <v>3024</v>
      </c>
      <c r="F66" s="137"/>
      <c r="G66" s="137"/>
      <c r="H66" s="137">
        <f>'将来負担比率（分子）の構造'!K$41</f>
        <v>3093</v>
      </c>
      <c r="I66" s="137"/>
      <c r="J66" s="137"/>
      <c r="K66" s="137">
        <f>'将来負担比率（分子）の構造'!L$41</f>
        <v>3241</v>
      </c>
      <c r="L66" s="137"/>
      <c r="M66" s="137"/>
      <c r="N66" s="137">
        <f>'将来負担比率（分子）の構造'!M$41</f>
        <v>3217</v>
      </c>
      <c r="O66" s="137"/>
      <c r="P66" s="137"/>
    </row>
    <row r="67" spans="1:16" x14ac:dyDescent="0.15">
      <c r="A67" s="137" t="s">
        <v>63</v>
      </c>
      <c r="B67" s="137" t="e">
        <f>NA()</f>
        <v>#N/A</v>
      </c>
      <c r="C67" s="137">
        <f>IF(ISNUMBER('将来負担比率（分子）の構造'!I$53), IF('将来負担比率（分子）の構造'!I$53 &lt; 0, 0, '将来負担比率（分子）の構造'!I$53), NA())</f>
        <v>990</v>
      </c>
      <c r="D67" s="137" t="e">
        <f>NA()</f>
        <v>#N/A</v>
      </c>
      <c r="E67" s="137" t="e">
        <f>NA()</f>
        <v>#N/A</v>
      </c>
      <c r="F67" s="137">
        <f>IF(ISNUMBER('将来負担比率（分子）の構造'!J$53), IF('将来負担比率（分子）の構造'!J$53 &lt; 0, 0, '将来負担比率（分子）の構造'!J$53), NA())</f>
        <v>645</v>
      </c>
      <c r="G67" s="137" t="e">
        <f>NA()</f>
        <v>#N/A</v>
      </c>
      <c r="H67" s="137" t="e">
        <f>NA()</f>
        <v>#N/A</v>
      </c>
      <c r="I67" s="137">
        <f>IF(ISNUMBER('将来負担比率（分子）の構造'!K$53), IF('将来負担比率（分子）の構造'!K$53 &lt; 0, 0, '将来負担比率（分子）の構造'!K$53), NA())</f>
        <v>296</v>
      </c>
      <c r="J67" s="137" t="e">
        <f>NA()</f>
        <v>#N/A</v>
      </c>
      <c r="K67" s="137" t="e">
        <f>NA()</f>
        <v>#N/A</v>
      </c>
      <c r="L67" s="137">
        <f>IF(ISNUMBER('将来負担比率（分子）の構造'!L$53), IF('将来負担比率（分子）の構造'!L$53 &lt; 0, 0, '将来負担比率（分子）の構造'!L$53), NA())</f>
        <v>77</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528086</v>
      </c>
      <c r="S5" s="671"/>
      <c r="T5" s="671"/>
      <c r="U5" s="671"/>
      <c r="V5" s="671"/>
      <c r="W5" s="671"/>
      <c r="X5" s="671"/>
      <c r="Y5" s="718"/>
      <c r="Z5" s="731">
        <v>16.100000000000001</v>
      </c>
      <c r="AA5" s="731"/>
      <c r="AB5" s="731"/>
      <c r="AC5" s="731"/>
      <c r="AD5" s="732">
        <v>528086</v>
      </c>
      <c r="AE5" s="732"/>
      <c r="AF5" s="732"/>
      <c r="AG5" s="732"/>
      <c r="AH5" s="732"/>
      <c r="AI5" s="732"/>
      <c r="AJ5" s="732"/>
      <c r="AK5" s="732"/>
      <c r="AL5" s="719">
        <v>27.9</v>
      </c>
      <c r="AM5" s="688"/>
      <c r="AN5" s="688"/>
      <c r="AO5" s="720"/>
      <c r="AP5" s="707" t="s">
        <v>210</v>
      </c>
      <c r="AQ5" s="708"/>
      <c r="AR5" s="708"/>
      <c r="AS5" s="708"/>
      <c r="AT5" s="708"/>
      <c r="AU5" s="708"/>
      <c r="AV5" s="708"/>
      <c r="AW5" s="708"/>
      <c r="AX5" s="708"/>
      <c r="AY5" s="708"/>
      <c r="AZ5" s="708"/>
      <c r="BA5" s="708"/>
      <c r="BB5" s="708"/>
      <c r="BC5" s="708"/>
      <c r="BD5" s="708"/>
      <c r="BE5" s="708"/>
      <c r="BF5" s="709"/>
      <c r="BG5" s="620">
        <v>528086</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19832</v>
      </c>
      <c r="S6" s="621"/>
      <c r="T6" s="621"/>
      <c r="U6" s="621"/>
      <c r="V6" s="621"/>
      <c r="W6" s="621"/>
      <c r="X6" s="621"/>
      <c r="Y6" s="622"/>
      <c r="Z6" s="673">
        <v>0.6</v>
      </c>
      <c r="AA6" s="673"/>
      <c r="AB6" s="673"/>
      <c r="AC6" s="673"/>
      <c r="AD6" s="674">
        <v>19832</v>
      </c>
      <c r="AE6" s="674"/>
      <c r="AF6" s="674"/>
      <c r="AG6" s="674"/>
      <c r="AH6" s="674"/>
      <c r="AI6" s="674"/>
      <c r="AJ6" s="674"/>
      <c r="AK6" s="674"/>
      <c r="AL6" s="643">
        <v>1</v>
      </c>
      <c r="AM6" s="675"/>
      <c r="AN6" s="675"/>
      <c r="AO6" s="676"/>
      <c r="AP6" s="617" t="s">
        <v>216</v>
      </c>
      <c r="AQ6" s="618"/>
      <c r="AR6" s="618"/>
      <c r="AS6" s="618"/>
      <c r="AT6" s="618"/>
      <c r="AU6" s="618"/>
      <c r="AV6" s="618"/>
      <c r="AW6" s="618"/>
      <c r="AX6" s="618"/>
      <c r="AY6" s="618"/>
      <c r="AZ6" s="618"/>
      <c r="BA6" s="618"/>
      <c r="BB6" s="618"/>
      <c r="BC6" s="618"/>
      <c r="BD6" s="618"/>
      <c r="BE6" s="618"/>
      <c r="BF6" s="619"/>
      <c r="BG6" s="620">
        <v>528086</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65966</v>
      </c>
      <c r="CS6" s="621"/>
      <c r="CT6" s="621"/>
      <c r="CU6" s="621"/>
      <c r="CV6" s="621"/>
      <c r="CW6" s="621"/>
      <c r="CX6" s="621"/>
      <c r="CY6" s="622"/>
      <c r="CZ6" s="673">
        <v>2.1</v>
      </c>
      <c r="DA6" s="673"/>
      <c r="DB6" s="673"/>
      <c r="DC6" s="673"/>
      <c r="DD6" s="626" t="s">
        <v>211</v>
      </c>
      <c r="DE6" s="621"/>
      <c r="DF6" s="621"/>
      <c r="DG6" s="621"/>
      <c r="DH6" s="621"/>
      <c r="DI6" s="621"/>
      <c r="DJ6" s="621"/>
      <c r="DK6" s="621"/>
      <c r="DL6" s="621"/>
      <c r="DM6" s="621"/>
      <c r="DN6" s="621"/>
      <c r="DO6" s="621"/>
      <c r="DP6" s="622"/>
      <c r="DQ6" s="626">
        <v>65966</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865</v>
      </c>
      <c r="S7" s="621"/>
      <c r="T7" s="621"/>
      <c r="U7" s="621"/>
      <c r="V7" s="621"/>
      <c r="W7" s="621"/>
      <c r="X7" s="621"/>
      <c r="Y7" s="622"/>
      <c r="Z7" s="673">
        <v>0</v>
      </c>
      <c r="AA7" s="673"/>
      <c r="AB7" s="673"/>
      <c r="AC7" s="673"/>
      <c r="AD7" s="674">
        <v>865</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259203</v>
      </c>
      <c r="BH7" s="621"/>
      <c r="BI7" s="621"/>
      <c r="BJ7" s="621"/>
      <c r="BK7" s="621"/>
      <c r="BL7" s="621"/>
      <c r="BM7" s="621"/>
      <c r="BN7" s="622"/>
      <c r="BO7" s="673">
        <v>49.1</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905036</v>
      </c>
      <c r="CS7" s="621"/>
      <c r="CT7" s="621"/>
      <c r="CU7" s="621"/>
      <c r="CV7" s="621"/>
      <c r="CW7" s="621"/>
      <c r="CX7" s="621"/>
      <c r="CY7" s="622"/>
      <c r="CZ7" s="673">
        <v>28.8</v>
      </c>
      <c r="DA7" s="673"/>
      <c r="DB7" s="673"/>
      <c r="DC7" s="673"/>
      <c r="DD7" s="626">
        <v>14750</v>
      </c>
      <c r="DE7" s="621"/>
      <c r="DF7" s="621"/>
      <c r="DG7" s="621"/>
      <c r="DH7" s="621"/>
      <c r="DI7" s="621"/>
      <c r="DJ7" s="621"/>
      <c r="DK7" s="621"/>
      <c r="DL7" s="621"/>
      <c r="DM7" s="621"/>
      <c r="DN7" s="621"/>
      <c r="DO7" s="621"/>
      <c r="DP7" s="622"/>
      <c r="DQ7" s="626">
        <v>599297</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3159</v>
      </c>
      <c r="S8" s="621"/>
      <c r="T8" s="621"/>
      <c r="U8" s="621"/>
      <c r="V8" s="621"/>
      <c r="W8" s="621"/>
      <c r="X8" s="621"/>
      <c r="Y8" s="622"/>
      <c r="Z8" s="673">
        <v>0.1</v>
      </c>
      <c r="AA8" s="673"/>
      <c r="AB8" s="673"/>
      <c r="AC8" s="673"/>
      <c r="AD8" s="674">
        <v>3159</v>
      </c>
      <c r="AE8" s="674"/>
      <c r="AF8" s="674"/>
      <c r="AG8" s="674"/>
      <c r="AH8" s="674"/>
      <c r="AI8" s="674"/>
      <c r="AJ8" s="674"/>
      <c r="AK8" s="674"/>
      <c r="AL8" s="643">
        <v>0.2</v>
      </c>
      <c r="AM8" s="675"/>
      <c r="AN8" s="675"/>
      <c r="AO8" s="676"/>
      <c r="AP8" s="617" t="s">
        <v>222</v>
      </c>
      <c r="AQ8" s="618"/>
      <c r="AR8" s="618"/>
      <c r="AS8" s="618"/>
      <c r="AT8" s="618"/>
      <c r="AU8" s="618"/>
      <c r="AV8" s="618"/>
      <c r="AW8" s="618"/>
      <c r="AX8" s="618"/>
      <c r="AY8" s="618"/>
      <c r="AZ8" s="618"/>
      <c r="BA8" s="618"/>
      <c r="BB8" s="618"/>
      <c r="BC8" s="618"/>
      <c r="BD8" s="618"/>
      <c r="BE8" s="618"/>
      <c r="BF8" s="619"/>
      <c r="BG8" s="620">
        <v>9073</v>
      </c>
      <c r="BH8" s="621"/>
      <c r="BI8" s="621"/>
      <c r="BJ8" s="621"/>
      <c r="BK8" s="621"/>
      <c r="BL8" s="621"/>
      <c r="BM8" s="621"/>
      <c r="BN8" s="622"/>
      <c r="BO8" s="673">
        <v>1.7</v>
      </c>
      <c r="BP8" s="673"/>
      <c r="BQ8" s="673"/>
      <c r="BR8" s="673"/>
      <c r="BS8" s="626" t="s">
        <v>223</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753466</v>
      </c>
      <c r="CS8" s="621"/>
      <c r="CT8" s="621"/>
      <c r="CU8" s="621"/>
      <c r="CV8" s="621"/>
      <c r="CW8" s="621"/>
      <c r="CX8" s="621"/>
      <c r="CY8" s="622"/>
      <c r="CZ8" s="673">
        <v>23.9</v>
      </c>
      <c r="DA8" s="673"/>
      <c r="DB8" s="673"/>
      <c r="DC8" s="673"/>
      <c r="DD8" s="626">
        <v>322</v>
      </c>
      <c r="DE8" s="621"/>
      <c r="DF8" s="621"/>
      <c r="DG8" s="621"/>
      <c r="DH8" s="621"/>
      <c r="DI8" s="621"/>
      <c r="DJ8" s="621"/>
      <c r="DK8" s="621"/>
      <c r="DL8" s="621"/>
      <c r="DM8" s="621"/>
      <c r="DN8" s="621"/>
      <c r="DO8" s="621"/>
      <c r="DP8" s="622"/>
      <c r="DQ8" s="626">
        <v>411616</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1841</v>
      </c>
      <c r="S9" s="621"/>
      <c r="T9" s="621"/>
      <c r="U9" s="621"/>
      <c r="V9" s="621"/>
      <c r="W9" s="621"/>
      <c r="X9" s="621"/>
      <c r="Y9" s="622"/>
      <c r="Z9" s="673">
        <v>0.1</v>
      </c>
      <c r="AA9" s="673"/>
      <c r="AB9" s="673"/>
      <c r="AC9" s="673"/>
      <c r="AD9" s="674">
        <v>1841</v>
      </c>
      <c r="AE9" s="674"/>
      <c r="AF9" s="674"/>
      <c r="AG9" s="674"/>
      <c r="AH9" s="674"/>
      <c r="AI9" s="674"/>
      <c r="AJ9" s="674"/>
      <c r="AK9" s="674"/>
      <c r="AL9" s="643">
        <v>0.1</v>
      </c>
      <c r="AM9" s="675"/>
      <c r="AN9" s="675"/>
      <c r="AO9" s="676"/>
      <c r="AP9" s="617" t="s">
        <v>226</v>
      </c>
      <c r="AQ9" s="618"/>
      <c r="AR9" s="618"/>
      <c r="AS9" s="618"/>
      <c r="AT9" s="618"/>
      <c r="AU9" s="618"/>
      <c r="AV9" s="618"/>
      <c r="AW9" s="618"/>
      <c r="AX9" s="618"/>
      <c r="AY9" s="618"/>
      <c r="AZ9" s="618"/>
      <c r="BA9" s="618"/>
      <c r="BB9" s="618"/>
      <c r="BC9" s="618"/>
      <c r="BD9" s="618"/>
      <c r="BE9" s="618"/>
      <c r="BF9" s="619"/>
      <c r="BG9" s="620">
        <v>209313</v>
      </c>
      <c r="BH9" s="621"/>
      <c r="BI9" s="621"/>
      <c r="BJ9" s="621"/>
      <c r="BK9" s="621"/>
      <c r="BL9" s="621"/>
      <c r="BM9" s="621"/>
      <c r="BN9" s="622"/>
      <c r="BO9" s="673">
        <v>39.6</v>
      </c>
      <c r="BP9" s="673"/>
      <c r="BQ9" s="673"/>
      <c r="BR9" s="673"/>
      <c r="BS9" s="626" t="s">
        <v>223</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237424</v>
      </c>
      <c r="CS9" s="621"/>
      <c r="CT9" s="621"/>
      <c r="CU9" s="621"/>
      <c r="CV9" s="621"/>
      <c r="CW9" s="621"/>
      <c r="CX9" s="621"/>
      <c r="CY9" s="622"/>
      <c r="CZ9" s="673">
        <v>7.5</v>
      </c>
      <c r="DA9" s="673"/>
      <c r="DB9" s="673"/>
      <c r="DC9" s="673"/>
      <c r="DD9" s="626">
        <v>4084</v>
      </c>
      <c r="DE9" s="621"/>
      <c r="DF9" s="621"/>
      <c r="DG9" s="621"/>
      <c r="DH9" s="621"/>
      <c r="DI9" s="621"/>
      <c r="DJ9" s="621"/>
      <c r="DK9" s="621"/>
      <c r="DL9" s="621"/>
      <c r="DM9" s="621"/>
      <c r="DN9" s="621"/>
      <c r="DO9" s="621"/>
      <c r="DP9" s="622"/>
      <c r="DQ9" s="626">
        <v>194451</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97541</v>
      </c>
      <c r="S10" s="621"/>
      <c r="T10" s="621"/>
      <c r="U10" s="621"/>
      <c r="V10" s="621"/>
      <c r="W10" s="621"/>
      <c r="X10" s="621"/>
      <c r="Y10" s="622"/>
      <c r="Z10" s="673">
        <v>3</v>
      </c>
      <c r="AA10" s="673"/>
      <c r="AB10" s="673"/>
      <c r="AC10" s="673"/>
      <c r="AD10" s="674">
        <v>97541</v>
      </c>
      <c r="AE10" s="674"/>
      <c r="AF10" s="674"/>
      <c r="AG10" s="674"/>
      <c r="AH10" s="674"/>
      <c r="AI10" s="674"/>
      <c r="AJ10" s="674"/>
      <c r="AK10" s="674"/>
      <c r="AL10" s="643">
        <v>5.2</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14032</v>
      </c>
      <c r="BH10" s="621"/>
      <c r="BI10" s="621"/>
      <c r="BJ10" s="621"/>
      <c r="BK10" s="621"/>
      <c r="BL10" s="621"/>
      <c r="BM10" s="621"/>
      <c r="BN10" s="622"/>
      <c r="BO10" s="673">
        <v>2.7</v>
      </c>
      <c r="BP10" s="673"/>
      <c r="BQ10" s="673"/>
      <c r="BR10" s="673"/>
      <c r="BS10" s="626" t="s">
        <v>223</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t="s">
        <v>223</v>
      </c>
      <c r="CS10" s="621"/>
      <c r="CT10" s="621"/>
      <c r="CU10" s="621"/>
      <c r="CV10" s="621"/>
      <c r="CW10" s="621"/>
      <c r="CX10" s="621"/>
      <c r="CY10" s="622"/>
      <c r="CZ10" s="673" t="s">
        <v>223</v>
      </c>
      <c r="DA10" s="673"/>
      <c r="DB10" s="673"/>
      <c r="DC10" s="673"/>
      <c r="DD10" s="626" t="s">
        <v>223</v>
      </c>
      <c r="DE10" s="621"/>
      <c r="DF10" s="621"/>
      <c r="DG10" s="621"/>
      <c r="DH10" s="621"/>
      <c r="DI10" s="621"/>
      <c r="DJ10" s="621"/>
      <c r="DK10" s="621"/>
      <c r="DL10" s="621"/>
      <c r="DM10" s="621"/>
      <c r="DN10" s="621"/>
      <c r="DO10" s="621"/>
      <c r="DP10" s="622"/>
      <c r="DQ10" s="626" t="s">
        <v>223</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v>23569</v>
      </c>
      <c r="S11" s="621"/>
      <c r="T11" s="621"/>
      <c r="U11" s="621"/>
      <c r="V11" s="621"/>
      <c r="W11" s="621"/>
      <c r="X11" s="621"/>
      <c r="Y11" s="622"/>
      <c r="Z11" s="673">
        <v>0.7</v>
      </c>
      <c r="AA11" s="673"/>
      <c r="AB11" s="673"/>
      <c r="AC11" s="673"/>
      <c r="AD11" s="674">
        <v>23569</v>
      </c>
      <c r="AE11" s="674"/>
      <c r="AF11" s="674"/>
      <c r="AG11" s="674"/>
      <c r="AH11" s="674"/>
      <c r="AI11" s="674"/>
      <c r="AJ11" s="674"/>
      <c r="AK11" s="674"/>
      <c r="AL11" s="643">
        <v>1.2</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26785</v>
      </c>
      <c r="BH11" s="621"/>
      <c r="BI11" s="621"/>
      <c r="BJ11" s="621"/>
      <c r="BK11" s="621"/>
      <c r="BL11" s="621"/>
      <c r="BM11" s="621"/>
      <c r="BN11" s="622"/>
      <c r="BO11" s="673">
        <v>5.0999999999999996</v>
      </c>
      <c r="BP11" s="673"/>
      <c r="BQ11" s="673"/>
      <c r="BR11" s="673"/>
      <c r="BS11" s="626" t="s">
        <v>223</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57941</v>
      </c>
      <c r="CS11" s="621"/>
      <c r="CT11" s="621"/>
      <c r="CU11" s="621"/>
      <c r="CV11" s="621"/>
      <c r="CW11" s="621"/>
      <c r="CX11" s="621"/>
      <c r="CY11" s="622"/>
      <c r="CZ11" s="673">
        <v>1.8</v>
      </c>
      <c r="DA11" s="673"/>
      <c r="DB11" s="673"/>
      <c r="DC11" s="673"/>
      <c r="DD11" s="626" t="s">
        <v>223</v>
      </c>
      <c r="DE11" s="621"/>
      <c r="DF11" s="621"/>
      <c r="DG11" s="621"/>
      <c r="DH11" s="621"/>
      <c r="DI11" s="621"/>
      <c r="DJ11" s="621"/>
      <c r="DK11" s="621"/>
      <c r="DL11" s="621"/>
      <c r="DM11" s="621"/>
      <c r="DN11" s="621"/>
      <c r="DO11" s="621"/>
      <c r="DP11" s="622"/>
      <c r="DQ11" s="626">
        <v>46078</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223</v>
      </c>
      <c r="S12" s="621"/>
      <c r="T12" s="621"/>
      <c r="U12" s="621"/>
      <c r="V12" s="621"/>
      <c r="W12" s="621"/>
      <c r="X12" s="621"/>
      <c r="Y12" s="622"/>
      <c r="Z12" s="673" t="s">
        <v>223</v>
      </c>
      <c r="AA12" s="673"/>
      <c r="AB12" s="673"/>
      <c r="AC12" s="673"/>
      <c r="AD12" s="674" t="s">
        <v>223</v>
      </c>
      <c r="AE12" s="674"/>
      <c r="AF12" s="674"/>
      <c r="AG12" s="674"/>
      <c r="AH12" s="674"/>
      <c r="AI12" s="674"/>
      <c r="AJ12" s="674"/>
      <c r="AK12" s="674"/>
      <c r="AL12" s="643" t="s">
        <v>223</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248464</v>
      </c>
      <c r="BH12" s="621"/>
      <c r="BI12" s="621"/>
      <c r="BJ12" s="621"/>
      <c r="BK12" s="621"/>
      <c r="BL12" s="621"/>
      <c r="BM12" s="621"/>
      <c r="BN12" s="622"/>
      <c r="BO12" s="673">
        <v>47</v>
      </c>
      <c r="BP12" s="673"/>
      <c r="BQ12" s="673"/>
      <c r="BR12" s="673"/>
      <c r="BS12" s="626" t="s">
        <v>223</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95128</v>
      </c>
      <c r="CS12" s="621"/>
      <c r="CT12" s="621"/>
      <c r="CU12" s="621"/>
      <c r="CV12" s="621"/>
      <c r="CW12" s="621"/>
      <c r="CX12" s="621"/>
      <c r="CY12" s="622"/>
      <c r="CZ12" s="673">
        <v>3</v>
      </c>
      <c r="DA12" s="673"/>
      <c r="DB12" s="673"/>
      <c r="DC12" s="673"/>
      <c r="DD12" s="626" t="s">
        <v>223</v>
      </c>
      <c r="DE12" s="621"/>
      <c r="DF12" s="621"/>
      <c r="DG12" s="621"/>
      <c r="DH12" s="621"/>
      <c r="DI12" s="621"/>
      <c r="DJ12" s="621"/>
      <c r="DK12" s="621"/>
      <c r="DL12" s="621"/>
      <c r="DM12" s="621"/>
      <c r="DN12" s="621"/>
      <c r="DO12" s="621"/>
      <c r="DP12" s="622"/>
      <c r="DQ12" s="626">
        <v>29712</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7902</v>
      </c>
      <c r="S13" s="621"/>
      <c r="T13" s="621"/>
      <c r="U13" s="621"/>
      <c r="V13" s="621"/>
      <c r="W13" s="621"/>
      <c r="X13" s="621"/>
      <c r="Y13" s="622"/>
      <c r="Z13" s="673">
        <v>0.2</v>
      </c>
      <c r="AA13" s="673"/>
      <c r="AB13" s="673"/>
      <c r="AC13" s="673"/>
      <c r="AD13" s="674">
        <v>7902</v>
      </c>
      <c r="AE13" s="674"/>
      <c r="AF13" s="674"/>
      <c r="AG13" s="674"/>
      <c r="AH13" s="674"/>
      <c r="AI13" s="674"/>
      <c r="AJ13" s="674"/>
      <c r="AK13" s="674"/>
      <c r="AL13" s="643">
        <v>0.4</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248464</v>
      </c>
      <c r="BH13" s="621"/>
      <c r="BI13" s="621"/>
      <c r="BJ13" s="621"/>
      <c r="BK13" s="621"/>
      <c r="BL13" s="621"/>
      <c r="BM13" s="621"/>
      <c r="BN13" s="622"/>
      <c r="BO13" s="673">
        <v>47</v>
      </c>
      <c r="BP13" s="673"/>
      <c r="BQ13" s="673"/>
      <c r="BR13" s="673"/>
      <c r="BS13" s="626" t="s">
        <v>223</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273925</v>
      </c>
      <c r="CS13" s="621"/>
      <c r="CT13" s="621"/>
      <c r="CU13" s="621"/>
      <c r="CV13" s="621"/>
      <c r="CW13" s="621"/>
      <c r="CX13" s="621"/>
      <c r="CY13" s="622"/>
      <c r="CZ13" s="673">
        <v>8.6999999999999993</v>
      </c>
      <c r="DA13" s="673"/>
      <c r="DB13" s="673"/>
      <c r="DC13" s="673"/>
      <c r="DD13" s="626">
        <v>91819</v>
      </c>
      <c r="DE13" s="621"/>
      <c r="DF13" s="621"/>
      <c r="DG13" s="621"/>
      <c r="DH13" s="621"/>
      <c r="DI13" s="621"/>
      <c r="DJ13" s="621"/>
      <c r="DK13" s="621"/>
      <c r="DL13" s="621"/>
      <c r="DM13" s="621"/>
      <c r="DN13" s="621"/>
      <c r="DO13" s="621"/>
      <c r="DP13" s="622"/>
      <c r="DQ13" s="626">
        <v>180038</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223</v>
      </c>
      <c r="S14" s="621"/>
      <c r="T14" s="621"/>
      <c r="U14" s="621"/>
      <c r="V14" s="621"/>
      <c r="W14" s="621"/>
      <c r="X14" s="621"/>
      <c r="Y14" s="622"/>
      <c r="Z14" s="673" t="s">
        <v>223</v>
      </c>
      <c r="AA14" s="673"/>
      <c r="AB14" s="673"/>
      <c r="AC14" s="673"/>
      <c r="AD14" s="674" t="s">
        <v>223</v>
      </c>
      <c r="AE14" s="674"/>
      <c r="AF14" s="674"/>
      <c r="AG14" s="674"/>
      <c r="AH14" s="674"/>
      <c r="AI14" s="674"/>
      <c r="AJ14" s="674"/>
      <c r="AK14" s="674"/>
      <c r="AL14" s="643" t="s">
        <v>223</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16971</v>
      </c>
      <c r="BH14" s="621"/>
      <c r="BI14" s="621"/>
      <c r="BJ14" s="621"/>
      <c r="BK14" s="621"/>
      <c r="BL14" s="621"/>
      <c r="BM14" s="621"/>
      <c r="BN14" s="622"/>
      <c r="BO14" s="673">
        <v>3.2</v>
      </c>
      <c r="BP14" s="673"/>
      <c r="BQ14" s="673"/>
      <c r="BR14" s="673"/>
      <c r="BS14" s="626" t="s">
        <v>223</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151803</v>
      </c>
      <c r="CS14" s="621"/>
      <c r="CT14" s="621"/>
      <c r="CU14" s="621"/>
      <c r="CV14" s="621"/>
      <c r="CW14" s="621"/>
      <c r="CX14" s="621"/>
      <c r="CY14" s="622"/>
      <c r="CZ14" s="673">
        <v>4.8</v>
      </c>
      <c r="DA14" s="673"/>
      <c r="DB14" s="673"/>
      <c r="DC14" s="673"/>
      <c r="DD14" s="626">
        <v>8683</v>
      </c>
      <c r="DE14" s="621"/>
      <c r="DF14" s="621"/>
      <c r="DG14" s="621"/>
      <c r="DH14" s="621"/>
      <c r="DI14" s="621"/>
      <c r="DJ14" s="621"/>
      <c r="DK14" s="621"/>
      <c r="DL14" s="621"/>
      <c r="DM14" s="621"/>
      <c r="DN14" s="621"/>
      <c r="DO14" s="621"/>
      <c r="DP14" s="622"/>
      <c r="DQ14" s="626">
        <v>134181</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1098</v>
      </c>
      <c r="S15" s="621"/>
      <c r="T15" s="621"/>
      <c r="U15" s="621"/>
      <c r="V15" s="621"/>
      <c r="W15" s="621"/>
      <c r="X15" s="621"/>
      <c r="Y15" s="622"/>
      <c r="Z15" s="673">
        <v>0</v>
      </c>
      <c r="AA15" s="673"/>
      <c r="AB15" s="673"/>
      <c r="AC15" s="673"/>
      <c r="AD15" s="674">
        <v>1098</v>
      </c>
      <c r="AE15" s="674"/>
      <c r="AF15" s="674"/>
      <c r="AG15" s="674"/>
      <c r="AH15" s="674"/>
      <c r="AI15" s="674"/>
      <c r="AJ15" s="674"/>
      <c r="AK15" s="674"/>
      <c r="AL15" s="643">
        <v>0.1</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3448</v>
      </c>
      <c r="BH15" s="621"/>
      <c r="BI15" s="621"/>
      <c r="BJ15" s="621"/>
      <c r="BK15" s="621"/>
      <c r="BL15" s="621"/>
      <c r="BM15" s="621"/>
      <c r="BN15" s="622"/>
      <c r="BO15" s="673">
        <v>0.7</v>
      </c>
      <c r="BP15" s="673"/>
      <c r="BQ15" s="673"/>
      <c r="BR15" s="673"/>
      <c r="BS15" s="626" t="s">
        <v>223</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290075</v>
      </c>
      <c r="CS15" s="621"/>
      <c r="CT15" s="621"/>
      <c r="CU15" s="621"/>
      <c r="CV15" s="621"/>
      <c r="CW15" s="621"/>
      <c r="CX15" s="621"/>
      <c r="CY15" s="622"/>
      <c r="CZ15" s="673">
        <v>9.1999999999999993</v>
      </c>
      <c r="DA15" s="673"/>
      <c r="DB15" s="673"/>
      <c r="DC15" s="673"/>
      <c r="DD15" s="626">
        <v>15558</v>
      </c>
      <c r="DE15" s="621"/>
      <c r="DF15" s="621"/>
      <c r="DG15" s="621"/>
      <c r="DH15" s="621"/>
      <c r="DI15" s="621"/>
      <c r="DJ15" s="621"/>
      <c r="DK15" s="621"/>
      <c r="DL15" s="621"/>
      <c r="DM15" s="621"/>
      <c r="DN15" s="621"/>
      <c r="DO15" s="621"/>
      <c r="DP15" s="622"/>
      <c r="DQ15" s="626">
        <v>216645</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1396861</v>
      </c>
      <c r="S16" s="621"/>
      <c r="T16" s="621"/>
      <c r="U16" s="621"/>
      <c r="V16" s="621"/>
      <c r="W16" s="621"/>
      <c r="X16" s="621"/>
      <c r="Y16" s="622"/>
      <c r="Z16" s="673">
        <v>42.6</v>
      </c>
      <c r="AA16" s="673"/>
      <c r="AB16" s="673"/>
      <c r="AC16" s="673"/>
      <c r="AD16" s="674">
        <v>1199413</v>
      </c>
      <c r="AE16" s="674"/>
      <c r="AF16" s="674"/>
      <c r="AG16" s="674"/>
      <c r="AH16" s="674"/>
      <c r="AI16" s="674"/>
      <c r="AJ16" s="674"/>
      <c r="AK16" s="674"/>
      <c r="AL16" s="643">
        <v>63.4</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223</v>
      </c>
      <c r="BH16" s="621"/>
      <c r="BI16" s="621"/>
      <c r="BJ16" s="621"/>
      <c r="BK16" s="621"/>
      <c r="BL16" s="621"/>
      <c r="BM16" s="621"/>
      <c r="BN16" s="622"/>
      <c r="BO16" s="673" t="s">
        <v>223</v>
      </c>
      <c r="BP16" s="673"/>
      <c r="BQ16" s="673"/>
      <c r="BR16" s="673"/>
      <c r="BS16" s="626" t="s">
        <v>223</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v>5195</v>
      </c>
      <c r="CS16" s="621"/>
      <c r="CT16" s="621"/>
      <c r="CU16" s="621"/>
      <c r="CV16" s="621"/>
      <c r="CW16" s="621"/>
      <c r="CX16" s="621"/>
      <c r="CY16" s="622"/>
      <c r="CZ16" s="673">
        <v>0.2</v>
      </c>
      <c r="DA16" s="673"/>
      <c r="DB16" s="673"/>
      <c r="DC16" s="673"/>
      <c r="DD16" s="626" t="s">
        <v>223</v>
      </c>
      <c r="DE16" s="621"/>
      <c r="DF16" s="621"/>
      <c r="DG16" s="621"/>
      <c r="DH16" s="621"/>
      <c r="DI16" s="621"/>
      <c r="DJ16" s="621"/>
      <c r="DK16" s="621"/>
      <c r="DL16" s="621"/>
      <c r="DM16" s="621"/>
      <c r="DN16" s="621"/>
      <c r="DO16" s="621"/>
      <c r="DP16" s="622"/>
      <c r="DQ16" s="626">
        <v>545</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v>1199413</v>
      </c>
      <c r="S17" s="621"/>
      <c r="T17" s="621"/>
      <c r="U17" s="621"/>
      <c r="V17" s="621"/>
      <c r="W17" s="621"/>
      <c r="X17" s="621"/>
      <c r="Y17" s="622"/>
      <c r="Z17" s="673">
        <v>36.6</v>
      </c>
      <c r="AA17" s="673"/>
      <c r="AB17" s="673"/>
      <c r="AC17" s="673"/>
      <c r="AD17" s="674">
        <v>1199413</v>
      </c>
      <c r="AE17" s="674"/>
      <c r="AF17" s="674"/>
      <c r="AG17" s="674"/>
      <c r="AH17" s="674"/>
      <c r="AI17" s="674"/>
      <c r="AJ17" s="674"/>
      <c r="AK17" s="674"/>
      <c r="AL17" s="643">
        <v>63.4</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223</v>
      </c>
      <c r="BH17" s="621"/>
      <c r="BI17" s="621"/>
      <c r="BJ17" s="621"/>
      <c r="BK17" s="621"/>
      <c r="BL17" s="621"/>
      <c r="BM17" s="621"/>
      <c r="BN17" s="622"/>
      <c r="BO17" s="673" t="s">
        <v>223</v>
      </c>
      <c r="BP17" s="673"/>
      <c r="BQ17" s="673"/>
      <c r="BR17" s="673"/>
      <c r="BS17" s="626" t="s">
        <v>223</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310673</v>
      </c>
      <c r="CS17" s="621"/>
      <c r="CT17" s="621"/>
      <c r="CU17" s="621"/>
      <c r="CV17" s="621"/>
      <c r="CW17" s="621"/>
      <c r="CX17" s="621"/>
      <c r="CY17" s="622"/>
      <c r="CZ17" s="673">
        <v>9.9</v>
      </c>
      <c r="DA17" s="673"/>
      <c r="DB17" s="673"/>
      <c r="DC17" s="673"/>
      <c r="DD17" s="626" t="s">
        <v>223</v>
      </c>
      <c r="DE17" s="621"/>
      <c r="DF17" s="621"/>
      <c r="DG17" s="621"/>
      <c r="DH17" s="621"/>
      <c r="DI17" s="621"/>
      <c r="DJ17" s="621"/>
      <c r="DK17" s="621"/>
      <c r="DL17" s="621"/>
      <c r="DM17" s="621"/>
      <c r="DN17" s="621"/>
      <c r="DO17" s="621"/>
      <c r="DP17" s="622"/>
      <c r="DQ17" s="626">
        <v>310673</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197448</v>
      </c>
      <c r="S18" s="621"/>
      <c r="T18" s="621"/>
      <c r="U18" s="621"/>
      <c r="V18" s="621"/>
      <c r="W18" s="621"/>
      <c r="X18" s="621"/>
      <c r="Y18" s="622"/>
      <c r="Z18" s="673">
        <v>6</v>
      </c>
      <c r="AA18" s="673"/>
      <c r="AB18" s="673"/>
      <c r="AC18" s="673"/>
      <c r="AD18" s="674" t="s">
        <v>223</v>
      </c>
      <c r="AE18" s="674"/>
      <c r="AF18" s="674"/>
      <c r="AG18" s="674"/>
      <c r="AH18" s="674"/>
      <c r="AI18" s="674"/>
      <c r="AJ18" s="674"/>
      <c r="AK18" s="674"/>
      <c r="AL18" s="643" t="s">
        <v>223</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223</v>
      </c>
      <c r="BH18" s="621"/>
      <c r="BI18" s="621"/>
      <c r="BJ18" s="621"/>
      <c r="BK18" s="621"/>
      <c r="BL18" s="621"/>
      <c r="BM18" s="621"/>
      <c r="BN18" s="622"/>
      <c r="BO18" s="673" t="s">
        <v>223</v>
      </c>
      <c r="BP18" s="673"/>
      <c r="BQ18" s="673"/>
      <c r="BR18" s="673"/>
      <c r="BS18" s="626" t="s">
        <v>223</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223</v>
      </c>
      <c r="CS18" s="621"/>
      <c r="CT18" s="621"/>
      <c r="CU18" s="621"/>
      <c r="CV18" s="621"/>
      <c r="CW18" s="621"/>
      <c r="CX18" s="621"/>
      <c r="CY18" s="622"/>
      <c r="CZ18" s="673" t="s">
        <v>223</v>
      </c>
      <c r="DA18" s="673"/>
      <c r="DB18" s="673"/>
      <c r="DC18" s="673"/>
      <c r="DD18" s="626" t="s">
        <v>223</v>
      </c>
      <c r="DE18" s="621"/>
      <c r="DF18" s="621"/>
      <c r="DG18" s="621"/>
      <c r="DH18" s="621"/>
      <c r="DI18" s="621"/>
      <c r="DJ18" s="621"/>
      <c r="DK18" s="621"/>
      <c r="DL18" s="621"/>
      <c r="DM18" s="621"/>
      <c r="DN18" s="621"/>
      <c r="DO18" s="621"/>
      <c r="DP18" s="622"/>
      <c r="DQ18" s="626" t="s">
        <v>223</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t="s">
        <v>223</v>
      </c>
      <c r="S19" s="621"/>
      <c r="T19" s="621"/>
      <c r="U19" s="621"/>
      <c r="V19" s="621"/>
      <c r="W19" s="621"/>
      <c r="X19" s="621"/>
      <c r="Y19" s="622"/>
      <c r="Z19" s="673" t="s">
        <v>223</v>
      </c>
      <c r="AA19" s="673"/>
      <c r="AB19" s="673"/>
      <c r="AC19" s="673"/>
      <c r="AD19" s="674" t="s">
        <v>223</v>
      </c>
      <c r="AE19" s="674"/>
      <c r="AF19" s="674"/>
      <c r="AG19" s="674"/>
      <c r="AH19" s="674"/>
      <c r="AI19" s="674"/>
      <c r="AJ19" s="674"/>
      <c r="AK19" s="674"/>
      <c r="AL19" s="643" t="s">
        <v>223</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t="s">
        <v>223</v>
      </c>
      <c r="BH19" s="621"/>
      <c r="BI19" s="621"/>
      <c r="BJ19" s="621"/>
      <c r="BK19" s="621"/>
      <c r="BL19" s="621"/>
      <c r="BM19" s="621"/>
      <c r="BN19" s="622"/>
      <c r="BO19" s="673" t="s">
        <v>223</v>
      </c>
      <c r="BP19" s="673"/>
      <c r="BQ19" s="673"/>
      <c r="BR19" s="673"/>
      <c r="BS19" s="626" t="s">
        <v>223</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223</v>
      </c>
      <c r="CS19" s="621"/>
      <c r="CT19" s="621"/>
      <c r="CU19" s="621"/>
      <c r="CV19" s="621"/>
      <c r="CW19" s="621"/>
      <c r="CX19" s="621"/>
      <c r="CY19" s="622"/>
      <c r="CZ19" s="673" t="s">
        <v>223</v>
      </c>
      <c r="DA19" s="673"/>
      <c r="DB19" s="673"/>
      <c r="DC19" s="673"/>
      <c r="DD19" s="626" t="s">
        <v>223</v>
      </c>
      <c r="DE19" s="621"/>
      <c r="DF19" s="621"/>
      <c r="DG19" s="621"/>
      <c r="DH19" s="621"/>
      <c r="DI19" s="621"/>
      <c r="DJ19" s="621"/>
      <c r="DK19" s="621"/>
      <c r="DL19" s="621"/>
      <c r="DM19" s="621"/>
      <c r="DN19" s="621"/>
      <c r="DO19" s="621"/>
      <c r="DP19" s="622"/>
      <c r="DQ19" s="626" t="s">
        <v>223</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2080754</v>
      </c>
      <c r="S20" s="621"/>
      <c r="T20" s="621"/>
      <c r="U20" s="621"/>
      <c r="V20" s="621"/>
      <c r="W20" s="621"/>
      <c r="X20" s="621"/>
      <c r="Y20" s="622"/>
      <c r="Z20" s="673">
        <v>63.4</v>
      </c>
      <c r="AA20" s="673"/>
      <c r="AB20" s="673"/>
      <c r="AC20" s="673"/>
      <c r="AD20" s="674">
        <v>1883306</v>
      </c>
      <c r="AE20" s="674"/>
      <c r="AF20" s="674"/>
      <c r="AG20" s="674"/>
      <c r="AH20" s="674"/>
      <c r="AI20" s="674"/>
      <c r="AJ20" s="674"/>
      <c r="AK20" s="674"/>
      <c r="AL20" s="643">
        <v>99.6</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t="s">
        <v>223</v>
      </c>
      <c r="BH20" s="621"/>
      <c r="BI20" s="621"/>
      <c r="BJ20" s="621"/>
      <c r="BK20" s="621"/>
      <c r="BL20" s="621"/>
      <c r="BM20" s="621"/>
      <c r="BN20" s="622"/>
      <c r="BO20" s="673" t="s">
        <v>223</v>
      </c>
      <c r="BP20" s="673"/>
      <c r="BQ20" s="673"/>
      <c r="BR20" s="673"/>
      <c r="BS20" s="626" t="s">
        <v>223</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3146632</v>
      </c>
      <c r="CS20" s="621"/>
      <c r="CT20" s="621"/>
      <c r="CU20" s="621"/>
      <c r="CV20" s="621"/>
      <c r="CW20" s="621"/>
      <c r="CX20" s="621"/>
      <c r="CY20" s="622"/>
      <c r="CZ20" s="673">
        <v>100</v>
      </c>
      <c r="DA20" s="673"/>
      <c r="DB20" s="673"/>
      <c r="DC20" s="673"/>
      <c r="DD20" s="626">
        <v>135216</v>
      </c>
      <c r="DE20" s="621"/>
      <c r="DF20" s="621"/>
      <c r="DG20" s="621"/>
      <c r="DH20" s="621"/>
      <c r="DI20" s="621"/>
      <c r="DJ20" s="621"/>
      <c r="DK20" s="621"/>
      <c r="DL20" s="621"/>
      <c r="DM20" s="621"/>
      <c r="DN20" s="621"/>
      <c r="DO20" s="621"/>
      <c r="DP20" s="622"/>
      <c r="DQ20" s="626">
        <v>2189202</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845</v>
      </c>
      <c r="S21" s="621"/>
      <c r="T21" s="621"/>
      <c r="U21" s="621"/>
      <c r="V21" s="621"/>
      <c r="W21" s="621"/>
      <c r="X21" s="621"/>
      <c r="Y21" s="622"/>
      <c r="Z21" s="673">
        <v>0</v>
      </c>
      <c r="AA21" s="673"/>
      <c r="AB21" s="673"/>
      <c r="AC21" s="673"/>
      <c r="AD21" s="674">
        <v>845</v>
      </c>
      <c r="AE21" s="674"/>
      <c r="AF21" s="674"/>
      <c r="AG21" s="674"/>
      <c r="AH21" s="674"/>
      <c r="AI21" s="674"/>
      <c r="AJ21" s="674"/>
      <c r="AK21" s="674"/>
      <c r="AL21" s="643">
        <v>0</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t="s">
        <v>223</v>
      </c>
      <c r="BH21" s="621"/>
      <c r="BI21" s="621"/>
      <c r="BJ21" s="621"/>
      <c r="BK21" s="621"/>
      <c r="BL21" s="621"/>
      <c r="BM21" s="621"/>
      <c r="BN21" s="622"/>
      <c r="BO21" s="673" t="s">
        <v>223</v>
      </c>
      <c r="BP21" s="673"/>
      <c r="BQ21" s="673"/>
      <c r="BR21" s="673"/>
      <c r="BS21" s="626" t="s">
        <v>223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17553</v>
      </c>
      <c r="S22" s="621"/>
      <c r="T22" s="621"/>
      <c r="U22" s="621"/>
      <c r="V22" s="621"/>
      <c r="W22" s="621"/>
      <c r="X22" s="621"/>
      <c r="Y22" s="622"/>
      <c r="Z22" s="673">
        <v>0.5</v>
      </c>
      <c r="AA22" s="673"/>
      <c r="AB22" s="673"/>
      <c r="AC22" s="673"/>
      <c r="AD22" s="674" t="s">
        <v>223</v>
      </c>
      <c r="AE22" s="674"/>
      <c r="AF22" s="674"/>
      <c r="AG22" s="674"/>
      <c r="AH22" s="674"/>
      <c r="AI22" s="674"/>
      <c r="AJ22" s="674"/>
      <c r="AK22" s="674"/>
      <c r="AL22" s="643" t="s">
        <v>223</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223</v>
      </c>
      <c r="BH22" s="621"/>
      <c r="BI22" s="621"/>
      <c r="BJ22" s="621"/>
      <c r="BK22" s="621"/>
      <c r="BL22" s="621"/>
      <c r="BM22" s="621"/>
      <c r="BN22" s="622"/>
      <c r="BO22" s="673" t="s">
        <v>223</v>
      </c>
      <c r="BP22" s="673"/>
      <c r="BQ22" s="673"/>
      <c r="BR22" s="673"/>
      <c r="BS22" s="626" t="s">
        <v>223</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12902</v>
      </c>
      <c r="S23" s="621"/>
      <c r="T23" s="621"/>
      <c r="U23" s="621"/>
      <c r="V23" s="621"/>
      <c r="W23" s="621"/>
      <c r="X23" s="621"/>
      <c r="Y23" s="622"/>
      <c r="Z23" s="673">
        <v>0.4</v>
      </c>
      <c r="AA23" s="673"/>
      <c r="AB23" s="673"/>
      <c r="AC23" s="673"/>
      <c r="AD23" s="674">
        <v>4446</v>
      </c>
      <c r="AE23" s="674"/>
      <c r="AF23" s="674"/>
      <c r="AG23" s="674"/>
      <c r="AH23" s="674"/>
      <c r="AI23" s="674"/>
      <c r="AJ23" s="674"/>
      <c r="AK23" s="674"/>
      <c r="AL23" s="643">
        <v>0.2</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t="s">
        <v>223</v>
      </c>
      <c r="BH23" s="621"/>
      <c r="BI23" s="621"/>
      <c r="BJ23" s="621"/>
      <c r="BK23" s="621"/>
      <c r="BL23" s="621"/>
      <c r="BM23" s="621"/>
      <c r="BN23" s="622"/>
      <c r="BO23" s="673" t="s">
        <v>223</v>
      </c>
      <c r="BP23" s="673"/>
      <c r="BQ23" s="673"/>
      <c r="BR23" s="673"/>
      <c r="BS23" s="626" t="s">
        <v>223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9822</v>
      </c>
      <c r="S24" s="621"/>
      <c r="T24" s="621"/>
      <c r="U24" s="621"/>
      <c r="V24" s="621"/>
      <c r="W24" s="621"/>
      <c r="X24" s="621"/>
      <c r="Y24" s="622"/>
      <c r="Z24" s="673">
        <v>0.3</v>
      </c>
      <c r="AA24" s="673"/>
      <c r="AB24" s="673"/>
      <c r="AC24" s="673"/>
      <c r="AD24" s="674" t="s">
        <v>223</v>
      </c>
      <c r="AE24" s="674"/>
      <c r="AF24" s="674"/>
      <c r="AG24" s="674"/>
      <c r="AH24" s="674"/>
      <c r="AI24" s="674"/>
      <c r="AJ24" s="674"/>
      <c r="AK24" s="674"/>
      <c r="AL24" s="643" t="s">
        <v>223</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223</v>
      </c>
      <c r="BH24" s="621"/>
      <c r="BI24" s="621"/>
      <c r="BJ24" s="621"/>
      <c r="BK24" s="621"/>
      <c r="BL24" s="621"/>
      <c r="BM24" s="621"/>
      <c r="BN24" s="622"/>
      <c r="BO24" s="673" t="s">
        <v>223</v>
      </c>
      <c r="BP24" s="673"/>
      <c r="BQ24" s="673"/>
      <c r="BR24" s="673"/>
      <c r="BS24" s="626" t="s">
        <v>223</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1277231</v>
      </c>
      <c r="CS24" s="671"/>
      <c r="CT24" s="671"/>
      <c r="CU24" s="671"/>
      <c r="CV24" s="671"/>
      <c r="CW24" s="671"/>
      <c r="CX24" s="671"/>
      <c r="CY24" s="718"/>
      <c r="CZ24" s="722">
        <v>40.6</v>
      </c>
      <c r="DA24" s="723"/>
      <c r="DB24" s="723"/>
      <c r="DC24" s="724"/>
      <c r="DD24" s="717">
        <v>1023415</v>
      </c>
      <c r="DE24" s="671"/>
      <c r="DF24" s="671"/>
      <c r="DG24" s="671"/>
      <c r="DH24" s="671"/>
      <c r="DI24" s="671"/>
      <c r="DJ24" s="671"/>
      <c r="DK24" s="718"/>
      <c r="DL24" s="717">
        <v>990937</v>
      </c>
      <c r="DM24" s="671"/>
      <c r="DN24" s="671"/>
      <c r="DO24" s="671"/>
      <c r="DP24" s="671"/>
      <c r="DQ24" s="671"/>
      <c r="DR24" s="671"/>
      <c r="DS24" s="671"/>
      <c r="DT24" s="671"/>
      <c r="DU24" s="671"/>
      <c r="DV24" s="718"/>
      <c r="DW24" s="719">
        <v>50</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256304</v>
      </c>
      <c r="S25" s="621"/>
      <c r="T25" s="621"/>
      <c r="U25" s="621"/>
      <c r="V25" s="621"/>
      <c r="W25" s="621"/>
      <c r="X25" s="621"/>
      <c r="Y25" s="622"/>
      <c r="Z25" s="673">
        <v>7.8</v>
      </c>
      <c r="AA25" s="673"/>
      <c r="AB25" s="673"/>
      <c r="AC25" s="673"/>
      <c r="AD25" s="674" t="s">
        <v>223</v>
      </c>
      <c r="AE25" s="674"/>
      <c r="AF25" s="674"/>
      <c r="AG25" s="674"/>
      <c r="AH25" s="674"/>
      <c r="AI25" s="674"/>
      <c r="AJ25" s="674"/>
      <c r="AK25" s="674"/>
      <c r="AL25" s="643" t="s">
        <v>223</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223</v>
      </c>
      <c r="BH25" s="621"/>
      <c r="BI25" s="621"/>
      <c r="BJ25" s="621"/>
      <c r="BK25" s="621"/>
      <c r="BL25" s="621"/>
      <c r="BM25" s="621"/>
      <c r="BN25" s="622"/>
      <c r="BO25" s="673" t="s">
        <v>223</v>
      </c>
      <c r="BP25" s="673"/>
      <c r="BQ25" s="673"/>
      <c r="BR25" s="673"/>
      <c r="BS25" s="626" t="s">
        <v>223</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669486</v>
      </c>
      <c r="CS25" s="639"/>
      <c r="CT25" s="639"/>
      <c r="CU25" s="639"/>
      <c r="CV25" s="639"/>
      <c r="CW25" s="639"/>
      <c r="CX25" s="639"/>
      <c r="CY25" s="640"/>
      <c r="CZ25" s="623">
        <v>21.3</v>
      </c>
      <c r="DA25" s="641"/>
      <c r="DB25" s="641"/>
      <c r="DC25" s="642"/>
      <c r="DD25" s="626">
        <v>629929</v>
      </c>
      <c r="DE25" s="639"/>
      <c r="DF25" s="639"/>
      <c r="DG25" s="639"/>
      <c r="DH25" s="639"/>
      <c r="DI25" s="639"/>
      <c r="DJ25" s="639"/>
      <c r="DK25" s="640"/>
      <c r="DL25" s="626">
        <v>597451</v>
      </c>
      <c r="DM25" s="639"/>
      <c r="DN25" s="639"/>
      <c r="DO25" s="639"/>
      <c r="DP25" s="639"/>
      <c r="DQ25" s="639"/>
      <c r="DR25" s="639"/>
      <c r="DS25" s="639"/>
      <c r="DT25" s="639"/>
      <c r="DU25" s="639"/>
      <c r="DV25" s="640"/>
      <c r="DW25" s="643">
        <v>30.1</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t="s">
        <v>223</v>
      </c>
      <c r="S26" s="621"/>
      <c r="T26" s="621"/>
      <c r="U26" s="621"/>
      <c r="V26" s="621"/>
      <c r="W26" s="621"/>
      <c r="X26" s="621"/>
      <c r="Y26" s="622"/>
      <c r="Z26" s="673" t="s">
        <v>223</v>
      </c>
      <c r="AA26" s="673"/>
      <c r="AB26" s="673"/>
      <c r="AC26" s="673"/>
      <c r="AD26" s="674" t="s">
        <v>223</v>
      </c>
      <c r="AE26" s="674"/>
      <c r="AF26" s="674"/>
      <c r="AG26" s="674"/>
      <c r="AH26" s="674"/>
      <c r="AI26" s="674"/>
      <c r="AJ26" s="674"/>
      <c r="AK26" s="674"/>
      <c r="AL26" s="643" t="s">
        <v>223</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223</v>
      </c>
      <c r="BH26" s="621"/>
      <c r="BI26" s="621"/>
      <c r="BJ26" s="621"/>
      <c r="BK26" s="621"/>
      <c r="BL26" s="621"/>
      <c r="BM26" s="621"/>
      <c r="BN26" s="622"/>
      <c r="BO26" s="673" t="s">
        <v>223</v>
      </c>
      <c r="BP26" s="673"/>
      <c r="BQ26" s="673"/>
      <c r="BR26" s="673"/>
      <c r="BS26" s="626" t="s">
        <v>223</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421964</v>
      </c>
      <c r="CS26" s="621"/>
      <c r="CT26" s="621"/>
      <c r="CU26" s="621"/>
      <c r="CV26" s="621"/>
      <c r="CW26" s="621"/>
      <c r="CX26" s="621"/>
      <c r="CY26" s="622"/>
      <c r="CZ26" s="623">
        <v>13.4</v>
      </c>
      <c r="DA26" s="641"/>
      <c r="DB26" s="641"/>
      <c r="DC26" s="642"/>
      <c r="DD26" s="626">
        <v>383483</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212252</v>
      </c>
      <c r="S27" s="621"/>
      <c r="T27" s="621"/>
      <c r="U27" s="621"/>
      <c r="V27" s="621"/>
      <c r="W27" s="621"/>
      <c r="X27" s="621"/>
      <c r="Y27" s="622"/>
      <c r="Z27" s="673">
        <v>6.5</v>
      </c>
      <c r="AA27" s="673"/>
      <c r="AB27" s="673"/>
      <c r="AC27" s="673"/>
      <c r="AD27" s="674" t="s">
        <v>223</v>
      </c>
      <c r="AE27" s="674"/>
      <c r="AF27" s="674"/>
      <c r="AG27" s="674"/>
      <c r="AH27" s="674"/>
      <c r="AI27" s="674"/>
      <c r="AJ27" s="674"/>
      <c r="AK27" s="674"/>
      <c r="AL27" s="643" t="s">
        <v>223</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528086</v>
      </c>
      <c r="BH27" s="621"/>
      <c r="BI27" s="621"/>
      <c r="BJ27" s="621"/>
      <c r="BK27" s="621"/>
      <c r="BL27" s="621"/>
      <c r="BM27" s="621"/>
      <c r="BN27" s="622"/>
      <c r="BO27" s="673">
        <v>100</v>
      </c>
      <c r="BP27" s="673"/>
      <c r="BQ27" s="673"/>
      <c r="BR27" s="673"/>
      <c r="BS27" s="626" t="s">
        <v>223</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297072</v>
      </c>
      <c r="CS27" s="639"/>
      <c r="CT27" s="639"/>
      <c r="CU27" s="639"/>
      <c r="CV27" s="639"/>
      <c r="CW27" s="639"/>
      <c r="CX27" s="639"/>
      <c r="CY27" s="640"/>
      <c r="CZ27" s="623">
        <v>9.4</v>
      </c>
      <c r="DA27" s="641"/>
      <c r="DB27" s="641"/>
      <c r="DC27" s="642"/>
      <c r="DD27" s="626">
        <v>82813</v>
      </c>
      <c r="DE27" s="639"/>
      <c r="DF27" s="639"/>
      <c r="DG27" s="639"/>
      <c r="DH27" s="639"/>
      <c r="DI27" s="639"/>
      <c r="DJ27" s="639"/>
      <c r="DK27" s="640"/>
      <c r="DL27" s="626">
        <v>82813</v>
      </c>
      <c r="DM27" s="639"/>
      <c r="DN27" s="639"/>
      <c r="DO27" s="639"/>
      <c r="DP27" s="639"/>
      <c r="DQ27" s="639"/>
      <c r="DR27" s="639"/>
      <c r="DS27" s="639"/>
      <c r="DT27" s="639"/>
      <c r="DU27" s="639"/>
      <c r="DV27" s="640"/>
      <c r="DW27" s="643">
        <v>4.2</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5650</v>
      </c>
      <c r="S28" s="621"/>
      <c r="T28" s="621"/>
      <c r="U28" s="621"/>
      <c r="V28" s="621"/>
      <c r="W28" s="621"/>
      <c r="X28" s="621"/>
      <c r="Y28" s="622"/>
      <c r="Z28" s="673">
        <v>0.2</v>
      </c>
      <c r="AA28" s="673"/>
      <c r="AB28" s="673"/>
      <c r="AC28" s="673"/>
      <c r="AD28" s="674">
        <v>1628</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310673</v>
      </c>
      <c r="CS28" s="621"/>
      <c r="CT28" s="621"/>
      <c r="CU28" s="621"/>
      <c r="CV28" s="621"/>
      <c r="CW28" s="621"/>
      <c r="CX28" s="621"/>
      <c r="CY28" s="622"/>
      <c r="CZ28" s="623">
        <v>9.9</v>
      </c>
      <c r="DA28" s="641"/>
      <c r="DB28" s="641"/>
      <c r="DC28" s="642"/>
      <c r="DD28" s="626">
        <v>310673</v>
      </c>
      <c r="DE28" s="621"/>
      <c r="DF28" s="621"/>
      <c r="DG28" s="621"/>
      <c r="DH28" s="621"/>
      <c r="DI28" s="621"/>
      <c r="DJ28" s="621"/>
      <c r="DK28" s="622"/>
      <c r="DL28" s="626">
        <v>310673</v>
      </c>
      <c r="DM28" s="621"/>
      <c r="DN28" s="621"/>
      <c r="DO28" s="621"/>
      <c r="DP28" s="621"/>
      <c r="DQ28" s="621"/>
      <c r="DR28" s="621"/>
      <c r="DS28" s="621"/>
      <c r="DT28" s="621"/>
      <c r="DU28" s="621"/>
      <c r="DV28" s="622"/>
      <c r="DW28" s="643">
        <v>15.7</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233907</v>
      </c>
      <c r="S29" s="621"/>
      <c r="T29" s="621"/>
      <c r="U29" s="621"/>
      <c r="V29" s="621"/>
      <c r="W29" s="621"/>
      <c r="X29" s="621"/>
      <c r="Y29" s="622"/>
      <c r="Z29" s="673">
        <v>7.1</v>
      </c>
      <c r="AA29" s="673"/>
      <c r="AB29" s="673"/>
      <c r="AC29" s="673"/>
      <c r="AD29" s="674" t="s">
        <v>223</v>
      </c>
      <c r="AE29" s="674"/>
      <c r="AF29" s="674"/>
      <c r="AG29" s="674"/>
      <c r="AH29" s="674"/>
      <c r="AI29" s="674"/>
      <c r="AJ29" s="674"/>
      <c r="AK29" s="674"/>
      <c r="AL29" s="643" t="s">
        <v>223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58</v>
      </c>
      <c r="CG29" s="654"/>
      <c r="CH29" s="654"/>
      <c r="CI29" s="654"/>
      <c r="CJ29" s="654"/>
      <c r="CK29" s="654"/>
      <c r="CL29" s="654"/>
      <c r="CM29" s="654"/>
      <c r="CN29" s="654"/>
      <c r="CO29" s="654"/>
      <c r="CP29" s="654"/>
      <c r="CQ29" s="655"/>
      <c r="CR29" s="620">
        <v>310673</v>
      </c>
      <c r="CS29" s="639"/>
      <c r="CT29" s="639"/>
      <c r="CU29" s="639"/>
      <c r="CV29" s="639"/>
      <c r="CW29" s="639"/>
      <c r="CX29" s="639"/>
      <c r="CY29" s="640"/>
      <c r="CZ29" s="623">
        <v>9.9</v>
      </c>
      <c r="DA29" s="641"/>
      <c r="DB29" s="641"/>
      <c r="DC29" s="642"/>
      <c r="DD29" s="626">
        <v>310673</v>
      </c>
      <c r="DE29" s="639"/>
      <c r="DF29" s="639"/>
      <c r="DG29" s="639"/>
      <c r="DH29" s="639"/>
      <c r="DI29" s="639"/>
      <c r="DJ29" s="639"/>
      <c r="DK29" s="640"/>
      <c r="DL29" s="626">
        <v>310673</v>
      </c>
      <c r="DM29" s="639"/>
      <c r="DN29" s="639"/>
      <c r="DO29" s="639"/>
      <c r="DP29" s="639"/>
      <c r="DQ29" s="639"/>
      <c r="DR29" s="639"/>
      <c r="DS29" s="639"/>
      <c r="DT29" s="639"/>
      <c r="DU29" s="639"/>
      <c r="DV29" s="640"/>
      <c r="DW29" s="643">
        <v>15.7</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t="s">
        <v>223</v>
      </c>
      <c r="S30" s="621"/>
      <c r="T30" s="621"/>
      <c r="U30" s="621"/>
      <c r="V30" s="621"/>
      <c r="W30" s="621"/>
      <c r="X30" s="621"/>
      <c r="Y30" s="622"/>
      <c r="Z30" s="673" t="s">
        <v>223</v>
      </c>
      <c r="AA30" s="673"/>
      <c r="AB30" s="673"/>
      <c r="AC30" s="673"/>
      <c r="AD30" s="674" t="s">
        <v>223</v>
      </c>
      <c r="AE30" s="674"/>
      <c r="AF30" s="674"/>
      <c r="AG30" s="674"/>
      <c r="AH30" s="674"/>
      <c r="AI30" s="674"/>
      <c r="AJ30" s="674"/>
      <c r="AK30" s="674"/>
      <c r="AL30" s="643" t="s">
        <v>223</v>
      </c>
      <c r="AM30" s="675"/>
      <c r="AN30" s="675"/>
      <c r="AO30" s="676"/>
      <c r="AP30" s="698" t="s">
        <v>292</v>
      </c>
      <c r="AQ30" s="699"/>
      <c r="AR30" s="699"/>
      <c r="AS30" s="699"/>
      <c r="AT30" s="704" t="s">
        <v>293</v>
      </c>
      <c r="AU30" s="184"/>
      <c r="AV30" s="184"/>
      <c r="AW30" s="184"/>
      <c r="AX30" s="707" t="s">
        <v>171</v>
      </c>
      <c r="AY30" s="708"/>
      <c r="AZ30" s="708"/>
      <c r="BA30" s="708"/>
      <c r="BB30" s="708"/>
      <c r="BC30" s="708"/>
      <c r="BD30" s="708"/>
      <c r="BE30" s="708"/>
      <c r="BF30" s="709"/>
      <c r="BG30" s="686">
        <v>99.8</v>
      </c>
      <c r="BH30" s="687"/>
      <c r="BI30" s="687"/>
      <c r="BJ30" s="687"/>
      <c r="BK30" s="687"/>
      <c r="BL30" s="687"/>
      <c r="BM30" s="688">
        <v>98.8</v>
      </c>
      <c r="BN30" s="687"/>
      <c r="BO30" s="687"/>
      <c r="BP30" s="687"/>
      <c r="BQ30" s="689"/>
      <c r="BR30" s="686">
        <v>99.7</v>
      </c>
      <c r="BS30" s="687"/>
      <c r="BT30" s="687"/>
      <c r="BU30" s="687"/>
      <c r="BV30" s="687"/>
      <c r="BW30" s="687"/>
      <c r="BX30" s="688">
        <v>98</v>
      </c>
      <c r="BY30" s="687"/>
      <c r="BZ30" s="687"/>
      <c r="CA30" s="687"/>
      <c r="CB30" s="689"/>
      <c r="CD30" s="692"/>
      <c r="CE30" s="693"/>
      <c r="CF30" s="657" t="s">
        <v>294</v>
      </c>
      <c r="CG30" s="654"/>
      <c r="CH30" s="654"/>
      <c r="CI30" s="654"/>
      <c r="CJ30" s="654"/>
      <c r="CK30" s="654"/>
      <c r="CL30" s="654"/>
      <c r="CM30" s="654"/>
      <c r="CN30" s="654"/>
      <c r="CO30" s="654"/>
      <c r="CP30" s="654"/>
      <c r="CQ30" s="655"/>
      <c r="CR30" s="620">
        <v>277865</v>
      </c>
      <c r="CS30" s="621"/>
      <c r="CT30" s="621"/>
      <c r="CU30" s="621"/>
      <c r="CV30" s="621"/>
      <c r="CW30" s="621"/>
      <c r="CX30" s="621"/>
      <c r="CY30" s="622"/>
      <c r="CZ30" s="623">
        <v>8.8000000000000007</v>
      </c>
      <c r="DA30" s="641"/>
      <c r="DB30" s="641"/>
      <c r="DC30" s="642"/>
      <c r="DD30" s="626">
        <v>277865</v>
      </c>
      <c r="DE30" s="621"/>
      <c r="DF30" s="621"/>
      <c r="DG30" s="621"/>
      <c r="DH30" s="621"/>
      <c r="DI30" s="621"/>
      <c r="DJ30" s="621"/>
      <c r="DK30" s="622"/>
      <c r="DL30" s="626">
        <v>277865</v>
      </c>
      <c r="DM30" s="621"/>
      <c r="DN30" s="621"/>
      <c r="DO30" s="621"/>
      <c r="DP30" s="621"/>
      <c r="DQ30" s="621"/>
      <c r="DR30" s="621"/>
      <c r="DS30" s="621"/>
      <c r="DT30" s="621"/>
      <c r="DU30" s="621"/>
      <c r="DV30" s="622"/>
      <c r="DW30" s="643">
        <v>14</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135482</v>
      </c>
      <c r="S31" s="621"/>
      <c r="T31" s="621"/>
      <c r="U31" s="621"/>
      <c r="V31" s="621"/>
      <c r="W31" s="621"/>
      <c r="X31" s="621"/>
      <c r="Y31" s="622"/>
      <c r="Z31" s="673">
        <v>4.0999999999999996</v>
      </c>
      <c r="AA31" s="673"/>
      <c r="AB31" s="673"/>
      <c r="AC31" s="673"/>
      <c r="AD31" s="674" t="s">
        <v>223</v>
      </c>
      <c r="AE31" s="674"/>
      <c r="AF31" s="674"/>
      <c r="AG31" s="674"/>
      <c r="AH31" s="674"/>
      <c r="AI31" s="674"/>
      <c r="AJ31" s="674"/>
      <c r="AK31" s="674"/>
      <c r="AL31" s="643" t="s">
        <v>223</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99.9</v>
      </c>
      <c r="BH31" s="639"/>
      <c r="BI31" s="639"/>
      <c r="BJ31" s="639"/>
      <c r="BK31" s="639"/>
      <c r="BL31" s="639"/>
      <c r="BM31" s="675">
        <v>99.1</v>
      </c>
      <c r="BN31" s="685"/>
      <c r="BO31" s="685"/>
      <c r="BP31" s="685"/>
      <c r="BQ31" s="649"/>
      <c r="BR31" s="684">
        <v>99.8</v>
      </c>
      <c r="BS31" s="639"/>
      <c r="BT31" s="639"/>
      <c r="BU31" s="639"/>
      <c r="BV31" s="639"/>
      <c r="BW31" s="639"/>
      <c r="BX31" s="675">
        <v>98.5</v>
      </c>
      <c r="BY31" s="685"/>
      <c r="BZ31" s="685"/>
      <c r="CA31" s="685"/>
      <c r="CB31" s="649"/>
      <c r="CD31" s="692"/>
      <c r="CE31" s="693"/>
      <c r="CF31" s="657" t="s">
        <v>298</v>
      </c>
      <c r="CG31" s="654"/>
      <c r="CH31" s="654"/>
      <c r="CI31" s="654"/>
      <c r="CJ31" s="654"/>
      <c r="CK31" s="654"/>
      <c r="CL31" s="654"/>
      <c r="CM31" s="654"/>
      <c r="CN31" s="654"/>
      <c r="CO31" s="654"/>
      <c r="CP31" s="654"/>
      <c r="CQ31" s="655"/>
      <c r="CR31" s="620">
        <v>32808</v>
      </c>
      <c r="CS31" s="639"/>
      <c r="CT31" s="639"/>
      <c r="CU31" s="639"/>
      <c r="CV31" s="639"/>
      <c r="CW31" s="639"/>
      <c r="CX31" s="639"/>
      <c r="CY31" s="640"/>
      <c r="CZ31" s="623">
        <v>1</v>
      </c>
      <c r="DA31" s="641"/>
      <c r="DB31" s="641"/>
      <c r="DC31" s="642"/>
      <c r="DD31" s="626">
        <v>32808</v>
      </c>
      <c r="DE31" s="639"/>
      <c r="DF31" s="639"/>
      <c r="DG31" s="639"/>
      <c r="DH31" s="639"/>
      <c r="DI31" s="639"/>
      <c r="DJ31" s="639"/>
      <c r="DK31" s="640"/>
      <c r="DL31" s="626">
        <v>32808</v>
      </c>
      <c r="DM31" s="639"/>
      <c r="DN31" s="639"/>
      <c r="DO31" s="639"/>
      <c r="DP31" s="639"/>
      <c r="DQ31" s="639"/>
      <c r="DR31" s="639"/>
      <c r="DS31" s="639"/>
      <c r="DT31" s="639"/>
      <c r="DU31" s="639"/>
      <c r="DV31" s="640"/>
      <c r="DW31" s="643">
        <v>1.7</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61880</v>
      </c>
      <c r="S32" s="621"/>
      <c r="T32" s="621"/>
      <c r="U32" s="621"/>
      <c r="V32" s="621"/>
      <c r="W32" s="621"/>
      <c r="X32" s="621"/>
      <c r="Y32" s="622"/>
      <c r="Z32" s="673">
        <v>1.9</v>
      </c>
      <c r="AA32" s="673"/>
      <c r="AB32" s="673"/>
      <c r="AC32" s="673"/>
      <c r="AD32" s="674">
        <v>245</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99.8</v>
      </c>
      <c r="BH32" s="605"/>
      <c r="BI32" s="605"/>
      <c r="BJ32" s="605"/>
      <c r="BK32" s="605"/>
      <c r="BL32" s="605"/>
      <c r="BM32" s="668">
        <v>98.4</v>
      </c>
      <c r="BN32" s="605"/>
      <c r="BO32" s="605"/>
      <c r="BP32" s="605"/>
      <c r="BQ32" s="662"/>
      <c r="BR32" s="683">
        <v>99.6</v>
      </c>
      <c r="BS32" s="605"/>
      <c r="BT32" s="605"/>
      <c r="BU32" s="605"/>
      <c r="BV32" s="605"/>
      <c r="BW32" s="605"/>
      <c r="BX32" s="668">
        <v>97.4</v>
      </c>
      <c r="BY32" s="605"/>
      <c r="BZ32" s="605"/>
      <c r="CA32" s="605"/>
      <c r="CB32" s="662"/>
      <c r="CD32" s="694"/>
      <c r="CE32" s="695"/>
      <c r="CF32" s="657" t="s">
        <v>301</v>
      </c>
      <c r="CG32" s="654"/>
      <c r="CH32" s="654"/>
      <c r="CI32" s="654"/>
      <c r="CJ32" s="654"/>
      <c r="CK32" s="654"/>
      <c r="CL32" s="654"/>
      <c r="CM32" s="654"/>
      <c r="CN32" s="654"/>
      <c r="CO32" s="654"/>
      <c r="CP32" s="654"/>
      <c r="CQ32" s="655"/>
      <c r="CR32" s="620" t="s">
        <v>223</v>
      </c>
      <c r="CS32" s="621"/>
      <c r="CT32" s="621"/>
      <c r="CU32" s="621"/>
      <c r="CV32" s="621"/>
      <c r="CW32" s="621"/>
      <c r="CX32" s="621"/>
      <c r="CY32" s="622"/>
      <c r="CZ32" s="623" t="s">
        <v>223</v>
      </c>
      <c r="DA32" s="641"/>
      <c r="DB32" s="641"/>
      <c r="DC32" s="642"/>
      <c r="DD32" s="626" t="s">
        <v>223</v>
      </c>
      <c r="DE32" s="621"/>
      <c r="DF32" s="621"/>
      <c r="DG32" s="621"/>
      <c r="DH32" s="621"/>
      <c r="DI32" s="621"/>
      <c r="DJ32" s="621"/>
      <c r="DK32" s="622"/>
      <c r="DL32" s="626" t="s">
        <v>223</v>
      </c>
      <c r="DM32" s="621"/>
      <c r="DN32" s="621"/>
      <c r="DO32" s="621"/>
      <c r="DP32" s="621"/>
      <c r="DQ32" s="621"/>
      <c r="DR32" s="621"/>
      <c r="DS32" s="621"/>
      <c r="DT32" s="621"/>
      <c r="DU32" s="621"/>
      <c r="DV32" s="622"/>
      <c r="DW32" s="643" t="s">
        <v>223</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253649</v>
      </c>
      <c r="S33" s="621"/>
      <c r="T33" s="621"/>
      <c r="U33" s="621"/>
      <c r="V33" s="621"/>
      <c r="W33" s="621"/>
      <c r="X33" s="621"/>
      <c r="Y33" s="622"/>
      <c r="Z33" s="673">
        <v>7.7</v>
      </c>
      <c r="AA33" s="673"/>
      <c r="AB33" s="673"/>
      <c r="AC33" s="673"/>
      <c r="AD33" s="674" t="s">
        <v>223</v>
      </c>
      <c r="AE33" s="674"/>
      <c r="AF33" s="674"/>
      <c r="AG33" s="674"/>
      <c r="AH33" s="674"/>
      <c r="AI33" s="674"/>
      <c r="AJ33" s="674"/>
      <c r="AK33" s="674"/>
      <c r="AL33" s="643" t="s">
        <v>223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1728990</v>
      </c>
      <c r="CS33" s="639"/>
      <c r="CT33" s="639"/>
      <c r="CU33" s="639"/>
      <c r="CV33" s="639"/>
      <c r="CW33" s="639"/>
      <c r="CX33" s="639"/>
      <c r="CY33" s="640"/>
      <c r="CZ33" s="623">
        <v>54.9</v>
      </c>
      <c r="DA33" s="641"/>
      <c r="DB33" s="641"/>
      <c r="DC33" s="642"/>
      <c r="DD33" s="626">
        <v>1150332</v>
      </c>
      <c r="DE33" s="639"/>
      <c r="DF33" s="639"/>
      <c r="DG33" s="639"/>
      <c r="DH33" s="639"/>
      <c r="DI33" s="639"/>
      <c r="DJ33" s="639"/>
      <c r="DK33" s="640"/>
      <c r="DL33" s="626">
        <v>691977</v>
      </c>
      <c r="DM33" s="639"/>
      <c r="DN33" s="639"/>
      <c r="DO33" s="639"/>
      <c r="DP33" s="639"/>
      <c r="DQ33" s="639"/>
      <c r="DR33" s="639"/>
      <c r="DS33" s="639"/>
      <c r="DT33" s="639"/>
      <c r="DU33" s="639"/>
      <c r="DV33" s="640"/>
      <c r="DW33" s="643">
        <v>34.9</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223</v>
      </c>
      <c r="S34" s="621"/>
      <c r="T34" s="621"/>
      <c r="U34" s="621"/>
      <c r="V34" s="621"/>
      <c r="W34" s="621"/>
      <c r="X34" s="621"/>
      <c r="Y34" s="622"/>
      <c r="Z34" s="673" t="s">
        <v>223</v>
      </c>
      <c r="AA34" s="673"/>
      <c r="AB34" s="673"/>
      <c r="AC34" s="673"/>
      <c r="AD34" s="674" t="s">
        <v>223</v>
      </c>
      <c r="AE34" s="674"/>
      <c r="AF34" s="674"/>
      <c r="AG34" s="674"/>
      <c r="AH34" s="674"/>
      <c r="AI34" s="674"/>
      <c r="AJ34" s="674"/>
      <c r="AK34" s="674"/>
      <c r="AL34" s="643" t="s">
        <v>223</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747851</v>
      </c>
      <c r="CS34" s="621"/>
      <c r="CT34" s="621"/>
      <c r="CU34" s="621"/>
      <c r="CV34" s="621"/>
      <c r="CW34" s="621"/>
      <c r="CX34" s="621"/>
      <c r="CY34" s="622"/>
      <c r="CZ34" s="623">
        <v>23.8</v>
      </c>
      <c r="DA34" s="641"/>
      <c r="DB34" s="641"/>
      <c r="DC34" s="642"/>
      <c r="DD34" s="626">
        <v>423887</v>
      </c>
      <c r="DE34" s="621"/>
      <c r="DF34" s="621"/>
      <c r="DG34" s="621"/>
      <c r="DH34" s="621"/>
      <c r="DI34" s="621"/>
      <c r="DJ34" s="621"/>
      <c r="DK34" s="622"/>
      <c r="DL34" s="626">
        <v>336744</v>
      </c>
      <c r="DM34" s="621"/>
      <c r="DN34" s="621"/>
      <c r="DO34" s="621"/>
      <c r="DP34" s="621"/>
      <c r="DQ34" s="621"/>
      <c r="DR34" s="621"/>
      <c r="DS34" s="621"/>
      <c r="DT34" s="621"/>
      <c r="DU34" s="621"/>
      <c r="DV34" s="622"/>
      <c r="DW34" s="643">
        <v>17</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v>91949</v>
      </c>
      <c r="S35" s="621"/>
      <c r="T35" s="621"/>
      <c r="U35" s="621"/>
      <c r="V35" s="621"/>
      <c r="W35" s="621"/>
      <c r="X35" s="621"/>
      <c r="Y35" s="622"/>
      <c r="Z35" s="673">
        <v>2.8</v>
      </c>
      <c r="AA35" s="673"/>
      <c r="AB35" s="673"/>
      <c r="AC35" s="673"/>
      <c r="AD35" s="674" t="s">
        <v>223</v>
      </c>
      <c r="AE35" s="674"/>
      <c r="AF35" s="674"/>
      <c r="AG35" s="674"/>
      <c r="AH35" s="674"/>
      <c r="AI35" s="674"/>
      <c r="AJ35" s="674"/>
      <c r="AK35" s="674"/>
      <c r="AL35" s="643" t="s">
        <v>223</v>
      </c>
      <c r="AM35" s="675"/>
      <c r="AN35" s="675"/>
      <c r="AO35" s="676"/>
      <c r="AP35" s="188"/>
      <c r="AQ35" s="677" t="s">
        <v>309</v>
      </c>
      <c r="AR35" s="678"/>
      <c r="AS35" s="678"/>
      <c r="AT35" s="678"/>
      <c r="AU35" s="678"/>
      <c r="AV35" s="678"/>
      <c r="AW35" s="678"/>
      <c r="AX35" s="678"/>
      <c r="AY35" s="679"/>
      <c r="AZ35" s="670">
        <v>412359</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31515</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3327</v>
      </c>
      <c r="CS35" s="639"/>
      <c r="CT35" s="639"/>
      <c r="CU35" s="639"/>
      <c r="CV35" s="639"/>
      <c r="CW35" s="639"/>
      <c r="CX35" s="639"/>
      <c r="CY35" s="640"/>
      <c r="CZ35" s="623">
        <v>0.1</v>
      </c>
      <c r="DA35" s="641"/>
      <c r="DB35" s="641"/>
      <c r="DC35" s="642"/>
      <c r="DD35" s="626">
        <v>3327</v>
      </c>
      <c r="DE35" s="639"/>
      <c r="DF35" s="639"/>
      <c r="DG35" s="639"/>
      <c r="DH35" s="639"/>
      <c r="DI35" s="639"/>
      <c r="DJ35" s="639"/>
      <c r="DK35" s="640"/>
      <c r="DL35" s="626">
        <v>3327</v>
      </c>
      <c r="DM35" s="639"/>
      <c r="DN35" s="639"/>
      <c r="DO35" s="639"/>
      <c r="DP35" s="639"/>
      <c r="DQ35" s="639"/>
      <c r="DR35" s="639"/>
      <c r="DS35" s="639"/>
      <c r="DT35" s="639"/>
      <c r="DU35" s="639"/>
      <c r="DV35" s="640"/>
      <c r="DW35" s="643">
        <v>0.2</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3281000</v>
      </c>
      <c r="S36" s="661"/>
      <c r="T36" s="661"/>
      <c r="U36" s="661"/>
      <c r="V36" s="661"/>
      <c r="W36" s="661"/>
      <c r="X36" s="661"/>
      <c r="Y36" s="664"/>
      <c r="Z36" s="665">
        <v>100</v>
      </c>
      <c r="AA36" s="665"/>
      <c r="AB36" s="665"/>
      <c r="AC36" s="665"/>
      <c r="AD36" s="666">
        <v>1890470</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104526</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17594</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302045</v>
      </c>
      <c r="CS36" s="621"/>
      <c r="CT36" s="621"/>
      <c r="CU36" s="621"/>
      <c r="CV36" s="621"/>
      <c r="CW36" s="621"/>
      <c r="CX36" s="621"/>
      <c r="CY36" s="622"/>
      <c r="CZ36" s="623">
        <v>9.6</v>
      </c>
      <c r="DA36" s="641"/>
      <c r="DB36" s="641"/>
      <c r="DC36" s="642"/>
      <c r="DD36" s="626">
        <v>174749</v>
      </c>
      <c r="DE36" s="621"/>
      <c r="DF36" s="621"/>
      <c r="DG36" s="621"/>
      <c r="DH36" s="621"/>
      <c r="DI36" s="621"/>
      <c r="DJ36" s="621"/>
      <c r="DK36" s="622"/>
      <c r="DL36" s="626">
        <v>103258</v>
      </c>
      <c r="DM36" s="621"/>
      <c r="DN36" s="621"/>
      <c r="DO36" s="621"/>
      <c r="DP36" s="621"/>
      <c r="DQ36" s="621"/>
      <c r="DR36" s="621"/>
      <c r="DS36" s="621"/>
      <c r="DT36" s="621"/>
      <c r="DU36" s="621"/>
      <c r="DV36" s="622"/>
      <c r="DW36" s="643">
        <v>5.2</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31159</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1049</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64276</v>
      </c>
      <c r="CS37" s="639"/>
      <c r="CT37" s="639"/>
      <c r="CU37" s="639"/>
      <c r="CV37" s="639"/>
      <c r="CW37" s="639"/>
      <c r="CX37" s="639"/>
      <c r="CY37" s="640"/>
      <c r="CZ37" s="623">
        <v>2</v>
      </c>
      <c r="DA37" s="641"/>
      <c r="DB37" s="641"/>
      <c r="DC37" s="642"/>
      <c r="DD37" s="626">
        <v>64276</v>
      </c>
      <c r="DE37" s="639"/>
      <c r="DF37" s="639"/>
      <c r="DG37" s="639"/>
      <c r="DH37" s="639"/>
      <c r="DI37" s="639"/>
      <c r="DJ37" s="639"/>
      <c r="DK37" s="640"/>
      <c r="DL37" s="626">
        <v>49215</v>
      </c>
      <c r="DM37" s="639"/>
      <c r="DN37" s="639"/>
      <c r="DO37" s="639"/>
      <c r="DP37" s="639"/>
      <c r="DQ37" s="639"/>
      <c r="DR37" s="639"/>
      <c r="DS37" s="639"/>
      <c r="DT37" s="639"/>
      <c r="DU37" s="639"/>
      <c r="DV37" s="640"/>
      <c r="DW37" s="643">
        <v>2.5</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t="s">
        <v>320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1793</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381200</v>
      </c>
      <c r="CS38" s="621"/>
      <c r="CT38" s="621"/>
      <c r="CU38" s="621"/>
      <c r="CV38" s="621"/>
      <c r="CW38" s="621"/>
      <c r="CX38" s="621"/>
      <c r="CY38" s="622"/>
      <c r="CZ38" s="623">
        <v>12.1</v>
      </c>
      <c r="DA38" s="641"/>
      <c r="DB38" s="641"/>
      <c r="DC38" s="642"/>
      <c r="DD38" s="626">
        <v>343545</v>
      </c>
      <c r="DE38" s="621"/>
      <c r="DF38" s="621"/>
      <c r="DG38" s="621"/>
      <c r="DH38" s="621"/>
      <c r="DI38" s="621"/>
      <c r="DJ38" s="621"/>
      <c r="DK38" s="622"/>
      <c r="DL38" s="626">
        <v>248648</v>
      </c>
      <c r="DM38" s="621"/>
      <c r="DN38" s="621"/>
      <c r="DO38" s="621"/>
      <c r="DP38" s="621"/>
      <c r="DQ38" s="621"/>
      <c r="DR38" s="621"/>
      <c r="DS38" s="621"/>
      <c r="DT38" s="621"/>
      <c r="DU38" s="621"/>
      <c r="DV38" s="622"/>
      <c r="DW38" s="643">
        <v>12.5</v>
      </c>
      <c r="DX38" s="644"/>
      <c r="DY38" s="644"/>
      <c r="DZ38" s="644"/>
      <c r="EA38" s="644"/>
      <c r="EB38" s="644"/>
      <c r="EC38" s="645"/>
    </row>
    <row r="39" spans="2:133" ht="11.25" customHeight="1" x14ac:dyDescent="0.15">
      <c r="AQ39" s="646" t="s">
        <v>323</v>
      </c>
      <c r="AR39" s="647"/>
      <c r="AS39" s="647"/>
      <c r="AT39" s="647"/>
      <c r="AU39" s="647"/>
      <c r="AV39" s="647"/>
      <c r="AW39" s="647"/>
      <c r="AX39" s="647"/>
      <c r="AY39" s="648"/>
      <c r="AZ39" s="620" t="s">
        <v>320</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73</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294567</v>
      </c>
      <c r="CS39" s="639"/>
      <c r="CT39" s="639"/>
      <c r="CU39" s="639"/>
      <c r="CV39" s="639"/>
      <c r="CW39" s="639"/>
      <c r="CX39" s="639"/>
      <c r="CY39" s="640"/>
      <c r="CZ39" s="623">
        <v>9.4</v>
      </c>
      <c r="DA39" s="641"/>
      <c r="DB39" s="641"/>
      <c r="DC39" s="642"/>
      <c r="DD39" s="626">
        <v>204824</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68133</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127</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t="s">
        <v>320</v>
      </c>
      <c r="CS40" s="621"/>
      <c r="CT40" s="621"/>
      <c r="CU40" s="621"/>
      <c r="CV40" s="621"/>
      <c r="CW40" s="621"/>
      <c r="CX40" s="621"/>
      <c r="CY40" s="622"/>
      <c r="CZ40" s="623" t="s">
        <v>320</v>
      </c>
      <c r="DA40" s="641"/>
      <c r="DB40" s="641"/>
      <c r="DC40" s="642"/>
      <c r="DD40" s="626" t="s">
        <v>320</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208541</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382</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140411</v>
      </c>
      <c r="CS42" s="621"/>
      <c r="CT42" s="621"/>
      <c r="CU42" s="621"/>
      <c r="CV42" s="621"/>
      <c r="CW42" s="621"/>
      <c r="CX42" s="621"/>
      <c r="CY42" s="622"/>
      <c r="CZ42" s="623">
        <v>4.5</v>
      </c>
      <c r="DA42" s="624"/>
      <c r="DB42" s="624"/>
      <c r="DC42" s="625"/>
      <c r="DD42" s="626">
        <v>15455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2400</v>
      </c>
      <c r="CS43" s="639"/>
      <c r="CT43" s="639"/>
      <c r="CU43" s="639"/>
      <c r="CV43" s="639"/>
      <c r="CW43" s="639"/>
      <c r="CX43" s="639"/>
      <c r="CY43" s="640"/>
      <c r="CZ43" s="623">
        <v>0.1</v>
      </c>
      <c r="DA43" s="641"/>
      <c r="DB43" s="641"/>
      <c r="DC43" s="642"/>
      <c r="DD43" s="626">
        <v>2400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135216</v>
      </c>
      <c r="CS44" s="621"/>
      <c r="CT44" s="621"/>
      <c r="CU44" s="621"/>
      <c r="CV44" s="621"/>
      <c r="CW44" s="621"/>
      <c r="CX44" s="621"/>
      <c r="CY44" s="622"/>
      <c r="CZ44" s="623">
        <v>4.3</v>
      </c>
      <c r="DA44" s="624"/>
      <c r="DB44" s="624"/>
      <c r="DC44" s="625"/>
      <c r="DD44" s="626">
        <v>14910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6533</v>
      </c>
      <c r="CS45" s="639"/>
      <c r="CT45" s="639"/>
      <c r="CU45" s="639"/>
      <c r="CV45" s="639"/>
      <c r="CW45" s="639"/>
      <c r="CX45" s="639"/>
      <c r="CY45" s="640"/>
      <c r="CZ45" s="623">
        <v>0.2</v>
      </c>
      <c r="DA45" s="641"/>
      <c r="DB45" s="641"/>
      <c r="DC45" s="642"/>
      <c r="DD45" s="626">
        <v>580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128683</v>
      </c>
      <c r="CS46" s="621"/>
      <c r="CT46" s="621"/>
      <c r="CU46" s="621"/>
      <c r="CV46" s="621"/>
      <c r="CW46" s="621"/>
      <c r="CX46" s="621"/>
      <c r="CY46" s="622"/>
      <c r="CZ46" s="623">
        <v>4.0999999999999996</v>
      </c>
      <c r="DA46" s="624"/>
      <c r="DB46" s="624"/>
      <c r="DC46" s="625"/>
      <c r="DD46" s="626">
        <v>14330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v>5195</v>
      </c>
      <c r="CS47" s="639"/>
      <c r="CT47" s="639"/>
      <c r="CU47" s="639"/>
      <c r="CV47" s="639"/>
      <c r="CW47" s="639"/>
      <c r="CX47" s="639"/>
      <c r="CY47" s="640"/>
      <c r="CZ47" s="623">
        <v>0.2</v>
      </c>
      <c r="DA47" s="641"/>
      <c r="DB47" s="641"/>
      <c r="DC47" s="642"/>
      <c r="DD47" s="626">
        <v>545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223</v>
      </c>
      <c r="CS48" s="621"/>
      <c r="CT48" s="621"/>
      <c r="CU48" s="621"/>
      <c r="CV48" s="621"/>
      <c r="CW48" s="621"/>
      <c r="CX48" s="621"/>
      <c r="CY48" s="622"/>
      <c r="CZ48" s="623" t="s">
        <v>223</v>
      </c>
      <c r="DA48" s="624"/>
      <c r="DB48" s="624"/>
      <c r="DC48" s="625"/>
      <c r="DD48" s="626" t="s">
        <v>223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3146632</v>
      </c>
      <c r="CS49" s="605"/>
      <c r="CT49" s="605"/>
      <c r="CU49" s="605"/>
      <c r="CV49" s="605"/>
      <c r="CW49" s="605"/>
      <c r="CX49" s="605"/>
      <c r="CY49" s="606"/>
      <c r="CZ49" s="607">
        <v>100</v>
      </c>
      <c r="DA49" s="608"/>
      <c r="DB49" s="608"/>
      <c r="DC49" s="609"/>
      <c r="DD49" s="610">
        <v>2189202</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3281</v>
      </c>
      <c r="R7" s="1134"/>
      <c r="S7" s="1134"/>
      <c r="T7" s="1134"/>
      <c r="U7" s="1134"/>
      <c r="V7" s="1134">
        <v>3147</v>
      </c>
      <c r="W7" s="1134"/>
      <c r="X7" s="1134"/>
      <c r="Y7" s="1134"/>
      <c r="Z7" s="1134"/>
      <c r="AA7" s="1134">
        <v>134</v>
      </c>
      <c r="AB7" s="1134"/>
      <c r="AC7" s="1134"/>
      <c r="AD7" s="1134"/>
      <c r="AE7" s="1135"/>
      <c r="AF7" s="1136">
        <v>134</v>
      </c>
      <c r="AG7" s="1137"/>
      <c r="AH7" s="1137"/>
      <c r="AI7" s="1137"/>
      <c r="AJ7" s="1138"/>
      <c r="AK7" s="1120" t="s">
        <v>547</v>
      </c>
      <c r="AL7" s="1121"/>
      <c r="AM7" s="1121"/>
      <c r="AN7" s="1121"/>
      <c r="AO7" s="1121"/>
      <c r="AP7" s="1121">
        <v>3217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544</v>
      </c>
      <c r="BT7" s="1125"/>
      <c r="BU7" s="1125"/>
      <c r="BV7" s="1125"/>
      <c r="BW7" s="1125"/>
      <c r="BX7" s="1125"/>
      <c r="BY7" s="1125"/>
      <c r="BZ7" s="1125"/>
      <c r="CA7" s="1125"/>
      <c r="CB7" s="1125"/>
      <c r="CC7" s="1125"/>
      <c r="CD7" s="1125"/>
      <c r="CE7" s="1125"/>
      <c r="CF7" s="1125"/>
      <c r="CG7" s="1126"/>
      <c r="CH7" s="1117">
        <v>-1</v>
      </c>
      <c r="CI7" s="1118"/>
      <c r="CJ7" s="1118"/>
      <c r="CK7" s="1118"/>
      <c r="CL7" s="1119"/>
      <c r="CM7" s="1117">
        <v>30</v>
      </c>
      <c r="CN7" s="1118"/>
      <c r="CO7" s="1118"/>
      <c r="CP7" s="1118"/>
      <c r="CQ7" s="1119"/>
      <c r="CR7" s="1117">
        <v>16</v>
      </c>
      <c r="CS7" s="1118"/>
      <c r="CT7" s="1118"/>
      <c r="CU7" s="1118"/>
      <c r="CV7" s="1119"/>
      <c r="CW7" s="1117">
        <v>1</v>
      </c>
      <c r="CX7" s="1118"/>
      <c r="CY7" s="1118"/>
      <c r="CZ7" s="1118"/>
      <c r="DA7" s="1119"/>
      <c r="DB7" s="1117" t="s">
        <v>538</v>
      </c>
      <c r="DC7" s="1118"/>
      <c r="DD7" s="1118"/>
      <c r="DE7" s="1118"/>
      <c r="DF7" s="1119"/>
      <c r="DG7" s="1117" t="s">
        <v>545</v>
      </c>
      <c r="DH7" s="1118"/>
      <c r="DI7" s="1118"/>
      <c r="DJ7" s="1118"/>
      <c r="DK7" s="1119"/>
      <c r="DL7" s="1117" t="s">
        <v>538</v>
      </c>
      <c r="DM7" s="1118"/>
      <c r="DN7" s="1118"/>
      <c r="DO7" s="1118"/>
      <c r="DP7" s="1119"/>
      <c r="DQ7" s="1117" t="s">
        <v>546</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369</v>
      </c>
      <c r="B23" s="973" t="s">
        <v>370</v>
      </c>
      <c r="C23" s="974"/>
      <c r="D23" s="974"/>
      <c r="E23" s="974"/>
      <c r="F23" s="974"/>
      <c r="G23" s="974"/>
      <c r="H23" s="974"/>
      <c r="I23" s="974"/>
      <c r="J23" s="974"/>
      <c r="K23" s="974"/>
      <c r="L23" s="974"/>
      <c r="M23" s="974"/>
      <c r="N23" s="974"/>
      <c r="O23" s="974"/>
      <c r="P23" s="975"/>
      <c r="Q23" s="1097">
        <v>3281</v>
      </c>
      <c r="R23" s="1098"/>
      <c r="S23" s="1098"/>
      <c r="T23" s="1098"/>
      <c r="U23" s="1098"/>
      <c r="V23" s="1098">
        <v>3147</v>
      </c>
      <c r="W23" s="1098"/>
      <c r="X23" s="1098"/>
      <c r="Y23" s="1098"/>
      <c r="Z23" s="1098"/>
      <c r="AA23" s="1098">
        <v>134</v>
      </c>
      <c r="AB23" s="1098"/>
      <c r="AC23" s="1098"/>
      <c r="AD23" s="1098"/>
      <c r="AE23" s="1099"/>
      <c r="AF23" s="1100">
        <v>134</v>
      </c>
      <c r="AG23" s="1098"/>
      <c r="AH23" s="1098"/>
      <c r="AI23" s="1098"/>
      <c r="AJ23" s="1101"/>
      <c r="AK23" s="1102"/>
      <c r="AL23" s="1103"/>
      <c r="AM23" s="1103"/>
      <c r="AN23" s="1103"/>
      <c r="AO23" s="1103"/>
      <c r="AP23" s="1098">
        <v>3217</v>
      </c>
      <c r="AQ23" s="1098"/>
      <c r="AR23" s="1098"/>
      <c r="AS23" s="1098"/>
      <c r="AT23" s="1098"/>
      <c r="AU23" s="1104"/>
      <c r="AV23" s="1104"/>
      <c r="AW23" s="1104"/>
      <c r="AX23" s="1104"/>
      <c r="AY23" s="1105"/>
      <c r="AZ23" s="1094" t="s">
        <v>223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381</v>
      </c>
      <c r="C28" s="1080"/>
      <c r="D28" s="1080"/>
      <c r="E28" s="1080"/>
      <c r="F28" s="1080"/>
      <c r="G28" s="1080"/>
      <c r="H28" s="1080"/>
      <c r="I28" s="1080"/>
      <c r="J28" s="1080"/>
      <c r="K28" s="1080"/>
      <c r="L28" s="1080"/>
      <c r="M28" s="1080"/>
      <c r="N28" s="1080"/>
      <c r="O28" s="1080"/>
      <c r="P28" s="1081"/>
      <c r="Q28" s="1082">
        <v>1075</v>
      </c>
      <c r="R28" s="1083"/>
      <c r="S28" s="1083"/>
      <c r="T28" s="1083"/>
      <c r="U28" s="1083"/>
      <c r="V28" s="1083">
        <v>1044</v>
      </c>
      <c r="W28" s="1083"/>
      <c r="X28" s="1083"/>
      <c r="Y28" s="1083"/>
      <c r="Z28" s="1083"/>
      <c r="AA28" s="1083">
        <v>32</v>
      </c>
      <c r="AB28" s="1083"/>
      <c r="AC28" s="1083"/>
      <c r="AD28" s="1083"/>
      <c r="AE28" s="1084"/>
      <c r="AF28" s="1085">
        <v>32</v>
      </c>
      <c r="AG28" s="1083"/>
      <c r="AH28" s="1083"/>
      <c r="AI28" s="1083"/>
      <c r="AJ28" s="1086"/>
      <c r="AK28" s="1087">
        <v>56</v>
      </c>
      <c r="AL28" s="1075"/>
      <c r="AM28" s="1075"/>
      <c r="AN28" s="1075"/>
      <c r="AO28" s="1075"/>
      <c r="AP28" s="1075" t="s">
        <v>535</v>
      </c>
      <c r="AQ28" s="1075"/>
      <c r="AR28" s="1075"/>
      <c r="AS28" s="1075"/>
      <c r="AT28" s="1075"/>
      <c r="AU28" s="1075" t="s">
        <v>535</v>
      </c>
      <c r="AV28" s="1075"/>
      <c r="AW28" s="1075"/>
      <c r="AX28" s="1075"/>
      <c r="AY28" s="1075"/>
      <c r="AZ28" s="1076" t="s">
        <v>535</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382</v>
      </c>
      <c r="C29" s="1067"/>
      <c r="D29" s="1067"/>
      <c r="E29" s="1067"/>
      <c r="F29" s="1067"/>
      <c r="G29" s="1067"/>
      <c r="H29" s="1067"/>
      <c r="I29" s="1067"/>
      <c r="J29" s="1067"/>
      <c r="K29" s="1067"/>
      <c r="L29" s="1067"/>
      <c r="M29" s="1067"/>
      <c r="N29" s="1067"/>
      <c r="O29" s="1067"/>
      <c r="P29" s="1068"/>
      <c r="Q29" s="1072">
        <v>12</v>
      </c>
      <c r="R29" s="1073"/>
      <c r="S29" s="1073"/>
      <c r="T29" s="1073"/>
      <c r="U29" s="1073"/>
      <c r="V29" s="1073">
        <v>12</v>
      </c>
      <c r="W29" s="1073"/>
      <c r="X29" s="1073"/>
      <c r="Y29" s="1073"/>
      <c r="Z29" s="1073"/>
      <c r="AA29" s="1073" t="s">
        <v>535</v>
      </c>
      <c r="AB29" s="1073"/>
      <c r="AC29" s="1073"/>
      <c r="AD29" s="1073"/>
      <c r="AE29" s="1074"/>
      <c r="AF29" s="1048" t="s">
        <v>223</v>
      </c>
      <c r="AG29" s="1049"/>
      <c r="AH29" s="1049"/>
      <c r="AI29" s="1049"/>
      <c r="AJ29" s="1050"/>
      <c r="AK29" s="1009">
        <v>12</v>
      </c>
      <c r="AL29" s="1000"/>
      <c r="AM29" s="1000"/>
      <c r="AN29" s="1000"/>
      <c r="AO29" s="1000"/>
      <c r="AP29" s="1000">
        <v>52</v>
      </c>
      <c r="AQ29" s="1000"/>
      <c r="AR29" s="1000"/>
      <c r="AS29" s="1000"/>
      <c r="AT29" s="1000"/>
      <c r="AU29" s="1000">
        <v>40</v>
      </c>
      <c r="AV29" s="1000"/>
      <c r="AW29" s="1000"/>
      <c r="AX29" s="1000"/>
      <c r="AY29" s="1000"/>
      <c r="AZ29" s="1071" t="s">
        <v>536</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383</v>
      </c>
      <c r="C30" s="1067"/>
      <c r="D30" s="1067"/>
      <c r="E30" s="1067"/>
      <c r="F30" s="1067"/>
      <c r="G30" s="1067"/>
      <c r="H30" s="1067"/>
      <c r="I30" s="1067"/>
      <c r="J30" s="1067"/>
      <c r="K30" s="1067"/>
      <c r="L30" s="1067"/>
      <c r="M30" s="1067"/>
      <c r="N30" s="1067"/>
      <c r="O30" s="1067"/>
      <c r="P30" s="1068"/>
      <c r="Q30" s="1072">
        <v>671</v>
      </c>
      <c r="R30" s="1073"/>
      <c r="S30" s="1073"/>
      <c r="T30" s="1073"/>
      <c r="U30" s="1073"/>
      <c r="V30" s="1073">
        <v>645</v>
      </c>
      <c r="W30" s="1073"/>
      <c r="X30" s="1073"/>
      <c r="Y30" s="1073"/>
      <c r="Z30" s="1073"/>
      <c r="AA30" s="1073">
        <v>26</v>
      </c>
      <c r="AB30" s="1073"/>
      <c r="AC30" s="1073"/>
      <c r="AD30" s="1073"/>
      <c r="AE30" s="1074"/>
      <c r="AF30" s="1048">
        <v>26</v>
      </c>
      <c r="AG30" s="1049"/>
      <c r="AH30" s="1049"/>
      <c r="AI30" s="1049"/>
      <c r="AJ30" s="1050"/>
      <c r="AK30" s="1009">
        <v>87</v>
      </c>
      <c r="AL30" s="1000"/>
      <c r="AM30" s="1000"/>
      <c r="AN30" s="1000"/>
      <c r="AO30" s="1000"/>
      <c r="AP30" s="1000" t="s">
        <v>535</v>
      </c>
      <c r="AQ30" s="1000"/>
      <c r="AR30" s="1000"/>
      <c r="AS30" s="1000"/>
      <c r="AT30" s="1000"/>
      <c r="AU30" s="1000" t="s">
        <v>535</v>
      </c>
      <c r="AV30" s="1000"/>
      <c r="AW30" s="1000"/>
      <c r="AX30" s="1000"/>
      <c r="AY30" s="1000"/>
      <c r="AZ30" s="1071" t="s">
        <v>535</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384</v>
      </c>
      <c r="C31" s="1067"/>
      <c r="D31" s="1067"/>
      <c r="E31" s="1067"/>
      <c r="F31" s="1067"/>
      <c r="G31" s="1067"/>
      <c r="H31" s="1067"/>
      <c r="I31" s="1067"/>
      <c r="J31" s="1067"/>
      <c r="K31" s="1067"/>
      <c r="L31" s="1067"/>
      <c r="M31" s="1067"/>
      <c r="N31" s="1067"/>
      <c r="O31" s="1067"/>
      <c r="P31" s="1068"/>
      <c r="Q31" s="1072">
        <v>97</v>
      </c>
      <c r="R31" s="1073"/>
      <c r="S31" s="1073"/>
      <c r="T31" s="1073"/>
      <c r="U31" s="1073"/>
      <c r="V31" s="1073">
        <v>97</v>
      </c>
      <c r="W31" s="1073"/>
      <c r="X31" s="1073"/>
      <c r="Y31" s="1073"/>
      <c r="Z31" s="1073"/>
      <c r="AA31" s="1073">
        <v>0</v>
      </c>
      <c r="AB31" s="1073"/>
      <c r="AC31" s="1073"/>
      <c r="AD31" s="1073"/>
      <c r="AE31" s="1074"/>
      <c r="AF31" s="1048">
        <v>0</v>
      </c>
      <c r="AG31" s="1049"/>
      <c r="AH31" s="1049"/>
      <c r="AI31" s="1049"/>
      <c r="AJ31" s="1050"/>
      <c r="AK31" s="1009">
        <v>21</v>
      </c>
      <c r="AL31" s="1000"/>
      <c r="AM31" s="1000"/>
      <c r="AN31" s="1000"/>
      <c r="AO31" s="1000"/>
      <c r="AP31" s="1000" t="s">
        <v>535</v>
      </c>
      <c r="AQ31" s="1000"/>
      <c r="AR31" s="1000"/>
      <c r="AS31" s="1000"/>
      <c r="AT31" s="1000"/>
      <c r="AU31" s="1000" t="s">
        <v>535</v>
      </c>
      <c r="AV31" s="1000"/>
      <c r="AW31" s="1000"/>
      <c r="AX31" s="1000"/>
      <c r="AY31" s="1000"/>
      <c r="AZ31" s="1071" t="s">
        <v>536</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168</v>
      </c>
      <c r="R32" s="1073"/>
      <c r="S32" s="1073"/>
      <c r="T32" s="1073"/>
      <c r="U32" s="1073"/>
      <c r="V32" s="1073">
        <v>179</v>
      </c>
      <c r="W32" s="1073"/>
      <c r="X32" s="1073"/>
      <c r="Y32" s="1073"/>
      <c r="Z32" s="1073"/>
      <c r="AA32" s="1073">
        <v>10</v>
      </c>
      <c r="AB32" s="1073"/>
      <c r="AC32" s="1073"/>
      <c r="AD32" s="1073"/>
      <c r="AE32" s="1074"/>
      <c r="AF32" s="1048">
        <v>11</v>
      </c>
      <c r="AG32" s="1049"/>
      <c r="AH32" s="1049"/>
      <c r="AI32" s="1049"/>
      <c r="AJ32" s="1050"/>
      <c r="AK32" s="1009">
        <v>9</v>
      </c>
      <c r="AL32" s="1000"/>
      <c r="AM32" s="1000"/>
      <c r="AN32" s="1000"/>
      <c r="AO32" s="1000"/>
      <c r="AP32" s="1000">
        <v>609</v>
      </c>
      <c r="AQ32" s="1000"/>
      <c r="AR32" s="1000"/>
      <c r="AS32" s="1000"/>
      <c r="AT32" s="1000"/>
      <c r="AU32" s="1000">
        <v>81</v>
      </c>
      <c r="AV32" s="1000"/>
      <c r="AW32" s="1000"/>
      <c r="AX32" s="1000"/>
      <c r="AY32" s="1000"/>
      <c r="AZ32" s="1071" t="s">
        <v>535</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387</v>
      </c>
      <c r="C33" s="1067"/>
      <c r="D33" s="1067"/>
      <c r="E33" s="1067"/>
      <c r="F33" s="1067"/>
      <c r="G33" s="1067"/>
      <c r="H33" s="1067"/>
      <c r="I33" s="1067"/>
      <c r="J33" s="1067"/>
      <c r="K33" s="1067"/>
      <c r="L33" s="1067"/>
      <c r="M33" s="1067"/>
      <c r="N33" s="1067"/>
      <c r="O33" s="1067"/>
      <c r="P33" s="1068"/>
      <c r="Q33" s="1072">
        <v>235</v>
      </c>
      <c r="R33" s="1073"/>
      <c r="S33" s="1073"/>
      <c r="T33" s="1073"/>
      <c r="U33" s="1073"/>
      <c r="V33" s="1073">
        <v>228</v>
      </c>
      <c r="W33" s="1073"/>
      <c r="X33" s="1073"/>
      <c r="Y33" s="1073"/>
      <c r="Z33" s="1073"/>
      <c r="AA33" s="1073">
        <v>8</v>
      </c>
      <c r="AB33" s="1073"/>
      <c r="AC33" s="1073"/>
      <c r="AD33" s="1073"/>
      <c r="AE33" s="1074"/>
      <c r="AF33" s="1048">
        <v>8</v>
      </c>
      <c r="AG33" s="1049"/>
      <c r="AH33" s="1049"/>
      <c r="AI33" s="1049"/>
      <c r="AJ33" s="1050"/>
      <c r="AK33" s="1009">
        <v>105</v>
      </c>
      <c r="AL33" s="1000"/>
      <c r="AM33" s="1000"/>
      <c r="AN33" s="1000"/>
      <c r="AO33" s="1000"/>
      <c r="AP33" s="1000">
        <v>1191</v>
      </c>
      <c r="AQ33" s="1000"/>
      <c r="AR33" s="1000"/>
      <c r="AS33" s="1000"/>
      <c r="AT33" s="1000"/>
      <c r="AU33" s="1000">
        <v>1093</v>
      </c>
      <c r="AV33" s="1000"/>
      <c r="AW33" s="1000"/>
      <c r="AX33" s="1000"/>
      <c r="AY33" s="1000"/>
      <c r="AZ33" s="1071" t="s">
        <v>535</v>
      </c>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389</v>
      </c>
      <c r="C34" s="1067"/>
      <c r="D34" s="1067"/>
      <c r="E34" s="1067"/>
      <c r="F34" s="1067"/>
      <c r="G34" s="1067"/>
      <c r="H34" s="1067"/>
      <c r="I34" s="1067"/>
      <c r="J34" s="1067"/>
      <c r="K34" s="1067"/>
      <c r="L34" s="1067"/>
      <c r="M34" s="1067"/>
      <c r="N34" s="1067"/>
      <c r="O34" s="1067"/>
      <c r="P34" s="1068"/>
      <c r="Q34" s="1072">
        <v>100</v>
      </c>
      <c r="R34" s="1073"/>
      <c r="S34" s="1073"/>
      <c r="T34" s="1073"/>
      <c r="U34" s="1073"/>
      <c r="V34" s="1073">
        <v>81</v>
      </c>
      <c r="W34" s="1073"/>
      <c r="X34" s="1073"/>
      <c r="Y34" s="1073"/>
      <c r="Z34" s="1073"/>
      <c r="AA34" s="1073">
        <v>19</v>
      </c>
      <c r="AB34" s="1073"/>
      <c r="AC34" s="1073"/>
      <c r="AD34" s="1073"/>
      <c r="AE34" s="1074"/>
      <c r="AF34" s="1048">
        <v>19</v>
      </c>
      <c r="AG34" s="1049"/>
      <c r="AH34" s="1049"/>
      <c r="AI34" s="1049"/>
      <c r="AJ34" s="1050"/>
      <c r="AK34" s="1009">
        <v>0</v>
      </c>
      <c r="AL34" s="1000"/>
      <c r="AM34" s="1000"/>
      <c r="AN34" s="1000"/>
      <c r="AO34" s="1000"/>
      <c r="AP34" s="1000">
        <v>23</v>
      </c>
      <c r="AQ34" s="1000"/>
      <c r="AR34" s="1000"/>
      <c r="AS34" s="1000"/>
      <c r="AT34" s="1000"/>
      <c r="AU34" s="1000" t="s">
        <v>536</v>
      </c>
      <c r="AV34" s="1000"/>
      <c r="AW34" s="1000"/>
      <c r="AX34" s="1000"/>
      <c r="AY34" s="1000"/>
      <c r="AZ34" s="1071" t="s">
        <v>536</v>
      </c>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390</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369</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95</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223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393</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394</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537</v>
      </c>
      <c r="C68" s="1015"/>
      <c r="D68" s="1015"/>
      <c r="E68" s="1015"/>
      <c r="F68" s="1015"/>
      <c r="G68" s="1015"/>
      <c r="H68" s="1015"/>
      <c r="I68" s="1015"/>
      <c r="J68" s="1015"/>
      <c r="K68" s="1015"/>
      <c r="L68" s="1015"/>
      <c r="M68" s="1015"/>
      <c r="N68" s="1015"/>
      <c r="O68" s="1015"/>
      <c r="P68" s="1016"/>
      <c r="Q68" s="1017">
        <v>208</v>
      </c>
      <c r="R68" s="1011"/>
      <c r="S68" s="1011"/>
      <c r="T68" s="1011"/>
      <c r="U68" s="1011"/>
      <c r="V68" s="1011">
        <v>187</v>
      </c>
      <c r="W68" s="1011"/>
      <c r="X68" s="1011"/>
      <c r="Y68" s="1011"/>
      <c r="Z68" s="1011"/>
      <c r="AA68" s="1011">
        <v>21</v>
      </c>
      <c r="AB68" s="1011"/>
      <c r="AC68" s="1011"/>
      <c r="AD68" s="1011"/>
      <c r="AE68" s="1011"/>
      <c r="AF68" s="1011">
        <v>21</v>
      </c>
      <c r="AG68" s="1011"/>
      <c r="AH68" s="1011"/>
      <c r="AI68" s="1011"/>
      <c r="AJ68" s="1011"/>
      <c r="AK68" s="1011" t="s">
        <v>538</v>
      </c>
      <c r="AL68" s="1011"/>
      <c r="AM68" s="1011"/>
      <c r="AN68" s="1011"/>
      <c r="AO68" s="1011"/>
      <c r="AP68" s="1011" t="s">
        <v>536</v>
      </c>
      <c r="AQ68" s="1011"/>
      <c r="AR68" s="1011"/>
      <c r="AS68" s="1011"/>
      <c r="AT68" s="1011"/>
      <c r="AU68" s="1011" t="s">
        <v>538</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539</v>
      </c>
      <c r="C69" s="1004"/>
      <c r="D69" s="1004"/>
      <c r="E69" s="1004"/>
      <c r="F69" s="1004"/>
      <c r="G69" s="1004"/>
      <c r="H69" s="1004"/>
      <c r="I69" s="1004"/>
      <c r="J69" s="1004"/>
      <c r="K69" s="1004"/>
      <c r="L69" s="1004"/>
      <c r="M69" s="1004"/>
      <c r="N69" s="1004"/>
      <c r="O69" s="1004"/>
      <c r="P69" s="1005"/>
      <c r="Q69" s="1006">
        <v>1080473</v>
      </c>
      <c r="R69" s="1000"/>
      <c r="S69" s="1000"/>
      <c r="T69" s="1000"/>
      <c r="U69" s="1000"/>
      <c r="V69" s="1000">
        <v>1052361</v>
      </c>
      <c r="W69" s="1000"/>
      <c r="X69" s="1000"/>
      <c r="Y69" s="1000"/>
      <c r="Z69" s="1000"/>
      <c r="AA69" s="1000">
        <v>28112</v>
      </c>
      <c r="AB69" s="1000"/>
      <c r="AC69" s="1000"/>
      <c r="AD69" s="1000"/>
      <c r="AE69" s="1000"/>
      <c r="AF69" s="1000">
        <v>28112</v>
      </c>
      <c r="AG69" s="1000"/>
      <c r="AH69" s="1000"/>
      <c r="AI69" s="1000"/>
      <c r="AJ69" s="1000"/>
      <c r="AK69" s="1000">
        <v>14163</v>
      </c>
      <c r="AL69" s="1000"/>
      <c r="AM69" s="1000"/>
      <c r="AN69" s="1000"/>
      <c r="AO69" s="1000"/>
      <c r="AP69" s="1000" t="s">
        <v>538</v>
      </c>
      <c r="AQ69" s="1000"/>
      <c r="AR69" s="1000"/>
      <c r="AS69" s="1000"/>
      <c r="AT69" s="1000"/>
      <c r="AU69" s="1000" t="s">
        <v>540</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541</v>
      </c>
      <c r="C70" s="1004"/>
      <c r="D70" s="1004"/>
      <c r="E70" s="1004"/>
      <c r="F70" s="1004"/>
      <c r="G70" s="1004"/>
      <c r="H70" s="1004"/>
      <c r="I70" s="1004"/>
      <c r="J70" s="1004"/>
      <c r="K70" s="1004"/>
      <c r="L70" s="1004"/>
      <c r="M70" s="1004"/>
      <c r="N70" s="1004"/>
      <c r="O70" s="1004"/>
      <c r="P70" s="1005"/>
      <c r="Q70" s="1006">
        <v>41779</v>
      </c>
      <c r="R70" s="1000"/>
      <c r="S70" s="1000"/>
      <c r="T70" s="1000"/>
      <c r="U70" s="1000"/>
      <c r="V70" s="1000">
        <v>34294</v>
      </c>
      <c r="W70" s="1000"/>
      <c r="X70" s="1000"/>
      <c r="Y70" s="1000"/>
      <c r="Z70" s="1000"/>
      <c r="AA70" s="1000">
        <v>7485</v>
      </c>
      <c r="AB70" s="1000"/>
      <c r="AC70" s="1000"/>
      <c r="AD70" s="1000"/>
      <c r="AE70" s="1000"/>
      <c r="AF70" s="1000">
        <v>23182</v>
      </c>
      <c r="AG70" s="1000"/>
      <c r="AH70" s="1000"/>
      <c r="AI70" s="1000"/>
      <c r="AJ70" s="1000"/>
      <c r="AK70" s="1000" t="s">
        <v>538</v>
      </c>
      <c r="AL70" s="1000"/>
      <c r="AM70" s="1000"/>
      <c r="AN70" s="1000"/>
      <c r="AO70" s="1000"/>
      <c r="AP70" s="1000">
        <v>136632</v>
      </c>
      <c r="AQ70" s="1000"/>
      <c r="AR70" s="1000"/>
      <c r="AS70" s="1000"/>
      <c r="AT70" s="1000"/>
      <c r="AU70" s="1000" t="s">
        <v>538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542</v>
      </c>
      <c r="C71" s="1004"/>
      <c r="D71" s="1004"/>
      <c r="E71" s="1004"/>
      <c r="F71" s="1004"/>
      <c r="G71" s="1004"/>
      <c r="H71" s="1004"/>
      <c r="I71" s="1004"/>
      <c r="J71" s="1004"/>
      <c r="K71" s="1004"/>
      <c r="L71" s="1004"/>
      <c r="M71" s="1004"/>
      <c r="N71" s="1004"/>
      <c r="O71" s="1004"/>
      <c r="P71" s="1005"/>
      <c r="Q71" s="1006">
        <v>7740</v>
      </c>
      <c r="R71" s="1000"/>
      <c r="S71" s="1000"/>
      <c r="T71" s="1000"/>
      <c r="U71" s="1000"/>
      <c r="V71" s="1000">
        <v>5794</v>
      </c>
      <c r="W71" s="1000"/>
      <c r="X71" s="1000"/>
      <c r="Y71" s="1000"/>
      <c r="Z71" s="1000"/>
      <c r="AA71" s="1000">
        <v>1946</v>
      </c>
      <c r="AB71" s="1000"/>
      <c r="AC71" s="1000"/>
      <c r="AD71" s="1000"/>
      <c r="AE71" s="1000"/>
      <c r="AF71" s="1000">
        <v>18566</v>
      </c>
      <c r="AG71" s="1000"/>
      <c r="AH71" s="1000"/>
      <c r="AI71" s="1000"/>
      <c r="AJ71" s="1000"/>
      <c r="AK71" s="1000" t="s">
        <v>536</v>
      </c>
      <c r="AL71" s="1000"/>
      <c r="AM71" s="1000"/>
      <c r="AN71" s="1000"/>
      <c r="AO71" s="1000"/>
      <c r="AP71" s="1000">
        <v>17196</v>
      </c>
      <c r="AQ71" s="1000"/>
      <c r="AR71" s="1000"/>
      <c r="AS71" s="1000"/>
      <c r="AT71" s="1000"/>
      <c r="AU71" s="1000" t="s">
        <v>538</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543</v>
      </c>
      <c r="C72" s="1004"/>
      <c r="D72" s="1004"/>
      <c r="E72" s="1004"/>
      <c r="F72" s="1004"/>
      <c r="G72" s="1004"/>
      <c r="H72" s="1004"/>
      <c r="I72" s="1004"/>
      <c r="J72" s="1004"/>
      <c r="K72" s="1004"/>
      <c r="L72" s="1004"/>
      <c r="M72" s="1004"/>
      <c r="N72" s="1004"/>
      <c r="O72" s="1004"/>
      <c r="P72" s="1005"/>
      <c r="Q72" s="1006">
        <v>2336</v>
      </c>
      <c r="R72" s="1000"/>
      <c r="S72" s="1000"/>
      <c r="T72" s="1000"/>
      <c r="U72" s="1000"/>
      <c r="V72" s="1000">
        <v>2165</v>
      </c>
      <c r="W72" s="1000"/>
      <c r="X72" s="1000"/>
      <c r="Y72" s="1000"/>
      <c r="Z72" s="1000"/>
      <c r="AA72" s="1000">
        <v>172</v>
      </c>
      <c r="AB72" s="1000"/>
      <c r="AC72" s="1000"/>
      <c r="AD72" s="1000"/>
      <c r="AE72" s="1000"/>
      <c r="AF72" s="1000">
        <v>172</v>
      </c>
      <c r="AG72" s="1000"/>
      <c r="AH72" s="1000"/>
      <c r="AI72" s="1000"/>
      <c r="AJ72" s="1000"/>
      <c r="AK72" s="1000">
        <v>6</v>
      </c>
      <c r="AL72" s="1000"/>
      <c r="AM72" s="1000"/>
      <c r="AN72" s="1000"/>
      <c r="AO72" s="1000"/>
      <c r="AP72" s="1000">
        <v>68</v>
      </c>
      <c r="AQ72" s="1000"/>
      <c r="AR72" s="1000"/>
      <c r="AS72" s="1000"/>
      <c r="AT72" s="1000"/>
      <c r="AU72" s="1000">
        <v>3</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369</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70053</v>
      </c>
      <c r="AG88" s="988"/>
      <c r="AH88" s="988"/>
      <c r="AI88" s="988"/>
      <c r="AJ88" s="988"/>
      <c r="AK88" s="992"/>
      <c r="AL88" s="992"/>
      <c r="AM88" s="992"/>
      <c r="AN88" s="992"/>
      <c r="AO88" s="992"/>
      <c r="AP88" s="988">
        <v>153896</v>
      </c>
      <c r="AQ88" s="988"/>
      <c r="AR88" s="988"/>
      <c r="AS88" s="988"/>
      <c r="AT88" s="988"/>
      <c r="AU88" s="988">
        <v>3</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16</v>
      </c>
      <c r="CS102" s="980"/>
      <c r="CT102" s="980"/>
      <c r="CU102" s="980"/>
      <c r="CV102" s="981"/>
      <c r="CW102" s="979">
        <v>1</v>
      </c>
      <c r="CX102" s="980"/>
      <c r="CY102" s="980"/>
      <c r="CZ102" s="980"/>
      <c r="DA102" s="981"/>
      <c r="DB102" s="979" t="s">
        <v>538</v>
      </c>
      <c r="DC102" s="980"/>
      <c r="DD102" s="980"/>
      <c r="DE102" s="980"/>
      <c r="DF102" s="981"/>
      <c r="DG102" s="979" t="s">
        <v>538</v>
      </c>
      <c r="DH102" s="980"/>
      <c r="DI102" s="980"/>
      <c r="DJ102" s="980"/>
      <c r="DK102" s="981"/>
      <c r="DL102" s="979" t="s">
        <v>536</v>
      </c>
      <c r="DM102" s="980"/>
      <c r="DN102" s="980"/>
      <c r="DO102" s="980"/>
      <c r="DP102" s="981"/>
      <c r="DQ102" s="979" t="s">
        <v>536</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289</v>
      </c>
      <c r="AG109" s="923"/>
      <c r="AH109" s="923"/>
      <c r="AI109" s="923"/>
      <c r="AJ109" s="924"/>
      <c r="AK109" s="925" t="s">
        <v>288</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289</v>
      </c>
      <c r="BW109" s="923"/>
      <c r="BX109" s="923"/>
      <c r="BY109" s="923"/>
      <c r="BZ109" s="924"/>
      <c r="CA109" s="925" t="s">
        <v>288</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289</v>
      </c>
      <c r="DM109" s="923"/>
      <c r="DN109" s="923"/>
      <c r="DO109" s="923"/>
      <c r="DP109" s="924"/>
      <c r="DQ109" s="925" t="s">
        <v>288</v>
      </c>
      <c r="DR109" s="923"/>
      <c r="DS109" s="923"/>
      <c r="DT109" s="923"/>
      <c r="DU109" s="924"/>
      <c r="DV109" s="925" t="s">
        <v>405</v>
      </c>
      <c r="DW109" s="923"/>
      <c r="DX109" s="923"/>
      <c r="DY109" s="923"/>
      <c r="DZ109" s="954"/>
    </row>
    <row r="110" spans="1:131" s="199" customFormat="1" ht="26.25" customHeight="1" x14ac:dyDescent="0.15">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309292</v>
      </c>
      <c r="AB110" s="916"/>
      <c r="AC110" s="916"/>
      <c r="AD110" s="916"/>
      <c r="AE110" s="917"/>
      <c r="AF110" s="918">
        <v>318227</v>
      </c>
      <c r="AG110" s="916"/>
      <c r="AH110" s="916"/>
      <c r="AI110" s="916"/>
      <c r="AJ110" s="917"/>
      <c r="AK110" s="918">
        <v>310673</v>
      </c>
      <c r="AL110" s="916"/>
      <c r="AM110" s="916"/>
      <c r="AN110" s="916"/>
      <c r="AO110" s="917"/>
      <c r="AP110" s="919">
        <v>17.899999999999999</v>
      </c>
      <c r="AQ110" s="920"/>
      <c r="AR110" s="920"/>
      <c r="AS110" s="920"/>
      <c r="AT110" s="921"/>
      <c r="AU110" s="955" t="s">
        <v>61</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3092727</v>
      </c>
      <c r="BR110" s="863"/>
      <c r="BS110" s="863"/>
      <c r="BT110" s="863"/>
      <c r="BU110" s="863"/>
      <c r="BV110" s="863">
        <v>3241215</v>
      </c>
      <c r="BW110" s="863"/>
      <c r="BX110" s="863"/>
      <c r="BY110" s="863"/>
      <c r="BZ110" s="863"/>
      <c r="CA110" s="863">
        <v>3216999</v>
      </c>
      <c r="CB110" s="863"/>
      <c r="CC110" s="863"/>
      <c r="CD110" s="863"/>
      <c r="CE110" s="863"/>
      <c r="CF110" s="887">
        <v>185.2</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223</v>
      </c>
      <c r="DH110" s="863"/>
      <c r="DI110" s="863"/>
      <c r="DJ110" s="863"/>
      <c r="DK110" s="863"/>
      <c r="DL110" s="863" t="s">
        <v>223</v>
      </c>
      <c r="DM110" s="863"/>
      <c r="DN110" s="863"/>
      <c r="DO110" s="863"/>
      <c r="DP110" s="863"/>
      <c r="DQ110" s="863" t="s">
        <v>223</v>
      </c>
      <c r="DR110" s="863"/>
      <c r="DS110" s="863"/>
      <c r="DT110" s="863"/>
      <c r="DU110" s="863"/>
      <c r="DV110" s="864" t="s">
        <v>223</v>
      </c>
      <c r="DW110" s="864"/>
      <c r="DX110" s="864"/>
      <c r="DY110" s="864"/>
      <c r="DZ110" s="865"/>
    </row>
    <row r="111" spans="1:131" s="199" customFormat="1" ht="26.25" customHeight="1" x14ac:dyDescent="0.15">
      <c r="A111" s="792" t="s">
        <v>411</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223</v>
      </c>
      <c r="AB111" s="944"/>
      <c r="AC111" s="944"/>
      <c r="AD111" s="944"/>
      <c r="AE111" s="945"/>
      <c r="AF111" s="946" t="s">
        <v>223</v>
      </c>
      <c r="AG111" s="944"/>
      <c r="AH111" s="944"/>
      <c r="AI111" s="944"/>
      <c r="AJ111" s="945"/>
      <c r="AK111" s="946" t="s">
        <v>223</v>
      </c>
      <c r="AL111" s="944"/>
      <c r="AM111" s="944"/>
      <c r="AN111" s="944"/>
      <c r="AO111" s="945"/>
      <c r="AP111" s="947" t="s">
        <v>223</v>
      </c>
      <c r="AQ111" s="948"/>
      <c r="AR111" s="948"/>
      <c r="AS111" s="948"/>
      <c r="AT111" s="949"/>
      <c r="AU111" s="957"/>
      <c r="AV111" s="958"/>
      <c r="AW111" s="958"/>
      <c r="AX111" s="958"/>
      <c r="AY111" s="958"/>
      <c r="AZ111" s="833" t="s">
        <v>412</v>
      </c>
      <c r="BA111" s="768"/>
      <c r="BB111" s="768"/>
      <c r="BC111" s="768"/>
      <c r="BD111" s="768"/>
      <c r="BE111" s="768"/>
      <c r="BF111" s="768"/>
      <c r="BG111" s="768"/>
      <c r="BH111" s="768"/>
      <c r="BI111" s="768"/>
      <c r="BJ111" s="768"/>
      <c r="BK111" s="768"/>
      <c r="BL111" s="768"/>
      <c r="BM111" s="768"/>
      <c r="BN111" s="768"/>
      <c r="BO111" s="768"/>
      <c r="BP111" s="769"/>
      <c r="BQ111" s="834" t="s">
        <v>223</v>
      </c>
      <c r="BR111" s="835"/>
      <c r="BS111" s="835"/>
      <c r="BT111" s="835"/>
      <c r="BU111" s="835"/>
      <c r="BV111" s="835" t="s">
        <v>223</v>
      </c>
      <c r="BW111" s="835"/>
      <c r="BX111" s="835"/>
      <c r="BY111" s="835"/>
      <c r="BZ111" s="835"/>
      <c r="CA111" s="835" t="s">
        <v>223</v>
      </c>
      <c r="CB111" s="835"/>
      <c r="CC111" s="835"/>
      <c r="CD111" s="835"/>
      <c r="CE111" s="835"/>
      <c r="CF111" s="896" t="s">
        <v>223</v>
      </c>
      <c r="CG111" s="897"/>
      <c r="CH111" s="897"/>
      <c r="CI111" s="897"/>
      <c r="CJ111" s="897"/>
      <c r="CK111" s="952"/>
      <c r="CL111" s="839"/>
      <c r="CM111" s="842" t="s">
        <v>413</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223</v>
      </c>
      <c r="DH111" s="835"/>
      <c r="DI111" s="835"/>
      <c r="DJ111" s="835"/>
      <c r="DK111" s="835"/>
      <c r="DL111" s="835" t="s">
        <v>223</v>
      </c>
      <c r="DM111" s="835"/>
      <c r="DN111" s="835"/>
      <c r="DO111" s="835"/>
      <c r="DP111" s="835"/>
      <c r="DQ111" s="835" t="s">
        <v>223</v>
      </c>
      <c r="DR111" s="835"/>
      <c r="DS111" s="835"/>
      <c r="DT111" s="835"/>
      <c r="DU111" s="835"/>
      <c r="DV111" s="812" t="s">
        <v>223</v>
      </c>
      <c r="DW111" s="812"/>
      <c r="DX111" s="812"/>
      <c r="DY111" s="812"/>
      <c r="DZ111" s="813"/>
    </row>
    <row r="112" spans="1:131" s="199" customFormat="1" ht="26.25" customHeight="1" x14ac:dyDescent="0.15">
      <c r="A112" s="937" t="s">
        <v>414</v>
      </c>
      <c r="B112" s="938"/>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223</v>
      </c>
      <c r="AB112" s="798"/>
      <c r="AC112" s="798"/>
      <c r="AD112" s="798"/>
      <c r="AE112" s="799"/>
      <c r="AF112" s="800" t="s">
        <v>223</v>
      </c>
      <c r="AG112" s="798"/>
      <c r="AH112" s="798"/>
      <c r="AI112" s="798"/>
      <c r="AJ112" s="799"/>
      <c r="AK112" s="800" t="s">
        <v>223</v>
      </c>
      <c r="AL112" s="798"/>
      <c r="AM112" s="798"/>
      <c r="AN112" s="798"/>
      <c r="AO112" s="799"/>
      <c r="AP112" s="845" t="s">
        <v>223</v>
      </c>
      <c r="AQ112" s="846"/>
      <c r="AR112" s="846"/>
      <c r="AS112" s="846"/>
      <c r="AT112" s="847"/>
      <c r="AU112" s="957"/>
      <c r="AV112" s="958"/>
      <c r="AW112" s="958"/>
      <c r="AX112" s="958"/>
      <c r="AY112" s="958"/>
      <c r="AZ112" s="833" t="s">
        <v>416</v>
      </c>
      <c r="BA112" s="768"/>
      <c r="BB112" s="768"/>
      <c r="BC112" s="768"/>
      <c r="BD112" s="768"/>
      <c r="BE112" s="768"/>
      <c r="BF112" s="768"/>
      <c r="BG112" s="768"/>
      <c r="BH112" s="768"/>
      <c r="BI112" s="768"/>
      <c r="BJ112" s="768"/>
      <c r="BK112" s="768"/>
      <c r="BL112" s="768"/>
      <c r="BM112" s="768"/>
      <c r="BN112" s="768"/>
      <c r="BO112" s="768"/>
      <c r="BP112" s="769"/>
      <c r="BQ112" s="834">
        <v>1182084</v>
      </c>
      <c r="BR112" s="835"/>
      <c r="BS112" s="835"/>
      <c r="BT112" s="835"/>
      <c r="BU112" s="835"/>
      <c r="BV112" s="835">
        <v>1171325</v>
      </c>
      <c r="BW112" s="835"/>
      <c r="BX112" s="835"/>
      <c r="BY112" s="835"/>
      <c r="BZ112" s="835"/>
      <c r="CA112" s="835">
        <v>1213948</v>
      </c>
      <c r="CB112" s="835"/>
      <c r="CC112" s="835"/>
      <c r="CD112" s="835"/>
      <c r="CE112" s="835"/>
      <c r="CF112" s="896">
        <v>69.900000000000006</v>
      </c>
      <c r="CG112" s="897"/>
      <c r="CH112" s="897"/>
      <c r="CI112" s="897"/>
      <c r="CJ112" s="897"/>
      <c r="CK112" s="952"/>
      <c r="CL112" s="839"/>
      <c r="CM112" s="842" t="s">
        <v>417</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223</v>
      </c>
      <c r="DH112" s="835"/>
      <c r="DI112" s="835"/>
      <c r="DJ112" s="835"/>
      <c r="DK112" s="835"/>
      <c r="DL112" s="835" t="s">
        <v>223</v>
      </c>
      <c r="DM112" s="835"/>
      <c r="DN112" s="835"/>
      <c r="DO112" s="835"/>
      <c r="DP112" s="835"/>
      <c r="DQ112" s="835" t="s">
        <v>223</v>
      </c>
      <c r="DR112" s="835"/>
      <c r="DS112" s="835"/>
      <c r="DT112" s="835"/>
      <c r="DU112" s="835"/>
      <c r="DV112" s="812" t="s">
        <v>223</v>
      </c>
      <c r="DW112" s="812"/>
      <c r="DX112" s="812"/>
      <c r="DY112" s="812"/>
      <c r="DZ112" s="813"/>
    </row>
    <row r="113" spans="1:130" s="199" customFormat="1" ht="26.25" customHeight="1" x14ac:dyDescent="0.15">
      <c r="A113" s="939"/>
      <c r="B113" s="940"/>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75093</v>
      </c>
      <c r="AB113" s="944"/>
      <c r="AC113" s="944"/>
      <c r="AD113" s="944"/>
      <c r="AE113" s="945"/>
      <c r="AF113" s="946">
        <v>70076</v>
      </c>
      <c r="AG113" s="944"/>
      <c r="AH113" s="944"/>
      <c r="AI113" s="944"/>
      <c r="AJ113" s="945"/>
      <c r="AK113" s="946">
        <v>87477</v>
      </c>
      <c r="AL113" s="944"/>
      <c r="AM113" s="944"/>
      <c r="AN113" s="944"/>
      <c r="AO113" s="945"/>
      <c r="AP113" s="947">
        <v>5</v>
      </c>
      <c r="AQ113" s="948"/>
      <c r="AR113" s="948"/>
      <c r="AS113" s="948"/>
      <c r="AT113" s="949"/>
      <c r="AU113" s="957"/>
      <c r="AV113" s="958"/>
      <c r="AW113" s="958"/>
      <c r="AX113" s="958"/>
      <c r="AY113" s="958"/>
      <c r="AZ113" s="833" t="s">
        <v>419</v>
      </c>
      <c r="BA113" s="768"/>
      <c r="BB113" s="768"/>
      <c r="BC113" s="768"/>
      <c r="BD113" s="768"/>
      <c r="BE113" s="768"/>
      <c r="BF113" s="768"/>
      <c r="BG113" s="768"/>
      <c r="BH113" s="768"/>
      <c r="BI113" s="768"/>
      <c r="BJ113" s="768"/>
      <c r="BK113" s="768"/>
      <c r="BL113" s="768"/>
      <c r="BM113" s="768"/>
      <c r="BN113" s="768"/>
      <c r="BO113" s="768"/>
      <c r="BP113" s="769"/>
      <c r="BQ113" s="834">
        <v>27205</v>
      </c>
      <c r="BR113" s="835"/>
      <c r="BS113" s="835"/>
      <c r="BT113" s="835"/>
      <c r="BU113" s="835"/>
      <c r="BV113" s="835">
        <v>10387</v>
      </c>
      <c r="BW113" s="835"/>
      <c r="BX113" s="835"/>
      <c r="BY113" s="835"/>
      <c r="BZ113" s="835"/>
      <c r="CA113" s="835">
        <v>3387</v>
      </c>
      <c r="CB113" s="835"/>
      <c r="CC113" s="835"/>
      <c r="CD113" s="835"/>
      <c r="CE113" s="835"/>
      <c r="CF113" s="896">
        <v>0.2</v>
      </c>
      <c r="CG113" s="897"/>
      <c r="CH113" s="897"/>
      <c r="CI113" s="897"/>
      <c r="CJ113" s="897"/>
      <c r="CK113" s="952"/>
      <c r="CL113" s="839"/>
      <c r="CM113" s="842" t="s">
        <v>420</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223</v>
      </c>
      <c r="DH113" s="798"/>
      <c r="DI113" s="798"/>
      <c r="DJ113" s="798"/>
      <c r="DK113" s="799"/>
      <c r="DL113" s="800" t="s">
        <v>223</v>
      </c>
      <c r="DM113" s="798"/>
      <c r="DN113" s="798"/>
      <c r="DO113" s="798"/>
      <c r="DP113" s="799"/>
      <c r="DQ113" s="800" t="s">
        <v>223</v>
      </c>
      <c r="DR113" s="798"/>
      <c r="DS113" s="798"/>
      <c r="DT113" s="798"/>
      <c r="DU113" s="799"/>
      <c r="DV113" s="845" t="s">
        <v>223</v>
      </c>
      <c r="DW113" s="846"/>
      <c r="DX113" s="846"/>
      <c r="DY113" s="846"/>
      <c r="DZ113" s="847"/>
    </row>
    <row r="114" spans="1:130" s="199" customFormat="1" ht="26.25" customHeight="1" x14ac:dyDescent="0.15">
      <c r="A114" s="939"/>
      <c r="B114" s="940"/>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41696</v>
      </c>
      <c r="AB114" s="798"/>
      <c r="AC114" s="798"/>
      <c r="AD114" s="798"/>
      <c r="AE114" s="799"/>
      <c r="AF114" s="800">
        <v>17703</v>
      </c>
      <c r="AG114" s="798"/>
      <c r="AH114" s="798"/>
      <c r="AI114" s="798"/>
      <c r="AJ114" s="799"/>
      <c r="AK114" s="800">
        <v>7325</v>
      </c>
      <c r="AL114" s="798"/>
      <c r="AM114" s="798"/>
      <c r="AN114" s="798"/>
      <c r="AO114" s="799"/>
      <c r="AP114" s="845">
        <v>0.4</v>
      </c>
      <c r="AQ114" s="846"/>
      <c r="AR114" s="846"/>
      <c r="AS114" s="846"/>
      <c r="AT114" s="847"/>
      <c r="AU114" s="957"/>
      <c r="AV114" s="958"/>
      <c r="AW114" s="958"/>
      <c r="AX114" s="958"/>
      <c r="AY114" s="958"/>
      <c r="AZ114" s="833" t="s">
        <v>422</v>
      </c>
      <c r="BA114" s="768"/>
      <c r="BB114" s="768"/>
      <c r="BC114" s="768"/>
      <c r="BD114" s="768"/>
      <c r="BE114" s="768"/>
      <c r="BF114" s="768"/>
      <c r="BG114" s="768"/>
      <c r="BH114" s="768"/>
      <c r="BI114" s="768"/>
      <c r="BJ114" s="768"/>
      <c r="BK114" s="768"/>
      <c r="BL114" s="768"/>
      <c r="BM114" s="768"/>
      <c r="BN114" s="768"/>
      <c r="BO114" s="768"/>
      <c r="BP114" s="769"/>
      <c r="BQ114" s="834">
        <v>635866</v>
      </c>
      <c r="BR114" s="835"/>
      <c r="BS114" s="835"/>
      <c r="BT114" s="835"/>
      <c r="BU114" s="835"/>
      <c r="BV114" s="835">
        <v>619449</v>
      </c>
      <c r="BW114" s="835"/>
      <c r="BX114" s="835"/>
      <c r="BY114" s="835"/>
      <c r="BZ114" s="835"/>
      <c r="CA114" s="835">
        <v>585750</v>
      </c>
      <c r="CB114" s="835"/>
      <c r="CC114" s="835"/>
      <c r="CD114" s="835"/>
      <c r="CE114" s="835"/>
      <c r="CF114" s="896">
        <v>33.700000000000003</v>
      </c>
      <c r="CG114" s="897"/>
      <c r="CH114" s="897"/>
      <c r="CI114" s="897"/>
      <c r="CJ114" s="897"/>
      <c r="CK114" s="952"/>
      <c r="CL114" s="839"/>
      <c r="CM114" s="842" t="s">
        <v>423</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223</v>
      </c>
      <c r="DH114" s="798"/>
      <c r="DI114" s="798"/>
      <c r="DJ114" s="798"/>
      <c r="DK114" s="799"/>
      <c r="DL114" s="800" t="s">
        <v>223</v>
      </c>
      <c r="DM114" s="798"/>
      <c r="DN114" s="798"/>
      <c r="DO114" s="798"/>
      <c r="DP114" s="799"/>
      <c r="DQ114" s="800" t="s">
        <v>223</v>
      </c>
      <c r="DR114" s="798"/>
      <c r="DS114" s="798"/>
      <c r="DT114" s="798"/>
      <c r="DU114" s="799"/>
      <c r="DV114" s="845" t="s">
        <v>223</v>
      </c>
      <c r="DW114" s="846"/>
      <c r="DX114" s="846"/>
      <c r="DY114" s="846"/>
      <c r="DZ114" s="847"/>
    </row>
    <row r="115" spans="1:130" s="199" customFormat="1" ht="26.25" customHeight="1" x14ac:dyDescent="0.15">
      <c r="A115" s="939"/>
      <c r="B115" s="940"/>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223</v>
      </c>
      <c r="AB115" s="944"/>
      <c r="AC115" s="944"/>
      <c r="AD115" s="944"/>
      <c r="AE115" s="945"/>
      <c r="AF115" s="946" t="s">
        <v>223</v>
      </c>
      <c r="AG115" s="944"/>
      <c r="AH115" s="944"/>
      <c r="AI115" s="944"/>
      <c r="AJ115" s="945"/>
      <c r="AK115" s="946" t="s">
        <v>223</v>
      </c>
      <c r="AL115" s="944"/>
      <c r="AM115" s="944"/>
      <c r="AN115" s="944"/>
      <c r="AO115" s="945"/>
      <c r="AP115" s="947" t="s">
        <v>223</v>
      </c>
      <c r="AQ115" s="948"/>
      <c r="AR115" s="948"/>
      <c r="AS115" s="948"/>
      <c r="AT115" s="949"/>
      <c r="AU115" s="957"/>
      <c r="AV115" s="958"/>
      <c r="AW115" s="958"/>
      <c r="AX115" s="958"/>
      <c r="AY115" s="958"/>
      <c r="AZ115" s="833" t="s">
        <v>425</v>
      </c>
      <c r="BA115" s="768"/>
      <c r="BB115" s="768"/>
      <c r="BC115" s="768"/>
      <c r="BD115" s="768"/>
      <c r="BE115" s="768"/>
      <c r="BF115" s="768"/>
      <c r="BG115" s="768"/>
      <c r="BH115" s="768"/>
      <c r="BI115" s="768"/>
      <c r="BJ115" s="768"/>
      <c r="BK115" s="768"/>
      <c r="BL115" s="768"/>
      <c r="BM115" s="768"/>
      <c r="BN115" s="768"/>
      <c r="BO115" s="768"/>
      <c r="BP115" s="769"/>
      <c r="BQ115" s="834" t="s">
        <v>223</v>
      </c>
      <c r="BR115" s="835"/>
      <c r="BS115" s="835"/>
      <c r="BT115" s="835"/>
      <c r="BU115" s="835"/>
      <c r="BV115" s="835" t="s">
        <v>223</v>
      </c>
      <c r="BW115" s="835"/>
      <c r="BX115" s="835"/>
      <c r="BY115" s="835"/>
      <c r="BZ115" s="835"/>
      <c r="CA115" s="835" t="s">
        <v>223</v>
      </c>
      <c r="CB115" s="835"/>
      <c r="CC115" s="835"/>
      <c r="CD115" s="835"/>
      <c r="CE115" s="835"/>
      <c r="CF115" s="896" t="s">
        <v>223</v>
      </c>
      <c r="CG115" s="897"/>
      <c r="CH115" s="897"/>
      <c r="CI115" s="897"/>
      <c r="CJ115" s="897"/>
      <c r="CK115" s="952"/>
      <c r="CL115" s="839"/>
      <c r="CM115" s="833" t="s">
        <v>426</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223</v>
      </c>
      <c r="DH115" s="798"/>
      <c r="DI115" s="798"/>
      <c r="DJ115" s="798"/>
      <c r="DK115" s="799"/>
      <c r="DL115" s="800" t="s">
        <v>223</v>
      </c>
      <c r="DM115" s="798"/>
      <c r="DN115" s="798"/>
      <c r="DO115" s="798"/>
      <c r="DP115" s="799"/>
      <c r="DQ115" s="800" t="s">
        <v>223</v>
      </c>
      <c r="DR115" s="798"/>
      <c r="DS115" s="798"/>
      <c r="DT115" s="798"/>
      <c r="DU115" s="799"/>
      <c r="DV115" s="845" t="s">
        <v>223</v>
      </c>
      <c r="DW115" s="846"/>
      <c r="DX115" s="846"/>
      <c r="DY115" s="846"/>
      <c r="DZ115" s="847"/>
    </row>
    <row r="116" spans="1:130" s="199" customFormat="1" ht="26.25" customHeight="1" x14ac:dyDescent="0.15">
      <c r="A116" s="941"/>
      <c r="B116" s="942"/>
      <c r="C116" s="901" t="s">
        <v>427</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223</v>
      </c>
      <c r="AB116" s="798"/>
      <c r="AC116" s="798"/>
      <c r="AD116" s="798"/>
      <c r="AE116" s="799"/>
      <c r="AF116" s="800" t="s">
        <v>223</v>
      </c>
      <c r="AG116" s="798"/>
      <c r="AH116" s="798"/>
      <c r="AI116" s="798"/>
      <c r="AJ116" s="799"/>
      <c r="AK116" s="800" t="s">
        <v>223</v>
      </c>
      <c r="AL116" s="798"/>
      <c r="AM116" s="798"/>
      <c r="AN116" s="798"/>
      <c r="AO116" s="799"/>
      <c r="AP116" s="845" t="s">
        <v>223</v>
      </c>
      <c r="AQ116" s="846"/>
      <c r="AR116" s="846"/>
      <c r="AS116" s="846"/>
      <c r="AT116" s="847"/>
      <c r="AU116" s="957"/>
      <c r="AV116" s="958"/>
      <c r="AW116" s="958"/>
      <c r="AX116" s="958"/>
      <c r="AY116" s="958"/>
      <c r="AZ116" s="884" t="s">
        <v>428</v>
      </c>
      <c r="BA116" s="885"/>
      <c r="BB116" s="885"/>
      <c r="BC116" s="885"/>
      <c r="BD116" s="885"/>
      <c r="BE116" s="885"/>
      <c r="BF116" s="885"/>
      <c r="BG116" s="885"/>
      <c r="BH116" s="885"/>
      <c r="BI116" s="885"/>
      <c r="BJ116" s="885"/>
      <c r="BK116" s="885"/>
      <c r="BL116" s="885"/>
      <c r="BM116" s="885"/>
      <c r="BN116" s="885"/>
      <c r="BO116" s="885"/>
      <c r="BP116" s="886"/>
      <c r="BQ116" s="834" t="s">
        <v>223</v>
      </c>
      <c r="BR116" s="835"/>
      <c r="BS116" s="835"/>
      <c r="BT116" s="835"/>
      <c r="BU116" s="835"/>
      <c r="BV116" s="835" t="s">
        <v>223</v>
      </c>
      <c r="BW116" s="835"/>
      <c r="BX116" s="835"/>
      <c r="BY116" s="835"/>
      <c r="BZ116" s="835"/>
      <c r="CA116" s="835" t="s">
        <v>223</v>
      </c>
      <c r="CB116" s="835"/>
      <c r="CC116" s="835"/>
      <c r="CD116" s="835"/>
      <c r="CE116" s="835"/>
      <c r="CF116" s="896" t="s">
        <v>223</v>
      </c>
      <c r="CG116" s="897"/>
      <c r="CH116" s="897"/>
      <c r="CI116" s="897"/>
      <c r="CJ116" s="897"/>
      <c r="CK116" s="952"/>
      <c r="CL116" s="839"/>
      <c r="CM116" s="842" t="s">
        <v>429</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223</v>
      </c>
      <c r="DH116" s="798"/>
      <c r="DI116" s="798"/>
      <c r="DJ116" s="798"/>
      <c r="DK116" s="799"/>
      <c r="DL116" s="800" t="s">
        <v>223</v>
      </c>
      <c r="DM116" s="798"/>
      <c r="DN116" s="798"/>
      <c r="DO116" s="798"/>
      <c r="DP116" s="799"/>
      <c r="DQ116" s="800" t="s">
        <v>223</v>
      </c>
      <c r="DR116" s="798"/>
      <c r="DS116" s="798"/>
      <c r="DT116" s="798"/>
      <c r="DU116" s="799"/>
      <c r="DV116" s="845" t="s">
        <v>223</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430</v>
      </c>
      <c r="Z117" s="924"/>
      <c r="AA117" s="929">
        <v>426081</v>
      </c>
      <c r="AB117" s="930"/>
      <c r="AC117" s="930"/>
      <c r="AD117" s="930"/>
      <c r="AE117" s="931"/>
      <c r="AF117" s="932">
        <v>406006</v>
      </c>
      <c r="AG117" s="930"/>
      <c r="AH117" s="930"/>
      <c r="AI117" s="930"/>
      <c r="AJ117" s="931"/>
      <c r="AK117" s="932">
        <v>405475</v>
      </c>
      <c r="AL117" s="930"/>
      <c r="AM117" s="930"/>
      <c r="AN117" s="930"/>
      <c r="AO117" s="931"/>
      <c r="AP117" s="933"/>
      <c r="AQ117" s="934"/>
      <c r="AR117" s="934"/>
      <c r="AS117" s="934"/>
      <c r="AT117" s="935"/>
      <c r="AU117" s="957"/>
      <c r="AV117" s="958"/>
      <c r="AW117" s="958"/>
      <c r="AX117" s="958"/>
      <c r="AY117" s="958"/>
      <c r="AZ117" s="884" t="s">
        <v>431</v>
      </c>
      <c r="BA117" s="885"/>
      <c r="BB117" s="885"/>
      <c r="BC117" s="885"/>
      <c r="BD117" s="885"/>
      <c r="BE117" s="885"/>
      <c r="BF117" s="885"/>
      <c r="BG117" s="885"/>
      <c r="BH117" s="885"/>
      <c r="BI117" s="885"/>
      <c r="BJ117" s="885"/>
      <c r="BK117" s="885"/>
      <c r="BL117" s="885"/>
      <c r="BM117" s="885"/>
      <c r="BN117" s="885"/>
      <c r="BO117" s="885"/>
      <c r="BP117" s="886"/>
      <c r="BQ117" s="834" t="s">
        <v>223</v>
      </c>
      <c r="BR117" s="835"/>
      <c r="BS117" s="835"/>
      <c r="BT117" s="835"/>
      <c r="BU117" s="835"/>
      <c r="BV117" s="835" t="s">
        <v>223</v>
      </c>
      <c r="BW117" s="835"/>
      <c r="BX117" s="835"/>
      <c r="BY117" s="835"/>
      <c r="BZ117" s="835"/>
      <c r="CA117" s="835" t="s">
        <v>223</v>
      </c>
      <c r="CB117" s="835"/>
      <c r="CC117" s="835"/>
      <c r="CD117" s="835"/>
      <c r="CE117" s="835"/>
      <c r="CF117" s="896" t="s">
        <v>223</v>
      </c>
      <c r="CG117" s="897"/>
      <c r="CH117" s="897"/>
      <c r="CI117" s="897"/>
      <c r="CJ117" s="897"/>
      <c r="CK117" s="952"/>
      <c r="CL117" s="839"/>
      <c r="CM117" s="842" t="s">
        <v>432</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223</v>
      </c>
      <c r="DH117" s="798"/>
      <c r="DI117" s="798"/>
      <c r="DJ117" s="798"/>
      <c r="DK117" s="799"/>
      <c r="DL117" s="800" t="s">
        <v>223</v>
      </c>
      <c r="DM117" s="798"/>
      <c r="DN117" s="798"/>
      <c r="DO117" s="798"/>
      <c r="DP117" s="799"/>
      <c r="DQ117" s="800" t="s">
        <v>223</v>
      </c>
      <c r="DR117" s="798"/>
      <c r="DS117" s="798"/>
      <c r="DT117" s="798"/>
      <c r="DU117" s="799"/>
      <c r="DV117" s="845" t="s">
        <v>223</v>
      </c>
      <c r="DW117" s="846"/>
      <c r="DX117" s="846"/>
      <c r="DY117" s="846"/>
      <c r="DZ117" s="847"/>
    </row>
    <row r="118" spans="1:130" s="199" customFormat="1" ht="26.25" customHeight="1" x14ac:dyDescent="0.15">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289</v>
      </c>
      <c r="AG118" s="923"/>
      <c r="AH118" s="923"/>
      <c r="AI118" s="923"/>
      <c r="AJ118" s="924"/>
      <c r="AK118" s="925" t="s">
        <v>288</v>
      </c>
      <c r="AL118" s="923"/>
      <c r="AM118" s="923"/>
      <c r="AN118" s="923"/>
      <c r="AO118" s="924"/>
      <c r="AP118" s="926" t="s">
        <v>405</v>
      </c>
      <c r="AQ118" s="927"/>
      <c r="AR118" s="927"/>
      <c r="AS118" s="927"/>
      <c r="AT118" s="928"/>
      <c r="AU118" s="957"/>
      <c r="AV118" s="958"/>
      <c r="AW118" s="958"/>
      <c r="AX118" s="958"/>
      <c r="AY118" s="958"/>
      <c r="AZ118" s="900" t="s">
        <v>433</v>
      </c>
      <c r="BA118" s="901"/>
      <c r="BB118" s="901"/>
      <c r="BC118" s="901"/>
      <c r="BD118" s="901"/>
      <c r="BE118" s="901"/>
      <c r="BF118" s="901"/>
      <c r="BG118" s="901"/>
      <c r="BH118" s="901"/>
      <c r="BI118" s="901"/>
      <c r="BJ118" s="901"/>
      <c r="BK118" s="901"/>
      <c r="BL118" s="901"/>
      <c r="BM118" s="901"/>
      <c r="BN118" s="901"/>
      <c r="BO118" s="901"/>
      <c r="BP118" s="902"/>
      <c r="BQ118" s="903" t="s">
        <v>223</v>
      </c>
      <c r="BR118" s="866"/>
      <c r="BS118" s="866"/>
      <c r="BT118" s="866"/>
      <c r="BU118" s="866"/>
      <c r="BV118" s="866" t="s">
        <v>223</v>
      </c>
      <c r="BW118" s="866"/>
      <c r="BX118" s="866"/>
      <c r="BY118" s="866"/>
      <c r="BZ118" s="866"/>
      <c r="CA118" s="866" t="s">
        <v>223</v>
      </c>
      <c r="CB118" s="866"/>
      <c r="CC118" s="866"/>
      <c r="CD118" s="866"/>
      <c r="CE118" s="866"/>
      <c r="CF118" s="896" t="s">
        <v>223</v>
      </c>
      <c r="CG118" s="897"/>
      <c r="CH118" s="897"/>
      <c r="CI118" s="897"/>
      <c r="CJ118" s="897"/>
      <c r="CK118" s="952"/>
      <c r="CL118" s="839"/>
      <c r="CM118" s="842" t="s">
        <v>434</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223</v>
      </c>
      <c r="DH118" s="798"/>
      <c r="DI118" s="798"/>
      <c r="DJ118" s="798"/>
      <c r="DK118" s="799"/>
      <c r="DL118" s="800" t="s">
        <v>223</v>
      </c>
      <c r="DM118" s="798"/>
      <c r="DN118" s="798"/>
      <c r="DO118" s="798"/>
      <c r="DP118" s="799"/>
      <c r="DQ118" s="800" t="s">
        <v>223</v>
      </c>
      <c r="DR118" s="798"/>
      <c r="DS118" s="798"/>
      <c r="DT118" s="798"/>
      <c r="DU118" s="799"/>
      <c r="DV118" s="845" t="s">
        <v>223</v>
      </c>
      <c r="DW118" s="846"/>
      <c r="DX118" s="846"/>
      <c r="DY118" s="846"/>
      <c r="DZ118" s="847"/>
    </row>
    <row r="119" spans="1:130" s="199" customFormat="1" ht="26.25" customHeight="1" x14ac:dyDescent="0.15">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223</v>
      </c>
      <c r="AB119" s="916"/>
      <c r="AC119" s="916"/>
      <c r="AD119" s="916"/>
      <c r="AE119" s="917"/>
      <c r="AF119" s="918" t="s">
        <v>223</v>
      </c>
      <c r="AG119" s="916"/>
      <c r="AH119" s="916"/>
      <c r="AI119" s="916"/>
      <c r="AJ119" s="917"/>
      <c r="AK119" s="918" t="s">
        <v>223</v>
      </c>
      <c r="AL119" s="916"/>
      <c r="AM119" s="916"/>
      <c r="AN119" s="916"/>
      <c r="AO119" s="917"/>
      <c r="AP119" s="919" t="s">
        <v>223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435</v>
      </c>
      <c r="BP119" s="899"/>
      <c r="BQ119" s="903">
        <v>4937882</v>
      </c>
      <c r="BR119" s="866"/>
      <c r="BS119" s="866"/>
      <c r="BT119" s="866"/>
      <c r="BU119" s="866"/>
      <c r="BV119" s="866">
        <v>5042376</v>
      </c>
      <c r="BW119" s="866"/>
      <c r="BX119" s="866"/>
      <c r="BY119" s="866"/>
      <c r="BZ119" s="866"/>
      <c r="CA119" s="866">
        <v>5020084</v>
      </c>
      <c r="CB119" s="866"/>
      <c r="CC119" s="866"/>
      <c r="CD119" s="866"/>
      <c r="CE119" s="866"/>
      <c r="CF119" s="764"/>
      <c r="CG119" s="765"/>
      <c r="CH119" s="765"/>
      <c r="CI119" s="765"/>
      <c r="CJ119" s="855"/>
      <c r="CK119" s="953"/>
      <c r="CL119" s="841"/>
      <c r="CM119" s="859" t="s">
        <v>436</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223</v>
      </c>
      <c r="DH119" s="781"/>
      <c r="DI119" s="781"/>
      <c r="DJ119" s="781"/>
      <c r="DK119" s="782"/>
      <c r="DL119" s="783" t="s">
        <v>223</v>
      </c>
      <c r="DM119" s="781"/>
      <c r="DN119" s="781"/>
      <c r="DO119" s="781"/>
      <c r="DP119" s="782"/>
      <c r="DQ119" s="783" t="s">
        <v>223</v>
      </c>
      <c r="DR119" s="781"/>
      <c r="DS119" s="781"/>
      <c r="DT119" s="781"/>
      <c r="DU119" s="782"/>
      <c r="DV119" s="869" t="s">
        <v>223</v>
      </c>
      <c r="DW119" s="870"/>
      <c r="DX119" s="870"/>
      <c r="DY119" s="870"/>
      <c r="DZ119" s="871"/>
    </row>
    <row r="120" spans="1:130" s="199" customFormat="1" ht="26.25" customHeight="1" x14ac:dyDescent="0.15">
      <c r="A120" s="838"/>
      <c r="B120" s="839"/>
      <c r="C120" s="842" t="s">
        <v>413</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223</v>
      </c>
      <c r="AB120" s="798"/>
      <c r="AC120" s="798"/>
      <c r="AD120" s="798"/>
      <c r="AE120" s="799"/>
      <c r="AF120" s="800" t="s">
        <v>223</v>
      </c>
      <c r="AG120" s="798"/>
      <c r="AH120" s="798"/>
      <c r="AI120" s="798"/>
      <c r="AJ120" s="799"/>
      <c r="AK120" s="800" t="s">
        <v>223</v>
      </c>
      <c r="AL120" s="798"/>
      <c r="AM120" s="798"/>
      <c r="AN120" s="798"/>
      <c r="AO120" s="799"/>
      <c r="AP120" s="845" t="s">
        <v>223</v>
      </c>
      <c r="AQ120" s="846"/>
      <c r="AR120" s="846"/>
      <c r="AS120" s="846"/>
      <c r="AT120" s="847"/>
      <c r="AU120" s="904" t="s">
        <v>437</v>
      </c>
      <c r="AV120" s="905"/>
      <c r="AW120" s="905"/>
      <c r="AX120" s="905"/>
      <c r="AY120" s="906"/>
      <c r="AZ120" s="881" t="s">
        <v>438</v>
      </c>
      <c r="BA120" s="826"/>
      <c r="BB120" s="826"/>
      <c r="BC120" s="826"/>
      <c r="BD120" s="826"/>
      <c r="BE120" s="826"/>
      <c r="BF120" s="826"/>
      <c r="BG120" s="826"/>
      <c r="BH120" s="826"/>
      <c r="BI120" s="826"/>
      <c r="BJ120" s="826"/>
      <c r="BK120" s="826"/>
      <c r="BL120" s="826"/>
      <c r="BM120" s="826"/>
      <c r="BN120" s="826"/>
      <c r="BO120" s="826"/>
      <c r="BP120" s="827"/>
      <c r="BQ120" s="882">
        <v>1656593</v>
      </c>
      <c r="BR120" s="863"/>
      <c r="BS120" s="863"/>
      <c r="BT120" s="863"/>
      <c r="BU120" s="863"/>
      <c r="BV120" s="863">
        <v>1942022</v>
      </c>
      <c r="BW120" s="863"/>
      <c r="BX120" s="863"/>
      <c r="BY120" s="863"/>
      <c r="BZ120" s="863"/>
      <c r="CA120" s="863">
        <v>2241806</v>
      </c>
      <c r="CB120" s="863"/>
      <c r="CC120" s="863"/>
      <c r="CD120" s="863"/>
      <c r="CE120" s="863"/>
      <c r="CF120" s="887">
        <v>129.1</v>
      </c>
      <c r="CG120" s="888"/>
      <c r="CH120" s="888"/>
      <c r="CI120" s="888"/>
      <c r="CJ120" s="888"/>
      <c r="CK120" s="889" t="s">
        <v>439</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1098236</v>
      </c>
      <c r="DH120" s="863"/>
      <c r="DI120" s="863"/>
      <c r="DJ120" s="863"/>
      <c r="DK120" s="863"/>
      <c r="DL120" s="863">
        <v>1089079</v>
      </c>
      <c r="DM120" s="863"/>
      <c r="DN120" s="863"/>
      <c r="DO120" s="863"/>
      <c r="DP120" s="863"/>
      <c r="DQ120" s="863">
        <v>1093116</v>
      </c>
      <c r="DR120" s="863"/>
      <c r="DS120" s="863"/>
      <c r="DT120" s="863"/>
      <c r="DU120" s="863"/>
      <c r="DV120" s="864">
        <v>62.9</v>
      </c>
      <c r="DW120" s="864"/>
      <c r="DX120" s="864"/>
      <c r="DY120" s="864"/>
      <c r="DZ120" s="865"/>
    </row>
    <row r="121" spans="1:130" s="199" customFormat="1" ht="26.25" customHeight="1" x14ac:dyDescent="0.15">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223</v>
      </c>
      <c r="AB121" s="798"/>
      <c r="AC121" s="798"/>
      <c r="AD121" s="798"/>
      <c r="AE121" s="799"/>
      <c r="AF121" s="800" t="s">
        <v>223</v>
      </c>
      <c r="AG121" s="798"/>
      <c r="AH121" s="798"/>
      <c r="AI121" s="798"/>
      <c r="AJ121" s="799"/>
      <c r="AK121" s="800" t="s">
        <v>223</v>
      </c>
      <c r="AL121" s="798"/>
      <c r="AM121" s="798"/>
      <c r="AN121" s="798"/>
      <c r="AO121" s="799"/>
      <c r="AP121" s="845" t="s">
        <v>223</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t="s">
        <v>223</v>
      </c>
      <c r="BR121" s="835"/>
      <c r="BS121" s="835"/>
      <c r="BT121" s="835"/>
      <c r="BU121" s="835"/>
      <c r="BV121" s="835" t="s">
        <v>223</v>
      </c>
      <c r="BW121" s="835"/>
      <c r="BX121" s="835"/>
      <c r="BY121" s="835"/>
      <c r="BZ121" s="835"/>
      <c r="CA121" s="835" t="s">
        <v>223</v>
      </c>
      <c r="CB121" s="835"/>
      <c r="CC121" s="835"/>
      <c r="CD121" s="835"/>
      <c r="CE121" s="835"/>
      <c r="CF121" s="896" t="s">
        <v>223</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43954</v>
      </c>
      <c r="DH121" s="835"/>
      <c r="DI121" s="835"/>
      <c r="DJ121" s="835"/>
      <c r="DK121" s="835"/>
      <c r="DL121" s="835">
        <v>42116</v>
      </c>
      <c r="DM121" s="835"/>
      <c r="DN121" s="835"/>
      <c r="DO121" s="835"/>
      <c r="DP121" s="835"/>
      <c r="DQ121" s="835">
        <v>80941</v>
      </c>
      <c r="DR121" s="835"/>
      <c r="DS121" s="835"/>
      <c r="DT121" s="835"/>
      <c r="DU121" s="835"/>
      <c r="DV121" s="812">
        <v>4.7</v>
      </c>
      <c r="DW121" s="812"/>
      <c r="DX121" s="812"/>
      <c r="DY121" s="812"/>
      <c r="DZ121" s="813"/>
    </row>
    <row r="122" spans="1:130" s="199" customFormat="1" ht="26.25" customHeight="1" x14ac:dyDescent="0.15">
      <c r="A122" s="838"/>
      <c r="B122" s="839"/>
      <c r="C122" s="842" t="s">
        <v>423</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223</v>
      </c>
      <c r="AB122" s="798"/>
      <c r="AC122" s="798"/>
      <c r="AD122" s="798"/>
      <c r="AE122" s="799"/>
      <c r="AF122" s="800" t="s">
        <v>223</v>
      </c>
      <c r="AG122" s="798"/>
      <c r="AH122" s="798"/>
      <c r="AI122" s="798"/>
      <c r="AJ122" s="799"/>
      <c r="AK122" s="800" t="s">
        <v>223</v>
      </c>
      <c r="AL122" s="798"/>
      <c r="AM122" s="798"/>
      <c r="AN122" s="798"/>
      <c r="AO122" s="799"/>
      <c r="AP122" s="845" t="s">
        <v>223</v>
      </c>
      <c r="AQ122" s="846"/>
      <c r="AR122" s="846"/>
      <c r="AS122" s="846"/>
      <c r="AT122" s="847"/>
      <c r="AU122" s="907"/>
      <c r="AV122" s="908"/>
      <c r="AW122" s="908"/>
      <c r="AX122" s="908"/>
      <c r="AY122" s="909"/>
      <c r="AZ122" s="900" t="s">
        <v>442</v>
      </c>
      <c r="BA122" s="901"/>
      <c r="BB122" s="901"/>
      <c r="BC122" s="901"/>
      <c r="BD122" s="901"/>
      <c r="BE122" s="901"/>
      <c r="BF122" s="901"/>
      <c r="BG122" s="901"/>
      <c r="BH122" s="901"/>
      <c r="BI122" s="901"/>
      <c r="BJ122" s="901"/>
      <c r="BK122" s="901"/>
      <c r="BL122" s="901"/>
      <c r="BM122" s="901"/>
      <c r="BN122" s="901"/>
      <c r="BO122" s="901"/>
      <c r="BP122" s="902"/>
      <c r="BQ122" s="903">
        <v>2985567</v>
      </c>
      <c r="BR122" s="866"/>
      <c r="BS122" s="866"/>
      <c r="BT122" s="866"/>
      <c r="BU122" s="866"/>
      <c r="BV122" s="866">
        <v>3022952</v>
      </c>
      <c r="BW122" s="866"/>
      <c r="BX122" s="866"/>
      <c r="BY122" s="866"/>
      <c r="BZ122" s="866"/>
      <c r="CA122" s="866">
        <v>3031953</v>
      </c>
      <c r="CB122" s="866"/>
      <c r="CC122" s="866"/>
      <c r="CD122" s="866"/>
      <c r="CE122" s="866"/>
      <c r="CF122" s="867">
        <v>174.6</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v>39894</v>
      </c>
      <c r="DH122" s="835"/>
      <c r="DI122" s="835"/>
      <c r="DJ122" s="835"/>
      <c r="DK122" s="835"/>
      <c r="DL122" s="835">
        <v>40130</v>
      </c>
      <c r="DM122" s="835"/>
      <c r="DN122" s="835"/>
      <c r="DO122" s="835"/>
      <c r="DP122" s="835"/>
      <c r="DQ122" s="835">
        <v>39891</v>
      </c>
      <c r="DR122" s="835"/>
      <c r="DS122" s="835"/>
      <c r="DT122" s="835"/>
      <c r="DU122" s="835"/>
      <c r="DV122" s="812">
        <v>2.2999999999999998</v>
      </c>
      <c r="DW122" s="812"/>
      <c r="DX122" s="812"/>
      <c r="DY122" s="812"/>
      <c r="DZ122" s="813"/>
    </row>
    <row r="123" spans="1:130" s="199" customFormat="1" ht="26.25" customHeight="1" x14ac:dyDescent="0.15">
      <c r="A123" s="838"/>
      <c r="B123" s="839"/>
      <c r="C123" s="842" t="s">
        <v>429</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223</v>
      </c>
      <c r="AB123" s="798"/>
      <c r="AC123" s="798"/>
      <c r="AD123" s="798"/>
      <c r="AE123" s="799"/>
      <c r="AF123" s="800" t="s">
        <v>223</v>
      </c>
      <c r="AG123" s="798"/>
      <c r="AH123" s="798"/>
      <c r="AI123" s="798"/>
      <c r="AJ123" s="799"/>
      <c r="AK123" s="800" t="s">
        <v>223</v>
      </c>
      <c r="AL123" s="798"/>
      <c r="AM123" s="798"/>
      <c r="AN123" s="798"/>
      <c r="AO123" s="799"/>
      <c r="AP123" s="845" t="s">
        <v>223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443</v>
      </c>
      <c r="BP123" s="899"/>
      <c r="BQ123" s="853">
        <v>4642160</v>
      </c>
      <c r="BR123" s="854"/>
      <c r="BS123" s="854"/>
      <c r="BT123" s="854"/>
      <c r="BU123" s="854"/>
      <c r="BV123" s="854">
        <v>4964974</v>
      </c>
      <c r="BW123" s="854"/>
      <c r="BX123" s="854"/>
      <c r="BY123" s="854"/>
      <c r="BZ123" s="854"/>
      <c r="CA123" s="854">
        <v>5273759</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223</v>
      </c>
      <c r="DH123" s="798"/>
      <c r="DI123" s="798"/>
      <c r="DJ123" s="798"/>
      <c r="DK123" s="799"/>
      <c r="DL123" s="800" t="s">
        <v>223</v>
      </c>
      <c r="DM123" s="798"/>
      <c r="DN123" s="798"/>
      <c r="DO123" s="798"/>
      <c r="DP123" s="799"/>
      <c r="DQ123" s="800" t="s">
        <v>223</v>
      </c>
      <c r="DR123" s="798"/>
      <c r="DS123" s="798"/>
      <c r="DT123" s="798"/>
      <c r="DU123" s="799"/>
      <c r="DV123" s="845" t="s">
        <v>223</v>
      </c>
      <c r="DW123" s="846"/>
      <c r="DX123" s="846"/>
      <c r="DY123" s="846"/>
      <c r="DZ123" s="847"/>
    </row>
    <row r="124" spans="1:130" s="199" customFormat="1" ht="26.25" customHeight="1" thickBot="1" x14ac:dyDescent="0.2">
      <c r="A124" s="838"/>
      <c r="B124" s="839"/>
      <c r="C124" s="842" t="s">
        <v>432</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223</v>
      </c>
      <c r="AB124" s="798"/>
      <c r="AC124" s="798"/>
      <c r="AD124" s="798"/>
      <c r="AE124" s="799"/>
      <c r="AF124" s="800" t="s">
        <v>223</v>
      </c>
      <c r="AG124" s="798"/>
      <c r="AH124" s="798"/>
      <c r="AI124" s="798"/>
      <c r="AJ124" s="799"/>
      <c r="AK124" s="800" t="s">
        <v>223</v>
      </c>
      <c r="AL124" s="798"/>
      <c r="AM124" s="798"/>
      <c r="AN124" s="798"/>
      <c r="AO124" s="799"/>
      <c r="AP124" s="845" t="s">
        <v>223</v>
      </c>
      <c r="AQ124" s="846"/>
      <c r="AR124" s="846"/>
      <c r="AS124" s="846"/>
      <c r="AT124" s="847"/>
      <c r="AU124" s="848" t="s">
        <v>444</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17.7</v>
      </c>
      <c r="BR124" s="852"/>
      <c r="BS124" s="852"/>
      <c r="BT124" s="852"/>
      <c r="BU124" s="852"/>
      <c r="BV124" s="852">
        <v>4.4000000000000004</v>
      </c>
      <c r="BW124" s="852"/>
      <c r="BX124" s="852"/>
      <c r="BY124" s="852"/>
      <c r="BZ124" s="852"/>
      <c r="CA124" s="852" t="s">
        <v>223</v>
      </c>
      <c r="CB124" s="852"/>
      <c r="CC124" s="852"/>
      <c r="CD124" s="852"/>
      <c r="CE124" s="852"/>
      <c r="CF124" s="742"/>
      <c r="CG124" s="743"/>
      <c r="CH124" s="743"/>
      <c r="CI124" s="743"/>
      <c r="CJ124" s="883"/>
      <c r="CK124" s="891"/>
      <c r="CL124" s="891"/>
      <c r="CM124" s="891"/>
      <c r="CN124" s="891"/>
      <c r="CO124" s="892"/>
      <c r="CP124" s="856" t="s">
        <v>445</v>
      </c>
      <c r="CQ124" s="857"/>
      <c r="CR124" s="857"/>
      <c r="CS124" s="857"/>
      <c r="CT124" s="857"/>
      <c r="CU124" s="857"/>
      <c r="CV124" s="857"/>
      <c r="CW124" s="857"/>
      <c r="CX124" s="857"/>
      <c r="CY124" s="857"/>
      <c r="CZ124" s="857"/>
      <c r="DA124" s="857"/>
      <c r="DB124" s="857"/>
      <c r="DC124" s="857"/>
      <c r="DD124" s="857"/>
      <c r="DE124" s="857"/>
      <c r="DF124" s="858"/>
      <c r="DG124" s="780" t="s">
        <v>223</v>
      </c>
      <c r="DH124" s="781"/>
      <c r="DI124" s="781"/>
      <c r="DJ124" s="781"/>
      <c r="DK124" s="782"/>
      <c r="DL124" s="783" t="s">
        <v>223</v>
      </c>
      <c r="DM124" s="781"/>
      <c r="DN124" s="781"/>
      <c r="DO124" s="781"/>
      <c r="DP124" s="782"/>
      <c r="DQ124" s="783" t="s">
        <v>223</v>
      </c>
      <c r="DR124" s="781"/>
      <c r="DS124" s="781"/>
      <c r="DT124" s="781"/>
      <c r="DU124" s="782"/>
      <c r="DV124" s="869" t="s">
        <v>223</v>
      </c>
      <c r="DW124" s="870"/>
      <c r="DX124" s="870"/>
      <c r="DY124" s="870"/>
      <c r="DZ124" s="871"/>
    </row>
    <row r="125" spans="1:130" s="199" customFormat="1" ht="26.25" customHeight="1" x14ac:dyDescent="0.15">
      <c r="A125" s="838"/>
      <c r="B125" s="839"/>
      <c r="C125" s="842" t="s">
        <v>434</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223</v>
      </c>
      <c r="AB125" s="798"/>
      <c r="AC125" s="798"/>
      <c r="AD125" s="798"/>
      <c r="AE125" s="799"/>
      <c r="AF125" s="800" t="s">
        <v>223</v>
      </c>
      <c r="AG125" s="798"/>
      <c r="AH125" s="798"/>
      <c r="AI125" s="798"/>
      <c r="AJ125" s="799"/>
      <c r="AK125" s="800" t="s">
        <v>223</v>
      </c>
      <c r="AL125" s="798"/>
      <c r="AM125" s="798"/>
      <c r="AN125" s="798"/>
      <c r="AO125" s="799"/>
      <c r="AP125" s="845" t="s">
        <v>223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446</v>
      </c>
      <c r="CL125" s="873"/>
      <c r="CM125" s="873"/>
      <c r="CN125" s="873"/>
      <c r="CO125" s="874"/>
      <c r="CP125" s="881" t="s">
        <v>447</v>
      </c>
      <c r="CQ125" s="826"/>
      <c r="CR125" s="826"/>
      <c r="CS125" s="826"/>
      <c r="CT125" s="826"/>
      <c r="CU125" s="826"/>
      <c r="CV125" s="826"/>
      <c r="CW125" s="826"/>
      <c r="CX125" s="826"/>
      <c r="CY125" s="826"/>
      <c r="CZ125" s="826"/>
      <c r="DA125" s="826"/>
      <c r="DB125" s="826"/>
      <c r="DC125" s="826"/>
      <c r="DD125" s="826"/>
      <c r="DE125" s="826"/>
      <c r="DF125" s="827"/>
      <c r="DG125" s="882" t="s">
        <v>223</v>
      </c>
      <c r="DH125" s="863"/>
      <c r="DI125" s="863"/>
      <c r="DJ125" s="863"/>
      <c r="DK125" s="863"/>
      <c r="DL125" s="863" t="s">
        <v>223</v>
      </c>
      <c r="DM125" s="863"/>
      <c r="DN125" s="863"/>
      <c r="DO125" s="863"/>
      <c r="DP125" s="863"/>
      <c r="DQ125" s="863" t="s">
        <v>223</v>
      </c>
      <c r="DR125" s="863"/>
      <c r="DS125" s="863"/>
      <c r="DT125" s="863"/>
      <c r="DU125" s="863"/>
      <c r="DV125" s="864" t="s">
        <v>223</v>
      </c>
      <c r="DW125" s="864"/>
      <c r="DX125" s="864"/>
      <c r="DY125" s="864"/>
      <c r="DZ125" s="865"/>
    </row>
    <row r="126" spans="1:130" s="199" customFormat="1" ht="26.25" customHeight="1" thickBot="1" x14ac:dyDescent="0.2">
      <c r="A126" s="838"/>
      <c r="B126" s="839"/>
      <c r="C126" s="842" t="s">
        <v>436</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223</v>
      </c>
      <c r="AB126" s="798"/>
      <c r="AC126" s="798"/>
      <c r="AD126" s="798"/>
      <c r="AE126" s="799"/>
      <c r="AF126" s="800" t="s">
        <v>223</v>
      </c>
      <c r="AG126" s="798"/>
      <c r="AH126" s="798"/>
      <c r="AI126" s="798"/>
      <c r="AJ126" s="799"/>
      <c r="AK126" s="800" t="s">
        <v>223</v>
      </c>
      <c r="AL126" s="798"/>
      <c r="AM126" s="798"/>
      <c r="AN126" s="798"/>
      <c r="AO126" s="799"/>
      <c r="AP126" s="845" t="s">
        <v>223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448</v>
      </c>
      <c r="CQ126" s="768"/>
      <c r="CR126" s="768"/>
      <c r="CS126" s="768"/>
      <c r="CT126" s="768"/>
      <c r="CU126" s="768"/>
      <c r="CV126" s="768"/>
      <c r="CW126" s="768"/>
      <c r="CX126" s="768"/>
      <c r="CY126" s="768"/>
      <c r="CZ126" s="768"/>
      <c r="DA126" s="768"/>
      <c r="DB126" s="768"/>
      <c r="DC126" s="768"/>
      <c r="DD126" s="768"/>
      <c r="DE126" s="768"/>
      <c r="DF126" s="769"/>
      <c r="DG126" s="834" t="s">
        <v>223</v>
      </c>
      <c r="DH126" s="835"/>
      <c r="DI126" s="835"/>
      <c r="DJ126" s="835"/>
      <c r="DK126" s="835"/>
      <c r="DL126" s="835" t="s">
        <v>223</v>
      </c>
      <c r="DM126" s="835"/>
      <c r="DN126" s="835"/>
      <c r="DO126" s="835"/>
      <c r="DP126" s="835"/>
      <c r="DQ126" s="835" t="s">
        <v>223</v>
      </c>
      <c r="DR126" s="835"/>
      <c r="DS126" s="835"/>
      <c r="DT126" s="835"/>
      <c r="DU126" s="835"/>
      <c r="DV126" s="812" t="s">
        <v>223</v>
      </c>
      <c r="DW126" s="812"/>
      <c r="DX126" s="812"/>
      <c r="DY126" s="812"/>
      <c r="DZ126" s="813"/>
    </row>
    <row r="127" spans="1:130" s="199" customFormat="1" ht="26.25" customHeight="1" x14ac:dyDescent="0.15">
      <c r="A127" s="840"/>
      <c r="B127" s="841"/>
      <c r="C127" s="859" t="s">
        <v>449</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223</v>
      </c>
      <c r="AB127" s="798"/>
      <c r="AC127" s="798"/>
      <c r="AD127" s="798"/>
      <c r="AE127" s="799"/>
      <c r="AF127" s="800" t="s">
        <v>223</v>
      </c>
      <c r="AG127" s="798"/>
      <c r="AH127" s="798"/>
      <c r="AI127" s="798"/>
      <c r="AJ127" s="799"/>
      <c r="AK127" s="800" t="s">
        <v>223</v>
      </c>
      <c r="AL127" s="798"/>
      <c r="AM127" s="798"/>
      <c r="AN127" s="798"/>
      <c r="AO127" s="799"/>
      <c r="AP127" s="845" t="s">
        <v>223</v>
      </c>
      <c r="AQ127" s="846"/>
      <c r="AR127" s="846"/>
      <c r="AS127" s="846"/>
      <c r="AT127" s="847"/>
      <c r="AU127" s="235"/>
      <c r="AV127" s="235"/>
      <c r="AW127" s="235"/>
      <c r="AX127" s="862" t="s">
        <v>450</v>
      </c>
      <c r="AY127" s="830"/>
      <c r="AZ127" s="830"/>
      <c r="BA127" s="830"/>
      <c r="BB127" s="830"/>
      <c r="BC127" s="830"/>
      <c r="BD127" s="830"/>
      <c r="BE127" s="831"/>
      <c r="BF127" s="829" t="s">
        <v>451</v>
      </c>
      <c r="BG127" s="830"/>
      <c r="BH127" s="830"/>
      <c r="BI127" s="830"/>
      <c r="BJ127" s="830"/>
      <c r="BK127" s="830"/>
      <c r="BL127" s="831"/>
      <c r="BM127" s="829" t="s">
        <v>452</v>
      </c>
      <c r="BN127" s="830"/>
      <c r="BO127" s="830"/>
      <c r="BP127" s="830"/>
      <c r="BQ127" s="830"/>
      <c r="BR127" s="830"/>
      <c r="BS127" s="831"/>
      <c r="BT127" s="829" t="s">
        <v>453</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454</v>
      </c>
      <c r="CQ127" s="768"/>
      <c r="CR127" s="768"/>
      <c r="CS127" s="768"/>
      <c r="CT127" s="768"/>
      <c r="CU127" s="768"/>
      <c r="CV127" s="768"/>
      <c r="CW127" s="768"/>
      <c r="CX127" s="768"/>
      <c r="CY127" s="768"/>
      <c r="CZ127" s="768"/>
      <c r="DA127" s="768"/>
      <c r="DB127" s="768"/>
      <c r="DC127" s="768"/>
      <c r="DD127" s="768"/>
      <c r="DE127" s="768"/>
      <c r="DF127" s="769"/>
      <c r="DG127" s="834" t="s">
        <v>223</v>
      </c>
      <c r="DH127" s="835"/>
      <c r="DI127" s="835"/>
      <c r="DJ127" s="835"/>
      <c r="DK127" s="835"/>
      <c r="DL127" s="835" t="s">
        <v>223</v>
      </c>
      <c r="DM127" s="835"/>
      <c r="DN127" s="835"/>
      <c r="DO127" s="835"/>
      <c r="DP127" s="835"/>
      <c r="DQ127" s="835" t="s">
        <v>223</v>
      </c>
      <c r="DR127" s="835"/>
      <c r="DS127" s="835"/>
      <c r="DT127" s="835"/>
      <c r="DU127" s="835"/>
      <c r="DV127" s="812" t="s">
        <v>223</v>
      </c>
      <c r="DW127" s="812"/>
      <c r="DX127" s="812"/>
      <c r="DY127" s="812"/>
      <c r="DZ127" s="813"/>
    </row>
    <row r="128" spans="1:130" s="199" customFormat="1" ht="26.25" customHeight="1" thickBot="1" x14ac:dyDescent="0.2">
      <c r="A128" s="814" t="s">
        <v>455</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456</v>
      </c>
      <c r="X128" s="816"/>
      <c r="Y128" s="816"/>
      <c r="Z128" s="817"/>
      <c r="AA128" s="818" t="s">
        <v>223</v>
      </c>
      <c r="AB128" s="819"/>
      <c r="AC128" s="819"/>
      <c r="AD128" s="819"/>
      <c r="AE128" s="820"/>
      <c r="AF128" s="821" t="s">
        <v>223</v>
      </c>
      <c r="AG128" s="819"/>
      <c r="AH128" s="819"/>
      <c r="AI128" s="819"/>
      <c r="AJ128" s="820"/>
      <c r="AK128" s="821" t="s">
        <v>223</v>
      </c>
      <c r="AL128" s="819"/>
      <c r="AM128" s="819"/>
      <c r="AN128" s="819"/>
      <c r="AO128" s="820"/>
      <c r="AP128" s="822"/>
      <c r="AQ128" s="823"/>
      <c r="AR128" s="823"/>
      <c r="AS128" s="823"/>
      <c r="AT128" s="824"/>
      <c r="AU128" s="235"/>
      <c r="AV128" s="235"/>
      <c r="AW128" s="235"/>
      <c r="AX128" s="825" t="s">
        <v>457</v>
      </c>
      <c r="AY128" s="826"/>
      <c r="AZ128" s="826"/>
      <c r="BA128" s="826"/>
      <c r="BB128" s="826"/>
      <c r="BC128" s="826"/>
      <c r="BD128" s="826"/>
      <c r="BE128" s="827"/>
      <c r="BF128" s="804" t="s">
        <v>223</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458</v>
      </c>
      <c r="CQ128" s="746"/>
      <c r="CR128" s="746"/>
      <c r="CS128" s="746"/>
      <c r="CT128" s="746"/>
      <c r="CU128" s="746"/>
      <c r="CV128" s="746"/>
      <c r="CW128" s="746"/>
      <c r="CX128" s="746"/>
      <c r="CY128" s="746"/>
      <c r="CZ128" s="746"/>
      <c r="DA128" s="746"/>
      <c r="DB128" s="746"/>
      <c r="DC128" s="746"/>
      <c r="DD128" s="746"/>
      <c r="DE128" s="746"/>
      <c r="DF128" s="747"/>
      <c r="DG128" s="808" t="s">
        <v>223</v>
      </c>
      <c r="DH128" s="809"/>
      <c r="DI128" s="809"/>
      <c r="DJ128" s="809"/>
      <c r="DK128" s="809"/>
      <c r="DL128" s="809" t="s">
        <v>223</v>
      </c>
      <c r="DM128" s="809"/>
      <c r="DN128" s="809"/>
      <c r="DO128" s="809"/>
      <c r="DP128" s="809"/>
      <c r="DQ128" s="809" t="s">
        <v>223</v>
      </c>
      <c r="DR128" s="809"/>
      <c r="DS128" s="809"/>
      <c r="DT128" s="809"/>
      <c r="DU128" s="809"/>
      <c r="DV128" s="810" t="s">
        <v>223</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1908606</v>
      </c>
      <c r="AB129" s="798"/>
      <c r="AC129" s="798"/>
      <c r="AD129" s="798"/>
      <c r="AE129" s="799"/>
      <c r="AF129" s="800">
        <v>1989754</v>
      </c>
      <c r="AG129" s="798"/>
      <c r="AH129" s="798"/>
      <c r="AI129" s="798"/>
      <c r="AJ129" s="799"/>
      <c r="AK129" s="800">
        <v>1971854</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223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242391</v>
      </c>
      <c r="AB130" s="798"/>
      <c r="AC130" s="798"/>
      <c r="AD130" s="798"/>
      <c r="AE130" s="799"/>
      <c r="AF130" s="800">
        <v>230969</v>
      </c>
      <c r="AG130" s="798"/>
      <c r="AH130" s="798"/>
      <c r="AI130" s="798"/>
      <c r="AJ130" s="799"/>
      <c r="AK130" s="800">
        <v>234911</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10.199999999999999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1666215</v>
      </c>
      <c r="AB131" s="781"/>
      <c r="AC131" s="781"/>
      <c r="AD131" s="781"/>
      <c r="AE131" s="782"/>
      <c r="AF131" s="783">
        <v>1758785</v>
      </c>
      <c r="AG131" s="781"/>
      <c r="AH131" s="781"/>
      <c r="AI131" s="781"/>
      <c r="AJ131" s="782"/>
      <c r="AK131" s="783">
        <v>1736943</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t="s">
        <v>223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11.02438761</v>
      </c>
      <c r="AB132" s="761"/>
      <c r="AC132" s="761"/>
      <c r="AD132" s="761"/>
      <c r="AE132" s="762"/>
      <c r="AF132" s="763">
        <v>9.95215447</v>
      </c>
      <c r="AG132" s="761"/>
      <c r="AH132" s="761"/>
      <c r="AI132" s="761"/>
      <c r="AJ132" s="762"/>
      <c r="AK132" s="763">
        <v>9.8197810749999999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13.1</v>
      </c>
      <c r="AB133" s="740"/>
      <c r="AC133" s="740"/>
      <c r="AD133" s="740"/>
      <c r="AE133" s="741"/>
      <c r="AF133" s="739">
        <v>11</v>
      </c>
      <c r="AG133" s="740"/>
      <c r="AH133" s="740"/>
      <c r="AI133" s="740"/>
      <c r="AJ133" s="741"/>
      <c r="AK133" s="739">
        <v>10.199999999999999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2" t="s">
        <v>471</v>
      </c>
      <c r="L7" s="256"/>
      <c r="M7" s="257" t="s">
        <v>472</v>
      </c>
      <c r="N7" s="258"/>
    </row>
    <row r="8" spans="1:16" x14ac:dyDescent="0.15">
      <c r="A8" s="250"/>
      <c r="B8" s="246"/>
      <c r="C8" s="246"/>
      <c r="D8" s="246"/>
      <c r="E8" s="246"/>
      <c r="F8" s="246"/>
      <c r="G8" s="259"/>
      <c r="H8" s="260"/>
      <c r="I8" s="260"/>
      <c r="J8" s="261"/>
      <c r="K8" s="1153"/>
      <c r="L8" s="262" t="s">
        <v>473</v>
      </c>
      <c r="M8" s="263" t="s">
        <v>474</v>
      </c>
      <c r="N8" s="264" t="s">
        <v>475</v>
      </c>
    </row>
    <row r="9" spans="1:16" x14ac:dyDescent="0.15">
      <c r="A9" s="250"/>
      <c r="B9" s="246"/>
      <c r="C9" s="246"/>
      <c r="D9" s="246"/>
      <c r="E9" s="246"/>
      <c r="F9" s="246"/>
      <c r="G9" s="1166" t="s">
        <v>476</v>
      </c>
      <c r="H9" s="1167"/>
      <c r="I9" s="1167"/>
      <c r="J9" s="1168"/>
      <c r="K9" s="265">
        <v>669486</v>
      </c>
      <c r="L9" s="266">
        <v>121791</v>
      </c>
      <c r="M9" s="267">
        <v>115876</v>
      </c>
      <c r="N9" s="268">
        <v>5.0999999999999996</v>
      </c>
    </row>
    <row r="10" spans="1:16" x14ac:dyDescent="0.15">
      <c r="A10" s="250"/>
      <c r="B10" s="246"/>
      <c r="C10" s="246"/>
      <c r="D10" s="246"/>
      <c r="E10" s="246"/>
      <c r="F10" s="246"/>
      <c r="G10" s="1166" t="s">
        <v>477</v>
      </c>
      <c r="H10" s="1167"/>
      <c r="I10" s="1167"/>
      <c r="J10" s="1168"/>
      <c r="K10" s="269">
        <v>44631</v>
      </c>
      <c r="L10" s="270">
        <v>8119</v>
      </c>
      <c r="M10" s="271">
        <v>10922</v>
      </c>
      <c r="N10" s="272">
        <v>-25.7</v>
      </c>
    </row>
    <row r="11" spans="1:16" ht="13.5" customHeight="1" x14ac:dyDescent="0.15">
      <c r="A11" s="250"/>
      <c r="B11" s="246"/>
      <c r="C11" s="246"/>
      <c r="D11" s="246"/>
      <c r="E11" s="246"/>
      <c r="F11" s="246"/>
      <c r="G11" s="1166" t="s">
        <v>478</v>
      </c>
      <c r="H11" s="1167"/>
      <c r="I11" s="1167"/>
      <c r="J11" s="1168"/>
      <c r="K11" s="269">
        <v>8058</v>
      </c>
      <c r="L11" s="270">
        <v>1466</v>
      </c>
      <c r="M11" s="271">
        <v>18462</v>
      </c>
      <c r="N11" s="272">
        <v>-92.1</v>
      </c>
    </row>
    <row r="12" spans="1:16" ht="13.5" customHeight="1" x14ac:dyDescent="0.15">
      <c r="A12" s="250"/>
      <c r="B12" s="246"/>
      <c r="C12" s="246"/>
      <c r="D12" s="246"/>
      <c r="E12" s="246"/>
      <c r="F12" s="246"/>
      <c r="G12" s="1166" t="s">
        <v>479</v>
      </c>
      <c r="H12" s="1167"/>
      <c r="I12" s="1167"/>
      <c r="J12" s="1168"/>
      <c r="K12" s="269">
        <v>21861</v>
      </c>
      <c r="L12" s="270">
        <v>3977</v>
      </c>
      <c r="M12" s="271">
        <v>746</v>
      </c>
      <c r="N12" s="272">
        <v>433.1</v>
      </c>
    </row>
    <row r="13" spans="1:16" ht="13.5" customHeight="1" x14ac:dyDescent="0.15">
      <c r="A13" s="250"/>
      <c r="B13" s="246"/>
      <c r="C13" s="246"/>
      <c r="D13" s="246"/>
      <c r="E13" s="246"/>
      <c r="F13" s="246"/>
      <c r="G13" s="1166" t="s">
        <v>480</v>
      </c>
      <c r="H13" s="1167"/>
      <c r="I13" s="1167"/>
      <c r="J13" s="1168"/>
      <c r="K13" s="269" t="s">
        <v>481</v>
      </c>
      <c r="L13" s="270" t="s">
        <v>481</v>
      </c>
      <c r="M13" s="271" t="s">
        <v>481</v>
      </c>
      <c r="N13" s="272" t="s">
        <v>481</v>
      </c>
    </row>
    <row r="14" spans="1:16" ht="13.5" customHeight="1" x14ac:dyDescent="0.15">
      <c r="A14" s="250"/>
      <c r="B14" s="246"/>
      <c r="C14" s="246"/>
      <c r="D14" s="246"/>
      <c r="E14" s="246"/>
      <c r="F14" s="246"/>
      <c r="G14" s="1166" t="s">
        <v>482</v>
      </c>
      <c r="H14" s="1167"/>
      <c r="I14" s="1167"/>
      <c r="J14" s="1168"/>
      <c r="K14" s="269">
        <v>33307</v>
      </c>
      <c r="L14" s="270">
        <v>6059</v>
      </c>
      <c r="M14" s="271">
        <v>5201</v>
      </c>
      <c r="N14" s="272">
        <v>16.5</v>
      </c>
    </row>
    <row r="15" spans="1:16" ht="13.5" customHeight="1" x14ac:dyDescent="0.15">
      <c r="A15" s="250"/>
      <c r="B15" s="246"/>
      <c r="C15" s="246"/>
      <c r="D15" s="246"/>
      <c r="E15" s="246"/>
      <c r="F15" s="246"/>
      <c r="G15" s="1166" t="s">
        <v>483</v>
      </c>
      <c r="H15" s="1167"/>
      <c r="I15" s="1167"/>
      <c r="J15" s="1168"/>
      <c r="K15" s="269">
        <v>2400</v>
      </c>
      <c r="L15" s="270">
        <v>437</v>
      </c>
      <c r="M15" s="271">
        <v>2624</v>
      </c>
      <c r="N15" s="272">
        <v>-83.3</v>
      </c>
    </row>
    <row r="16" spans="1:16" x14ac:dyDescent="0.15">
      <c r="A16" s="250"/>
      <c r="B16" s="246"/>
      <c r="C16" s="246"/>
      <c r="D16" s="246"/>
      <c r="E16" s="246"/>
      <c r="F16" s="246"/>
      <c r="G16" s="1169" t="s">
        <v>484</v>
      </c>
      <c r="H16" s="1170"/>
      <c r="I16" s="1170"/>
      <c r="J16" s="1171"/>
      <c r="K16" s="270">
        <v>-75564</v>
      </c>
      <c r="L16" s="270">
        <v>-13746</v>
      </c>
      <c r="M16" s="271">
        <v>-12273</v>
      </c>
      <c r="N16" s="272">
        <v>12</v>
      </c>
    </row>
    <row r="17" spans="1:16" x14ac:dyDescent="0.15">
      <c r="A17" s="250"/>
      <c r="B17" s="246"/>
      <c r="C17" s="246"/>
      <c r="D17" s="246"/>
      <c r="E17" s="246"/>
      <c r="F17" s="246"/>
      <c r="G17" s="1169" t="s">
        <v>171</v>
      </c>
      <c r="H17" s="1170"/>
      <c r="I17" s="1170"/>
      <c r="J17" s="1171"/>
      <c r="K17" s="270">
        <v>704179</v>
      </c>
      <c r="L17" s="270">
        <v>128102</v>
      </c>
      <c r="M17" s="271">
        <v>141557</v>
      </c>
      <c r="N17" s="272">
        <v>-9.5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63" t="s">
        <v>489</v>
      </c>
      <c r="H21" s="1164"/>
      <c r="I21" s="1164"/>
      <c r="J21" s="1165"/>
      <c r="K21" s="282">
        <v>12.19</v>
      </c>
      <c r="L21" s="283">
        <v>13.44</v>
      </c>
      <c r="M21" s="284">
        <v>-1.25</v>
      </c>
      <c r="N21" s="251"/>
      <c r="O21" s="285"/>
      <c r="P21" s="281"/>
    </row>
    <row r="22" spans="1:16" s="286" customFormat="1" x14ac:dyDescent="0.15">
      <c r="A22" s="281"/>
      <c r="B22" s="251"/>
      <c r="C22" s="251"/>
      <c r="D22" s="251"/>
      <c r="E22" s="251"/>
      <c r="F22" s="251"/>
      <c r="G22" s="1163" t="s">
        <v>490</v>
      </c>
      <c r="H22" s="1164"/>
      <c r="I22" s="1164"/>
      <c r="J22" s="1165"/>
      <c r="K22" s="287">
        <v>99.3</v>
      </c>
      <c r="L22" s="288">
        <v>94.9</v>
      </c>
      <c r="M22" s="289">
        <v>4.4000000000000004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2" t="s">
        <v>471</v>
      </c>
      <c r="L30" s="256"/>
      <c r="M30" s="257" t="s">
        <v>472</v>
      </c>
      <c r="N30" s="258"/>
    </row>
    <row r="31" spans="1:16" x14ac:dyDescent="0.15">
      <c r="A31" s="250"/>
      <c r="B31" s="246"/>
      <c r="C31" s="246"/>
      <c r="D31" s="246"/>
      <c r="E31" s="246"/>
      <c r="F31" s="246"/>
      <c r="G31" s="259"/>
      <c r="H31" s="260"/>
      <c r="I31" s="260"/>
      <c r="J31" s="261"/>
      <c r="K31" s="1153"/>
      <c r="L31" s="262" t="s">
        <v>473</v>
      </c>
      <c r="M31" s="263" t="s">
        <v>474</v>
      </c>
      <c r="N31" s="264" t="s">
        <v>475</v>
      </c>
    </row>
    <row r="32" spans="1:16" ht="27" customHeight="1" x14ac:dyDescent="0.15">
      <c r="A32" s="250"/>
      <c r="B32" s="246"/>
      <c r="C32" s="246"/>
      <c r="D32" s="246"/>
      <c r="E32" s="246"/>
      <c r="F32" s="246"/>
      <c r="G32" s="1154" t="s">
        <v>494</v>
      </c>
      <c r="H32" s="1155"/>
      <c r="I32" s="1155"/>
      <c r="J32" s="1156"/>
      <c r="K32" s="296">
        <v>310673</v>
      </c>
      <c r="L32" s="296">
        <v>56517</v>
      </c>
      <c r="M32" s="297">
        <v>70006</v>
      </c>
      <c r="N32" s="298">
        <v>-19.3</v>
      </c>
    </row>
    <row r="33" spans="1:16" ht="13.5" customHeight="1" x14ac:dyDescent="0.15">
      <c r="A33" s="250"/>
      <c r="B33" s="246"/>
      <c r="C33" s="246"/>
      <c r="D33" s="246"/>
      <c r="E33" s="246"/>
      <c r="F33" s="246"/>
      <c r="G33" s="1154" t="s">
        <v>495</v>
      </c>
      <c r="H33" s="1155"/>
      <c r="I33" s="1155"/>
      <c r="J33" s="1156"/>
      <c r="K33" s="296" t="s">
        <v>481</v>
      </c>
      <c r="L33" s="296" t="s">
        <v>481</v>
      </c>
      <c r="M33" s="297" t="s">
        <v>481</v>
      </c>
      <c r="N33" s="298" t="s">
        <v>481</v>
      </c>
    </row>
    <row r="34" spans="1:16" ht="27" customHeight="1" x14ac:dyDescent="0.15">
      <c r="A34" s="250"/>
      <c r="B34" s="246"/>
      <c r="C34" s="246"/>
      <c r="D34" s="246"/>
      <c r="E34" s="246"/>
      <c r="F34" s="246"/>
      <c r="G34" s="1154" t="s">
        <v>496</v>
      </c>
      <c r="H34" s="1155"/>
      <c r="I34" s="1155"/>
      <c r="J34" s="1156"/>
      <c r="K34" s="296" t="s">
        <v>481</v>
      </c>
      <c r="L34" s="296" t="s">
        <v>481</v>
      </c>
      <c r="M34" s="297">
        <v>1</v>
      </c>
      <c r="N34" s="298" t="s">
        <v>481</v>
      </c>
    </row>
    <row r="35" spans="1:16" ht="27" customHeight="1" x14ac:dyDescent="0.15">
      <c r="A35" s="250"/>
      <c r="B35" s="246"/>
      <c r="C35" s="246"/>
      <c r="D35" s="246"/>
      <c r="E35" s="246"/>
      <c r="F35" s="246"/>
      <c r="G35" s="1154" t="s">
        <v>497</v>
      </c>
      <c r="H35" s="1155"/>
      <c r="I35" s="1155"/>
      <c r="J35" s="1156"/>
      <c r="K35" s="296">
        <v>87477</v>
      </c>
      <c r="L35" s="296">
        <v>15914</v>
      </c>
      <c r="M35" s="297">
        <v>19095</v>
      </c>
      <c r="N35" s="298">
        <v>-16.7</v>
      </c>
    </row>
    <row r="36" spans="1:16" ht="27" customHeight="1" x14ac:dyDescent="0.15">
      <c r="A36" s="250"/>
      <c r="B36" s="246"/>
      <c r="C36" s="246"/>
      <c r="D36" s="246"/>
      <c r="E36" s="246"/>
      <c r="F36" s="246"/>
      <c r="G36" s="1154" t="s">
        <v>498</v>
      </c>
      <c r="H36" s="1155"/>
      <c r="I36" s="1155"/>
      <c r="J36" s="1156"/>
      <c r="K36" s="296">
        <v>7325</v>
      </c>
      <c r="L36" s="296">
        <v>1333</v>
      </c>
      <c r="M36" s="297">
        <v>5066</v>
      </c>
      <c r="N36" s="298">
        <v>-73.7</v>
      </c>
    </row>
    <row r="37" spans="1:16" ht="13.5" customHeight="1" x14ac:dyDescent="0.15">
      <c r="A37" s="250"/>
      <c r="B37" s="246"/>
      <c r="C37" s="246"/>
      <c r="D37" s="246"/>
      <c r="E37" s="246"/>
      <c r="F37" s="246"/>
      <c r="G37" s="1154" t="s">
        <v>499</v>
      </c>
      <c r="H37" s="1155"/>
      <c r="I37" s="1155"/>
      <c r="J37" s="1156"/>
      <c r="K37" s="296" t="s">
        <v>481</v>
      </c>
      <c r="L37" s="296" t="s">
        <v>481</v>
      </c>
      <c r="M37" s="297">
        <v>1361</v>
      </c>
      <c r="N37" s="298" t="s">
        <v>481</v>
      </c>
    </row>
    <row r="38" spans="1:16" ht="27" customHeight="1" x14ac:dyDescent="0.15">
      <c r="A38" s="250"/>
      <c r="B38" s="246"/>
      <c r="C38" s="246"/>
      <c r="D38" s="246"/>
      <c r="E38" s="246"/>
      <c r="F38" s="246"/>
      <c r="G38" s="1157" t="s">
        <v>500</v>
      </c>
      <c r="H38" s="1158"/>
      <c r="I38" s="1158"/>
      <c r="J38" s="1159"/>
      <c r="K38" s="299" t="s">
        <v>481</v>
      </c>
      <c r="L38" s="299" t="s">
        <v>481</v>
      </c>
      <c r="M38" s="300">
        <v>15</v>
      </c>
      <c r="N38" s="301" t="s">
        <v>481</v>
      </c>
      <c r="O38" s="295"/>
    </row>
    <row r="39" spans="1:16" x14ac:dyDescent="0.15">
      <c r="A39" s="250"/>
      <c r="B39" s="246"/>
      <c r="C39" s="246"/>
      <c r="D39" s="246"/>
      <c r="E39" s="246"/>
      <c r="F39" s="246"/>
      <c r="G39" s="1157" t="s">
        <v>501</v>
      </c>
      <c r="H39" s="1158"/>
      <c r="I39" s="1158"/>
      <c r="J39" s="1159"/>
      <c r="K39" s="302" t="s">
        <v>481</v>
      </c>
      <c r="L39" s="302" t="s">
        <v>481</v>
      </c>
      <c r="M39" s="303">
        <v>-2978</v>
      </c>
      <c r="N39" s="304" t="s">
        <v>481</v>
      </c>
      <c r="O39" s="295"/>
    </row>
    <row r="40" spans="1:16" ht="27" customHeight="1" x14ac:dyDescent="0.15">
      <c r="A40" s="250"/>
      <c r="B40" s="246"/>
      <c r="C40" s="246"/>
      <c r="D40" s="246"/>
      <c r="E40" s="246"/>
      <c r="F40" s="246"/>
      <c r="G40" s="1154" t="s">
        <v>502</v>
      </c>
      <c r="H40" s="1155"/>
      <c r="I40" s="1155"/>
      <c r="J40" s="1156"/>
      <c r="K40" s="302">
        <v>-234911</v>
      </c>
      <c r="L40" s="302">
        <v>-42734</v>
      </c>
      <c r="M40" s="303">
        <v>-63538</v>
      </c>
      <c r="N40" s="304">
        <v>-32.700000000000003</v>
      </c>
      <c r="O40" s="295"/>
    </row>
    <row r="41" spans="1:16" x14ac:dyDescent="0.15">
      <c r="A41" s="250"/>
      <c r="B41" s="246"/>
      <c r="C41" s="246"/>
      <c r="D41" s="246"/>
      <c r="E41" s="246"/>
      <c r="F41" s="246"/>
      <c r="G41" s="1160" t="s">
        <v>283</v>
      </c>
      <c r="H41" s="1161"/>
      <c r="I41" s="1161"/>
      <c r="J41" s="1162"/>
      <c r="K41" s="296">
        <v>170564</v>
      </c>
      <c r="L41" s="302">
        <v>31029</v>
      </c>
      <c r="M41" s="303">
        <v>29028</v>
      </c>
      <c r="N41" s="304">
        <v>6.9</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47" t="s">
        <v>471</v>
      </c>
      <c r="J49" s="1149" t="s">
        <v>506</v>
      </c>
      <c r="K49" s="1150"/>
      <c r="L49" s="1150"/>
      <c r="M49" s="1150"/>
      <c r="N49" s="1151"/>
    </row>
    <row r="50" spans="1:14" x14ac:dyDescent="0.15">
      <c r="A50" s="250"/>
      <c r="B50" s="246"/>
      <c r="C50" s="246"/>
      <c r="D50" s="246"/>
      <c r="E50" s="246"/>
      <c r="F50" s="246"/>
      <c r="G50" s="314"/>
      <c r="H50" s="315"/>
      <c r="I50" s="1148"/>
      <c r="J50" s="316" t="s">
        <v>507</v>
      </c>
      <c r="K50" s="317" t="s">
        <v>508</v>
      </c>
      <c r="L50" s="318" t="s">
        <v>509</v>
      </c>
      <c r="M50" s="319" t="s">
        <v>510</v>
      </c>
      <c r="N50" s="320" t="s">
        <v>511</v>
      </c>
    </row>
    <row r="51" spans="1:14" x14ac:dyDescent="0.15">
      <c r="A51" s="250"/>
      <c r="B51" s="246"/>
      <c r="C51" s="246"/>
      <c r="D51" s="246"/>
      <c r="E51" s="246"/>
      <c r="F51" s="246"/>
      <c r="G51" s="312" t="s">
        <v>512</v>
      </c>
      <c r="H51" s="313"/>
      <c r="I51" s="321">
        <v>358224</v>
      </c>
      <c r="J51" s="322">
        <v>60196</v>
      </c>
      <c r="K51" s="323">
        <v>221.3</v>
      </c>
      <c r="L51" s="324">
        <v>94828</v>
      </c>
      <c r="M51" s="325">
        <v>3.1</v>
      </c>
      <c r="N51" s="326">
        <v>218.2</v>
      </c>
    </row>
    <row r="52" spans="1:14" x14ac:dyDescent="0.15">
      <c r="A52" s="250"/>
      <c r="B52" s="246"/>
      <c r="C52" s="246"/>
      <c r="D52" s="246"/>
      <c r="E52" s="246"/>
      <c r="F52" s="246"/>
      <c r="G52" s="327"/>
      <c r="H52" s="328" t="s">
        <v>513</v>
      </c>
      <c r="I52" s="329">
        <v>210161</v>
      </c>
      <c r="J52" s="330">
        <v>35315</v>
      </c>
      <c r="K52" s="331">
        <v>111.1</v>
      </c>
      <c r="L52" s="332">
        <v>55133</v>
      </c>
      <c r="M52" s="333">
        <v>4.9000000000000004</v>
      </c>
      <c r="N52" s="334">
        <v>106.2</v>
      </c>
    </row>
    <row r="53" spans="1:14" x14ac:dyDescent="0.15">
      <c r="A53" s="250"/>
      <c r="B53" s="246"/>
      <c r="C53" s="246"/>
      <c r="D53" s="246"/>
      <c r="E53" s="246"/>
      <c r="F53" s="246"/>
      <c r="G53" s="312" t="s">
        <v>514</v>
      </c>
      <c r="H53" s="313"/>
      <c r="I53" s="321">
        <v>252213</v>
      </c>
      <c r="J53" s="322">
        <v>43047</v>
      </c>
      <c r="K53" s="323">
        <v>-28.5</v>
      </c>
      <c r="L53" s="324">
        <v>119674</v>
      </c>
      <c r="M53" s="325">
        <v>26.2</v>
      </c>
      <c r="N53" s="326">
        <v>-54.7</v>
      </c>
    </row>
    <row r="54" spans="1:14" x14ac:dyDescent="0.15">
      <c r="A54" s="250"/>
      <c r="B54" s="246"/>
      <c r="C54" s="246"/>
      <c r="D54" s="246"/>
      <c r="E54" s="246"/>
      <c r="F54" s="246"/>
      <c r="G54" s="327"/>
      <c r="H54" s="328" t="s">
        <v>513</v>
      </c>
      <c r="I54" s="329">
        <v>99859</v>
      </c>
      <c r="J54" s="330">
        <v>17044</v>
      </c>
      <c r="K54" s="331">
        <v>-51.7</v>
      </c>
      <c r="L54" s="332">
        <v>57803</v>
      </c>
      <c r="M54" s="333">
        <v>4.8</v>
      </c>
      <c r="N54" s="334">
        <v>-56.5</v>
      </c>
    </row>
    <row r="55" spans="1:14" x14ac:dyDescent="0.15">
      <c r="A55" s="250"/>
      <c r="B55" s="246"/>
      <c r="C55" s="246"/>
      <c r="D55" s="246"/>
      <c r="E55" s="246"/>
      <c r="F55" s="246"/>
      <c r="G55" s="312" t="s">
        <v>515</v>
      </c>
      <c r="H55" s="313"/>
      <c r="I55" s="321">
        <v>231055</v>
      </c>
      <c r="J55" s="322">
        <v>40183</v>
      </c>
      <c r="K55" s="323">
        <v>-6.7</v>
      </c>
      <c r="L55" s="324">
        <v>119685</v>
      </c>
      <c r="M55" s="325">
        <v>0</v>
      </c>
      <c r="N55" s="326">
        <v>-6.7</v>
      </c>
    </row>
    <row r="56" spans="1:14" x14ac:dyDescent="0.15">
      <c r="A56" s="250"/>
      <c r="B56" s="246"/>
      <c r="C56" s="246"/>
      <c r="D56" s="246"/>
      <c r="E56" s="246"/>
      <c r="F56" s="246"/>
      <c r="G56" s="327"/>
      <c r="H56" s="328" t="s">
        <v>513</v>
      </c>
      <c r="I56" s="329">
        <v>77797</v>
      </c>
      <c r="J56" s="330">
        <v>13530</v>
      </c>
      <c r="K56" s="331">
        <v>-20.6</v>
      </c>
      <c r="L56" s="332">
        <v>68464</v>
      </c>
      <c r="M56" s="333">
        <v>18.399999999999999</v>
      </c>
      <c r="N56" s="334">
        <v>-39</v>
      </c>
    </row>
    <row r="57" spans="1:14" x14ac:dyDescent="0.15">
      <c r="A57" s="250"/>
      <c r="B57" s="246"/>
      <c r="C57" s="246"/>
      <c r="D57" s="246"/>
      <c r="E57" s="246"/>
      <c r="F57" s="246"/>
      <c r="G57" s="312" t="s">
        <v>516</v>
      </c>
      <c r="H57" s="313"/>
      <c r="I57" s="321">
        <v>306676</v>
      </c>
      <c r="J57" s="322">
        <v>54578</v>
      </c>
      <c r="K57" s="323">
        <v>35.799999999999997</v>
      </c>
      <c r="L57" s="324">
        <v>109920</v>
      </c>
      <c r="M57" s="325">
        <v>-8.1999999999999993</v>
      </c>
      <c r="N57" s="326">
        <v>44</v>
      </c>
    </row>
    <row r="58" spans="1:14" x14ac:dyDescent="0.15">
      <c r="A58" s="250"/>
      <c r="B58" s="246"/>
      <c r="C58" s="246"/>
      <c r="D58" s="246"/>
      <c r="E58" s="246"/>
      <c r="F58" s="246"/>
      <c r="G58" s="327"/>
      <c r="H58" s="328" t="s">
        <v>513</v>
      </c>
      <c r="I58" s="329">
        <v>291343</v>
      </c>
      <c r="J58" s="330">
        <v>51850</v>
      </c>
      <c r="K58" s="331">
        <v>283.2</v>
      </c>
      <c r="L58" s="332">
        <v>62739</v>
      </c>
      <c r="M58" s="333">
        <v>-8.4</v>
      </c>
      <c r="N58" s="334">
        <v>291.60000000000002</v>
      </c>
    </row>
    <row r="59" spans="1:14" x14ac:dyDescent="0.15">
      <c r="A59" s="250"/>
      <c r="B59" s="246"/>
      <c r="C59" s="246"/>
      <c r="D59" s="246"/>
      <c r="E59" s="246"/>
      <c r="F59" s="246"/>
      <c r="G59" s="312" t="s">
        <v>517</v>
      </c>
      <c r="H59" s="313"/>
      <c r="I59" s="321">
        <v>135216</v>
      </c>
      <c r="J59" s="322">
        <v>24598</v>
      </c>
      <c r="K59" s="323">
        <v>-54.9</v>
      </c>
      <c r="L59" s="324">
        <v>119882</v>
      </c>
      <c r="M59" s="325">
        <v>9.1</v>
      </c>
      <c r="N59" s="326">
        <v>-64</v>
      </c>
    </row>
    <row r="60" spans="1:14" x14ac:dyDescent="0.15">
      <c r="A60" s="250"/>
      <c r="B60" s="246"/>
      <c r="C60" s="246"/>
      <c r="D60" s="246"/>
      <c r="E60" s="246"/>
      <c r="F60" s="246"/>
      <c r="G60" s="327"/>
      <c r="H60" s="328" t="s">
        <v>513</v>
      </c>
      <c r="I60" s="335">
        <v>128683</v>
      </c>
      <c r="J60" s="330">
        <v>23410</v>
      </c>
      <c r="K60" s="331">
        <v>-54.9</v>
      </c>
      <c r="L60" s="332">
        <v>66481</v>
      </c>
      <c r="M60" s="333">
        <v>6</v>
      </c>
      <c r="N60" s="334">
        <v>-60.9</v>
      </c>
    </row>
    <row r="61" spans="1:14" x14ac:dyDescent="0.15">
      <c r="A61" s="250"/>
      <c r="B61" s="246"/>
      <c r="C61" s="246"/>
      <c r="D61" s="246"/>
      <c r="E61" s="246"/>
      <c r="F61" s="246"/>
      <c r="G61" s="312" t="s">
        <v>518</v>
      </c>
      <c r="H61" s="336"/>
      <c r="I61" s="337">
        <v>256677</v>
      </c>
      <c r="J61" s="338">
        <v>44520</v>
      </c>
      <c r="K61" s="339">
        <v>33.4</v>
      </c>
      <c r="L61" s="340">
        <v>112798</v>
      </c>
      <c r="M61" s="341">
        <v>6</v>
      </c>
      <c r="N61" s="326">
        <v>27.4</v>
      </c>
    </row>
    <row r="62" spans="1:14" x14ac:dyDescent="0.15">
      <c r="A62" s="250"/>
      <c r="B62" s="246"/>
      <c r="C62" s="246"/>
      <c r="D62" s="246"/>
      <c r="E62" s="246"/>
      <c r="F62" s="246"/>
      <c r="G62" s="327"/>
      <c r="H62" s="328" t="s">
        <v>513</v>
      </c>
      <c r="I62" s="329">
        <v>161569</v>
      </c>
      <c r="J62" s="330">
        <v>28230</v>
      </c>
      <c r="K62" s="331">
        <v>53.4</v>
      </c>
      <c r="L62" s="332">
        <v>62124</v>
      </c>
      <c r="M62" s="333">
        <v>5.0999999999999996</v>
      </c>
      <c r="N62" s="334">
        <v>48.3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44.41</v>
      </c>
      <c r="G47" s="12">
        <v>55.89</v>
      </c>
      <c r="H47" s="12">
        <v>72.010000000000005</v>
      </c>
      <c r="I47" s="12">
        <v>82.25</v>
      </c>
      <c r="J47" s="13">
        <v>90.48</v>
      </c>
    </row>
    <row r="48" spans="2:10" ht="57.75" customHeight="1" x14ac:dyDescent="0.15">
      <c r="B48" s="14"/>
      <c r="C48" s="1174" t="s">
        <v>4</v>
      </c>
      <c r="D48" s="1174"/>
      <c r="E48" s="1175"/>
      <c r="F48" s="15">
        <v>4.93</v>
      </c>
      <c r="G48" s="16">
        <v>5.19</v>
      </c>
      <c r="H48" s="16">
        <v>4.63</v>
      </c>
      <c r="I48" s="16">
        <v>4.8600000000000003</v>
      </c>
      <c r="J48" s="17">
        <v>6.81</v>
      </c>
    </row>
    <row r="49" spans="2:10" ht="57.75" customHeight="1" thickBot="1" x14ac:dyDescent="0.2">
      <c r="B49" s="18"/>
      <c r="C49" s="1176" t="s">
        <v>5</v>
      </c>
      <c r="D49" s="1176"/>
      <c r="E49" s="1177"/>
      <c r="F49" s="19">
        <v>8.64</v>
      </c>
      <c r="G49" s="20">
        <v>11.89</v>
      </c>
      <c r="H49" s="20">
        <v>16.28</v>
      </c>
      <c r="I49" s="20">
        <v>13.59</v>
      </c>
      <c r="J49" s="21">
        <v>9.39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2018-01-24T05:34:43Z</dcterms:created>
  <dcterms:modified xsi:type="dcterms:W3CDTF">2018-11-29T06:41:20Z</dcterms:modified>
  <cp:category/>
</cp:coreProperties>
</file>