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9" r:id="rId14"/>
    <sheet name="施設類型別ストック情報分析表②" sheetId="20"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alcChain>
</file>

<file path=xl/sharedStrings.xml><?xml version="1.0" encoding="utf-8"?>
<sst xmlns="http://schemas.openxmlformats.org/spreadsheetml/2006/main" count="1131" uniqueCount="570">
  <si>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</si>
  <si>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</si>
  <si>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</si>
  <si>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</si>
  <si>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</si>
  <si>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</si>
  <si>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</si>
  <si>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</si>
  <si>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</si>
  <si>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</si>
  <si>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</si>
  <si>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</si>
  <si>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</si>
  <si>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</si>
  <si>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</si>
  <si>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</si>
  <si>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</si>
  <si>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</si>
  <si>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</si>
  <si>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</si>
  <si>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</si>
  <si>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</si>
  <si>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</si>
  <si>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</si>
  <si>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</si>
  <si>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</si>
  <si>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</si>
  <si>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</si>
  <si>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</si>
  <si>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</si>
  <si>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</si>
  <si>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</si>
  <si>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</si>
  <si>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</si>
  <si>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</si>
  <si>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</si>
  <si>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</si>
  <si>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</si>
  <si>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</si>
  <si>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</si>
  <si>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</si>
  <si>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</si>
  <si>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</si>
  <si>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</si>
  <si>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</si>
  <si>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</si>
  <si>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</si>
  <si>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</si>
  <si>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</si>
  <si>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</si>
  <si>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</si>
  <si>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</si>
  <si>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</si>
  <si>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</si>
  <si>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</si>
  <si>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</si>
  <si>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</si>
  <si>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</si>
  <si>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</si>
  <si>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</si>
  <si>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</si>
  <si>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</si>
  <si>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</si>
  <si>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</si>
  <si>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</si>
  <si>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</si>
  <si>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</si>
  <si>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</si>
  <si>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</si>
  <si>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</si>
  <si>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</si>
  <si>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</si>
  <si>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</si>
  <si>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</si>
  <si>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</si>
  <si>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</si>
  <si>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</si>
  <si>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</si>
  <si>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</si>
  <si>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</si>
  <si>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</si>
  <si>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</si>
  <si>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</si>
  <si>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</si>
  <si>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</si>
  <si>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</si>
  <si>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</si>
  <si>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</si>
  <si>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</si>
  <si>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</si>
  <si>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</si>
  <si>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</si>
  <si>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</si>
  <si>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</si>
  <si>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</si>
  <si>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</si>
  <si>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</si>
  <si>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</si>
  <si>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</si>
  <si>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</si>
  <si>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</si>
  <si>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</si>
  <si>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</si>
  <si>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</si>
  <si>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</si>
  <si>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</si>
  <si>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</si>
  <si>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</si>
  <si>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</si>
  <si>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</si>
  <si>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</si>
  <si>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</si>
  <si>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</si>
  <si>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</si>
  <si>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</si>
  <si>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</si>
  <si>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</si>
  <si>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</si>
  <si>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</si>
  <si>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</si>
  <si>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</si>
  <si>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</si>
  <si>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</si>
  <si>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</si>
  <si>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</si>
  <si>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</si>
  <si>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</si>
  <si>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</si>
  <si>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</si>
  <si>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</si>
  <si>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</si>
  <si>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</si>
  <si>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</si>
  <si>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</si>
  <si>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</si>
  <si>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</si>
  <si>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</si>
  <si>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</si>
  <si>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</si>
  <si>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</si>
  <si>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</si>
  <si>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</si>
  <si>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</si>
  <si>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</si>
  <si>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</si>
  <si>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</si>
  <si>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</si>
  <si>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</si>
  <si>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</si>
  <si>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</si>
  <si>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</si>
  <si>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</si>
  <si>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</si>
  <si>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</si>
  <si>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</si>
  <si>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</si>
  <si>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</si>
  <si>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</si>
  <si>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</si>
  <si>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</si>
  <si>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</si>
  <si>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</si>
  <si>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</si>
  <si>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</si>
  <si>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</si>
  <si>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</si>
  <si>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</si>
  <si>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</si>
  <si>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</si>
  <si>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</si>
  <si>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</si>
  <si>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</si>
  <si>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</si>
  <si>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</si>
  <si>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</si>
  <si>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</si>
  <si>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</si>
  <si>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</si>
  <si>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</si>
  <si>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</si>
  <si>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</si>
  <si>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</si>
  <si>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</si>
  <si>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</si>
  <si>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</si>
  <si>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</si>
  <si>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</si>
  <si>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</si>
  <si>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</si>
  <si>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</si>
  <si>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</si>
  <si>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</si>
  <si>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</si>
  <si>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</si>
  <si>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</si>
  <si>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</si>
  <si>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</si>
  <si>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</si>
  <si>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</si>
  <si>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大阪府田尻町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</si>
  <si>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</si>
  <si>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</si>
  <si>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</si>
  <si>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</si>
  <si>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</si>
  <si>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</si>
  <si>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</si>
  <si>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</si>
  <si>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</si>
  <si>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</si>
  <si>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</si>
  <si>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</si>
  <si>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</si>
  <si>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</si>
  <si>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</si>
  <si>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</si>
  <si>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</si>
  <si>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</si>
  <si>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</si>
  <si>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</si>
  <si>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</si>
  <si>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</si>
  <si>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</si>
  <si>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</si>
  <si>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</si>
  <si>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</si>
  <si>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</si>
  <si>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</si>
  <si>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</si>
  <si>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</si>
  <si>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</si>
  <si>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</si>
  <si>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</si>
  <si>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</si>
  <si>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</si>
  <si>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</si>
  <si>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</si>
  <si>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</si>
  <si>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</si>
  <si>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</si>
  <si>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</si>
  <si>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</si>
  <si>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</si>
  <si>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</si>
  <si>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</si>
  <si>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</si>
  <si>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</si>
  <si>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</si>
  <si>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</si>
  <si>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</si>
  <si>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</si>
  <si>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</si>
  <si>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</si>
  <si>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</si>
  <si>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</si>
  <si>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</si>
  <si>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</si>
  <si>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</si>
  <si>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</si>
  <si>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</si>
  <si>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</si>
  <si>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</si>
  <si>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</si>
  <si>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</si>
  <si>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</si>
  <si>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</si>
  <si>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</si>
  <si>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</si>
  <si>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</si>
  <si>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</si>
  <si>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</si>
  <si>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</si>
  <si>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</si>
  <si>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</si>
  <si>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</si>
  <si>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</si>
  <si>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</si>
  <si>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</si>
  <si>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</si>
  <si>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</si>
  <si>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</si>
  <si>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</si>
  <si>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</si>
  <si>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</si>
  <si>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</si>
  <si>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</si>
  <si>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</si>
  <si>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</si>
  <si>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</si>
  <si>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</si>
  <si>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</si>
  <si>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</si>
  <si>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</si>
  <si>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</si>
  <si>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</si>
  <si>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</si>
  <si>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</si>
  <si>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</si>
  <si>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</si>
  <si>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</si>
  <si>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</si>
  <si>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</si>
  <si>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</si>
  <si>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</si>
  <si>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</si>
  <si>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</si>
  <si>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</si>
  <si>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</si>
  <si>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</si>
  <si>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</si>
  <si>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</si>
  <si>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</si>
  <si>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</si>
  <si>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</si>
  <si>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</si>
  <si>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</si>
  <si>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</si>
  <si>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</si>
  <si>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</si>
  <si>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</si>
  <si>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</si>
  <si>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</si>
  <si>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</si>
  <si>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</si>
  <si>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</si>
  <si>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</si>
  <si>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</si>
  <si>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</si>
  <si>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</si>
  <si>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</si>
  <si>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</si>
  <si>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</si>
  <si>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</si>
  <si>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</si>
  <si>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</si>
  <si>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</si>
  <si>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</si>
  <si>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</si>
  <si>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</si>
  <si>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</si>
  <si>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</si>
  <si>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</si>
  <si>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</si>
  <si>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</si>
  <si>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</si>
  <si>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</si>
  <si>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</si>
  <si>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</si>
  <si>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大阪府田尻町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</si>
  <si>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</si>
  <si>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</si>
  <si>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</si>
  <si>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</si>
  <si>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</si>
  <si>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</si>
  <si>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</si>
  <si>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</si>
  <si>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</si>
  <si>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</si>
  <si>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</si>
  <si>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</si>
  <si>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</si>
  <si>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</si>
  <si>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</si>
  <si>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</si>
  <si>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</si>
  <si>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</si>
  <si>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</si>
  <si>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</si>
  <si>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</si>
  <si>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</si>
  <si>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</si>
  <si>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</si>
  <si>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</si>
  <si>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</si>
  <si>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</si>
  <si>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</si>
  <si>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</si>
  <si>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</si>
  <si>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</si>
  <si>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</si>
  <si>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</si>
  <si>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</si>
  <si>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</si>
  <si>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</si>
  <si>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</si>
  <si>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</si>
  <si>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</si>
  <si>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</si>
  <si>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</si>
  <si>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</si>
  <si>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</si>
  <si>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</si>
  <si>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</si>
  <si>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</si>
  <si>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</si>
  <si>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</si>
  <si>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</si>
  <si>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</si>
  <si>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</si>
  <si>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</si>
  <si>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</si>
  <si>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</si>
  <si>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</si>
  <si>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</si>
  <si>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</si>
  <si>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</si>
  <si>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</si>
  <si>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</si>
  <si>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</si>
  <si>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</si>
  <si>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</si>
  <si>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</si>
  <si>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</si>
  <si>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</si>
  <si>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</si>
  <si>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</si>
  <si>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</si>
  <si>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</si>
  <si>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</si>
  <si>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</si>
  <si>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</si>
  <si>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</si>
  <si>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</si>
  <si>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</si>
  <si>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</si>
  <si>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</si>
  <si>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</si>
  <si>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</si>
  <si>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</si>
  <si>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</si>
  <si>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</si>
  <si>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</si>
  <si>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</si>
  <si>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</si>
  <si>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</si>
  <si>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</si>
  <si>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</si>
  <si>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</si>
  <si>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</si>
  <si>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</si>
  <si>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</si>
  <si>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</si>
  <si>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</si>
  <si>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</si>
  <si>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</si>
  <si>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</si>
  <si>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</si>
  <si>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</si>
  <si>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</si>
  <si>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</si>
  <si>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</si>
  <si>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</si>
  <si>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</si>
  <si>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</si>
  <si>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</si>
  <si>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</si>
  <si>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</si>
  <si>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</si>
  <si>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</si>
  <si>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</si>
  <si>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</si>
  <si>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</si>
  <si>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</si>
  <si>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</si>
  <si>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</si>
  <si>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</si>
  <si>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</si>
  <si>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</si>
  <si>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</si>
  <si>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</si>
  <si>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</si>
  <si>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</si>
  <si>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</si>
  <si>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</si>
  <si>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</si>
  <si>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</si>
  <si>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</si>
  <si>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</si>
  <si>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</si>
  <si>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</si>
  <si>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</si>
  <si>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</si>
  <si>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</si>
  <si>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</si>
  <si>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</si>
  <si>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</si>
  <si>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</si>
  <si>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</si>
  <si>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</si>
  <si>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</si>
  <si>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</si>
  <si>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</si>
  <si>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</si>
  <si>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</si>
  <si>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</si>
  <si>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</si>
  <si>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</si>
  <si>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</si>
  <si>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</si>
  <si>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</si>
  <si>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</si>
  <si>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</si>
  <si>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</si>
  <si>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</si>
  <si>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</si>
  <si>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</si>
  <si>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</si>
  <si>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</si>
  <si>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</si>
  <si>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</si>
  <si>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</si>
  <si>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</si>
  <si>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</si>
  <si>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</si>
  <si>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</si>
  <si>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</si>
  <si>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</si>
  <si>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</si>
  <si>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</si>
  <si>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</si>
  <si>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</si>
  <si>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</si>
  <si>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</si>
  <si>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</si>
  <si>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</si>
  <si>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</si>
  <si>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</si>
  <si>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</si>
  <si>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</si>
  <si>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</si>
  <si>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</si>
  <si>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</si>
  <si>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</si>
  <si>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</si>
  <si>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</si>
  <si>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</si>
  <si>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</si>
  <si>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国民健康保険特別会計</t>
  </si>
  <si>
    <t>介護保険特別会計</t>
  </si>
  <si>
    <t>後期高齢者医療特別会計</t>
  </si>
  <si>
    <t>▲ 0.01</t>
  </si>
  <si>
    <t>下水道事業特別会計</t>
  </si>
  <si>
    <t>その他会計（赤字）</t>
  </si>
  <si>
    <t>その他会計（黒字）</t>
  </si>
  <si>
    <t>-</t>
    <phoneticPr fontId="2"/>
  </si>
  <si>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</si>
  <si>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</si>
  <si>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</si>
  <si>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</si>
  <si>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</si>
  <si>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</si>
  <si>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</si>
  <si>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泉佐野市田尻町清掃施設組合</t>
    <rPh sb="0" eb="4">
      <t>イズミサノシ</t>
    </rPh>
    <rPh sb="4" eb="6">
      <t>タジリ</t>
    </rPh>
    <rPh sb="6" eb="7">
      <t>チョウ</t>
    </rPh>
    <rPh sb="7" eb="9">
      <t>セイソウ</t>
    </rPh>
    <rPh sb="9" eb="11">
      <t>シセツ</t>
    </rPh>
    <rPh sb="11" eb="13">
      <t>クミアイ</t>
    </rPh>
    <phoneticPr fontId="30"/>
  </si>
  <si>
    <t>泉州南消防組合</t>
    <rPh sb="0" eb="2">
      <t>センシュウ</t>
    </rPh>
    <rPh sb="2" eb="3">
      <t>ミナミ</t>
    </rPh>
    <rPh sb="3" eb="5">
      <t>ショウボウ</t>
    </rPh>
    <rPh sb="5" eb="7">
      <t>クミアイ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</si>
  <si>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</si>
  <si>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</si>
  <si>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</si>
  <si>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</si>
  <si>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</si>
  <si>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</si>
  <si>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</si>
  <si>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</si>
  <si>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</si>
  <si>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</si>
  <si>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</si>
  <si>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</si>
  <si>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実質公債費比率は、公営企業債の元利償還金に対する繰入金が横ばいの状態が続くため、類似団体と比較して高い水準にあるが、新規起債発行を抑制しているため、近年減少傾向である。
また、将来負担比率についてはマイナス値となる状況が続いている。今後も公債費を適正に管理していく。</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</si>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</sst>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7E04-4FDA-B9CD-A2077B09D8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15422</c:v>
                </c:pt>
                <c:pt idx="1">
                  <c:v>11825</c:v>
                </c:pt>
                <c:pt idx="2">
                  <c:v>20888</c:v>
                </c:pt>
                <c:pt idx="3">
                  <c:v>37087</c:v>
                </c:pt>
                <c:pt idx="4">
                  <c:v>17388</c:v>
                </c:pt>
              </c:numCache>
            </c:numRef>
          </c:val>
          <c:smooth val="0"/>
          <c:extLst>
            <c:ext xmlns:c16="http://schemas.microsoft.com/office/drawing/2014/chart" uri="{C3380CC4-5D6E-409C-BE32-E72D297353CC}">
              <c16:uniqueId val="{00000001-7E04-4FDA-B9CD-A2077B09D8E6}"/>
            </c:ext>
          </c:extLst>
        </c:ser>
        <c:dLbls>
          <c:showLegendKey val="0"/>
          <c:showVal val="0"/>
          <c:showCatName val="0"/>
          <c:showSerName val="0"/>
          <c:showPercent val="0"/>
          <c:showBubbleSize val="0"/>
        </c:dLbls>
        <c:marker val="1"/>
        <c:smooth val="0"/>
        <c:axId val="174188800"/>
        <c:axId val="174194688"/>
      </c:lineChart>
      <c:catAx>
        <c:axId val="17418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94688"/>
        <c:crosses val="autoZero"/>
        <c:auto val="1"/>
        <c:lblAlgn val="ctr"/>
        <c:lblOffset val="100"/>
        <c:tickLblSkip val="1"/>
        <c:tickMarkSkip val="1"/>
        <c:noMultiLvlLbl val="0"/>
      </c:catAx>
      <c:valAx>
        <c:axId val="174194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8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8.1999999999999993</c:v>
                </c:pt>
                <c:pt idx="1">
                  <c:v>5.41</c:v>
                </c:pt>
                <c:pt idx="2">
                  <c:v>5.49</c:v>
                </c:pt>
                <c:pt idx="3">
                  <c:v>8.64</c:v>
                </c:pt>
                <c:pt idx="4">
                  <c:v>7.62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115.07</c:v>
                </c:pt>
                <c:pt idx="1">
                  <c:v>119.57</c:v>
                </c:pt>
                <c:pt idx="2">
                  <c:v>128.06</c:v>
                </c:pt>
                <c:pt idx="3">
                  <c:v>146.47999999999999</c:v>
                </c:pt>
                <c:pt idx="4">
                  <c:v>175.37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996544"/>
        <c:axId val="16001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5.42</c:v>
                </c:pt>
                <c:pt idx="1">
                  <c:v>11.91</c:v>
                </c:pt>
                <c:pt idx="2">
                  <c:v>11.65</c:v>
                </c:pt>
                <c:pt idx="3">
                  <c:v>26.07</c:v>
                </c:pt>
                <c:pt idx="4">
                  <c:v>37.93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996544"/>
        <c:axId val="160010624"/>
      </c:lineChart>
      <c:catAx>
        <c:axId val="1599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010624"/>
        <c:crosses val="autoZero"/>
        <c:auto val="1"/>
        <c:lblAlgn val="ctr"/>
        <c:lblOffset val="100"/>
        <c:tickLblSkip val="1"/>
        <c:tickMarkSkip val="1"/>
        <c:noMultiLvlLbl val="0"/>
      </c:catAx>
      <c:valAx>
        <c:axId val="16001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0.04</c:v>
                </c:pt>
                <c:pt idx="4">
                  <c:v>0.01</c:v>
                </c:pt>
                <c:pt idx="5">
                  <c:v>#N/A</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0.19</c:v>
                </c:pt>
                <c:pt idx="4">
                  <c:v>#N/A</c:v>
                </c:pt>
                <c:pt idx="5">
                  <c:v>0.12</c:v>
                </c:pt>
                <c:pt idx="6">
                  <c:v>#N/A</c:v>
                </c:pt>
                <c:pt idx="7">
                  <c:v>0.08</c:v>
                </c:pt>
                <c:pt idx="8">
                  <c:v>#N/A</c:v>
                </c:pt>
                <c:pt idx="9">
                  <c:v>0.41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1.43</c:v>
                </c:pt>
                <c:pt idx="2">
                  <c:v>#N/A</c:v>
                </c:pt>
                <c:pt idx="3">
                  <c:v>1.28</c:v>
                </c:pt>
                <c:pt idx="4">
                  <c:v>#N/A</c:v>
                </c:pt>
                <c:pt idx="5">
                  <c:v>0.89</c:v>
                </c:pt>
                <c:pt idx="6">
                  <c:v>#N/A</c:v>
                </c:pt>
                <c:pt idx="7">
                  <c:v>1.02</c:v>
                </c:pt>
                <c:pt idx="8">
                  <c:v>#N/A</c:v>
                </c:pt>
                <c:pt idx="9">
                  <c:v>0.85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4.37</c:v>
                </c:pt>
                <c:pt idx="4">
                  <c:v>#N/A</c:v>
                </c:pt>
                <c:pt idx="5">
                  <c:v>4.8099999999999996</c:v>
                </c:pt>
                <c:pt idx="6">
                  <c:v>#N/A</c:v>
                </c:pt>
                <c:pt idx="7">
                  <c:v>5.63</c:v>
                </c:pt>
                <c:pt idx="8">
                  <c:v>#N/A</c:v>
                </c:pt>
                <c:pt idx="9">
                  <c:v>5.41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8.19</c:v>
                </c:pt>
                <c:pt idx="2">
                  <c:v>#N/A</c:v>
                </c:pt>
                <c:pt idx="3">
                  <c:v>5.4</c:v>
                </c:pt>
                <c:pt idx="4">
                  <c:v>#N/A</c:v>
                </c:pt>
                <c:pt idx="5">
                  <c:v>5.48</c:v>
                </c:pt>
                <c:pt idx="6">
                  <c:v>#N/A</c:v>
                </c:pt>
                <c:pt idx="7">
                  <c:v>8.64</c:v>
                </c:pt>
                <c:pt idx="8">
                  <c:v>#N/A</c:v>
                </c:pt>
                <c:pt idx="9">
                  <c:v>7.61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383552"/>
        <c:axId val="117385088"/>
      </c:barChart>
      <c:catAx>
        <c:axId val="1173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85088"/>
        <c:crosses val="autoZero"/>
        <c:auto val="1"/>
        <c:lblAlgn val="ctr"/>
        <c:lblOffset val="100"/>
        <c:tickLblSkip val="1"/>
        <c:tickMarkSkip val="1"/>
        <c:noMultiLvlLbl val="0"/>
      </c:catAx>
      <c:valAx>
        <c:axId val="11738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83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334</c:v>
                </c:pt>
                <c:pt idx="5">
                  <c:v>325</c:v>
                </c:pt>
                <c:pt idx="8">
                  <c:v>319</c:v>
                </c:pt>
                <c:pt idx="11">
                  <c:v>319</c:v>
                </c:pt>
                <c:pt idx="14">
                  <c:v>325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0</c:v>
                </c:pt>
                <c:pt idx="6">
                  <c:v>0</c:v>
                </c:pt>
                <c:pt idx="9">
                  <c:v>0</c:v>
                </c:pt>
                <c:pt idx="12">
                  <c:v>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407</c:v>
                </c:pt>
                <c:pt idx="3">
                  <c:v>405</c:v>
                </c:pt>
                <c:pt idx="6">
                  <c:v>414</c:v>
                </c:pt>
                <c:pt idx="9">
                  <c:v>411</c:v>
                </c:pt>
                <c:pt idx="12">
                  <c:v>405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409</c:v>
                </c:pt>
                <c:pt idx="3">
                  <c:v>367</c:v>
                </c:pt>
                <c:pt idx="6">
                  <c:v>313</c:v>
                </c:pt>
                <c:pt idx="9">
                  <c:v>258</c:v>
                </c:pt>
                <c:pt idx="12">
                  <c:v>181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145792"/>
        <c:axId val="10015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494</c:v>
                </c:pt>
                <c:pt idx="2">
                  <c:v>#N/A</c:v>
                </c:pt>
                <c:pt idx="3">
                  <c:v>#N/A</c:v>
                </c:pt>
                <c:pt idx="4">
                  <c:v>447</c:v>
                </c:pt>
                <c:pt idx="5">
                  <c:v>#N/A</c:v>
                </c:pt>
                <c:pt idx="6">
                  <c:v>#N/A</c:v>
                </c:pt>
                <c:pt idx="7">
                  <c:v>408</c:v>
                </c:pt>
                <c:pt idx="8">
                  <c:v>#N/A</c:v>
                </c:pt>
                <c:pt idx="9">
                  <c:v>#N/A</c:v>
                </c:pt>
                <c:pt idx="10">
                  <c:v>350</c:v>
                </c:pt>
                <c:pt idx="11">
                  <c:v>#N/A</c:v>
                </c:pt>
                <c:pt idx="12">
                  <c:v>#N/A</c:v>
                </c:pt>
                <c:pt idx="13">
                  <c:v>272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145792"/>
        <c:axId val="100151680"/>
      </c:lineChart>
      <c:catAx>
        <c:axId val="1001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51680"/>
        <c:crosses val="autoZero"/>
        <c:auto val="1"/>
        <c:lblAlgn val="ctr"/>
        <c:lblOffset val="100"/>
        <c:tickLblSkip val="1"/>
        <c:tickMarkSkip val="1"/>
        <c:noMultiLvlLbl val="0"/>
      </c:catAx>
      <c:valAx>
        <c:axId val="10015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3670</c:v>
                </c:pt>
                <c:pt idx="5">
                  <c:v>3416</c:v>
                </c:pt>
                <c:pt idx="8">
                  <c:v>3176</c:v>
                </c:pt>
                <c:pt idx="11">
                  <c:v>2909</c:v>
                </c:pt>
                <c:pt idx="14">
                  <c:v>2693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4073</c:v>
                </c:pt>
                <c:pt idx="5">
                  <c:v>5275</c:v>
                </c:pt>
                <c:pt idx="8">
                  <c:v>5824</c:v>
                </c:pt>
                <c:pt idx="11">
                  <c:v>5867</c:v>
                </c:pt>
                <c:pt idx="14">
                  <c:v>7405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998</c:v>
                </c:pt>
                <c:pt idx="3">
                  <c:v>946</c:v>
                </c:pt>
                <c:pt idx="6">
                  <c:v>955</c:v>
                </c:pt>
                <c:pt idx="9">
                  <c:v>1034</c:v>
                </c:pt>
                <c:pt idx="12">
                  <c:v>1110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5</c:v>
                </c:pt>
                <c:pt idx="6">
                  <c:v>56</c:v>
                </c:pt>
                <c:pt idx="9">
                  <c:v>112</c:v>
                </c:pt>
                <c:pt idx="12">
                  <c:v>136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4086</c:v>
                </c:pt>
                <c:pt idx="3">
                  <c:v>3787</c:v>
                </c:pt>
                <c:pt idx="6">
                  <c:v>3510</c:v>
                </c:pt>
                <c:pt idx="9">
                  <c:v>3209</c:v>
                </c:pt>
                <c:pt idx="12">
                  <c:v>2899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2078</c:v>
                </c:pt>
                <c:pt idx="3">
                  <c:v>1748</c:v>
                </c:pt>
                <c:pt idx="6">
                  <c:v>1465</c:v>
                </c:pt>
                <c:pt idx="9">
                  <c:v>765</c:v>
                </c:pt>
                <c:pt idx="12">
                  <c:v>596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377472"/>
        <c:axId val="16039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377472"/>
        <c:axId val="160391552"/>
      </c:lineChart>
      <c:catAx>
        <c:axId val="1603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391552"/>
        <c:crosses val="autoZero"/>
        <c:auto val="1"/>
        <c:lblAlgn val="ctr"/>
        <c:lblOffset val="100"/>
        <c:tickLblSkip val="1"/>
        <c:tickMarkSkip val="1"/>
        <c:noMultiLvlLbl val="0"/>
      </c:catAx>
      <c:valAx>
        <c:axId val="16039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7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{BA24ABF9-D62C-40CE-9854-E95C4151C3E7}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841-4A64-8C9D-7D7807917DF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{9BD9CE5F-CEA3-4CC3-A537-7FB4C3646BC9}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841-4A64-8C9D-7D7807917DF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{E6902372-502C-4C8E-85EC-59A0260050CB}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841-4A64-8C9D-7D7807917DF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{391D3BF2-A8FC-4F36-B03B-114EBB7674FC}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841-4A64-8C9D-7D7807917DF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{68829381-BB44-403D-98FA-E6E1210D981D}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841-4A64-8C9D-7D7807917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841-4A64-8C9D-7D7807917DF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{A2FC235B-8D29-45E0-9BB4-82620269E5F2}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841-4A64-8C9D-7D7807917DF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{876146FE-E2FC-4A06-B83C-4484DDF87ECC}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841-4A64-8C9D-7D7807917DF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{AD6EC5E4-9ABB-4EBD-8768-EFFD6FE49218}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841-4A64-8C9D-7D7807917DF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{3E40DD5F-0479-4378-9601-761250779916}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841-4A64-8C9D-7D7807917DF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{04AEDB46-B84F-4FC1-A139-35B03978840C}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841-4A64-8C9D-7D7807917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841-4A64-8C9D-7D7807917DFB}"/>
            </c:ext>
          </c:extLst>
        </c:ser>
        <c:dLbls>
          <c:showLegendKey val="0"/>
          <c:showVal val="0"/>
          <c:showCatName val="0"/>
          <c:showSerName val="0"/>
          <c:showPercent val="0"/>
          <c:showBubbleSize val="0"/>
        </c:dLbls>
        <c:axId val="93583616"/>
        <c:axId val="93671808"/>
      </c:scatterChart>
      <c:valAx>
        <c:axId val="93583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671808"/>
        <c:crosses val="autoZero"/>
        <c:crossBetween val="midCat"/>
      </c:valAx>
      <c:valAx>
        <c:axId val="936718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58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{D5BD8DA9-1800-43B8-88FC-26F3CEE109A9}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586-4A94-B9AB-11B46CDDE8F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{F931F843-90A0-4DE6-B35F-3C48FCAAA032}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586-4A94-B9AB-11B46CDDE8F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{70746B7F-1189-4925-8499-0415B1E88CDC}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586-4A94-B9AB-11B46CDDE8F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{45467374-7D2F-4B66-A8F4-7362D6DB0319}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586-4A94-B9AB-11B46CDDE8F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{D7911A9D-D59E-4B69-A7F5-E12726EE2A0B}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586-4A94-B9AB-11B46CDDE8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15</c:v>
                </c:pt>
                <c:pt idx="2">
                  <c:v>13.3</c:v>
                </c:pt>
                <c:pt idx="3">
                  <c:v>11.5</c:v>
                </c:pt>
                <c:pt idx="4">
                  <c:v>9.8000000000000007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586-4A94-B9AB-11B46CDDE8F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{1C37A6CB-EA7A-4561-9D32-CF20CDC2FB00}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586-4A94-B9AB-11B46CDDE8F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{58AEC71C-2138-423A-86A4-2DC0A3545C1C}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586-4A94-B9AB-11B46CDDE8F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{FFFA9558-F212-44F9-B718-134538E81EFD}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586-4A94-B9AB-11B46CDDE8F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{EE9CF4D2-1CAD-4841-8477-0A75820FBC0E}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586-4A94-B9AB-11B46CDDE8F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{955EE99B-0DD3-4FC2-B513-23941A024EFC}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586-4A94-B9AB-11B46CDDE8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A586-4A94-B9AB-11B46CDDE8FD}"/>
            </c:ext>
          </c:extLst>
        </c:ser>
        <c:dLbls>
          <c:showLegendKey val="0"/>
          <c:showVal val="0"/>
          <c:showCatName val="0"/>
          <c:showSerName val="0"/>
          <c:showPercent val="0"/>
          <c:showBubbleSize val="0"/>
        </c:dLbls>
        <c:axId val="93858048"/>
        <c:axId val="93880704"/>
      </c:scatterChart>
      <c:valAx>
        <c:axId val="93858048"/>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880704"/>
        <c:crosses val="autoZero"/>
        <c:crossBetween val="midCat"/>
      </c:valAx>
      <c:valAx>
        <c:axId val="93880704"/>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858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起債の新規発行を抑制してるため、元利償還金は減少していくが、公営企業債の元利償還金に対する繰入金は横ばいの状態が続くため、実質公債比率の分子は、今後も少しずつ減少する見込みである。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一般会計等に係る地方債の現在高が今後も減少する見込みである。また、充当可能基金は財政調整基金の増加により、今後も増加する見込みであるため、将来負担比率の分子はさらに減少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関西国際空港関連の比較的安定した収入により、財政力指数は横ばいとなっている。</a:t>
          </a:r>
        </a:p>
        <a:p>
          <a:r>
            <a:rPr kumimoji="1" lang="ja-JP" altLang="en-US" sz="1300">
              <a:latin typeface="ＭＳ Ｐゴシック"/>
            </a:rPr>
            <a:t>　今後、関西国際空港２期島関連税収が増加に転じることから財政力指数は上昇し、概ね</a:t>
          </a:r>
          <a:r>
            <a:rPr kumimoji="1" lang="en-US" altLang="ja-JP" sz="1300">
              <a:latin typeface="ＭＳ Ｐゴシック"/>
            </a:rPr>
            <a:t>1.4</a:t>
          </a:r>
          <a:r>
            <a:rPr kumimoji="1" lang="ja-JP" altLang="en-US" sz="1300">
              <a:latin typeface="ＭＳ Ｐゴシック"/>
            </a:rPr>
            <a:t>前後で推移するものと見込まれる。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100390</xdr:rowOff>
    </xdr:from>
    <xdr:to>
      <xdr:col>7</xdr:col>
      <xdr:colOff>152400</xdr:colOff>
      <xdr:row>36</xdr:row>
      <xdr:rowOff>100390</xdr:rowOff>
    </xdr:to>
    <xdr:cxnSp macro="">
      <xdr:nvCxnSpPr>
        <xdr:cNvPr id="69" name="直線コネクタ 68"/>
        <xdr:cNvCxnSpPr/>
      </xdr:nvCxnSpPr>
      <xdr:spPr>
        <a:xfrm>
          <a:off x="4114800" y="6272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100390</xdr:rowOff>
    </xdr:from>
    <xdr:to>
      <xdr:col>6</xdr:col>
      <xdr:colOff>0</xdr:colOff>
      <xdr:row>36</xdr:row>
      <xdr:rowOff>111881</xdr:rowOff>
    </xdr:to>
    <xdr:cxnSp macro="">
      <xdr:nvCxnSpPr>
        <xdr:cNvPr id="72" name="直線コネクタ 71"/>
        <xdr:cNvCxnSpPr/>
      </xdr:nvCxnSpPr>
      <xdr:spPr>
        <a:xfrm flipV="1">
          <a:off x="3225800" y="62725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111881</xdr:rowOff>
    </xdr:from>
    <xdr:to>
      <xdr:col>4</xdr:col>
      <xdr:colOff>482600</xdr:colOff>
      <xdr:row>37</xdr:row>
      <xdr:rowOff>9374</xdr:rowOff>
    </xdr:to>
    <xdr:cxnSp macro="">
      <xdr:nvCxnSpPr>
        <xdr:cNvPr id="75" name="直線コネクタ 74"/>
        <xdr:cNvCxnSpPr/>
      </xdr:nvCxnSpPr>
      <xdr:spPr>
        <a:xfrm flipV="1">
          <a:off x="2336800" y="62840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169333</xdr:rowOff>
    </xdr:from>
    <xdr:to>
      <xdr:col>3</xdr:col>
      <xdr:colOff>279400</xdr:colOff>
      <xdr:row>37</xdr:row>
      <xdr:rowOff>9374</xdr:rowOff>
    </xdr:to>
    <xdr:cxnSp macro="">
      <xdr:nvCxnSpPr>
        <xdr:cNvPr id="78" name="直線コネクタ 77"/>
        <xdr:cNvCxnSpPr/>
      </xdr:nvCxnSpPr>
      <xdr:spPr>
        <a:xfrm>
          <a:off x="1447800" y="63415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49590</xdr:rowOff>
    </xdr:from>
    <xdr:to>
      <xdr:col>7</xdr:col>
      <xdr:colOff>203200</xdr:colOff>
      <xdr:row>36</xdr:row>
      <xdr:rowOff>151190</xdr:rowOff>
    </xdr:to>
    <xdr:sp macro="" textlink="">
      <xdr:nvSpPr>
        <xdr:cNvPr id="88" name="円/楕円 87"/>
        <xdr:cNvSpPr/>
      </xdr:nvSpPr>
      <xdr:spPr>
        <a:xfrm>
          <a:off x="4902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142317</xdr:rowOff>
    </xdr:from>
    <xdr:ext cx="762000" cy="259045"/>
    <xdr:sp macro="" textlink="">
      <xdr:nvSpPr>
        <xdr:cNvPr id="89" name="財政力該当値テキスト"/>
        <xdr:cNvSpPr txBox="1"/>
      </xdr:nvSpPr>
      <xdr:spPr>
        <a:xfrm>
          <a:off x="5041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49590</xdr:rowOff>
    </xdr:from>
    <xdr:to>
      <xdr:col>6</xdr:col>
      <xdr:colOff>50800</xdr:colOff>
      <xdr:row>36</xdr:row>
      <xdr:rowOff>151190</xdr:rowOff>
    </xdr:to>
    <xdr:sp macro="" textlink="">
      <xdr:nvSpPr>
        <xdr:cNvPr id="90" name="円/楕円 89"/>
        <xdr:cNvSpPr/>
      </xdr:nvSpPr>
      <xdr:spPr>
        <a:xfrm>
          <a:off x="4064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161367</xdr:rowOff>
    </xdr:from>
    <xdr:ext cx="736600" cy="259045"/>
    <xdr:sp macro="" textlink="">
      <xdr:nvSpPr>
        <xdr:cNvPr id="91" name="テキスト ボックス 90"/>
        <xdr:cNvSpPr txBox="1"/>
      </xdr:nvSpPr>
      <xdr:spPr>
        <a:xfrm>
          <a:off x="3733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61081</xdr:rowOff>
    </xdr:from>
    <xdr:to>
      <xdr:col>4</xdr:col>
      <xdr:colOff>533400</xdr:colOff>
      <xdr:row>36</xdr:row>
      <xdr:rowOff>162681</xdr:rowOff>
    </xdr:to>
    <xdr:sp macro="" textlink="">
      <xdr:nvSpPr>
        <xdr:cNvPr id="92" name="円/楕円 91"/>
        <xdr:cNvSpPr/>
      </xdr:nvSpPr>
      <xdr:spPr>
        <a:xfrm>
          <a:off x="3175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1408</xdr:rowOff>
    </xdr:from>
    <xdr:ext cx="762000" cy="259045"/>
    <xdr:sp macro="" textlink="">
      <xdr:nvSpPr>
        <xdr:cNvPr id="93" name="テキスト ボックス 92"/>
        <xdr:cNvSpPr txBox="1"/>
      </xdr:nvSpPr>
      <xdr:spPr>
        <a:xfrm>
          <a:off x="2844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130024</xdr:rowOff>
    </xdr:from>
    <xdr:to>
      <xdr:col>3</xdr:col>
      <xdr:colOff>330200</xdr:colOff>
      <xdr:row>37</xdr:row>
      <xdr:rowOff>60174</xdr:rowOff>
    </xdr:to>
    <xdr:sp macro="" textlink="">
      <xdr:nvSpPr>
        <xdr:cNvPr id="94" name="円/楕円 93"/>
        <xdr:cNvSpPr/>
      </xdr:nvSpPr>
      <xdr:spPr>
        <a:xfrm>
          <a:off x="2286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70351</xdr:rowOff>
    </xdr:from>
    <xdr:ext cx="762000" cy="259045"/>
    <xdr:sp macro="" textlink="">
      <xdr:nvSpPr>
        <xdr:cNvPr id="95" name="テキスト ボックス 94"/>
        <xdr:cNvSpPr txBox="1"/>
      </xdr:nvSpPr>
      <xdr:spPr>
        <a:xfrm>
          <a:off x="1955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118533</xdr:rowOff>
    </xdr:from>
    <xdr:to>
      <xdr:col>2</xdr:col>
      <xdr:colOff>127000</xdr:colOff>
      <xdr:row>37</xdr:row>
      <xdr:rowOff>48683</xdr:rowOff>
    </xdr:to>
    <xdr:sp macro="" textlink="">
      <xdr:nvSpPr>
        <xdr:cNvPr id="96" name="円/楕円 95"/>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58860</xdr:rowOff>
    </xdr:from>
    <xdr:ext cx="762000" cy="259045"/>
    <xdr:sp macro="" textlink="">
      <xdr:nvSpPr>
        <xdr:cNvPr id="97" name="テキスト ボックス 96"/>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たばこ税収などに支えられ極めて良好な水準で推移しているが、たばこ税収のうち課税定額を超える部分については翌年度に大阪府へ交付する必要があるため、実質的な税収はより少ないものとなる。この大阪府への交付金を加味した場合、実質的な経常収支比率は約</a:t>
          </a:r>
          <a:r>
            <a:rPr kumimoji="1" lang="en-US" altLang="ja-JP" sz="1300">
              <a:latin typeface="ＭＳ Ｐゴシック"/>
            </a:rPr>
            <a:t>70</a:t>
          </a:r>
          <a:r>
            <a:rPr kumimoji="1" lang="ja-JP" altLang="en-US" sz="1300">
              <a:latin typeface="ＭＳ Ｐゴシック"/>
            </a:rPr>
            <a:t>％程度となる。実質的な経常収支比率を見ても、一定の財政構造の弾力性は保たれているが、これまでにも、定員管理計画の策定や事務事業評価の実施により経常経費の削減を行っており、今後も引き続き適正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113454</xdr:rowOff>
    </xdr:from>
    <xdr:to>
      <xdr:col>7</xdr:col>
      <xdr:colOff>152400</xdr:colOff>
      <xdr:row>60</xdr:row>
      <xdr:rowOff>37465</xdr:rowOff>
    </xdr:to>
    <xdr:cxnSp macro="">
      <xdr:nvCxnSpPr>
        <xdr:cNvPr id="132" name="直線コネクタ 131"/>
        <xdr:cNvCxnSpPr/>
      </xdr:nvCxnSpPr>
      <xdr:spPr>
        <a:xfrm flipV="1">
          <a:off x="4114800" y="9886104"/>
          <a:ext cx="838200" cy="4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37465</xdr:rowOff>
    </xdr:from>
    <xdr:to>
      <xdr:col>6</xdr:col>
      <xdr:colOff>0</xdr:colOff>
      <xdr:row>60</xdr:row>
      <xdr:rowOff>125942</xdr:rowOff>
    </xdr:to>
    <xdr:cxnSp macro="">
      <xdr:nvCxnSpPr>
        <xdr:cNvPr id="135" name="直線コネクタ 134"/>
        <xdr:cNvCxnSpPr/>
      </xdr:nvCxnSpPr>
      <xdr:spPr>
        <a:xfrm flipV="1">
          <a:off x="3225800" y="103244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17356</xdr:rowOff>
    </xdr:from>
    <xdr:to>
      <xdr:col>4</xdr:col>
      <xdr:colOff>482600</xdr:colOff>
      <xdr:row>60</xdr:row>
      <xdr:rowOff>125942</xdr:rowOff>
    </xdr:to>
    <xdr:cxnSp macro="">
      <xdr:nvCxnSpPr>
        <xdr:cNvPr id="138" name="直線コネクタ 137"/>
        <xdr:cNvCxnSpPr/>
      </xdr:nvCxnSpPr>
      <xdr:spPr>
        <a:xfrm>
          <a:off x="2336800" y="1030435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17356</xdr:rowOff>
    </xdr:from>
    <xdr:to>
      <xdr:col>3</xdr:col>
      <xdr:colOff>279400</xdr:colOff>
      <xdr:row>60</xdr:row>
      <xdr:rowOff>65617</xdr:rowOff>
    </xdr:to>
    <xdr:cxnSp macro="">
      <xdr:nvCxnSpPr>
        <xdr:cNvPr id="141" name="直線コネクタ 140"/>
        <xdr:cNvCxnSpPr/>
      </xdr:nvCxnSpPr>
      <xdr:spPr>
        <a:xfrm flipV="1">
          <a:off x="1447800" y="103043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57</xdr:row>
      <xdr:rowOff>62654</xdr:rowOff>
    </xdr:from>
    <xdr:to>
      <xdr:col>7</xdr:col>
      <xdr:colOff>203200</xdr:colOff>
      <xdr:row>57</xdr:row>
      <xdr:rowOff>164254</xdr:rowOff>
    </xdr:to>
    <xdr:sp macro="" textlink="">
      <xdr:nvSpPr>
        <xdr:cNvPr id="151" name="円/楕円 150"/>
        <xdr:cNvSpPr/>
      </xdr:nvSpPr>
      <xdr:spPr>
        <a:xfrm>
          <a:off x="4902200" y="98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56</xdr:row>
      <xdr:rowOff>155381</xdr:rowOff>
    </xdr:from>
    <xdr:ext cx="762000" cy="259045"/>
    <xdr:sp macro="" textlink="">
      <xdr:nvSpPr>
        <xdr:cNvPr id="152" name="財政構造の弾力性該当値テキスト"/>
        <xdr:cNvSpPr txBox="1"/>
      </xdr:nvSpPr>
      <xdr:spPr>
        <a:xfrm>
          <a:off x="5041900" y="975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158115</xdr:rowOff>
    </xdr:from>
    <xdr:to>
      <xdr:col>6</xdr:col>
      <xdr:colOff>50800</xdr:colOff>
      <xdr:row>60</xdr:row>
      <xdr:rowOff>88265</xdr:rowOff>
    </xdr:to>
    <xdr:sp macro="" textlink="">
      <xdr:nvSpPr>
        <xdr:cNvPr id="153" name="円/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5" name="円/楕円 154"/>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15469</xdr:rowOff>
    </xdr:from>
    <xdr:ext cx="762000" cy="259045"/>
    <xdr:sp macro="" textlink="">
      <xdr:nvSpPr>
        <xdr:cNvPr id="156" name="テキスト ボックス 155"/>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138006</xdr:rowOff>
    </xdr:from>
    <xdr:to>
      <xdr:col>3</xdr:col>
      <xdr:colOff>330200</xdr:colOff>
      <xdr:row>60</xdr:row>
      <xdr:rowOff>68156</xdr:rowOff>
    </xdr:to>
    <xdr:sp macro="" textlink="">
      <xdr:nvSpPr>
        <xdr:cNvPr id="157" name="円/楕円 156"/>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78333</xdr:rowOff>
    </xdr:from>
    <xdr:ext cx="762000" cy="259045"/>
    <xdr:sp macro="" textlink="">
      <xdr:nvSpPr>
        <xdr:cNvPr id="158" name="テキスト ボックス 157"/>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59" name="円/楕円 158"/>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60" name="テキスト ボックス 15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[192,813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及び嘱託員数を低水準とする総人件費の抑制に努めた結果、人件費・物件費等の合計額の１人当たりの金額が、類似団体の平均値を下回っている状況である。今後も、引き続き総人件費の適正水準の維持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107710</xdr:rowOff>
    </xdr:from>
    <xdr:to>
      <xdr:col>7</xdr:col>
      <xdr:colOff>152400</xdr:colOff>
      <xdr:row>82</xdr:row>
      <xdr:rowOff>115030</xdr:rowOff>
    </xdr:to>
    <xdr:cxnSp macro="">
      <xdr:nvCxnSpPr>
        <xdr:cNvPr id="195" name="直線コネクタ 194"/>
        <xdr:cNvCxnSpPr/>
      </xdr:nvCxnSpPr>
      <xdr:spPr>
        <a:xfrm>
          <a:off x="4114800" y="14166610"/>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107710</xdr:rowOff>
    </xdr:from>
    <xdr:to>
      <xdr:col>6</xdr:col>
      <xdr:colOff>0</xdr:colOff>
      <xdr:row>82</xdr:row>
      <xdr:rowOff>133578</xdr:rowOff>
    </xdr:to>
    <xdr:cxnSp macro="">
      <xdr:nvCxnSpPr>
        <xdr:cNvPr id="198" name="直線コネクタ 197"/>
        <xdr:cNvCxnSpPr/>
      </xdr:nvCxnSpPr>
      <xdr:spPr>
        <a:xfrm flipV="1">
          <a:off x="3225800" y="1416661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77383</xdr:rowOff>
    </xdr:from>
    <xdr:to>
      <xdr:col>4</xdr:col>
      <xdr:colOff>482600</xdr:colOff>
      <xdr:row>82</xdr:row>
      <xdr:rowOff>133578</xdr:rowOff>
    </xdr:to>
    <xdr:cxnSp macro="">
      <xdr:nvCxnSpPr>
        <xdr:cNvPr id="201" name="直線コネクタ 200"/>
        <xdr:cNvCxnSpPr/>
      </xdr:nvCxnSpPr>
      <xdr:spPr>
        <a:xfrm>
          <a:off x="2336800" y="14136283"/>
          <a:ext cx="8890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75625</xdr:rowOff>
    </xdr:from>
    <xdr:to>
      <xdr:col>3</xdr:col>
      <xdr:colOff>279400</xdr:colOff>
      <xdr:row>82</xdr:row>
      <xdr:rowOff>77383</xdr:rowOff>
    </xdr:to>
    <xdr:cxnSp macro="">
      <xdr:nvCxnSpPr>
        <xdr:cNvPr id="204" name="直線コネクタ 203"/>
        <xdr:cNvCxnSpPr/>
      </xdr:nvCxnSpPr>
      <xdr:spPr>
        <a:xfrm>
          <a:off x="1447800" y="14134525"/>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64230</xdr:rowOff>
    </xdr:from>
    <xdr:to>
      <xdr:col>7</xdr:col>
      <xdr:colOff>203200</xdr:colOff>
      <xdr:row>82</xdr:row>
      <xdr:rowOff>165830</xdr:rowOff>
    </xdr:to>
    <xdr:sp macro="" textlink="">
      <xdr:nvSpPr>
        <xdr:cNvPr id="214" name="円/楕円 213"/>
        <xdr:cNvSpPr/>
      </xdr:nvSpPr>
      <xdr:spPr>
        <a:xfrm>
          <a:off x="4902200" y="141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80757</xdr:rowOff>
    </xdr:from>
    <xdr:ext cx="762000" cy="259045"/>
    <xdr:sp macro="" textlink="">
      <xdr:nvSpPr>
        <xdr:cNvPr id="215" name="人件費・物件費等の状況該当値テキスト"/>
        <xdr:cNvSpPr txBox="1"/>
      </xdr:nvSpPr>
      <xdr:spPr>
        <a:xfrm>
          <a:off x="5041900" y="1396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56910</xdr:rowOff>
    </xdr:from>
    <xdr:to>
      <xdr:col>6</xdr:col>
      <xdr:colOff>50800</xdr:colOff>
      <xdr:row>82</xdr:row>
      <xdr:rowOff>158510</xdr:rowOff>
    </xdr:to>
    <xdr:sp macro="" textlink="">
      <xdr:nvSpPr>
        <xdr:cNvPr id="216" name="円/楕円 215"/>
        <xdr:cNvSpPr/>
      </xdr:nvSpPr>
      <xdr:spPr>
        <a:xfrm>
          <a:off x="4064000" y="14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168687</xdr:rowOff>
    </xdr:from>
    <xdr:ext cx="736600" cy="259045"/>
    <xdr:sp macro="" textlink="">
      <xdr:nvSpPr>
        <xdr:cNvPr id="217" name="テキスト ボックス 216"/>
        <xdr:cNvSpPr txBox="1"/>
      </xdr:nvSpPr>
      <xdr:spPr>
        <a:xfrm>
          <a:off x="3733800" y="1388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82778</xdr:rowOff>
    </xdr:from>
    <xdr:to>
      <xdr:col>4</xdr:col>
      <xdr:colOff>533400</xdr:colOff>
      <xdr:row>83</xdr:row>
      <xdr:rowOff>12928</xdr:rowOff>
    </xdr:to>
    <xdr:sp macro="" textlink="">
      <xdr:nvSpPr>
        <xdr:cNvPr id="218" name="円/楕円 217"/>
        <xdr:cNvSpPr/>
      </xdr:nvSpPr>
      <xdr:spPr>
        <a:xfrm>
          <a:off x="3175000" y="141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23105</xdr:rowOff>
    </xdr:from>
    <xdr:ext cx="762000" cy="259045"/>
    <xdr:sp macro="" textlink="">
      <xdr:nvSpPr>
        <xdr:cNvPr id="219" name="テキスト ボックス 218"/>
        <xdr:cNvSpPr txBox="1"/>
      </xdr:nvSpPr>
      <xdr:spPr>
        <a:xfrm>
          <a:off x="2844800" y="139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26583</xdr:rowOff>
    </xdr:from>
    <xdr:to>
      <xdr:col>3</xdr:col>
      <xdr:colOff>330200</xdr:colOff>
      <xdr:row>82</xdr:row>
      <xdr:rowOff>128183</xdr:rowOff>
    </xdr:to>
    <xdr:sp macro="" textlink="">
      <xdr:nvSpPr>
        <xdr:cNvPr id="220" name="円/楕円 219"/>
        <xdr:cNvSpPr/>
      </xdr:nvSpPr>
      <xdr:spPr>
        <a:xfrm>
          <a:off x="2286000" y="140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138360</xdr:rowOff>
    </xdr:from>
    <xdr:ext cx="762000" cy="259045"/>
    <xdr:sp macro="" textlink="">
      <xdr:nvSpPr>
        <xdr:cNvPr id="221" name="テキスト ボックス 220"/>
        <xdr:cNvSpPr txBox="1"/>
      </xdr:nvSpPr>
      <xdr:spPr>
        <a:xfrm>
          <a:off x="1955800" y="138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24825</xdr:rowOff>
    </xdr:from>
    <xdr:to>
      <xdr:col>2</xdr:col>
      <xdr:colOff>127000</xdr:colOff>
      <xdr:row>82</xdr:row>
      <xdr:rowOff>126425</xdr:rowOff>
    </xdr:to>
    <xdr:sp macro="" textlink="">
      <xdr:nvSpPr>
        <xdr:cNvPr id="222" name="円/楕円 221"/>
        <xdr:cNvSpPr/>
      </xdr:nvSpPr>
      <xdr:spPr>
        <a:xfrm>
          <a:off x="1397000" y="140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136602</xdr:rowOff>
    </xdr:from>
    <xdr:ext cx="762000" cy="259045"/>
    <xdr:sp macro="" textlink="">
      <xdr:nvSpPr>
        <xdr:cNvPr id="223" name="テキスト ボックス 222"/>
        <xdr:cNvSpPr txBox="1"/>
      </xdr:nvSpPr>
      <xdr:spPr>
        <a:xfrm>
          <a:off x="1066800" y="1385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類似団体においては、財政的事情から給与の削減措置を実施している中、本町では削減措置を行っていない関係から、結果的に本町の給与水準が高い位置付けとなっている。また、国家公務員の給与に係る臨時特例措置（給与カット）が行われていたためラスパイレス指数が</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25</a:t>
          </a:r>
          <a:r>
            <a:rPr kumimoji="1" lang="ja-JP" altLang="en-US" sz="1300">
              <a:latin typeface="ＭＳ Ｐゴシック"/>
            </a:rPr>
            <a:t>年度以降は概ね</a:t>
          </a:r>
          <a:r>
            <a:rPr kumimoji="1" lang="en-US" altLang="ja-JP" sz="1300">
              <a:latin typeface="ＭＳ Ｐゴシック"/>
            </a:rPr>
            <a:t>100</a:t>
          </a:r>
          <a:r>
            <a:rPr kumimoji="1" lang="ja-JP" altLang="en-US" sz="1300">
              <a:latin typeface="ＭＳ Ｐゴシック"/>
            </a:rPr>
            <a:t>程度の適正な水準で推移し、引き続き同水準をを保つものと見込んでいる。</a:t>
          </a:r>
        </a:p>
        <a:p>
          <a:r>
            <a:rPr kumimoji="1" lang="ja-JP" altLang="en-US" sz="1300">
              <a:latin typeface="ＭＳ Ｐゴシック"/>
            </a:rPr>
            <a:t>　地域の民間企業の平均給与等の状況を積極的に入手・分析する等、給与の適正化に努めたい。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110173</xdr:rowOff>
    </xdr:to>
    <xdr:cxnSp macro="">
      <xdr:nvCxnSpPr>
        <xdr:cNvPr id="248" name="直線コネクタ 247"/>
        <xdr:cNvCxnSpPr/>
      </xdr:nvCxnSpPr>
      <xdr:spPr>
        <a:xfrm flipV="1">
          <a:off x="17018000" y="13832839"/>
          <a:ext cx="0" cy="85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82250</xdr:rowOff>
    </xdr:from>
    <xdr:ext cx="762000" cy="259045"/>
    <xdr:sp macro="" textlink="">
      <xdr:nvSpPr>
        <xdr:cNvPr id="249" name="給与水準   （国との比較）最小値テキスト"/>
        <xdr:cNvSpPr txBox="1"/>
      </xdr:nvSpPr>
      <xdr:spPr>
        <a:xfrm>
          <a:off x="17106900" y="1465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110173</xdr:rowOff>
    </xdr:from>
    <xdr:to>
      <xdr:col>24</xdr:col>
      <xdr:colOff>647700</xdr:colOff>
      <xdr:row>85</xdr:row>
      <xdr:rowOff>110173</xdr:rowOff>
    </xdr:to>
    <xdr:cxnSp macro="">
      <xdr:nvCxnSpPr>
        <xdr:cNvPr id="250" name="直線コネクタ 249"/>
        <xdr:cNvCxnSpPr/>
      </xdr:nvCxnSpPr>
      <xdr:spPr>
        <a:xfrm>
          <a:off x="16929100" y="14683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1"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2" name="直線コネクタ 251"/>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85</xdr:row>
      <xdr:rowOff>13652</xdr:rowOff>
    </xdr:to>
    <xdr:cxnSp macro="">
      <xdr:nvCxnSpPr>
        <xdr:cNvPr id="253" name="直線コネクタ 252"/>
        <xdr:cNvCxnSpPr/>
      </xdr:nvCxnSpPr>
      <xdr:spPr>
        <a:xfrm>
          <a:off x="16179800" y="145869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32720</xdr:rowOff>
    </xdr:from>
    <xdr:ext cx="762000" cy="259045"/>
    <xdr:sp macro="" textlink="">
      <xdr:nvSpPr>
        <xdr:cNvPr id="254" name="給与水準   （国との比較）平均値テキスト"/>
        <xdr:cNvSpPr txBox="1"/>
      </xdr:nvSpPr>
      <xdr:spPr>
        <a:xfrm>
          <a:off x="17106900" y="14091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16193</xdr:rowOff>
    </xdr:from>
    <xdr:to>
      <xdr:col>24</xdr:col>
      <xdr:colOff>609600</xdr:colOff>
      <xdr:row>83</xdr:row>
      <xdr:rowOff>117793</xdr:rowOff>
    </xdr:to>
    <xdr:sp macro="" textlink="">
      <xdr:nvSpPr>
        <xdr:cNvPr id="255" name="フローチャート : 判断 254"/>
        <xdr:cNvSpPr/>
      </xdr:nvSpPr>
      <xdr:spPr>
        <a:xfrm>
          <a:off x="169672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85</xdr:row>
      <xdr:rowOff>13652</xdr:rowOff>
    </xdr:to>
    <xdr:cxnSp macro="">
      <xdr:nvCxnSpPr>
        <xdr:cNvPr id="256" name="直線コネクタ 255"/>
        <xdr:cNvCxnSpPr/>
      </xdr:nvCxnSpPr>
      <xdr:spPr>
        <a:xfrm>
          <a:off x="15290800" y="1457483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22225</xdr:rowOff>
    </xdr:from>
    <xdr:to>
      <xdr:col>23</xdr:col>
      <xdr:colOff>457200</xdr:colOff>
      <xdr:row>83</xdr:row>
      <xdr:rowOff>123825</xdr:rowOff>
    </xdr:to>
    <xdr:sp macro="" textlink="">
      <xdr:nvSpPr>
        <xdr:cNvPr id="257" name="フローチャート : 判断 256"/>
        <xdr:cNvSpPr/>
      </xdr:nvSpPr>
      <xdr:spPr>
        <a:xfrm>
          <a:off x="16129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134002</xdr:rowOff>
    </xdr:from>
    <xdr:ext cx="736600" cy="259045"/>
    <xdr:sp macro="" textlink="">
      <xdr:nvSpPr>
        <xdr:cNvPr id="258" name="テキスト ボックス 257"/>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1588</xdr:rowOff>
    </xdr:to>
    <xdr:cxnSp macro="">
      <xdr:nvCxnSpPr>
        <xdr:cNvPr id="259" name="直線コネクタ 258"/>
        <xdr:cNvCxnSpPr/>
      </xdr:nvCxnSpPr>
      <xdr:spPr>
        <a:xfrm>
          <a:off x="14401800" y="145688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28257</xdr:rowOff>
    </xdr:from>
    <xdr:to>
      <xdr:col>22</xdr:col>
      <xdr:colOff>254000</xdr:colOff>
      <xdr:row>83</xdr:row>
      <xdr:rowOff>129857</xdr:rowOff>
    </xdr:to>
    <xdr:sp macro="" textlink="">
      <xdr:nvSpPr>
        <xdr:cNvPr id="260" name="フローチャート : 判断 259"/>
        <xdr:cNvSpPr/>
      </xdr:nvSpPr>
      <xdr:spPr>
        <a:xfrm>
          <a:off x="15240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140034</xdr:rowOff>
    </xdr:from>
    <xdr:ext cx="762000" cy="259045"/>
    <xdr:sp macro="" textlink="">
      <xdr:nvSpPr>
        <xdr:cNvPr id="261" name="テキスト ボックス 260"/>
        <xdr:cNvSpPr txBox="1"/>
      </xdr:nvSpPr>
      <xdr:spPr>
        <a:xfrm>
          <a:off x="14909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87</xdr:row>
      <xdr:rowOff>141288</xdr:rowOff>
    </xdr:to>
    <xdr:cxnSp macro="">
      <xdr:nvCxnSpPr>
        <xdr:cNvPr id="262" name="直線コネクタ 261"/>
        <xdr:cNvCxnSpPr/>
      </xdr:nvCxnSpPr>
      <xdr:spPr>
        <a:xfrm flipV="1">
          <a:off x="13512800" y="14568805"/>
          <a:ext cx="889000" cy="4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16193</xdr:rowOff>
    </xdr:from>
    <xdr:to>
      <xdr:col>21</xdr:col>
      <xdr:colOff>50800</xdr:colOff>
      <xdr:row>83</xdr:row>
      <xdr:rowOff>117793</xdr:rowOff>
    </xdr:to>
    <xdr:sp macro="" textlink="">
      <xdr:nvSpPr>
        <xdr:cNvPr id="263" name="フローチャート : 判断 262"/>
        <xdr:cNvSpPr/>
      </xdr:nvSpPr>
      <xdr:spPr>
        <a:xfrm>
          <a:off x="14351000" y="1424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127970</xdr:rowOff>
    </xdr:from>
    <xdr:ext cx="762000" cy="259045"/>
    <xdr:sp macro="" textlink="">
      <xdr:nvSpPr>
        <xdr:cNvPr id="264" name="テキスト ボックス 263"/>
        <xdr:cNvSpPr txBox="1"/>
      </xdr:nvSpPr>
      <xdr:spPr>
        <a:xfrm>
          <a:off x="14020800" y="1401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65" name="フローチャート : 判断 264"/>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66" name="テキスト ボックス 265"/>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2" name="円/楕円 271"/>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30179</xdr:rowOff>
    </xdr:from>
    <xdr:ext cx="762000" cy="259045"/>
    <xdr:sp macro="" textlink="">
      <xdr:nvSpPr>
        <xdr:cNvPr id="273" name="給与水準   （国との比較）該当値テキスト"/>
        <xdr:cNvSpPr txBox="1"/>
      </xdr:nvSpPr>
      <xdr:spPr>
        <a:xfrm>
          <a:off x="17106900" y="1443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134302</xdr:rowOff>
    </xdr:from>
    <xdr:to>
      <xdr:col>23</xdr:col>
      <xdr:colOff>457200</xdr:colOff>
      <xdr:row>85</xdr:row>
      <xdr:rowOff>64452</xdr:rowOff>
    </xdr:to>
    <xdr:sp macro="" textlink="">
      <xdr:nvSpPr>
        <xdr:cNvPr id="274" name="円/楕円 273"/>
        <xdr:cNvSpPr/>
      </xdr:nvSpPr>
      <xdr:spPr>
        <a:xfrm>
          <a:off x="16129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49229</xdr:rowOff>
    </xdr:from>
    <xdr:ext cx="736600" cy="259045"/>
    <xdr:sp macro="" textlink="">
      <xdr:nvSpPr>
        <xdr:cNvPr id="275" name="テキスト ボックス 274"/>
        <xdr:cNvSpPr txBox="1"/>
      </xdr:nvSpPr>
      <xdr:spPr>
        <a:xfrm>
          <a:off x="15798800" y="1462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6" name="円/楕円 275"/>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37165</xdr:rowOff>
    </xdr:from>
    <xdr:ext cx="762000" cy="259045"/>
    <xdr:sp macro="" textlink="">
      <xdr:nvSpPr>
        <xdr:cNvPr id="277" name="テキスト ボックス 276"/>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116205</xdr:rowOff>
    </xdr:from>
    <xdr:to>
      <xdr:col>21</xdr:col>
      <xdr:colOff>50800</xdr:colOff>
      <xdr:row>85</xdr:row>
      <xdr:rowOff>46355</xdr:rowOff>
    </xdr:to>
    <xdr:sp macro="" textlink="">
      <xdr:nvSpPr>
        <xdr:cNvPr id="278" name="円/楕円 277"/>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31132</xdr:rowOff>
    </xdr:from>
    <xdr:ext cx="762000" cy="259045"/>
    <xdr:sp macro="" textlink="">
      <xdr:nvSpPr>
        <xdr:cNvPr id="279" name="テキスト ボックス 278"/>
        <xdr:cNvSpPr txBox="1"/>
      </xdr:nvSpPr>
      <xdr:spPr>
        <a:xfrm>
          <a:off x="14020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90488</xdr:rowOff>
    </xdr:from>
    <xdr:to>
      <xdr:col>19</xdr:col>
      <xdr:colOff>533400</xdr:colOff>
      <xdr:row>88</xdr:row>
      <xdr:rowOff>20638</xdr:rowOff>
    </xdr:to>
    <xdr:sp macro="" textlink="">
      <xdr:nvSpPr>
        <xdr:cNvPr id="280" name="円/楕円 279"/>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5415</xdr:rowOff>
    </xdr:from>
    <xdr:ext cx="762000" cy="259045"/>
    <xdr:sp macro="" textlink="">
      <xdr:nvSpPr>
        <xdr:cNvPr id="281" name="テキスト ボックス 280"/>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の抑制による職員数の削減により数値は改善しているものの、過去に関西国際空港関連の税収増を見込み、下水道整備事業等の公共事業や公共施設整備による住民サービスの向上を図るために、職員を多数採用したことによる影響が大きく、平均値を上回っている状況が続いていたが、類似団体の数値悪化もあり、類似団体数値を下回ることとなった。</a:t>
          </a:r>
        </a:p>
        <a:p>
          <a:r>
            <a:rPr kumimoji="1" lang="ja-JP" altLang="en-US" sz="1300">
              <a:latin typeface="ＭＳ Ｐゴシック"/>
            </a:rPr>
            <a:t>　今後の目標として、年齢構成の適正化を視野に入れながら、類似団体水準を保つことができるよう、定員管理を実施する。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1" name="直線コネクタ 310"/>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2"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3" name="直線コネクタ 312"/>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4"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5" name="直線コネクタ 314"/>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14690</xdr:rowOff>
    </xdr:from>
    <xdr:to>
      <xdr:col>24</xdr:col>
      <xdr:colOff>558800</xdr:colOff>
      <xdr:row>62</xdr:row>
      <xdr:rowOff>17103</xdr:rowOff>
    </xdr:to>
    <xdr:cxnSp macro="">
      <xdr:nvCxnSpPr>
        <xdr:cNvPr id="316" name="直線コネクタ 315"/>
        <xdr:cNvCxnSpPr/>
      </xdr:nvCxnSpPr>
      <xdr:spPr>
        <a:xfrm>
          <a:off x="16179800" y="1064459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17"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18" name="フローチャート : 判断 317"/>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14690</xdr:rowOff>
    </xdr:from>
    <xdr:to>
      <xdr:col>23</xdr:col>
      <xdr:colOff>406400</xdr:colOff>
      <xdr:row>62</xdr:row>
      <xdr:rowOff>29972</xdr:rowOff>
    </xdr:to>
    <xdr:cxnSp macro="">
      <xdr:nvCxnSpPr>
        <xdr:cNvPr id="319" name="直線コネクタ 318"/>
        <xdr:cNvCxnSpPr/>
      </xdr:nvCxnSpPr>
      <xdr:spPr>
        <a:xfrm flipV="1">
          <a:off x="15290800" y="1064459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0" name="フローチャート : 判断 319"/>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1" name="テキスト ボックス 320"/>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164423</xdr:rowOff>
    </xdr:from>
    <xdr:to>
      <xdr:col>22</xdr:col>
      <xdr:colOff>203200</xdr:colOff>
      <xdr:row>62</xdr:row>
      <xdr:rowOff>29972</xdr:rowOff>
    </xdr:to>
    <xdr:cxnSp macro="">
      <xdr:nvCxnSpPr>
        <xdr:cNvPr id="322" name="直線コネクタ 321"/>
        <xdr:cNvCxnSpPr/>
      </xdr:nvCxnSpPr>
      <xdr:spPr>
        <a:xfrm>
          <a:off x="14401800" y="1062287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3" name="フローチャート : 判断 322"/>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4" name="テキスト ボックス 323"/>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164423</xdr:rowOff>
    </xdr:from>
    <xdr:to>
      <xdr:col>21</xdr:col>
      <xdr:colOff>0</xdr:colOff>
      <xdr:row>61</xdr:row>
      <xdr:rowOff>170857</xdr:rowOff>
    </xdr:to>
    <xdr:cxnSp macro="">
      <xdr:nvCxnSpPr>
        <xdr:cNvPr id="325" name="直線コネクタ 324"/>
        <xdr:cNvCxnSpPr/>
      </xdr:nvCxnSpPr>
      <xdr:spPr>
        <a:xfrm flipV="1">
          <a:off x="13512800" y="10622873"/>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26" name="フローチャート : 判断 325"/>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27" name="テキスト ボックス 326"/>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8" name="フローチャート : 判断 327"/>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9" name="テキスト ボックス 328"/>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137753</xdr:rowOff>
    </xdr:from>
    <xdr:to>
      <xdr:col>24</xdr:col>
      <xdr:colOff>609600</xdr:colOff>
      <xdr:row>62</xdr:row>
      <xdr:rowOff>67903</xdr:rowOff>
    </xdr:to>
    <xdr:sp macro="" textlink="">
      <xdr:nvSpPr>
        <xdr:cNvPr id="335" name="円/楕円 334"/>
        <xdr:cNvSpPr/>
      </xdr:nvSpPr>
      <xdr:spPr>
        <a:xfrm>
          <a:off x="16967200" y="105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154280</xdr:rowOff>
    </xdr:from>
    <xdr:ext cx="762000" cy="259045"/>
    <xdr:sp macro="" textlink="">
      <xdr:nvSpPr>
        <xdr:cNvPr id="336" name="定員管理の状況該当値テキスト"/>
        <xdr:cNvSpPr txBox="1"/>
      </xdr:nvSpPr>
      <xdr:spPr>
        <a:xfrm>
          <a:off x="17106900" y="1044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135340</xdr:rowOff>
    </xdr:from>
    <xdr:to>
      <xdr:col>23</xdr:col>
      <xdr:colOff>457200</xdr:colOff>
      <xdr:row>62</xdr:row>
      <xdr:rowOff>65490</xdr:rowOff>
    </xdr:to>
    <xdr:sp macro="" textlink="">
      <xdr:nvSpPr>
        <xdr:cNvPr id="337" name="円/楕円 336"/>
        <xdr:cNvSpPr/>
      </xdr:nvSpPr>
      <xdr:spPr>
        <a:xfrm>
          <a:off x="161290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50267</xdr:rowOff>
    </xdr:from>
    <xdr:ext cx="736600" cy="259045"/>
    <xdr:sp macro="" textlink="">
      <xdr:nvSpPr>
        <xdr:cNvPr id="338" name="テキスト ボックス 337"/>
        <xdr:cNvSpPr txBox="1"/>
      </xdr:nvSpPr>
      <xdr:spPr>
        <a:xfrm>
          <a:off x="15798800" y="1068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150622</xdr:rowOff>
    </xdr:from>
    <xdr:to>
      <xdr:col>22</xdr:col>
      <xdr:colOff>254000</xdr:colOff>
      <xdr:row>62</xdr:row>
      <xdr:rowOff>80772</xdr:rowOff>
    </xdr:to>
    <xdr:sp macro="" textlink="">
      <xdr:nvSpPr>
        <xdr:cNvPr id="339" name="円/楕円 338"/>
        <xdr:cNvSpPr/>
      </xdr:nvSpPr>
      <xdr:spPr>
        <a:xfrm>
          <a:off x="15240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65549</xdr:rowOff>
    </xdr:from>
    <xdr:ext cx="762000" cy="259045"/>
    <xdr:sp macro="" textlink="">
      <xdr:nvSpPr>
        <xdr:cNvPr id="340" name="テキスト ボックス 339"/>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113623</xdr:rowOff>
    </xdr:from>
    <xdr:to>
      <xdr:col>21</xdr:col>
      <xdr:colOff>50800</xdr:colOff>
      <xdr:row>62</xdr:row>
      <xdr:rowOff>43773</xdr:rowOff>
    </xdr:to>
    <xdr:sp macro="" textlink="">
      <xdr:nvSpPr>
        <xdr:cNvPr id="341" name="円/楕円 340"/>
        <xdr:cNvSpPr/>
      </xdr:nvSpPr>
      <xdr:spPr>
        <a:xfrm>
          <a:off x="143510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28550</xdr:rowOff>
    </xdr:from>
    <xdr:ext cx="762000" cy="259045"/>
    <xdr:sp macro="" textlink="">
      <xdr:nvSpPr>
        <xdr:cNvPr id="342" name="テキスト ボックス 341"/>
        <xdr:cNvSpPr txBox="1"/>
      </xdr:nvSpPr>
      <xdr:spPr>
        <a:xfrm>
          <a:off x="14020800" y="106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120057</xdr:rowOff>
    </xdr:from>
    <xdr:to>
      <xdr:col>19</xdr:col>
      <xdr:colOff>533400</xdr:colOff>
      <xdr:row>62</xdr:row>
      <xdr:rowOff>50207</xdr:rowOff>
    </xdr:to>
    <xdr:sp macro="" textlink="">
      <xdr:nvSpPr>
        <xdr:cNvPr id="343" name="円/楕円 342"/>
        <xdr:cNvSpPr/>
      </xdr:nvSpPr>
      <xdr:spPr>
        <a:xfrm>
          <a:off x="13462000" y="105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34984</xdr:rowOff>
    </xdr:from>
    <xdr:ext cx="762000" cy="259045"/>
    <xdr:sp macro="" textlink="">
      <xdr:nvSpPr>
        <xdr:cNvPr id="344" name="テキスト ボックス 343"/>
        <xdr:cNvSpPr txBox="1"/>
      </xdr:nvSpPr>
      <xdr:spPr>
        <a:xfrm>
          <a:off x="13131800" y="106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合保健福祉センターや多目的グラウンドなどの大規模建設事業に係る起債の元利償還や下水道事業の起債元利償還に伴う繰出金が続くため、類似団体平均を上回る状況が数年続く見込みである。今後も、建設事業の制限等による起債発行額の抑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1" name="直線コネクタ 36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2" name="テキスト ボックス 36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5" name="直線コネクタ 36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6" name="テキスト ボックス 36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9" name="直線コネクタ 36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0" name="テキスト ボックス 36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3" name="直線コネクタ 37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4" name="テキスト ボックス 373"/>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77" name="直線コネクタ 376"/>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78"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79" name="直線コネクタ 378"/>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0"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1" name="直線コネクタ 380"/>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42</xdr:row>
      <xdr:rowOff>35454</xdr:rowOff>
    </xdr:to>
    <xdr:cxnSp macro="">
      <xdr:nvCxnSpPr>
        <xdr:cNvPr id="382" name="直線コネクタ 381"/>
        <xdr:cNvCxnSpPr/>
      </xdr:nvCxnSpPr>
      <xdr:spPr>
        <a:xfrm flipV="1">
          <a:off x="16179800" y="7065433"/>
          <a:ext cx="8382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35454</xdr:rowOff>
    </xdr:from>
    <xdr:to>
      <xdr:col>23</xdr:col>
      <xdr:colOff>406400</xdr:colOff>
      <xdr:row>43</xdr:row>
      <xdr:rowOff>44979</xdr:rowOff>
    </xdr:to>
    <xdr:cxnSp macro="">
      <xdr:nvCxnSpPr>
        <xdr:cNvPr id="385" name="直線コネクタ 384"/>
        <xdr:cNvCxnSpPr/>
      </xdr:nvCxnSpPr>
      <xdr:spPr>
        <a:xfrm flipV="1">
          <a:off x="15290800" y="723635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86" name="フローチャート : 判断 385"/>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87" name="テキスト ボックス 386"/>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44979</xdr:rowOff>
    </xdr:from>
    <xdr:to>
      <xdr:col>22</xdr:col>
      <xdr:colOff>203200</xdr:colOff>
      <xdr:row>44</xdr:row>
      <xdr:rowOff>44450</xdr:rowOff>
    </xdr:to>
    <xdr:cxnSp macro="">
      <xdr:nvCxnSpPr>
        <xdr:cNvPr id="388" name="直線コネクタ 387"/>
        <xdr:cNvCxnSpPr/>
      </xdr:nvCxnSpPr>
      <xdr:spPr>
        <a:xfrm flipV="1">
          <a:off x="14401800" y="7417329"/>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89" name="フローチャート : 判断 388"/>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0" name="テキスト ボックス 389"/>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134938</xdr:rowOff>
    </xdr:to>
    <xdr:cxnSp macro="">
      <xdr:nvCxnSpPr>
        <xdr:cNvPr id="391" name="直線コネクタ 390"/>
        <xdr:cNvCxnSpPr/>
      </xdr:nvCxnSpPr>
      <xdr:spPr>
        <a:xfrm flipV="1">
          <a:off x="13512800" y="75882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2" name="フローチャート : 判断 391"/>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3" name="テキスト ボックス 392"/>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4" name="フローチャート :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1" name="円/楕円 400"/>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2"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156104</xdr:rowOff>
    </xdr:from>
    <xdr:to>
      <xdr:col>23</xdr:col>
      <xdr:colOff>457200</xdr:colOff>
      <xdr:row>42</xdr:row>
      <xdr:rowOff>86254</xdr:rowOff>
    </xdr:to>
    <xdr:sp macro="" textlink="">
      <xdr:nvSpPr>
        <xdr:cNvPr id="403" name="円/楕円 402"/>
        <xdr:cNvSpPr/>
      </xdr:nvSpPr>
      <xdr:spPr>
        <a:xfrm>
          <a:off x="16129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71031</xdr:rowOff>
    </xdr:from>
    <xdr:ext cx="736600" cy="259045"/>
    <xdr:sp macro="" textlink="">
      <xdr:nvSpPr>
        <xdr:cNvPr id="404" name="テキスト ボックス 403"/>
        <xdr:cNvSpPr txBox="1"/>
      </xdr:nvSpPr>
      <xdr:spPr>
        <a:xfrm>
          <a:off x="15798800" y="727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165629</xdr:rowOff>
    </xdr:from>
    <xdr:to>
      <xdr:col>22</xdr:col>
      <xdr:colOff>254000</xdr:colOff>
      <xdr:row>43</xdr:row>
      <xdr:rowOff>95779</xdr:rowOff>
    </xdr:to>
    <xdr:sp macro="" textlink="">
      <xdr:nvSpPr>
        <xdr:cNvPr id="405" name="円/楕円 404"/>
        <xdr:cNvSpPr/>
      </xdr:nvSpPr>
      <xdr:spPr>
        <a:xfrm>
          <a:off x="15240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80556</xdr:rowOff>
    </xdr:from>
    <xdr:ext cx="762000" cy="259045"/>
    <xdr:sp macro="" textlink="">
      <xdr:nvSpPr>
        <xdr:cNvPr id="406" name="テキスト ボックス 405"/>
        <xdr:cNvSpPr txBox="1"/>
      </xdr:nvSpPr>
      <xdr:spPr>
        <a:xfrm>
          <a:off x="14909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7" name="円/楕円 406"/>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8" name="テキスト ボックス 407"/>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84138</xdr:rowOff>
    </xdr:from>
    <xdr:to>
      <xdr:col>19</xdr:col>
      <xdr:colOff>533400</xdr:colOff>
      <xdr:row>45</xdr:row>
      <xdr:rowOff>14288</xdr:rowOff>
    </xdr:to>
    <xdr:sp macro="" textlink="">
      <xdr:nvSpPr>
        <xdr:cNvPr id="409" name="円/楕円 408"/>
        <xdr:cNvSpPr/>
      </xdr:nvSpPr>
      <xdr:spPr>
        <a:xfrm>
          <a:off x="13462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170515</xdr:rowOff>
    </xdr:from>
    <xdr:ext cx="762000" cy="259045"/>
    <xdr:sp macro="" textlink="">
      <xdr:nvSpPr>
        <xdr:cNvPr id="410" name="テキスト ボックス 409"/>
        <xdr:cNvSpPr txBox="1"/>
      </xdr:nvSpPr>
      <xdr:spPr>
        <a:xfrm>
          <a:off x="13131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の投資的事業の抑制による地方債残高の減少、職員数の削減による退職手当引当金の減少、また近年の良好な決算に伴う充当可能金額（財政調整基金）の増加に伴い、引き続き類似団体平均を下回っている状況で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2"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3" name="フローチャート : 判断 442"/>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4" name="フローチャート : 判断 443"/>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5" name="テキスト ボックス 444"/>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46" name="フローチャート : 判断 445"/>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47" name="テキスト ボックス 446"/>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48" name="フローチャート : 判断 447"/>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49" name="テキスト ボックス 448"/>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0" name="フローチャート : 判断 449"/>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1" name="テキスト ボックス 450"/>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較すると低くなっているが、本町の経常収支比率全体に占める割合は高く、その要因として、ごみの収集運搬業務や保育所・幼稚園等の施設運営を直営で行っていることが挙げられる。</a:t>
          </a:r>
        </a:p>
        <a:p>
          <a:r>
            <a:rPr kumimoji="1" lang="ja-JP" altLang="en-US" sz="1300">
              <a:latin typeface="ＭＳ Ｐゴシック"/>
            </a:rPr>
            <a:t>　引き続き、コストの低減を図ることを目標に、民間でも実施可能な事業等の洗い出しを行い、指定管理者制度の導入等による委託化を積極的に検討する。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37</xdr:row>
      <xdr:rowOff>24130</xdr:rowOff>
    </xdr:to>
    <xdr:cxnSp macro="">
      <xdr:nvCxnSpPr>
        <xdr:cNvPr id="66" name="直線コネクタ 65"/>
        <xdr:cNvCxnSpPr/>
      </xdr:nvCxnSpPr>
      <xdr:spPr>
        <a:xfrm flipV="1">
          <a:off x="3987800" y="61315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24130</xdr:rowOff>
    </xdr:to>
    <xdr:cxnSp macro="">
      <xdr:nvCxnSpPr>
        <xdr:cNvPr id="69" name="直線コネクタ 68"/>
        <xdr:cNvCxnSpPr/>
      </xdr:nvCxnSpPr>
      <xdr:spPr>
        <a:xfrm>
          <a:off x="3098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16510</xdr:rowOff>
    </xdr:to>
    <xdr:cxnSp macro="">
      <xdr:nvCxnSpPr>
        <xdr:cNvPr id="72" name="直線コネクタ 71"/>
        <xdr:cNvCxnSpPr/>
      </xdr:nvCxnSpPr>
      <xdr:spPr>
        <a:xfrm flipV="1">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16510</xdr:rowOff>
    </xdr:to>
    <xdr:cxnSp macro="">
      <xdr:nvCxnSpPr>
        <xdr:cNvPr id="75" name="直線コネクタ 74"/>
        <xdr:cNvCxnSpPr/>
      </xdr:nvCxnSpPr>
      <xdr:spPr>
        <a:xfrm>
          <a:off x="1320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物件費に係る経常収支比率は、類似団体平均と比較すると低くなっている。</a:t>
          </a:r>
        </a:p>
        <a:p>
          <a:r>
            <a:rPr kumimoji="1" lang="ja-JP" altLang="en-US" sz="1300">
              <a:latin typeface="ＭＳ Ｐゴシック"/>
            </a:rPr>
            <a:t>　今後の事業予定において大幅に増減する要素がないが、人件費の抑制を考慮した場合の委託料の増加等の可能性があるため、大幅な物件費の増とならないよう、注視していく必要がある。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60706</xdr:rowOff>
    </xdr:from>
    <xdr:to>
      <xdr:col>24</xdr:col>
      <xdr:colOff>31750</xdr:colOff>
      <xdr:row>15</xdr:row>
      <xdr:rowOff>115570</xdr:rowOff>
    </xdr:to>
    <xdr:cxnSp macro="">
      <xdr:nvCxnSpPr>
        <xdr:cNvPr id="124" name="直線コネクタ 123"/>
        <xdr:cNvCxnSpPr/>
      </xdr:nvCxnSpPr>
      <xdr:spPr>
        <a:xfrm flipV="1">
          <a:off x="15671800" y="2632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21844</xdr:rowOff>
    </xdr:to>
    <xdr:cxnSp macro="">
      <xdr:nvCxnSpPr>
        <xdr:cNvPr id="127" name="直線コネクタ 126"/>
        <xdr:cNvCxnSpPr/>
      </xdr:nvCxnSpPr>
      <xdr:spPr>
        <a:xfrm flipV="1">
          <a:off x="14782800" y="26873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16</xdr:row>
      <xdr:rowOff>21844</xdr:rowOff>
    </xdr:to>
    <xdr:cxnSp macro="">
      <xdr:nvCxnSpPr>
        <xdr:cNvPr id="130" name="直線コネクタ 129"/>
        <xdr:cNvCxnSpPr/>
      </xdr:nvCxnSpPr>
      <xdr:spPr>
        <a:xfrm>
          <a:off x="13893800" y="2669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97282</xdr:rowOff>
    </xdr:to>
    <xdr:cxnSp macro="">
      <xdr:nvCxnSpPr>
        <xdr:cNvPr id="133" name="直線コネクタ 132"/>
        <xdr:cNvCxnSpPr/>
      </xdr:nvCxnSpPr>
      <xdr:spPr>
        <a:xfrm>
          <a:off x="13004800" y="2650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9906</xdr:rowOff>
    </xdr:from>
    <xdr:to>
      <xdr:col>24</xdr:col>
      <xdr:colOff>82550</xdr:colOff>
      <xdr:row>15</xdr:row>
      <xdr:rowOff>111506</xdr:rowOff>
    </xdr:to>
    <xdr:sp macro="" textlink="">
      <xdr:nvSpPr>
        <xdr:cNvPr id="143" name="円/楕円 142"/>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89933</xdr:rowOff>
    </xdr:from>
    <xdr:ext cx="762000" cy="259045"/>
    <xdr:sp macro="" textlink="">
      <xdr:nvSpPr>
        <xdr:cNvPr id="144" name="物件費該当値テキスト"/>
        <xdr:cNvSpPr txBox="1"/>
      </xdr:nvSpPr>
      <xdr:spPr>
        <a:xfrm>
          <a:off x="16598900" y="249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7" name="円/楕円 146"/>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8" name="テキスト ボックス 147"/>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9" name="円/楕円 148"/>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50" name="テキスト ボックス 149"/>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28194</xdr:rowOff>
    </xdr:from>
    <xdr:to>
      <xdr:col>19</xdr:col>
      <xdr:colOff>6350</xdr:colOff>
      <xdr:row>15</xdr:row>
      <xdr:rowOff>129794</xdr:rowOff>
    </xdr:to>
    <xdr:sp macro="" textlink="">
      <xdr:nvSpPr>
        <xdr:cNvPr id="151" name="円/楕円 150"/>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139971</xdr:rowOff>
    </xdr:from>
    <xdr:ext cx="762000" cy="259045"/>
    <xdr:sp macro="" textlink="">
      <xdr:nvSpPr>
        <xdr:cNvPr id="152" name="テキスト ボックス 151"/>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扶助費に係る経常収支比率は、類似団体平均と比較すると低くなっているが、住宅開発による幼年者人口の増加と、老年者人口の増加により、上昇する見込みである。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5" name="直線コネクタ 184"/>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146050</xdr:rowOff>
    </xdr:to>
    <xdr:cxnSp macro="">
      <xdr:nvCxnSpPr>
        <xdr:cNvPr id="188" name="直線コネクタ 187"/>
        <xdr:cNvCxnSpPr/>
      </xdr:nvCxnSpPr>
      <xdr:spPr>
        <a:xfrm>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1" name="直線コネクタ 190"/>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4" name="直線コネクタ 193"/>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3" name="テキスト ボックス 21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繰出金の減少により類似団体と比較して低くなっている。しかし、関西国際空港関連の税収を見込み急速に整備事業を行った下水道事業特別会計への繰出金の影響はなお大きい。</a:t>
          </a:r>
        </a:p>
        <a:p>
          <a:r>
            <a:rPr kumimoji="1" lang="ja-JP" altLang="en-US" sz="1300">
              <a:latin typeface="ＭＳ Ｐゴシック"/>
            </a:rPr>
            <a:t>　今後も、繰出金による影響を受ける見込みである。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163576</xdr:rowOff>
    </xdr:from>
    <xdr:to>
      <xdr:col>24</xdr:col>
      <xdr:colOff>31750</xdr:colOff>
      <xdr:row>57</xdr:row>
      <xdr:rowOff>120142</xdr:rowOff>
    </xdr:to>
    <xdr:cxnSp macro="">
      <xdr:nvCxnSpPr>
        <xdr:cNvPr id="243" name="直線コネクタ 242"/>
        <xdr:cNvCxnSpPr/>
      </xdr:nvCxnSpPr>
      <xdr:spPr>
        <a:xfrm flipV="1">
          <a:off x="15671800" y="97647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110998</xdr:rowOff>
    </xdr:from>
    <xdr:to>
      <xdr:col>22</xdr:col>
      <xdr:colOff>565150</xdr:colOff>
      <xdr:row>57</xdr:row>
      <xdr:rowOff>120142</xdr:rowOff>
    </xdr:to>
    <xdr:cxnSp macro="">
      <xdr:nvCxnSpPr>
        <xdr:cNvPr id="246" name="直線コネクタ 245"/>
        <xdr:cNvCxnSpPr/>
      </xdr:nvCxnSpPr>
      <xdr:spPr>
        <a:xfrm>
          <a:off x="14782800" y="9883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78994</xdr:rowOff>
    </xdr:from>
    <xdr:to>
      <xdr:col>21</xdr:col>
      <xdr:colOff>361950</xdr:colOff>
      <xdr:row>57</xdr:row>
      <xdr:rowOff>110998</xdr:rowOff>
    </xdr:to>
    <xdr:cxnSp macro="">
      <xdr:nvCxnSpPr>
        <xdr:cNvPr id="249" name="直線コネクタ 248"/>
        <xdr:cNvCxnSpPr/>
      </xdr:nvCxnSpPr>
      <xdr:spPr>
        <a:xfrm>
          <a:off x="13893800" y="9851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106426</xdr:rowOff>
    </xdr:to>
    <xdr:cxnSp macro="">
      <xdr:nvCxnSpPr>
        <xdr:cNvPr id="252" name="直線コネクタ 251"/>
        <xdr:cNvCxnSpPr/>
      </xdr:nvCxnSpPr>
      <xdr:spPr>
        <a:xfrm flipV="1">
          <a:off x="13004800" y="9851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112776</xdr:rowOff>
    </xdr:from>
    <xdr:to>
      <xdr:col>24</xdr:col>
      <xdr:colOff>82550</xdr:colOff>
      <xdr:row>57</xdr:row>
      <xdr:rowOff>42926</xdr:rowOff>
    </xdr:to>
    <xdr:sp macro="" textlink="">
      <xdr:nvSpPr>
        <xdr:cNvPr id="262" name="円/楕円 261"/>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129303</xdr:rowOff>
    </xdr:from>
    <xdr:ext cx="762000" cy="259045"/>
    <xdr:sp macro="" textlink="">
      <xdr:nvSpPr>
        <xdr:cNvPr id="263" name="その他該当値テキスト"/>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69342</xdr:rowOff>
    </xdr:from>
    <xdr:to>
      <xdr:col>22</xdr:col>
      <xdr:colOff>615950</xdr:colOff>
      <xdr:row>57</xdr:row>
      <xdr:rowOff>170942</xdr:rowOff>
    </xdr:to>
    <xdr:sp macro="" textlink="">
      <xdr:nvSpPr>
        <xdr:cNvPr id="264" name="円/楕円 263"/>
        <xdr:cNvSpPr/>
      </xdr:nvSpPr>
      <xdr:spPr>
        <a:xfrm>
          <a:off x="15621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155719</xdr:rowOff>
    </xdr:from>
    <xdr:ext cx="736600" cy="259045"/>
    <xdr:sp macro="" textlink="">
      <xdr:nvSpPr>
        <xdr:cNvPr id="265" name="テキスト ボックス 264"/>
        <xdr:cNvSpPr txBox="1"/>
      </xdr:nvSpPr>
      <xdr:spPr>
        <a:xfrm>
          <a:off x="15290800" y="992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6" name="円/楕円 265"/>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7" name="テキスト ボックス 266"/>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8" name="円/楕円 267"/>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9" name="テキスト ボックス 268"/>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70" name="円/楕円 269"/>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71" name="テキスト ボックス 270"/>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補助費等に係る経常収支比率は、類似団体平均と比較すると低くなっている。</a:t>
          </a:r>
        </a:p>
        <a:p>
          <a:r>
            <a:rPr kumimoji="1" lang="ja-JP" altLang="en-US" sz="1300">
              <a:latin typeface="ＭＳ Ｐゴシック"/>
            </a:rPr>
            <a:t>　今後の収支見込みにおいて補助費等の大幅な増減が見込まれないため、今後も同水準程度で推移する見込みである。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156718</xdr:rowOff>
    </xdr:to>
    <xdr:cxnSp macro="">
      <xdr:nvCxnSpPr>
        <xdr:cNvPr id="301" name="直線コネクタ 300"/>
        <xdr:cNvCxnSpPr/>
      </xdr:nvCxnSpPr>
      <xdr:spPr>
        <a:xfrm flipV="1">
          <a:off x="15671800" y="61071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156718</xdr:rowOff>
    </xdr:to>
    <xdr:cxnSp macro="">
      <xdr:nvCxnSpPr>
        <xdr:cNvPr id="304" name="直線コネクタ 303"/>
        <xdr:cNvCxnSpPr/>
      </xdr:nvCxnSpPr>
      <xdr:spPr>
        <a:xfrm>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152146</xdr:rowOff>
    </xdr:to>
    <xdr:cxnSp macro="">
      <xdr:nvCxnSpPr>
        <xdr:cNvPr id="307" name="直線コネクタ 306"/>
        <xdr:cNvCxnSpPr/>
      </xdr:nvCxnSpPr>
      <xdr:spPr>
        <a:xfrm>
          <a:off x="13893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161290</xdr:rowOff>
    </xdr:to>
    <xdr:cxnSp macro="">
      <xdr:nvCxnSpPr>
        <xdr:cNvPr id="310" name="直線コネクタ 309"/>
        <xdr:cNvCxnSpPr/>
      </xdr:nvCxnSpPr>
      <xdr:spPr>
        <a:xfrm flipV="1">
          <a:off x="13004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0" name="円/楕円 319"/>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1"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2" name="円/楕円 321"/>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23" name="テキスト ボックス 322"/>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4" name="円/楕円 32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5" name="テキスト ボックス 32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26" name="円/楕円 32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27" name="テキスト ボックス 32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8" name="円/楕円 32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9" name="テキスト ボックス 32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公債費に係る経常収支比率は、類似団体平均と比較すると低くなっているが、下水道事業を含めた地方債現在高は依然として高水準であり、今後も地方債の新規発行を伴う普通建設事業を抑制していく。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138430</xdr:rowOff>
    </xdr:from>
    <xdr:to>
      <xdr:col>7</xdr:col>
      <xdr:colOff>15875</xdr:colOff>
      <xdr:row>74</xdr:row>
      <xdr:rowOff>58420</xdr:rowOff>
    </xdr:to>
    <xdr:cxnSp macro="">
      <xdr:nvCxnSpPr>
        <xdr:cNvPr id="361" name="直線コネクタ 360"/>
        <xdr:cNvCxnSpPr/>
      </xdr:nvCxnSpPr>
      <xdr:spPr>
        <a:xfrm flipV="1">
          <a:off x="3987800" y="12654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111760</xdr:rowOff>
    </xdr:to>
    <xdr:cxnSp macro="">
      <xdr:nvCxnSpPr>
        <xdr:cNvPr id="364" name="直線コネクタ 363"/>
        <xdr:cNvCxnSpPr/>
      </xdr:nvCxnSpPr>
      <xdr:spPr>
        <a:xfrm flipV="1">
          <a:off x="3098800" y="12745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111760</xdr:rowOff>
    </xdr:from>
    <xdr:to>
      <xdr:col>4</xdr:col>
      <xdr:colOff>346075</xdr:colOff>
      <xdr:row>74</xdr:row>
      <xdr:rowOff>146050</xdr:rowOff>
    </xdr:to>
    <xdr:cxnSp macro="">
      <xdr:nvCxnSpPr>
        <xdr:cNvPr id="367" name="直線コネクタ 366"/>
        <xdr:cNvCxnSpPr/>
      </xdr:nvCxnSpPr>
      <xdr:spPr>
        <a:xfrm flipV="1">
          <a:off x="2209800" y="12799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75</xdr:row>
      <xdr:rowOff>1270</xdr:rowOff>
    </xdr:to>
    <xdr:cxnSp macro="">
      <xdr:nvCxnSpPr>
        <xdr:cNvPr id="370" name="直線コネクタ 369"/>
        <xdr:cNvCxnSpPr/>
      </xdr:nvCxnSpPr>
      <xdr:spPr>
        <a:xfrm flipV="1">
          <a:off x="1320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87630</xdr:rowOff>
    </xdr:from>
    <xdr:to>
      <xdr:col>7</xdr:col>
      <xdr:colOff>66675</xdr:colOff>
      <xdr:row>74</xdr:row>
      <xdr:rowOff>17780</xdr:rowOff>
    </xdr:to>
    <xdr:sp macro="" textlink="">
      <xdr:nvSpPr>
        <xdr:cNvPr id="380" name="円/楕円 379"/>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167657</xdr:rowOff>
    </xdr:from>
    <xdr:ext cx="762000" cy="259045"/>
    <xdr:sp macro="" textlink="">
      <xdr:nvSpPr>
        <xdr:cNvPr id="381" name="公債費該当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82" name="円/楕円 381"/>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83" name="テキスト ボックス 382"/>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84" name="円/楕円 383"/>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85" name="テキスト ボックス 384"/>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95250</xdr:rowOff>
    </xdr:from>
    <xdr:to>
      <xdr:col>3</xdr:col>
      <xdr:colOff>193675</xdr:colOff>
      <xdr:row>75</xdr:row>
      <xdr:rowOff>25400</xdr:rowOff>
    </xdr:to>
    <xdr:sp macro="" textlink="">
      <xdr:nvSpPr>
        <xdr:cNvPr id="386" name="円/楕円 385"/>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35577</xdr:rowOff>
    </xdr:from>
    <xdr:ext cx="762000" cy="259045"/>
    <xdr:sp macro="" textlink="">
      <xdr:nvSpPr>
        <xdr:cNvPr id="387" name="テキスト ボックス 386"/>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88" name="円/楕円 38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89" name="テキスト ボックス 38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公債費以外に係る経常収支比率は、類似団体平均と比較すると低くなっている。</a:t>
          </a:r>
        </a:p>
        <a:p>
          <a:r>
            <a:rPr kumimoji="1" lang="ja-JP" altLang="en-US" sz="1300">
              <a:latin typeface="ＭＳ Ｐゴシック"/>
            </a:rPr>
            <a:t>　たばこ税のうち、課税定額を超えるものを大阪府に交付する額の増加が見込まれる場合、経常収支比率が悪化するため、類似団体平均程度まで上昇する可能性があることを視野に入れている。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130810</xdr:rowOff>
    </xdr:from>
    <xdr:to>
      <xdr:col>24</xdr:col>
      <xdr:colOff>31750</xdr:colOff>
      <xdr:row>75</xdr:row>
      <xdr:rowOff>111760</xdr:rowOff>
    </xdr:to>
    <xdr:cxnSp macro="">
      <xdr:nvCxnSpPr>
        <xdr:cNvPr id="422" name="直線コネクタ 421"/>
        <xdr:cNvCxnSpPr/>
      </xdr:nvCxnSpPr>
      <xdr:spPr>
        <a:xfrm flipV="1">
          <a:off x="15671800" y="1264666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75</xdr:row>
      <xdr:rowOff>142240</xdr:rowOff>
    </xdr:to>
    <xdr:cxnSp macro="">
      <xdr:nvCxnSpPr>
        <xdr:cNvPr id="425" name="直線コネクタ 424"/>
        <xdr:cNvCxnSpPr/>
      </xdr:nvCxnSpPr>
      <xdr:spPr>
        <a:xfrm flipV="1">
          <a:off x="14782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xdr:rowOff>
    </xdr:from>
    <xdr:to>
      <xdr:col>21</xdr:col>
      <xdr:colOff>361950</xdr:colOff>
      <xdr:row>75</xdr:row>
      <xdr:rowOff>142240</xdr:rowOff>
    </xdr:to>
    <xdr:cxnSp macro="">
      <xdr:nvCxnSpPr>
        <xdr:cNvPr id="428" name="直線コネクタ 427"/>
        <xdr:cNvCxnSpPr/>
      </xdr:nvCxnSpPr>
      <xdr:spPr>
        <a:xfrm>
          <a:off x="13893800" y="128638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24130</xdr:rowOff>
    </xdr:to>
    <xdr:cxnSp macro="">
      <xdr:nvCxnSpPr>
        <xdr:cNvPr id="431" name="直線コネクタ 430"/>
        <xdr:cNvCxnSpPr/>
      </xdr:nvCxnSpPr>
      <xdr:spPr>
        <a:xfrm flipV="1">
          <a:off x="13004800" y="12863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80010</xdr:rowOff>
    </xdr:from>
    <xdr:to>
      <xdr:col>24</xdr:col>
      <xdr:colOff>82550</xdr:colOff>
      <xdr:row>74</xdr:row>
      <xdr:rowOff>10160</xdr:rowOff>
    </xdr:to>
    <xdr:sp macro="" textlink="">
      <xdr:nvSpPr>
        <xdr:cNvPr id="441" name="円/楕円 440"/>
        <xdr:cNvSpPr/>
      </xdr:nvSpPr>
      <xdr:spPr>
        <a:xfrm>
          <a:off x="16459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160037</xdr:rowOff>
    </xdr:from>
    <xdr:ext cx="762000" cy="259045"/>
    <xdr:sp macro="" textlink="">
      <xdr:nvSpPr>
        <xdr:cNvPr id="442" name="公債費以外該当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3" name="円/楕円 442"/>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44" name="テキスト ボックス 443"/>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91440</xdr:rowOff>
    </xdr:from>
    <xdr:to>
      <xdr:col>21</xdr:col>
      <xdr:colOff>412750</xdr:colOff>
      <xdr:row>76</xdr:row>
      <xdr:rowOff>21589</xdr:rowOff>
    </xdr:to>
    <xdr:sp macro="" textlink="">
      <xdr:nvSpPr>
        <xdr:cNvPr id="445" name="円/楕円 444"/>
        <xdr:cNvSpPr/>
      </xdr:nvSpPr>
      <xdr:spPr>
        <a:xfrm>
          <a:off x="14732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31767</xdr:rowOff>
    </xdr:from>
    <xdr:ext cx="762000" cy="259045"/>
    <xdr:sp macro="" textlink="">
      <xdr:nvSpPr>
        <xdr:cNvPr id="446" name="テキスト ボックス 445"/>
        <xdr:cNvSpPr txBox="1"/>
      </xdr:nvSpPr>
      <xdr:spPr>
        <a:xfrm>
          <a:off x="14401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125730</xdr:rowOff>
    </xdr:from>
    <xdr:to>
      <xdr:col>20</xdr:col>
      <xdr:colOff>209550</xdr:colOff>
      <xdr:row>75</xdr:row>
      <xdr:rowOff>55880</xdr:rowOff>
    </xdr:to>
    <xdr:sp macro="" textlink="">
      <xdr:nvSpPr>
        <xdr:cNvPr id="447" name="円/楕円 446"/>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48" name="テキスト ボックス 447"/>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9" name="円/楕円 44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0" name="テキスト ボックス 44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大阪府田尻町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38197</xdr:rowOff>
    </xdr:from>
    <xdr:to>
      <xdr:col>4</xdr:col>
      <xdr:colOff>1117600</xdr:colOff>
      <xdr:row>15</xdr:row>
      <xdr:rowOff>50183</xdr:rowOff>
    </xdr:to>
    <xdr:cxnSp macro="">
      <xdr:nvCxnSpPr>
        <xdr:cNvPr id="50" name="直線コネクタ 49"/>
        <xdr:cNvCxnSpPr/>
      </xdr:nvCxnSpPr>
      <xdr:spPr bwMode="auto">
        <a:xfrm>
          <a:off x="5003800" y="2657572"/>
          <a:ext cx="647700" cy="1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38197</xdr:rowOff>
    </xdr:from>
    <xdr:to>
      <xdr:col>4</xdr:col>
      <xdr:colOff>469900</xdr:colOff>
      <xdr:row>15</xdr:row>
      <xdr:rowOff>83368</xdr:rowOff>
    </xdr:to>
    <xdr:cxnSp macro="">
      <xdr:nvCxnSpPr>
        <xdr:cNvPr id="53" name="直線コネクタ 52"/>
        <xdr:cNvCxnSpPr/>
      </xdr:nvCxnSpPr>
      <xdr:spPr bwMode="auto">
        <a:xfrm flipV="1">
          <a:off x="4305300" y="2657572"/>
          <a:ext cx="6985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83368</xdr:rowOff>
    </xdr:from>
    <xdr:to>
      <xdr:col>3</xdr:col>
      <xdr:colOff>904875</xdr:colOff>
      <xdr:row>15</xdr:row>
      <xdr:rowOff>101549</xdr:rowOff>
    </xdr:to>
    <xdr:cxnSp macro="">
      <xdr:nvCxnSpPr>
        <xdr:cNvPr id="56" name="直線コネクタ 55"/>
        <xdr:cNvCxnSpPr/>
      </xdr:nvCxnSpPr>
      <xdr:spPr bwMode="auto">
        <a:xfrm flipV="1">
          <a:off x="3606800" y="2702743"/>
          <a:ext cx="698500" cy="1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101549</xdr:rowOff>
    </xdr:from>
    <xdr:to>
      <xdr:col>3</xdr:col>
      <xdr:colOff>206375</xdr:colOff>
      <xdr:row>16</xdr:row>
      <xdr:rowOff>110708</xdr:rowOff>
    </xdr:to>
    <xdr:cxnSp macro="">
      <xdr:nvCxnSpPr>
        <xdr:cNvPr id="59" name="直線コネクタ 58"/>
        <xdr:cNvCxnSpPr/>
      </xdr:nvCxnSpPr>
      <xdr:spPr bwMode="auto">
        <a:xfrm flipV="1">
          <a:off x="2908300" y="2720924"/>
          <a:ext cx="698500" cy="18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170833</xdr:rowOff>
    </xdr:from>
    <xdr:to>
      <xdr:col>5</xdr:col>
      <xdr:colOff>34925</xdr:colOff>
      <xdr:row>15</xdr:row>
      <xdr:rowOff>100983</xdr:rowOff>
    </xdr:to>
    <xdr:sp macro="" textlink="">
      <xdr:nvSpPr>
        <xdr:cNvPr id="69" name="円/楕円 68"/>
        <xdr:cNvSpPr/>
      </xdr:nvSpPr>
      <xdr:spPr bwMode="auto">
        <a:xfrm>
          <a:off x="5600700" y="261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15910</xdr:rowOff>
    </xdr:from>
    <xdr:ext cx="762000" cy="259045"/>
    <xdr:sp macro="" textlink="">
      <xdr:nvSpPr>
        <xdr:cNvPr id="70" name="人口1人当たり決算額の推移該当値テキスト130"/>
        <xdr:cNvSpPr txBox="1"/>
      </xdr:nvSpPr>
      <xdr:spPr>
        <a:xfrm>
          <a:off x="5740400" y="24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166,331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158847</xdr:rowOff>
    </xdr:from>
    <xdr:to>
      <xdr:col>4</xdr:col>
      <xdr:colOff>520700</xdr:colOff>
      <xdr:row>15</xdr:row>
      <xdr:rowOff>88997</xdr:rowOff>
    </xdr:to>
    <xdr:sp macro="" textlink="">
      <xdr:nvSpPr>
        <xdr:cNvPr id="71" name="円/楕円 70"/>
        <xdr:cNvSpPr/>
      </xdr:nvSpPr>
      <xdr:spPr bwMode="auto">
        <a:xfrm>
          <a:off x="4953000" y="260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99174</xdr:rowOff>
    </xdr:from>
    <xdr:ext cx="736600" cy="259045"/>
    <xdr:sp macro="" textlink="">
      <xdr:nvSpPr>
        <xdr:cNvPr id="72" name="テキスト ボックス 71"/>
        <xdr:cNvSpPr txBox="1"/>
      </xdr:nvSpPr>
      <xdr:spPr>
        <a:xfrm>
          <a:off x="4622800" y="23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32568</xdr:rowOff>
    </xdr:from>
    <xdr:to>
      <xdr:col>3</xdr:col>
      <xdr:colOff>955675</xdr:colOff>
      <xdr:row>15</xdr:row>
      <xdr:rowOff>134168</xdr:rowOff>
    </xdr:to>
    <xdr:sp macro="" textlink="">
      <xdr:nvSpPr>
        <xdr:cNvPr id="73" name="円/楕円 72"/>
        <xdr:cNvSpPr/>
      </xdr:nvSpPr>
      <xdr:spPr bwMode="auto">
        <a:xfrm>
          <a:off x="4254500" y="265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144345</xdr:rowOff>
    </xdr:from>
    <xdr:ext cx="762000" cy="259045"/>
    <xdr:sp macro="" textlink="">
      <xdr:nvSpPr>
        <xdr:cNvPr id="74" name="テキスト ボックス 73"/>
        <xdr:cNvSpPr txBox="1"/>
      </xdr:nvSpPr>
      <xdr:spPr>
        <a:xfrm>
          <a:off x="3924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50749</xdr:rowOff>
    </xdr:from>
    <xdr:to>
      <xdr:col>3</xdr:col>
      <xdr:colOff>257175</xdr:colOff>
      <xdr:row>15</xdr:row>
      <xdr:rowOff>152349</xdr:rowOff>
    </xdr:to>
    <xdr:sp macro="" textlink="">
      <xdr:nvSpPr>
        <xdr:cNvPr id="75" name="円/楕円 74"/>
        <xdr:cNvSpPr/>
      </xdr:nvSpPr>
      <xdr:spPr bwMode="auto">
        <a:xfrm>
          <a:off x="3556000" y="267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162526</xdr:rowOff>
    </xdr:from>
    <xdr:ext cx="762000" cy="259045"/>
    <xdr:sp macro="" textlink="">
      <xdr:nvSpPr>
        <xdr:cNvPr id="76" name="テキスト ボックス 75"/>
        <xdr:cNvSpPr txBox="1"/>
      </xdr:nvSpPr>
      <xdr:spPr>
        <a:xfrm>
          <a:off x="3225800" y="24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59908</xdr:rowOff>
    </xdr:from>
    <xdr:to>
      <xdr:col>2</xdr:col>
      <xdr:colOff>692150</xdr:colOff>
      <xdr:row>16</xdr:row>
      <xdr:rowOff>161508</xdr:rowOff>
    </xdr:to>
    <xdr:sp macro="" textlink="">
      <xdr:nvSpPr>
        <xdr:cNvPr id="77" name="円/楕円 76"/>
        <xdr:cNvSpPr/>
      </xdr:nvSpPr>
      <xdr:spPr bwMode="auto">
        <a:xfrm>
          <a:off x="2857500" y="28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235</xdr:rowOff>
    </xdr:from>
    <xdr:ext cx="762000" cy="259045"/>
    <xdr:sp macro="" textlink="">
      <xdr:nvSpPr>
        <xdr:cNvPr id="78" name="テキスト ボックス 77"/>
        <xdr:cNvSpPr txBox="1"/>
      </xdr:nvSpPr>
      <xdr:spPr>
        <a:xfrm>
          <a:off x="2527300" y="26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170796</xdr:rowOff>
    </xdr:from>
    <xdr:to>
      <xdr:col>4</xdr:col>
      <xdr:colOff>1117600</xdr:colOff>
      <xdr:row>35</xdr:row>
      <xdr:rowOff>341637</xdr:rowOff>
    </xdr:to>
    <xdr:cxnSp macro="">
      <xdr:nvCxnSpPr>
        <xdr:cNvPr id="112" name="直線コネクタ 111"/>
        <xdr:cNvCxnSpPr/>
      </xdr:nvCxnSpPr>
      <xdr:spPr bwMode="auto">
        <a:xfrm>
          <a:off x="5003800" y="6781146"/>
          <a:ext cx="647700" cy="17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326414</xdr:rowOff>
    </xdr:from>
    <xdr:ext cx="762000" cy="259045"/>
    <xdr:sp macro="" textlink="">
      <xdr:nvSpPr>
        <xdr:cNvPr id="113" name="人口1人当たり決算額の推移平均値テキスト445"/>
        <xdr:cNvSpPr txBox="1"/>
      </xdr:nvSpPr>
      <xdr:spPr>
        <a:xfrm>
          <a:off x="5740400" y="693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37674</xdr:rowOff>
    </xdr:from>
    <xdr:to>
      <xdr:col>4</xdr:col>
      <xdr:colOff>469900</xdr:colOff>
      <xdr:row>35</xdr:row>
      <xdr:rowOff>170796</xdr:rowOff>
    </xdr:to>
    <xdr:cxnSp macro="">
      <xdr:nvCxnSpPr>
        <xdr:cNvPr id="115" name="直線コネクタ 114"/>
        <xdr:cNvCxnSpPr/>
      </xdr:nvCxnSpPr>
      <xdr:spPr bwMode="auto">
        <a:xfrm>
          <a:off x="4305300" y="6648024"/>
          <a:ext cx="698500" cy="13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294069</xdr:rowOff>
    </xdr:from>
    <xdr:to>
      <xdr:col>3</xdr:col>
      <xdr:colOff>904875</xdr:colOff>
      <xdr:row>35</xdr:row>
      <xdr:rowOff>37674</xdr:rowOff>
    </xdr:to>
    <xdr:cxnSp macro="">
      <xdr:nvCxnSpPr>
        <xdr:cNvPr id="118" name="直線コネクタ 117"/>
        <xdr:cNvCxnSpPr/>
      </xdr:nvCxnSpPr>
      <xdr:spPr bwMode="auto">
        <a:xfrm>
          <a:off x="3606800" y="6561519"/>
          <a:ext cx="698500" cy="8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175311</xdr:rowOff>
    </xdr:from>
    <xdr:to>
      <xdr:col>3</xdr:col>
      <xdr:colOff>206375</xdr:colOff>
      <xdr:row>34</xdr:row>
      <xdr:rowOff>294069</xdr:rowOff>
    </xdr:to>
    <xdr:cxnSp macro="">
      <xdr:nvCxnSpPr>
        <xdr:cNvPr id="121" name="直線コネクタ 120"/>
        <xdr:cNvCxnSpPr/>
      </xdr:nvCxnSpPr>
      <xdr:spPr bwMode="auto">
        <a:xfrm>
          <a:off x="2908300" y="6442761"/>
          <a:ext cx="698500" cy="11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290837</xdr:rowOff>
    </xdr:from>
    <xdr:to>
      <xdr:col>5</xdr:col>
      <xdr:colOff>34925</xdr:colOff>
      <xdr:row>36</xdr:row>
      <xdr:rowOff>49537</xdr:rowOff>
    </xdr:to>
    <xdr:sp macro="" textlink="">
      <xdr:nvSpPr>
        <xdr:cNvPr id="131" name="円/楕円 130"/>
        <xdr:cNvSpPr/>
      </xdr:nvSpPr>
      <xdr:spPr bwMode="auto">
        <a:xfrm>
          <a:off x="5600700" y="690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135914</xdr:rowOff>
    </xdr:from>
    <xdr:ext cx="762000" cy="259045"/>
    <xdr:sp macro="" textlink="">
      <xdr:nvSpPr>
        <xdr:cNvPr id="132" name="人口1人当たり決算額の推移該当値テキスト445"/>
        <xdr:cNvSpPr txBox="1"/>
      </xdr:nvSpPr>
      <xdr:spPr>
        <a:xfrm>
          <a:off x="5740400" y="67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119996</xdr:rowOff>
    </xdr:from>
    <xdr:to>
      <xdr:col>4</xdr:col>
      <xdr:colOff>520700</xdr:colOff>
      <xdr:row>35</xdr:row>
      <xdr:rowOff>221596</xdr:rowOff>
    </xdr:to>
    <xdr:sp macro="" textlink="">
      <xdr:nvSpPr>
        <xdr:cNvPr id="133" name="円/楕円 132"/>
        <xdr:cNvSpPr/>
      </xdr:nvSpPr>
      <xdr:spPr bwMode="auto">
        <a:xfrm>
          <a:off x="49530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231773</xdr:rowOff>
    </xdr:from>
    <xdr:ext cx="736600" cy="259045"/>
    <xdr:sp macro="" textlink="">
      <xdr:nvSpPr>
        <xdr:cNvPr id="134" name="テキスト ボックス 133"/>
        <xdr:cNvSpPr txBox="1"/>
      </xdr:nvSpPr>
      <xdr:spPr>
        <a:xfrm>
          <a:off x="4622800" y="64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329774</xdr:rowOff>
    </xdr:from>
    <xdr:to>
      <xdr:col>3</xdr:col>
      <xdr:colOff>955675</xdr:colOff>
      <xdr:row>35</xdr:row>
      <xdr:rowOff>88474</xdr:rowOff>
    </xdr:to>
    <xdr:sp macro="" textlink="">
      <xdr:nvSpPr>
        <xdr:cNvPr id="135" name="円/楕円 134"/>
        <xdr:cNvSpPr/>
      </xdr:nvSpPr>
      <xdr:spPr bwMode="auto">
        <a:xfrm>
          <a:off x="4254500" y="65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98651</xdr:rowOff>
    </xdr:from>
    <xdr:ext cx="762000" cy="259045"/>
    <xdr:sp macro="" textlink="">
      <xdr:nvSpPr>
        <xdr:cNvPr id="136" name="テキスト ボックス 135"/>
        <xdr:cNvSpPr txBox="1"/>
      </xdr:nvSpPr>
      <xdr:spPr>
        <a:xfrm>
          <a:off x="3924300" y="63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47,689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243269</xdr:rowOff>
    </xdr:from>
    <xdr:to>
      <xdr:col>3</xdr:col>
      <xdr:colOff>257175</xdr:colOff>
      <xdr:row>35</xdr:row>
      <xdr:rowOff>1969</xdr:rowOff>
    </xdr:to>
    <xdr:sp macro="" textlink="">
      <xdr:nvSpPr>
        <xdr:cNvPr id="137" name="円/楕円 136"/>
        <xdr:cNvSpPr/>
      </xdr:nvSpPr>
      <xdr:spPr bwMode="auto">
        <a:xfrm>
          <a:off x="3556000" y="651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12145</xdr:rowOff>
    </xdr:from>
    <xdr:ext cx="762000" cy="259045"/>
    <xdr:sp macro="" textlink="">
      <xdr:nvSpPr>
        <xdr:cNvPr id="138" name="テキスト ボックス 137"/>
        <xdr:cNvSpPr txBox="1"/>
      </xdr:nvSpPr>
      <xdr:spPr>
        <a:xfrm>
          <a:off x="3225800" y="62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124511</xdr:rowOff>
    </xdr:from>
    <xdr:to>
      <xdr:col>2</xdr:col>
      <xdr:colOff>692150</xdr:colOff>
      <xdr:row>34</xdr:row>
      <xdr:rowOff>226111</xdr:rowOff>
    </xdr:to>
    <xdr:sp macro="" textlink="">
      <xdr:nvSpPr>
        <xdr:cNvPr id="139" name="円/楕円 138"/>
        <xdr:cNvSpPr/>
      </xdr:nvSpPr>
      <xdr:spPr bwMode="auto">
        <a:xfrm>
          <a:off x="2857500" y="63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236288</xdr:rowOff>
    </xdr:from>
    <xdr:ext cx="762000" cy="259045"/>
    <xdr:sp macro="" textlink="">
      <xdr:nvSpPr>
        <xdr:cNvPr id="140" name="テキスト ボックス 139"/>
        <xdr:cNvSpPr txBox="1"/>
      </xdr:nvSpPr>
      <xdr:spPr>
        <a:xfrm>
          <a:off x="2527300" y="61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157476</xdr:rowOff>
    </xdr:from>
    <xdr:to>
      <xdr:col>6</xdr:col>
      <xdr:colOff>511175</xdr:colOff>
      <xdr:row>35</xdr:row>
      <xdr:rowOff>19827</xdr:rowOff>
    </xdr:to>
    <xdr:cxnSp macro="">
      <xdr:nvCxnSpPr>
        <xdr:cNvPr id="63" name="直線コネクタ 62"/>
        <xdr:cNvCxnSpPr/>
      </xdr:nvCxnSpPr>
      <xdr:spPr>
        <a:xfrm>
          <a:off x="3797300" y="5986776"/>
          <a:ext cx="8382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157476</xdr:rowOff>
    </xdr:from>
    <xdr:to>
      <xdr:col>5</xdr:col>
      <xdr:colOff>358775</xdr:colOff>
      <xdr:row>35</xdr:row>
      <xdr:rowOff>43187</xdr:rowOff>
    </xdr:to>
    <xdr:cxnSp macro="">
      <xdr:nvCxnSpPr>
        <xdr:cNvPr id="66" name="直線コネクタ 65"/>
        <xdr:cNvCxnSpPr/>
      </xdr:nvCxnSpPr>
      <xdr:spPr>
        <a:xfrm flipV="1">
          <a:off x="2908300" y="5986776"/>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120160</xdr:rowOff>
    </xdr:from>
    <xdr:to>
      <xdr:col>4</xdr:col>
      <xdr:colOff>155575</xdr:colOff>
      <xdr:row>35</xdr:row>
      <xdr:rowOff>43187</xdr:rowOff>
    </xdr:to>
    <xdr:cxnSp macro="">
      <xdr:nvCxnSpPr>
        <xdr:cNvPr id="69" name="直線コネクタ 68"/>
        <xdr:cNvCxnSpPr/>
      </xdr:nvCxnSpPr>
      <xdr:spPr>
        <a:xfrm>
          <a:off x="2019300" y="5949460"/>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120160</xdr:rowOff>
    </xdr:from>
    <xdr:to>
      <xdr:col>2</xdr:col>
      <xdr:colOff>638175</xdr:colOff>
      <xdr:row>35</xdr:row>
      <xdr:rowOff>42621</xdr:rowOff>
    </xdr:to>
    <xdr:cxnSp macro="">
      <xdr:nvCxnSpPr>
        <xdr:cNvPr id="72" name="直線コネクタ 71"/>
        <xdr:cNvCxnSpPr/>
      </xdr:nvCxnSpPr>
      <xdr:spPr>
        <a:xfrm flipV="1">
          <a:off x="1130300" y="5949460"/>
          <a:ext cx="889000" cy="9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140477</xdr:rowOff>
    </xdr:from>
    <xdr:to>
      <xdr:col>6</xdr:col>
      <xdr:colOff>561975</xdr:colOff>
      <xdr:row>35</xdr:row>
      <xdr:rowOff>70627</xdr:rowOff>
    </xdr:to>
    <xdr:sp macro="" textlink="">
      <xdr:nvSpPr>
        <xdr:cNvPr id="82" name="円/楕円 81"/>
        <xdr:cNvSpPr/>
      </xdr:nvSpPr>
      <xdr:spPr>
        <a:xfrm>
          <a:off x="4584700" y="59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163354</xdr:rowOff>
    </xdr:from>
    <xdr:ext cx="599010" cy="259045"/>
    <xdr:sp macro="" textlink="">
      <xdr:nvSpPr>
        <xdr:cNvPr id="83" name="人件費該当値テキスト"/>
        <xdr:cNvSpPr txBox="1"/>
      </xdr:nvSpPr>
      <xdr:spPr>
        <a:xfrm>
          <a:off x="4686300" y="582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106676</xdr:rowOff>
    </xdr:from>
    <xdr:to>
      <xdr:col>5</xdr:col>
      <xdr:colOff>409575</xdr:colOff>
      <xdr:row>35</xdr:row>
      <xdr:rowOff>36826</xdr:rowOff>
    </xdr:to>
    <xdr:sp macro="" textlink="">
      <xdr:nvSpPr>
        <xdr:cNvPr id="84" name="円/楕円 83"/>
        <xdr:cNvSpPr/>
      </xdr:nvSpPr>
      <xdr:spPr>
        <a:xfrm>
          <a:off x="3746500" y="5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53353</xdr:rowOff>
    </xdr:from>
    <xdr:ext cx="599010" cy="259045"/>
    <xdr:sp macro="" textlink="">
      <xdr:nvSpPr>
        <xdr:cNvPr id="85" name="テキスト ボックス 84"/>
        <xdr:cNvSpPr txBox="1"/>
      </xdr:nvSpPr>
      <xdr:spPr>
        <a:xfrm>
          <a:off x="3497794" y="571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163837</xdr:rowOff>
    </xdr:from>
    <xdr:to>
      <xdr:col>4</xdr:col>
      <xdr:colOff>206375</xdr:colOff>
      <xdr:row>35</xdr:row>
      <xdr:rowOff>93987</xdr:rowOff>
    </xdr:to>
    <xdr:sp macro="" textlink="">
      <xdr:nvSpPr>
        <xdr:cNvPr id="86" name="円/楕円 85"/>
        <xdr:cNvSpPr/>
      </xdr:nvSpPr>
      <xdr:spPr>
        <a:xfrm>
          <a:off x="2857500" y="59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110514</xdr:rowOff>
    </xdr:from>
    <xdr:ext cx="599010" cy="259045"/>
    <xdr:sp macro="" textlink="">
      <xdr:nvSpPr>
        <xdr:cNvPr id="87" name="テキスト ボックス 86"/>
        <xdr:cNvSpPr txBox="1"/>
      </xdr:nvSpPr>
      <xdr:spPr>
        <a:xfrm>
          <a:off x="2608794" y="576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69360</xdr:rowOff>
    </xdr:from>
    <xdr:to>
      <xdr:col>3</xdr:col>
      <xdr:colOff>3175</xdr:colOff>
      <xdr:row>34</xdr:row>
      <xdr:rowOff>170960</xdr:rowOff>
    </xdr:to>
    <xdr:sp macro="" textlink="">
      <xdr:nvSpPr>
        <xdr:cNvPr id="88" name="円/楕円 87"/>
        <xdr:cNvSpPr/>
      </xdr:nvSpPr>
      <xdr:spPr>
        <a:xfrm>
          <a:off x="1968500" y="58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16037</xdr:rowOff>
    </xdr:from>
    <xdr:ext cx="599010" cy="259045"/>
    <xdr:sp macro="" textlink="">
      <xdr:nvSpPr>
        <xdr:cNvPr id="89" name="テキスト ボックス 88"/>
        <xdr:cNvSpPr txBox="1"/>
      </xdr:nvSpPr>
      <xdr:spPr>
        <a:xfrm>
          <a:off x="1719794" y="56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163271</xdr:rowOff>
    </xdr:from>
    <xdr:to>
      <xdr:col>1</xdr:col>
      <xdr:colOff>485775</xdr:colOff>
      <xdr:row>35</xdr:row>
      <xdr:rowOff>93421</xdr:rowOff>
    </xdr:to>
    <xdr:sp macro="" textlink="">
      <xdr:nvSpPr>
        <xdr:cNvPr id="90" name="円/楕円 89"/>
        <xdr:cNvSpPr/>
      </xdr:nvSpPr>
      <xdr:spPr>
        <a:xfrm>
          <a:off x="10795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109948</xdr:rowOff>
    </xdr:from>
    <xdr:ext cx="599010" cy="259045"/>
    <xdr:sp macro="" textlink="">
      <xdr:nvSpPr>
        <xdr:cNvPr id="91" name="テキスト ボックス 90"/>
        <xdr:cNvSpPr txBox="1"/>
      </xdr:nvSpPr>
      <xdr:spPr>
        <a:xfrm>
          <a:off x="830794" y="576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35646</xdr:rowOff>
    </xdr:from>
    <xdr:to>
      <xdr:col>6</xdr:col>
      <xdr:colOff>511175</xdr:colOff>
      <xdr:row>57</xdr:row>
      <xdr:rowOff>49010</xdr:rowOff>
    </xdr:to>
    <xdr:cxnSp macro="">
      <xdr:nvCxnSpPr>
        <xdr:cNvPr id="118" name="直線コネクタ 117"/>
        <xdr:cNvCxnSpPr/>
      </xdr:nvCxnSpPr>
      <xdr:spPr>
        <a:xfrm flipV="1">
          <a:off x="3797300" y="9808296"/>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165212</xdr:rowOff>
    </xdr:from>
    <xdr:to>
      <xdr:col>5</xdr:col>
      <xdr:colOff>358775</xdr:colOff>
      <xdr:row>57</xdr:row>
      <xdr:rowOff>49010</xdr:rowOff>
    </xdr:to>
    <xdr:cxnSp macro="">
      <xdr:nvCxnSpPr>
        <xdr:cNvPr id="121" name="直線コネクタ 120"/>
        <xdr:cNvCxnSpPr/>
      </xdr:nvCxnSpPr>
      <xdr:spPr>
        <a:xfrm>
          <a:off x="2908300" y="9766412"/>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165212</xdr:rowOff>
    </xdr:from>
    <xdr:to>
      <xdr:col>4</xdr:col>
      <xdr:colOff>155575</xdr:colOff>
      <xdr:row>57</xdr:row>
      <xdr:rowOff>57838</xdr:rowOff>
    </xdr:to>
    <xdr:cxnSp macro="">
      <xdr:nvCxnSpPr>
        <xdr:cNvPr id="124" name="直線コネクタ 123"/>
        <xdr:cNvCxnSpPr/>
      </xdr:nvCxnSpPr>
      <xdr:spPr>
        <a:xfrm flipV="1">
          <a:off x="2019300" y="9766412"/>
          <a:ext cx="889000" cy="6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57838</xdr:rowOff>
    </xdr:from>
    <xdr:to>
      <xdr:col>2</xdr:col>
      <xdr:colOff>638175</xdr:colOff>
      <xdr:row>57</xdr:row>
      <xdr:rowOff>60170</xdr:rowOff>
    </xdr:to>
    <xdr:cxnSp macro="">
      <xdr:nvCxnSpPr>
        <xdr:cNvPr id="127" name="直線コネクタ 126"/>
        <xdr:cNvCxnSpPr/>
      </xdr:nvCxnSpPr>
      <xdr:spPr>
        <a:xfrm flipV="1">
          <a:off x="1130300" y="983048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156296</xdr:rowOff>
    </xdr:from>
    <xdr:to>
      <xdr:col>6</xdr:col>
      <xdr:colOff>561975</xdr:colOff>
      <xdr:row>57</xdr:row>
      <xdr:rowOff>86446</xdr:rowOff>
    </xdr:to>
    <xdr:sp macro="" textlink="">
      <xdr:nvSpPr>
        <xdr:cNvPr id="137" name="円/楕円 136"/>
        <xdr:cNvSpPr/>
      </xdr:nvSpPr>
      <xdr:spPr>
        <a:xfrm>
          <a:off x="45847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71223</xdr:rowOff>
    </xdr:from>
    <xdr:ext cx="534377" cy="259045"/>
    <xdr:sp macro="" textlink="">
      <xdr:nvSpPr>
        <xdr:cNvPr id="138" name="物件費該当値テキスト"/>
        <xdr:cNvSpPr txBox="1"/>
      </xdr:nvSpPr>
      <xdr:spPr>
        <a:xfrm>
          <a:off x="4686300" y="96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169660</xdr:rowOff>
    </xdr:from>
    <xdr:to>
      <xdr:col>5</xdr:col>
      <xdr:colOff>409575</xdr:colOff>
      <xdr:row>57</xdr:row>
      <xdr:rowOff>99810</xdr:rowOff>
    </xdr:to>
    <xdr:sp macro="" textlink="">
      <xdr:nvSpPr>
        <xdr:cNvPr id="139" name="円/楕円 138"/>
        <xdr:cNvSpPr/>
      </xdr:nvSpPr>
      <xdr:spPr>
        <a:xfrm>
          <a:off x="3746500" y="97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90937</xdr:rowOff>
    </xdr:from>
    <xdr:ext cx="534377" cy="259045"/>
    <xdr:sp macro="" textlink="">
      <xdr:nvSpPr>
        <xdr:cNvPr id="140" name="テキスト ボックス 139"/>
        <xdr:cNvSpPr txBox="1"/>
      </xdr:nvSpPr>
      <xdr:spPr>
        <a:xfrm>
          <a:off x="3530111" y="98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114412</xdr:rowOff>
    </xdr:from>
    <xdr:to>
      <xdr:col>4</xdr:col>
      <xdr:colOff>206375</xdr:colOff>
      <xdr:row>57</xdr:row>
      <xdr:rowOff>44562</xdr:rowOff>
    </xdr:to>
    <xdr:sp macro="" textlink="">
      <xdr:nvSpPr>
        <xdr:cNvPr id="141" name="円/楕円 140"/>
        <xdr:cNvSpPr/>
      </xdr:nvSpPr>
      <xdr:spPr>
        <a:xfrm>
          <a:off x="2857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35689</xdr:rowOff>
    </xdr:from>
    <xdr:ext cx="534377" cy="259045"/>
    <xdr:sp macro="" textlink="">
      <xdr:nvSpPr>
        <xdr:cNvPr id="142" name="テキスト ボックス 141"/>
        <xdr:cNvSpPr txBox="1"/>
      </xdr:nvSpPr>
      <xdr:spPr>
        <a:xfrm>
          <a:off x="2641111" y="98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7038</xdr:rowOff>
    </xdr:from>
    <xdr:to>
      <xdr:col>3</xdr:col>
      <xdr:colOff>3175</xdr:colOff>
      <xdr:row>57</xdr:row>
      <xdr:rowOff>108638</xdr:rowOff>
    </xdr:to>
    <xdr:sp macro="" textlink="">
      <xdr:nvSpPr>
        <xdr:cNvPr id="143" name="円/楕円 142"/>
        <xdr:cNvSpPr/>
      </xdr:nvSpPr>
      <xdr:spPr>
        <a:xfrm>
          <a:off x="1968500" y="97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99765</xdr:rowOff>
    </xdr:from>
    <xdr:ext cx="534377" cy="259045"/>
    <xdr:sp macro="" textlink="">
      <xdr:nvSpPr>
        <xdr:cNvPr id="144" name="テキスト ボックス 143"/>
        <xdr:cNvSpPr txBox="1"/>
      </xdr:nvSpPr>
      <xdr:spPr>
        <a:xfrm>
          <a:off x="1752111" y="98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9370</xdr:rowOff>
    </xdr:from>
    <xdr:to>
      <xdr:col>1</xdr:col>
      <xdr:colOff>485775</xdr:colOff>
      <xdr:row>57</xdr:row>
      <xdr:rowOff>110970</xdr:rowOff>
    </xdr:to>
    <xdr:sp macro="" textlink="">
      <xdr:nvSpPr>
        <xdr:cNvPr id="145" name="円/楕円 144"/>
        <xdr:cNvSpPr/>
      </xdr:nvSpPr>
      <xdr:spPr>
        <a:xfrm>
          <a:off x="1079500" y="9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102097</xdr:rowOff>
    </xdr:from>
    <xdr:ext cx="534377" cy="259045"/>
    <xdr:sp macro="" textlink="">
      <xdr:nvSpPr>
        <xdr:cNvPr id="146" name="テキスト ボックス 145"/>
        <xdr:cNvSpPr txBox="1"/>
      </xdr:nvSpPr>
      <xdr:spPr>
        <a:xfrm>
          <a:off x="863111" y="98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30821</xdr:rowOff>
    </xdr:from>
    <xdr:to>
      <xdr:col>6</xdr:col>
      <xdr:colOff>511175</xdr:colOff>
      <xdr:row>79</xdr:row>
      <xdr:rowOff>49240</xdr:rowOff>
    </xdr:to>
    <xdr:cxnSp macro="">
      <xdr:nvCxnSpPr>
        <xdr:cNvPr id="177" name="直線コネクタ 176"/>
        <xdr:cNvCxnSpPr/>
      </xdr:nvCxnSpPr>
      <xdr:spPr>
        <a:xfrm>
          <a:off x="3797300" y="13575371"/>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30821</xdr:rowOff>
    </xdr:from>
    <xdr:to>
      <xdr:col>5</xdr:col>
      <xdr:colOff>358775</xdr:colOff>
      <xdr:row>79</xdr:row>
      <xdr:rowOff>38168</xdr:rowOff>
    </xdr:to>
    <xdr:cxnSp macro="">
      <xdr:nvCxnSpPr>
        <xdr:cNvPr id="180" name="直線コネクタ 179"/>
        <xdr:cNvCxnSpPr/>
      </xdr:nvCxnSpPr>
      <xdr:spPr>
        <a:xfrm flipV="1">
          <a:off x="2908300" y="13575371"/>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38168</xdr:rowOff>
    </xdr:from>
    <xdr:to>
      <xdr:col>4</xdr:col>
      <xdr:colOff>155575</xdr:colOff>
      <xdr:row>79</xdr:row>
      <xdr:rowOff>39345</xdr:rowOff>
    </xdr:to>
    <xdr:cxnSp macro="">
      <xdr:nvCxnSpPr>
        <xdr:cNvPr id="183" name="直線コネクタ 182"/>
        <xdr:cNvCxnSpPr/>
      </xdr:nvCxnSpPr>
      <xdr:spPr>
        <a:xfrm flipV="1">
          <a:off x="2019300" y="13582718"/>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34806</xdr:rowOff>
    </xdr:from>
    <xdr:to>
      <xdr:col>2</xdr:col>
      <xdr:colOff>638175</xdr:colOff>
      <xdr:row>79</xdr:row>
      <xdr:rowOff>39345</xdr:rowOff>
    </xdr:to>
    <xdr:cxnSp macro="">
      <xdr:nvCxnSpPr>
        <xdr:cNvPr id="186" name="直線コネクタ 185"/>
        <xdr:cNvCxnSpPr/>
      </xdr:nvCxnSpPr>
      <xdr:spPr>
        <a:xfrm>
          <a:off x="1130300" y="1357935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169890</xdr:rowOff>
    </xdr:from>
    <xdr:to>
      <xdr:col>6</xdr:col>
      <xdr:colOff>561975</xdr:colOff>
      <xdr:row>79</xdr:row>
      <xdr:rowOff>100040</xdr:rowOff>
    </xdr:to>
    <xdr:sp macro="" textlink="">
      <xdr:nvSpPr>
        <xdr:cNvPr id="196" name="円/楕円 195"/>
        <xdr:cNvSpPr/>
      </xdr:nvSpPr>
      <xdr:spPr>
        <a:xfrm>
          <a:off x="45847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84817</xdr:rowOff>
    </xdr:from>
    <xdr:ext cx="469744" cy="259045"/>
    <xdr:sp macro="" textlink="">
      <xdr:nvSpPr>
        <xdr:cNvPr id="197" name="維持補修費該当値テキスト"/>
        <xdr:cNvSpPr txBox="1"/>
      </xdr:nvSpPr>
      <xdr:spPr>
        <a:xfrm>
          <a:off x="4686300" y="134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151471</xdr:rowOff>
    </xdr:from>
    <xdr:to>
      <xdr:col>5</xdr:col>
      <xdr:colOff>409575</xdr:colOff>
      <xdr:row>79</xdr:row>
      <xdr:rowOff>81621</xdr:rowOff>
    </xdr:to>
    <xdr:sp macro="" textlink="">
      <xdr:nvSpPr>
        <xdr:cNvPr id="198" name="円/楕円 197"/>
        <xdr:cNvSpPr/>
      </xdr:nvSpPr>
      <xdr:spPr>
        <a:xfrm>
          <a:off x="3746500" y="13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72748</xdr:rowOff>
    </xdr:from>
    <xdr:ext cx="469744" cy="259045"/>
    <xdr:sp macro="" textlink="">
      <xdr:nvSpPr>
        <xdr:cNvPr id="199" name="テキスト ボックス 198"/>
        <xdr:cNvSpPr txBox="1"/>
      </xdr:nvSpPr>
      <xdr:spPr>
        <a:xfrm>
          <a:off x="3562427" y="1361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158818</xdr:rowOff>
    </xdr:from>
    <xdr:to>
      <xdr:col>4</xdr:col>
      <xdr:colOff>206375</xdr:colOff>
      <xdr:row>79</xdr:row>
      <xdr:rowOff>88968</xdr:rowOff>
    </xdr:to>
    <xdr:sp macro="" textlink="">
      <xdr:nvSpPr>
        <xdr:cNvPr id="200" name="円/楕円 199"/>
        <xdr:cNvSpPr/>
      </xdr:nvSpPr>
      <xdr:spPr>
        <a:xfrm>
          <a:off x="28575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80095</xdr:rowOff>
    </xdr:from>
    <xdr:ext cx="469744" cy="259045"/>
    <xdr:sp macro="" textlink="">
      <xdr:nvSpPr>
        <xdr:cNvPr id="201" name="テキスト ボックス 200"/>
        <xdr:cNvSpPr txBox="1"/>
      </xdr:nvSpPr>
      <xdr:spPr>
        <a:xfrm>
          <a:off x="2673427" y="136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159995</xdr:rowOff>
    </xdr:from>
    <xdr:to>
      <xdr:col>3</xdr:col>
      <xdr:colOff>3175</xdr:colOff>
      <xdr:row>79</xdr:row>
      <xdr:rowOff>90145</xdr:rowOff>
    </xdr:to>
    <xdr:sp macro="" textlink="">
      <xdr:nvSpPr>
        <xdr:cNvPr id="202" name="円/楕円 201"/>
        <xdr:cNvSpPr/>
      </xdr:nvSpPr>
      <xdr:spPr>
        <a:xfrm>
          <a:off x="1968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81272</xdr:rowOff>
    </xdr:from>
    <xdr:ext cx="469744" cy="259045"/>
    <xdr:sp macro="" textlink="">
      <xdr:nvSpPr>
        <xdr:cNvPr id="203" name="テキスト ボックス 202"/>
        <xdr:cNvSpPr txBox="1"/>
      </xdr:nvSpPr>
      <xdr:spPr>
        <a:xfrm>
          <a:off x="1784427"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155456</xdr:rowOff>
    </xdr:from>
    <xdr:to>
      <xdr:col>1</xdr:col>
      <xdr:colOff>485775</xdr:colOff>
      <xdr:row>79</xdr:row>
      <xdr:rowOff>85606</xdr:rowOff>
    </xdr:to>
    <xdr:sp macro="" textlink="">
      <xdr:nvSpPr>
        <xdr:cNvPr id="204" name="円/楕円 203"/>
        <xdr:cNvSpPr/>
      </xdr:nvSpPr>
      <xdr:spPr>
        <a:xfrm>
          <a:off x="1079500" y="135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76733</xdr:rowOff>
    </xdr:from>
    <xdr:ext cx="469744" cy="259045"/>
    <xdr:sp macro="" textlink="">
      <xdr:nvSpPr>
        <xdr:cNvPr id="205" name="テキスト ボックス 204"/>
        <xdr:cNvSpPr txBox="1"/>
      </xdr:nvSpPr>
      <xdr:spPr>
        <a:xfrm>
          <a:off x="895427" y="1362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11951</xdr:rowOff>
    </xdr:from>
    <xdr:to>
      <xdr:col>6</xdr:col>
      <xdr:colOff>511175</xdr:colOff>
      <xdr:row>97</xdr:row>
      <xdr:rowOff>83865</xdr:rowOff>
    </xdr:to>
    <xdr:cxnSp macro="">
      <xdr:nvCxnSpPr>
        <xdr:cNvPr id="235" name="直線コネクタ 234"/>
        <xdr:cNvCxnSpPr/>
      </xdr:nvCxnSpPr>
      <xdr:spPr>
        <a:xfrm flipV="1">
          <a:off x="3797300" y="16642601"/>
          <a:ext cx="838200" cy="7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83865</xdr:rowOff>
    </xdr:from>
    <xdr:to>
      <xdr:col>5</xdr:col>
      <xdr:colOff>358775</xdr:colOff>
      <xdr:row>97</xdr:row>
      <xdr:rowOff>127070</xdr:rowOff>
    </xdr:to>
    <xdr:cxnSp macro="">
      <xdr:nvCxnSpPr>
        <xdr:cNvPr id="238" name="直線コネクタ 237"/>
        <xdr:cNvCxnSpPr/>
      </xdr:nvCxnSpPr>
      <xdr:spPr>
        <a:xfrm flipV="1">
          <a:off x="2908300" y="1671451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127070</xdr:rowOff>
    </xdr:from>
    <xdr:to>
      <xdr:col>4</xdr:col>
      <xdr:colOff>155575</xdr:colOff>
      <xdr:row>98</xdr:row>
      <xdr:rowOff>9150</xdr:rowOff>
    </xdr:to>
    <xdr:cxnSp macro="">
      <xdr:nvCxnSpPr>
        <xdr:cNvPr id="241" name="直線コネクタ 240"/>
        <xdr:cNvCxnSpPr/>
      </xdr:nvCxnSpPr>
      <xdr:spPr>
        <a:xfrm flipV="1">
          <a:off x="2019300" y="1675772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9150</xdr:rowOff>
    </xdr:from>
    <xdr:to>
      <xdr:col>2</xdr:col>
      <xdr:colOff>638175</xdr:colOff>
      <xdr:row>98</xdr:row>
      <xdr:rowOff>31459</xdr:rowOff>
    </xdr:to>
    <xdr:cxnSp macro="">
      <xdr:nvCxnSpPr>
        <xdr:cNvPr id="244" name="直線コネクタ 243"/>
        <xdr:cNvCxnSpPr/>
      </xdr:nvCxnSpPr>
      <xdr:spPr>
        <a:xfrm flipV="1">
          <a:off x="1130300" y="16811250"/>
          <a:ext cx="889000" cy="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132601</xdr:rowOff>
    </xdr:from>
    <xdr:to>
      <xdr:col>6</xdr:col>
      <xdr:colOff>561975</xdr:colOff>
      <xdr:row>97</xdr:row>
      <xdr:rowOff>62751</xdr:rowOff>
    </xdr:to>
    <xdr:sp macro="" textlink="">
      <xdr:nvSpPr>
        <xdr:cNvPr id="254" name="円/楕円 253"/>
        <xdr:cNvSpPr/>
      </xdr:nvSpPr>
      <xdr:spPr>
        <a:xfrm>
          <a:off x="4584700" y="165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111028</xdr:rowOff>
    </xdr:from>
    <xdr:ext cx="534377" cy="259045"/>
    <xdr:sp macro="" textlink="">
      <xdr:nvSpPr>
        <xdr:cNvPr id="255" name="扶助費該当値テキスト"/>
        <xdr:cNvSpPr txBox="1"/>
      </xdr:nvSpPr>
      <xdr:spPr>
        <a:xfrm>
          <a:off x="4686300"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33065</xdr:rowOff>
    </xdr:from>
    <xdr:to>
      <xdr:col>5</xdr:col>
      <xdr:colOff>409575</xdr:colOff>
      <xdr:row>97</xdr:row>
      <xdr:rowOff>134665</xdr:rowOff>
    </xdr:to>
    <xdr:sp macro="" textlink="">
      <xdr:nvSpPr>
        <xdr:cNvPr id="256" name="円/楕円 255"/>
        <xdr:cNvSpPr/>
      </xdr:nvSpPr>
      <xdr:spPr>
        <a:xfrm>
          <a:off x="3746500" y="16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125792</xdr:rowOff>
    </xdr:from>
    <xdr:ext cx="534377" cy="259045"/>
    <xdr:sp macro="" textlink="">
      <xdr:nvSpPr>
        <xdr:cNvPr id="257" name="テキスト ボックス 256"/>
        <xdr:cNvSpPr txBox="1"/>
      </xdr:nvSpPr>
      <xdr:spPr>
        <a:xfrm>
          <a:off x="3530111" y="167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76270</xdr:rowOff>
    </xdr:from>
    <xdr:to>
      <xdr:col>4</xdr:col>
      <xdr:colOff>206375</xdr:colOff>
      <xdr:row>98</xdr:row>
      <xdr:rowOff>6420</xdr:rowOff>
    </xdr:to>
    <xdr:sp macro="" textlink="">
      <xdr:nvSpPr>
        <xdr:cNvPr id="258" name="円/楕円 257"/>
        <xdr:cNvSpPr/>
      </xdr:nvSpPr>
      <xdr:spPr>
        <a:xfrm>
          <a:off x="2857500" y="167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168997</xdr:rowOff>
    </xdr:from>
    <xdr:ext cx="534377" cy="259045"/>
    <xdr:sp macro="" textlink="">
      <xdr:nvSpPr>
        <xdr:cNvPr id="259" name="テキスト ボックス 258"/>
        <xdr:cNvSpPr txBox="1"/>
      </xdr:nvSpPr>
      <xdr:spPr>
        <a:xfrm>
          <a:off x="2641111" y="167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129800</xdr:rowOff>
    </xdr:from>
    <xdr:to>
      <xdr:col>3</xdr:col>
      <xdr:colOff>3175</xdr:colOff>
      <xdr:row>98</xdr:row>
      <xdr:rowOff>59950</xdr:rowOff>
    </xdr:to>
    <xdr:sp macro="" textlink="">
      <xdr:nvSpPr>
        <xdr:cNvPr id="260" name="円/楕円 259"/>
        <xdr:cNvSpPr/>
      </xdr:nvSpPr>
      <xdr:spPr>
        <a:xfrm>
          <a:off x="1968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51077</xdr:rowOff>
    </xdr:from>
    <xdr:ext cx="534377" cy="259045"/>
    <xdr:sp macro="" textlink="">
      <xdr:nvSpPr>
        <xdr:cNvPr id="261" name="テキスト ボックス 260"/>
        <xdr:cNvSpPr txBox="1"/>
      </xdr:nvSpPr>
      <xdr:spPr>
        <a:xfrm>
          <a:off x="1752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152109</xdr:rowOff>
    </xdr:from>
    <xdr:to>
      <xdr:col>1</xdr:col>
      <xdr:colOff>485775</xdr:colOff>
      <xdr:row>98</xdr:row>
      <xdr:rowOff>82259</xdr:rowOff>
    </xdr:to>
    <xdr:sp macro="" textlink="">
      <xdr:nvSpPr>
        <xdr:cNvPr id="262" name="円/楕円 261"/>
        <xdr:cNvSpPr/>
      </xdr:nvSpPr>
      <xdr:spPr>
        <a:xfrm>
          <a:off x="1079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73386</xdr:rowOff>
    </xdr:from>
    <xdr:ext cx="534377" cy="259045"/>
    <xdr:sp macro="" textlink="">
      <xdr:nvSpPr>
        <xdr:cNvPr id="263" name="テキスト ボックス 262"/>
        <xdr:cNvSpPr txBox="1"/>
      </xdr:nvSpPr>
      <xdr:spPr>
        <a:xfrm>
          <a:off x="863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57995</xdr:rowOff>
    </xdr:from>
    <xdr:to>
      <xdr:col>15</xdr:col>
      <xdr:colOff>180975</xdr:colOff>
      <xdr:row>37</xdr:row>
      <xdr:rowOff>104937</xdr:rowOff>
    </xdr:to>
    <xdr:cxnSp macro="">
      <xdr:nvCxnSpPr>
        <xdr:cNvPr id="292" name="直線コネクタ 291"/>
        <xdr:cNvCxnSpPr/>
      </xdr:nvCxnSpPr>
      <xdr:spPr>
        <a:xfrm>
          <a:off x="9639300" y="6401645"/>
          <a:ext cx="838200" cy="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57995</xdr:rowOff>
    </xdr:from>
    <xdr:to>
      <xdr:col>14</xdr:col>
      <xdr:colOff>28575</xdr:colOff>
      <xdr:row>37</xdr:row>
      <xdr:rowOff>63264</xdr:rowOff>
    </xdr:to>
    <xdr:cxnSp macro="">
      <xdr:nvCxnSpPr>
        <xdr:cNvPr id="295" name="直線コネクタ 294"/>
        <xdr:cNvCxnSpPr/>
      </xdr:nvCxnSpPr>
      <xdr:spPr>
        <a:xfrm flipV="1">
          <a:off x="8750300" y="6401645"/>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106462</xdr:rowOff>
    </xdr:from>
    <xdr:to>
      <xdr:col>12</xdr:col>
      <xdr:colOff>511175</xdr:colOff>
      <xdr:row>37</xdr:row>
      <xdr:rowOff>63264</xdr:rowOff>
    </xdr:to>
    <xdr:cxnSp macro="">
      <xdr:nvCxnSpPr>
        <xdr:cNvPr id="298" name="直線コネクタ 297"/>
        <xdr:cNvCxnSpPr/>
      </xdr:nvCxnSpPr>
      <xdr:spPr>
        <a:xfrm>
          <a:off x="7861300" y="6278662"/>
          <a:ext cx="889000" cy="12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55884</xdr:rowOff>
    </xdr:from>
    <xdr:to>
      <xdr:col>11</xdr:col>
      <xdr:colOff>307975</xdr:colOff>
      <xdr:row>36</xdr:row>
      <xdr:rowOff>106462</xdr:rowOff>
    </xdr:to>
    <xdr:cxnSp macro="">
      <xdr:nvCxnSpPr>
        <xdr:cNvPr id="301" name="直線コネクタ 300"/>
        <xdr:cNvCxnSpPr/>
      </xdr:nvCxnSpPr>
      <xdr:spPr>
        <a:xfrm>
          <a:off x="6972300" y="6228084"/>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54137</xdr:rowOff>
    </xdr:from>
    <xdr:to>
      <xdr:col>15</xdr:col>
      <xdr:colOff>231775</xdr:colOff>
      <xdr:row>37</xdr:row>
      <xdr:rowOff>155737</xdr:rowOff>
    </xdr:to>
    <xdr:sp macro="" textlink="">
      <xdr:nvSpPr>
        <xdr:cNvPr id="311" name="円/楕円 310"/>
        <xdr:cNvSpPr/>
      </xdr:nvSpPr>
      <xdr:spPr>
        <a:xfrm>
          <a:off x="104267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32564</xdr:rowOff>
    </xdr:from>
    <xdr:ext cx="534377" cy="259045"/>
    <xdr:sp macro="" textlink="">
      <xdr:nvSpPr>
        <xdr:cNvPr id="312" name="補助費等該当値テキスト"/>
        <xdr:cNvSpPr txBox="1"/>
      </xdr:nvSpPr>
      <xdr:spPr>
        <a:xfrm>
          <a:off x="10528300" y="63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7195</xdr:rowOff>
    </xdr:from>
    <xdr:to>
      <xdr:col>14</xdr:col>
      <xdr:colOff>79375</xdr:colOff>
      <xdr:row>37</xdr:row>
      <xdr:rowOff>108795</xdr:rowOff>
    </xdr:to>
    <xdr:sp macro="" textlink="">
      <xdr:nvSpPr>
        <xdr:cNvPr id="313" name="円/楕円 312"/>
        <xdr:cNvSpPr/>
      </xdr:nvSpPr>
      <xdr:spPr>
        <a:xfrm>
          <a:off x="9588500" y="63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99922</xdr:rowOff>
    </xdr:from>
    <xdr:ext cx="534377" cy="259045"/>
    <xdr:sp macro="" textlink="">
      <xdr:nvSpPr>
        <xdr:cNvPr id="314" name="テキスト ボックス 313"/>
        <xdr:cNvSpPr txBox="1"/>
      </xdr:nvSpPr>
      <xdr:spPr>
        <a:xfrm>
          <a:off x="9372111" y="6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12464</xdr:rowOff>
    </xdr:from>
    <xdr:to>
      <xdr:col>12</xdr:col>
      <xdr:colOff>561975</xdr:colOff>
      <xdr:row>37</xdr:row>
      <xdr:rowOff>114064</xdr:rowOff>
    </xdr:to>
    <xdr:sp macro="" textlink="">
      <xdr:nvSpPr>
        <xdr:cNvPr id="315" name="円/楕円 314"/>
        <xdr:cNvSpPr/>
      </xdr:nvSpPr>
      <xdr:spPr>
        <a:xfrm>
          <a:off x="8699500" y="63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105191</xdr:rowOff>
    </xdr:from>
    <xdr:ext cx="534377" cy="259045"/>
    <xdr:sp macro="" textlink="">
      <xdr:nvSpPr>
        <xdr:cNvPr id="316" name="テキスト ボックス 315"/>
        <xdr:cNvSpPr txBox="1"/>
      </xdr:nvSpPr>
      <xdr:spPr>
        <a:xfrm>
          <a:off x="8483111" y="64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55662</xdr:rowOff>
    </xdr:from>
    <xdr:to>
      <xdr:col>11</xdr:col>
      <xdr:colOff>358775</xdr:colOff>
      <xdr:row>36</xdr:row>
      <xdr:rowOff>157262</xdr:rowOff>
    </xdr:to>
    <xdr:sp macro="" textlink="">
      <xdr:nvSpPr>
        <xdr:cNvPr id="317" name="円/楕円 316"/>
        <xdr:cNvSpPr/>
      </xdr:nvSpPr>
      <xdr:spPr>
        <a:xfrm>
          <a:off x="7810500" y="62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2339</xdr:rowOff>
    </xdr:from>
    <xdr:ext cx="599010" cy="259045"/>
    <xdr:sp macro="" textlink="">
      <xdr:nvSpPr>
        <xdr:cNvPr id="318" name="テキスト ボックス 317"/>
        <xdr:cNvSpPr txBox="1"/>
      </xdr:nvSpPr>
      <xdr:spPr>
        <a:xfrm>
          <a:off x="7561794" y="600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5084</xdr:rowOff>
    </xdr:from>
    <xdr:to>
      <xdr:col>10</xdr:col>
      <xdr:colOff>155575</xdr:colOff>
      <xdr:row>36</xdr:row>
      <xdr:rowOff>106684</xdr:rowOff>
    </xdr:to>
    <xdr:sp macro="" textlink="">
      <xdr:nvSpPr>
        <xdr:cNvPr id="319" name="円/楕円 318"/>
        <xdr:cNvSpPr/>
      </xdr:nvSpPr>
      <xdr:spPr>
        <a:xfrm>
          <a:off x="6921500" y="61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123211</xdr:rowOff>
    </xdr:from>
    <xdr:ext cx="599010" cy="259045"/>
    <xdr:sp macro="" textlink="">
      <xdr:nvSpPr>
        <xdr:cNvPr id="320" name="テキスト ボックス 319"/>
        <xdr:cNvSpPr txBox="1"/>
      </xdr:nvSpPr>
      <xdr:spPr>
        <a:xfrm>
          <a:off x="6672794" y="595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149213</xdr:rowOff>
    </xdr:from>
    <xdr:to>
      <xdr:col>15</xdr:col>
      <xdr:colOff>180975</xdr:colOff>
      <xdr:row>59</xdr:row>
      <xdr:rowOff>42094</xdr:rowOff>
    </xdr:to>
    <xdr:cxnSp macro="">
      <xdr:nvCxnSpPr>
        <xdr:cNvPr id="351" name="直線コネクタ 350"/>
        <xdr:cNvCxnSpPr/>
      </xdr:nvCxnSpPr>
      <xdr:spPr>
        <a:xfrm>
          <a:off x="9639300" y="10093313"/>
          <a:ext cx="838200" cy="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149213</xdr:rowOff>
    </xdr:from>
    <xdr:to>
      <xdr:col>14</xdr:col>
      <xdr:colOff>28575</xdr:colOff>
      <xdr:row>59</xdr:row>
      <xdr:rowOff>30664</xdr:rowOff>
    </xdr:to>
    <xdr:cxnSp macro="">
      <xdr:nvCxnSpPr>
        <xdr:cNvPr id="354" name="直線コネクタ 353"/>
        <xdr:cNvCxnSpPr/>
      </xdr:nvCxnSpPr>
      <xdr:spPr>
        <a:xfrm flipV="1">
          <a:off x="8750300" y="10093313"/>
          <a:ext cx="889000" cy="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30664</xdr:rowOff>
    </xdr:from>
    <xdr:to>
      <xdr:col>12</xdr:col>
      <xdr:colOff>511175</xdr:colOff>
      <xdr:row>59</xdr:row>
      <xdr:rowOff>60261</xdr:rowOff>
    </xdr:to>
    <xdr:cxnSp macro="">
      <xdr:nvCxnSpPr>
        <xdr:cNvPr id="357" name="直線コネクタ 356"/>
        <xdr:cNvCxnSpPr/>
      </xdr:nvCxnSpPr>
      <xdr:spPr>
        <a:xfrm flipV="1">
          <a:off x="7861300" y="10146214"/>
          <a:ext cx="889000" cy="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48515</xdr:rowOff>
    </xdr:from>
    <xdr:to>
      <xdr:col>11</xdr:col>
      <xdr:colOff>307975</xdr:colOff>
      <xdr:row>59</xdr:row>
      <xdr:rowOff>60261</xdr:rowOff>
    </xdr:to>
    <xdr:cxnSp macro="">
      <xdr:nvCxnSpPr>
        <xdr:cNvPr id="360" name="直線コネクタ 359"/>
        <xdr:cNvCxnSpPr/>
      </xdr:nvCxnSpPr>
      <xdr:spPr>
        <a:xfrm>
          <a:off x="6972300" y="1016406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162744</xdr:rowOff>
    </xdr:from>
    <xdr:to>
      <xdr:col>15</xdr:col>
      <xdr:colOff>231775</xdr:colOff>
      <xdr:row>59</xdr:row>
      <xdr:rowOff>92894</xdr:rowOff>
    </xdr:to>
    <xdr:sp macro="" textlink="">
      <xdr:nvSpPr>
        <xdr:cNvPr id="370" name="円/楕円 369"/>
        <xdr:cNvSpPr/>
      </xdr:nvSpPr>
      <xdr:spPr>
        <a:xfrm>
          <a:off x="10426700" y="101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77671</xdr:rowOff>
    </xdr:from>
    <xdr:ext cx="534377" cy="259045"/>
    <xdr:sp macro="" textlink="">
      <xdr:nvSpPr>
        <xdr:cNvPr id="371" name="普通建設事業費該当値テキスト"/>
        <xdr:cNvSpPr txBox="1"/>
      </xdr:nvSpPr>
      <xdr:spPr>
        <a:xfrm>
          <a:off x="10528300" y="100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98413</xdr:rowOff>
    </xdr:from>
    <xdr:to>
      <xdr:col>14</xdr:col>
      <xdr:colOff>79375</xdr:colOff>
      <xdr:row>59</xdr:row>
      <xdr:rowOff>28563</xdr:rowOff>
    </xdr:to>
    <xdr:sp macro="" textlink="">
      <xdr:nvSpPr>
        <xdr:cNvPr id="372" name="円/楕円 371"/>
        <xdr:cNvSpPr/>
      </xdr:nvSpPr>
      <xdr:spPr>
        <a:xfrm>
          <a:off x="9588500" y="100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19690</xdr:rowOff>
    </xdr:from>
    <xdr:ext cx="534377" cy="259045"/>
    <xdr:sp macro="" textlink="">
      <xdr:nvSpPr>
        <xdr:cNvPr id="373" name="テキスト ボックス 372"/>
        <xdr:cNvSpPr txBox="1"/>
      </xdr:nvSpPr>
      <xdr:spPr>
        <a:xfrm>
          <a:off x="9372111" y="101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151314</xdr:rowOff>
    </xdr:from>
    <xdr:to>
      <xdr:col>12</xdr:col>
      <xdr:colOff>561975</xdr:colOff>
      <xdr:row>59</xdr:row>
      <xdr:rowOff>81464</xdr:rowOff>
    </xdr:to>
    <xdr:sp macro="" textlink="">
      <xdr:nvSpPr>
        <xdr:cNvPr id="374" name="円/楕円 373"/>
        <xdr:cNvSpPr/>
      </xdr:nvSpPr>
      <xdr:spPr>
        <a:xfrm>
          <a:off x="8699500" y="100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72591</xdr:rowOff>
    </xdr:from>
    <xdr:ext cx="534377" cy="259045"/>
    <xdr:sp macro="" textlink="">
      <xdr:nvSpPr>
        <xdr:cNvPr id="375" name="テキスト ボックス 374"/>
        <xdr:cNvSpPr txBox="1"/>
      </xdr:nvSpPr>
      <xdr:spPr>
        <a:xfrm>
          <a:off x="8483111" y="101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9461</xdr:rowOff>
    </xdr:from>
    <xdr:to>
      <xdr:col>11</xdr:col>
      <xdr:colOff>358775</xdr:colOff>
      <xdr:row>59</xdr:row>
      <xdr:rowOff>111061</xdr:rowOff>
    </xdr:to>
    <xdr:sp macro="" textlink="">
      <xdr:nvSpPr>
        <xdr:cNvPr id="376" name="円/楕円 375"/>
        <xdr:cNvSpPr/>
      </xdr:nvSpPr>
      <xdr:spPr>
        <a:xfrm>
          <a:off x="7810500" y="101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102188</xdr:rowOff>
    </xdr:from>
    <xdr:ext cx="534377" cy="259045"/>
    <xdr:sp macro="" textlink="">
      <xdr:nvSpPr>
        <xdr:cNvPr id="377" name="テキスト ボックス 376"/>
        <xdr:cNvSpPr txBox="1"/>
      </xdr:nvSpPr>
      <xdr:spPr>
        <a:xfrm>
          <a:off x="7594111" y="102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169165</xdr:rowOff>
    </xdr:from>
    <xdr:to>
      <xdr:col>10</xdr:col>
      <xdr:colOff>155575</xdr:colOff>
      <xdr:row>59</xdr:row>
      <xdr:rowOff>99315</xdr:rowOff>
    </xdr:to>
    <xdr:sp macro="" textlink="">
      <xdr:nvSpPr>
        <xdr:cNvPr id="378" name="円/楕円 377"/>
        <xdr:cNvSpPr/>
      </xdr:nvSpPr>
      <xdr:spPr>
        <a:xfrm>
          <a:off x="6921500" y="10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90442</xdr:rowOff>
    </xdr:from>
    <xdr:ext cx="534377" cy="259045"/>
    <xdr:sp macro="" textlink="">
      <xdr:nvSpPr>
        <xdr:cNvPr id="379" name="テキスト ボックス 378"/>
        <xdr:cNvSpPr txBox="1"/>
      </xdr:nvSpPr>
      <xdr:spPr>
        <a:xfrm>
          <a:off x="6705111" y="102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77375</xdr:rowOff>
    </xdr:from>
    <xdr:to>
      <xdr:col>15</xdr:col>
      <xdr:colOff>180975</xdr:colOff>
      <xdr:row>78</xdr:row>
      <xdr:rowOff>138666</xdr:rowOff>
    </xdr:to>
    <xdr:cxnSp macro="">
      <xdr:nvCxnSpPr>
        <xdr:cNvPr id="406" name="直線コネクタ 405"/>
        <xdr:cNvCxnSpPr/>
      </xdr:nvCxnSpPr>
      <xdr:spPr>
        <a:xfrm>
          <a:off x="9639300" y="13450475"/>
          <a:ext cx="8382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77375</xdr:rowOff>
    </xdr:from>
    <xdr:to>
      <xdr:col>14</xdr:col>
      <xdr:colOff>28575</xdr:colOff>
      <xdr:row>78</xdr:row>
      <xdr:rowOff>116424</xdr:rowOff>
    </xdr:to>
    <xdr:cxnSp macro="">
      <xdr:nvCxnSpPr>
        <xdr:cNvPr id="409" name="直線コネクタ 408"/>
        <xdr:cNvCxnSpPr/>
      </xdr:nvCxnSpPr>
      <xdr:spPr>
        <a:xfrm flipV="1">
          <a:off x="8750300" y="13450475"/>
          <a:ext cx="8890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87866</xdr:rowOff>
    </xdr:from>
    <xdr:to>
      <xdr:col>15</xdr:col>
      <xdr:colOff>231775</xdr:colOff>
      <xdr:row>79</xdr:row>
      <xdr:rowOff>18016</xdr:rowOff>
    </xdr:to>
    <xdr:sp macro="" textlink="">
      <xdr:nvSpPr>
        <xdr:cNvPr id="419" name="円/楕円 418"/>
        <xdr:cNvSpPr/>
      </xdr:nvSpPr>
      <xdr:spPr>
        <a:xfrm>
          <a:off x="104267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2793</xdr:rowOff>
    </xdr:from>
    <xdr:ext cx="378565" cy="259045"/>
    <xdr:sp macro="" textlink="">
      <xdr:nvSpPr>
        <xdr:cNvPr id="420" name="普通建設事業費 （ うち新規整備　）該当値テキスト"/>
        <xdr:cNvSpPr txBox="1"/>
      </xdr:nvSpPr>
      <xdr:spPr>
        <a:xfrm>
          <a:off x="10528300" y="13375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26575</xdr:rowOff>
    </xdr:from>
    <xdr:to>
      <xdr:col>14</xdr:col>
      <xdr:colOff>79375</xdr:colOff>
      <xdr:row>78</xdr:row>
      <xdr:rowOff>128175</xdr:rowOff>
    </xdr:to>
    <xdr:sp macro="" textlink="">
      <xdr:nvSpPr>
        <xdr:cNvPr id="421" name="円/楕円 420"/>
        <xdr:cNvSpPr/>
      </xdr:nvSpPr>
      <xdr:spPr>
        <a:xfrm>
          <a:off x="9588500" y="13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119302</xdr:rowOff>
    </xdr:from>
    <xdr:ext cx="534377" cy="259045"/>
    <xdr:sp macro="" textlink="">
      <xdr:nvSpPr>
        <xdr:cNvPr id="422" name="テキスト ボックス 421"/>
        <xdr:cNvSpPr txBox="1"/>
      </xdr:nvSpPr>
      <xdr:spPr>
        <a:xfrm>
          <a:off x="9372111" y="134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65624</xdr:rowOff>
    </xdr:from>
    <xdr:to>
      <xdr:col>12</xdr:col>
      <xdr:colOff>561975</xdr:colOff>
      <xdr:row>78</xdr:row>
      <xdr:rowOff>167224</xdr:rowOff>
    </xdr:to>
    <xdr:sp macro="" textlink="">
      <xdr:nvSpPr>
        <xdr:cNvPr id="423" name="円/楕円 422"/>
        <xdr:cNvSpPr/>
      </xdr:nvSpPr>
      <xdr:spPr>
        <a:xfrm>
          <a:off x="8699500" y="134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158351</xdr:rowOff>
    </xdr:from>
    <xdr:ext cx="469744" cy="259045"/>
    <xdr:sp macro="" textlink="">
      <xdr:nvSpPr>
        <xdr:cNvPr id="424" name="テキスト ボックス 423"/>
        <xdr:cNvSpPr txBox="1"/>
      </xdr:nvSpPr>
      <xdr:spPr>
        <a:xfrm>
          <a:off x="8515427" y="135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61235</xdr:rowOff>
    </xdr:from>
    <xdr:to>
      <xdr:col>15</xdr:col>
      <xdr:colOff>180975</xdr:colOff>
      <xdr:row>98</xdr:row>
      <xdr:rowOff>105136</xdr:rowOff>
    </xdr:to>
    <xdr:cxnSp macro="">
      <xdr:nvCxnSpPr>
        <xdr:cNvPr id="451" name="直線コネクタ 450"/>
        <xdr:cNvCxnSpPr/>
      </xdr:nvCxnSpPr>
      <xdr:spPr>
        <a:xfrm flipV="1">
          <a:off x="9639300" y="16863335"/>
          <a:ext cx="8382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95320</xdr:rowOff>
    </xdr:from>
    <xdr:to>
      <xdr:col>14</xdr:col>
      <xdr:colOff>28575</xdr:colOff>
      <xdr:row>98</xdr:row>
      <xdr:rowOff>105136</xdr:rowOff>
    </xdr:to>
    <xdr:cxnSp macro="">
      <xdr:nvCxnSpPr>
        <xdr:cNvPr id="454" name="直線コネクタ 453"/>
        <xdr:cNvCxnSpPr/>
      </xdr:nvCxnSpPr>
      <xdr:spPr>
        <a:xfrm>
          <a:off x="8750300" y="1689742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10435</xdr:rowOff>
    </xdr:from>
    <xdr:to>
      <xdr:col>15</xdr:col>
      <xdr:colOff>231775</xdr:colOff>
      <xdr:row>98</xdr:row>
      <xdr:rowOff>112035</xdr:rowOff>
    </xdr:to>
    <xdr:sp macro="" textlink="">
      <xdr:nvSpPr>
        <xdr:cNvPr id="464" name="円/楕円 463"/>
        <xdr:cNvSpPr/>
      </xdr:nvSpPr>
      <xdr:spPr>
        <a:xfrm>
          <a:off x="10426700" y="168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96812</xdr:rowOff>
    </xdr:from>
    <xdr:ext cx="534377" cy="259045"/>
    <xdr:sp macro="" textlink="">
      <xdr:nvSpPr>
        <xdr:cNvPr id="465" name="普通建設事業費 （ うち更新整備　）該当値テキスト"/>
        <xdr:cNvSpPr txBox="1"/>
      </xdr:nvSpPr>
      <xdr:spPr>
        <a:xfrm>
          <a:off x="10528300" y="167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54336</xdr:rowOff>
    </xdr:from>
    <xdr:to>
      <xdr:col>14</xdr:col>
      <xdr:colOff>79375</xdr:colOff>
      <xdr:row>98</xdr:row>
      <xdr:rowOff>155936</xdr:rowOff>
    </xdr:to>
    <xdr:sp macro="" textlink="">
      <xdr:nvSpPr>
        <xdr:cNvPr id="466" name="円/楕円 465"/>
        <xdr:cNvSpPr/>
      </xdr:nvSpPr>
      <xdr:spPr>
        <a:xfrm>
          <a:off x="9588500" y="168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147063</xdr:rowOff>
    </xdr:from>
    <xdr:ext cx="469744" cy="259045"/>
    <xdr:sp macro="" textlink="">
      <xdr:nvSpPr>
        <xdr:cNvPr id="467" name="テキスト ボックス 466"/>
        <xdr:cNvSpPr txBox="1"/>
      </xdr:nvSpPr>
      <xdr:spPr>
        <a:xfrm>
          <a:off x="9404427" y="169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44520</xdr:rowOff>
    </xdr:from>
    <xdr:to>
      <xdr:col>12</xdr:col>
      <xdr:colOff>561975</xdr:colOff>
      <xdr:row>98</xdr:row>
      <xdr:rowOff>146120</xdr:rowOff>
    </xdr:to>
    <xdr:sp macro="" textlink="">
      <xdr:nvSpPr>
        <xdr:cNvPr id="468" name="円/楕円 467"/>
        <xdr:cNvSpPr/>
      </xdr:nvSpPr>
      <xdr:spPr>
        <a:xfrm>
          <a:off x="8699500" y="16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137247</xdr:rowOff>
    </xdr:from>
    <xdr:ext cx="469744" cy="259045"/>
    <xdr:sp macro="" textlink="">
      <xdr:nvSpPr>
        <xdr:cNvPr id="469" name="テキスト ボックス 468"/>
        <xdr:cNvSpPr txBox="1"/>
      </xdr:nvSpPr>
      <xdr:spPr>
        <a:xfrm>
          <a:off x="8515427" y="1693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60787</xdr:rowOff>
    </xdr:from>
    <xdr:to>
      <xdr:col>23</xdr:col>
      <xdr:colOff>517525</xdr:colOff>
      <xdr:row>77</xdr:row>
      <xdr:rowOff>76344</xdr:rowOff>
    </xdr:to>
    <xdr:cxnSp macro="">
      <xdr:nvCxnSpPr>
        <xdr:cNvPr id="600" name="直線コネクタ 599"/>
        <xdr:cNvCxnSpPr/>
      </xdr:nvCxnSpPr>
      <xdr:spPr>
        <a:xfrm>
          <a:off x="15481300" y="12919537"/>
          <a:ext cx="838200" cy="3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60787</xdr:rowOff>
    </xdr:from>
    <xdr:to>
      <xdr:col>22</xdr:col>
      <xdr:colOff>365125</xdr:colOff>
      <xdr:row>76</xdr:row>
      <xdr:rowOff>159172</xdr:rowOff>
    </xdr:to>
    <xdr:cxnSp macro="">
      <xdr:nvCxnSpPr>
        <xdr:cNvPr id="603" name="直線コネクタ 602"/>
        <xdr:cNvCxnSpPr/>
      </xdr:nvCxnSpPr>
      <xdr:spPr>
        <a:xfrm flipV="1">
          <a:off x="14592300" y="12919537"/>
          <a:ext cx="889000" cy="2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123006</xdr:rowOff>
    </xdr:from>
    <xdr:to>
      <xdr:col>21</xdr:col>
      <xdr:colOff>161925</xdr:colOff>
      <xdr:row>76</xdr:row>
      <xdr:rowOff>159172</xdr:rowOff>
    </xdr:to>
    <xdr:cxnSp macro="">
      <xdr:nvCxnSpPr>
        <xdr:cNvPr id="606" name="直線コネクタ 605"/>
        <xdr:cNvCxnSpPr/>
      </xdr:nvCxnSpPr>
      <xdr:spPr>
        <a:xfrm>
          <a:off x="13703300" y="13153206"/>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90934</xdr:rowOff>
    </xdr:from>
    <xdr:to>
      <xdr:col>19</xdr:col>
      <xdr:colOff>644525</xdr:colOff>
      <xdr:row>76</xdr:row>
      <xdr:rowOff>123006</xdr:rowOff>
    </xdr:to>
    <xdr:cxnSp macro="">
      <xdr:nvCxnSpPr>
        <xdr:cNvPr id="609" name="直線コネクタ 608"/>
        <xdr:cNvCxnSpPr/>
      </xdr:nvCxnSpPr>
      <xdr:spPr>
        <a:xfrm>
          <a:off x="12814300" y="13121134"/>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25544</xdr:rowOff>
    </xdr:from>
    <xdr:to>
      <xdr:col>23</xdr:col>
      <xdr:colOff>568325</xdr:colOff>
      <xdr:row>77</xdr:row>
      <xdr:rowOff>127144</xdr:rowOff>
    </xdr:to>
    <xdr:sp macro="" textlink="">
      <xdr:nvSpPr>
        <xdr:cNvPr id="619" name="円/楕円 618"/>
        <xdr:cNvSpPr/>
      </xdr:nvSpPr>
      <xdr:spPr>
        <a:xfrm>
          <a:off x="16268700" y="132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111921</xdr:rowOff>
    </xdr:from>
    <xdr:ext cx="534377" cy="259045"/>
    <xdr:sp macro="" textlink="">
      <xdr:nvSpPr>
        <xdr:cNvPr id="620" name="公債費該当値テキスト"/>
        <xdr:cNvSpPr txBox="1"/>
      </xdr:nvSpPr>
      <xdr:spPr>
        <a:xfrm>
          <a:off x="16370300" y="131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9987</xdr:rowOff>
    </xdr:from>
    <xdr:to>
      <xdr:col>22</xdr:col>
      <xdr:colOff>415925</xdr:colOff>
      <xdr:row>75</xdr:row>
      <xdr:rowOff>111587</xdr:rowOff>
    </xdr:to>
    <xdr:sp macro="" textlink="">
      <xdr:nvSpPr>
        <xdr:cNvPr id="621" name="円/楕円 620"/>
        <xdr:cNvSpPr/>
      </xdr:nvSpPr>
      <xdr:spPr>
        <a:xfrm>
          <a:off x="15430500" y="12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128114</xdr:rowOff>
    </xdr:from>
    <xdr:ext cx="534377" cy="259045"/>
    <xdr:sp macro="" textlink="">
      <xdr:nvSpPr>
        <xdr:cNvPr id="622" name="テキスト ボックス 621"/>
        <xdr:cNvSpPr txBox="1"/>
      </xdr:nvSpPr>
      <xdr:spPr>
        <a:xfrm>
          <a:off x="15214111" y="126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108372</xdr:rowOff>
    </xdr:from>
    <xdr:to>
      <xdr:col>21</xdr:col>
      <xdr:colOff>212725</xdr:colOff>
      <xdr:row>77</xdr:row>
      <xdr:rowOff>38522</xdr:rowOff>
    </xdr:to>
    <xdr:sp macro="" textlink="">
      <xdr:nvSpPr>
        <xdr:cNvPr id="623" name="円/楕円 622"/>
        <xdr:cNvSpPr/>
      </xdr:nvSpPr>
      <xdr:spPr>
        <a:xfrm>
          <a:off x="14541500" y="131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29649</xdr:rowOff>
    </xdr:from>
    <xdr:ext cx="534377" cy="259045"/>
    <xdr:sp macro="" textlink="">
      <xdr:nvSpPr>
        <xdr:cNvPr id="624" name="テキスト ボックス 623"/>
        <xdr:cNvSpPr txBox="1"/>
      </xdr:nvSpPr>
      <xdr:spPr>
        <a:xfrm>
          <a:off x="14325111" y="132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72206</xdr:rowOff>
    </xdr:from>
    <xdr:to>
      <xdr:col>20</xdr:col>
      <xdr:colOff>9525</xdr:colOff>
      <xdr:row>77</xdr:row>
      <xdr:rowOff>2356</xdr:rowOff>
    </xdr:to>
    <xdr:sp macro="" textlink="">
      <xdr:nvSpPr>
        <xdr:cNvPr id="625" name="円/楕円 624"/>
        <xdr:cNvSpPr/>
      </xdr:nvSpPr>
      <xdr:spPr>
        <a:xfrm>
          <a:off x="13652500" y="131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164933</xdr:rowOff>
    </xdr:from>
    <xdr:ext cx="534377" cy="259045"/>
    <xdr:sp macro="" textlink="">
      <xdr:nvSpPr>
        <xdr:cNvPr id="626" name="テキスト ボックス 625"/>
        <xdr:cNvSpPr txBox="1"/>
      </xdr:nvSpPr>
      <xdr:spPr>
        <a:xfrm>
          <a:off x="13436111"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40134</xdr:rowOff>
    </xdr:from>
    <xdr:to>
      <xdr:col>18</xdr:col>
      <xdr:colOff>492125</xdr:colOff>
      <xdr:row>76</xdr:row>
      <xdr:rowOff>141734</xdr:rowOff>
    </xdr:to>
    <xdr:sp macro="" textlink="">
      <xdr:nvSpPr>
        <xdr:cNvPr id="627" name="円/楕円 626"/>
        <xdr:cNvSpPr/>
      </xdr:nvSpPr>
      <xdr:spPr>
        <a:xfrm>
          <a:off x="12763500" y="130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132861</xdr:rowOff>
    </xdr:from>
    <xdr:ext cx="534377" cy="259045"/>
    <xdr:sp macro="" textlink="">
      <xdr:nvSpPr>
        <xdr:cNvPr id="628" name="テキスト ボックス 627"/>
        <xdr:cNvSpPr txBox="1"/>
      </xdr:nvSpPr>
      <xdr:spPr>
        <a:xfrm>
          <a:off x="12547111" y="131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67202</xdr:rowOff>
    </xdr:from>
    <xdr:to>
      <xdr:col>23</xdr:col>
      <xdr:colOff>517525</xdr:colOff>
      <xdr:row>98</xdr:row>
      <xdr:rowOff>21036</xdr:rowOff>
    </xdr:to>
    <xdr:cxnSp macro="">
      <xdr:nvCxnSpPr>
        <xdr:cNvPr id="655" name="直線コネクタ 654"/>
        <xdr:cNvCxnSpPr/>
      </xdr:nvCxnSpPr>
      <xdr:spPr>
        <a:xfrm flipV="1">
          <a:off x="15481300" y="16526402"/>
          <a:ext cx="838200" cy="29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163957</xdr:rowOff>
    </xdr:from>
    <xdr:to>
      <xdr:col>22</xdr:col>
      <xdr:colOff>365125</xdr:colOff>
      <xdr:row>98</xdr:row>
      <xdr:rowOff>21036</xdr:rowOff>
    </xdr:to>
    <xdr:cxnSp macro="">
      <xdr:nvCxnSpPr>
        <xdr:cNvPr id="658" name="直線コネクタ 657"/>
        <xdr:cNvCxnSpPr/>
      </xdr:nvCxnSpPr>
      <xdr:spPr>
        <a:xfrm>
          <a:off x="14592300" y="16794607"/>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140650</xdr:rowOff>
    </xdr:from>
    <xdr:to>
      <xdr:col>21</xdr:col>
      <xdr:colOff>161925</xdr:colOff>
      <xdr:row>97</xdr:row>
      <xdr:rowOff>163957</xdr:rowOff>
    </xdr:to>
    <xdr:cxnSp macro="">
      <xdr:nvCxnSpPr>
        <xdr:cNvPr id="661" name="直線コネクタ 660"/>
        <xdr:cNvCxnSpPr/>
      </xdr:nvCxnSpPr>
      <xdr:spPr>
        <a:xfrm>
          <a:off x="13703300" y="16771300"/>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140650</xdr:rowOff>
    </xdr:from>
    <xdr:to>
      <xdr:col>19</xdr:col>
      <xdr:colOff>644525</xdr:colOff>
      <xdr:row>98</xdr:row>
      <xdr:rowOff>80184</xdr:rowOff>
    </xdr:to>
    <xdr:cxnSp macro="">
      <xdr:nvCxnSpPr>
        <xdr:cNvPr id="664" name="直線コネクタ 663"/>
        <xdr:cNvCxnSpPr/>
      </xdr:nvCxnSpPr>
      <xdr:spPr>
        <a:xfrm flipV="1">
          <a:off x="12814300" y="16771300"/>
          <a:ext cx="889000" cy="1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16402</xdr:rowOff>
    </xdr:from>
    <xdr:to>
      <xdr:col>23</xdr:col>
      <xdr:colOff>568325</xdr:colOff>
      <xdr:row>96</xdr:row>
      <xdr:rowOff>118002</xdr:rowOff>
    </xdr:to>
    <xdr:sp macro="" textlink="">
      <xdr:nvSpPr>
        <xdr:cNvPr id="674" name="円/楕円 673"/>
        <xdr:cNvSpPr/>
      </xdr:nvSpPr>
      <xdr:spPr>
        <a:xfrm>
          <a:off x="16268700" y="16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39279</xdr:rowOff>
    </xdr:from>
    <xdr:ext cx="599010" cy="259045"/>
    <xdr:sp macro="" textlink="">
      <xdr:nvSpPr>
        <xdr:cNvPr id="675" name="積立金該当値テキスト"/>
        <xdr:cNvSpPr txBox="1"/>
      </xdr:nvSpPr>
      <xdr:spPr>
        <a:xfrm>
          <a:off x="16370300" y="1632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141686</xdr:rowOff>
    </xdr:from>
    <xdr:to>
      <xdr:col>22</xdr:col>
      <xdr:colOff>415925</xdr:colOff>
      <xdr:row>98</xdr:row>
      <xdr:rowOff>71836</xdr:rowOff>
    </xdr:to>
    <xdr:sp macro="" textlink="">
      <xdr:nvSpPr>
        <xdr:cNvPr id="676" name="円/楕円 675"/>
        <xdr:cNvSpPr/>
      </xdr:nvSpPr>
      <xdr:spPr>
        <a:xfrm>
          <a:off x="15430500" y="167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88363</xdr:rowOff>
    </xdr:from>
    <xdr:ext cx="534377" cy="259045"/>
    <xdr:sp macro="" textlink="">
      <xdr:nvSpPr>
        <xdr:cNvPr id="677" name="テキスト ボックス 676"/>
        <xdr:cNvSpPr txBox="1"/>
      </xdr:nvSpPr>
      <xdr:spPr>
        <a:xfrm>
          <a:off x="15214111" y="165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113157</xdr:rowOff>
    </xdr:from>
    <xdr:to>
      <xdr:col>21</xdr:col>
      <xdr:colOff>212725</xdr:colOff>
      <xdr:row>98</xdr:row>
      <xdr:rowOff>43307</xdr:rowOff>
    </xdr:to>
    <xdr:sp macro="" textlink="">
      <xdr:nvSpPr>
        <xdr:cNvPr id="678" name="円/楕円 677"/>
        <xdr:cNvSpPr/>
      </xdr:nvSpPr>
      <xdr:spPr>
        <a:xfrm>
          <a:off x="14541500" y="167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34434</xdr:rowOff>
    </xdr:from>
    <xdr:ext cx="534377" cy="259045"/>
    <xdr:sp macro="" textlink="">
      <xdr:nvSpPr>
        <xdr:cNvPr id="679" name="テキスト ボックス 678"/>
        <xdr:cNvSpPr txBox="1"/>
      </xdr:nvSpPr>
      <xdr:spPr>
        <a:xfrm>
          <a:off x="14325111" y="168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89850</xdr:rowOff>
    </xdr:from>
    <xdr:to>
      <xdr:col>20</xdr:col>
      <xdr:colOff>9525</xdr:colOff>
      <xdr:row>98</xdr:row>
      <xdr:rowOff>20000</xdr:rowOff>
    </xdr:to>
    <xdr:sp macro="" textlink="">
      <xdr:nvSpPr>
        <xdr:cNvPr id="680" name="円/楕円 679"/>
        <xdr:cNvSpPr/>
      </xdr:nvSpPr>
      <xdr:spPr>
        <a:xfrm>
          <a:off x="13652500" y="167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36527</xdr:rowOff>
    </xdr:from>
    <xdr:ext cx="534377" cy="259045"/>
    <xdr:sp macro="" textlink="">
      <xdr:nvSpPr>
        <xdr:cNvPr id="681" name="テキスト ボックス 680"/>
        <xdr:cNvSpPr txBox="1"/>
      </xdr:nvSpPr>
      <xdr:spPr>
        <a:xfrm>
          <a:off x="13436111" y="164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29384</xdr:rowOff>
    </xdr:from>
    <xdr:to>
      <xdr:col>18</xdr:col>
      <xdr:colOff>492125</xdr:colOff>
      <xdr:row>98</xdr:row>
      <xdr:rowOff>130984</xdr:rowOff>
    </xdr:to>
    <xdr:sp macro="" textlink="">
      <xdr:nvSpPr>
        <xdr:cNvPr id="682" name="円/楕円 681"/>
        <xdr:cNvSpPr/>
      </xdr:nvSpPr>
      <xdr:spPr>
        <a:xfrm>
          <a:off x="12763500" y="16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122111</xdr:rowOff>
    </xdr:from>
    <xdr:ext cx="534377" cy="259045"/>
    <xdr:sp macro="" textlink="">
      <xdr:nvSpPr>
        <xdr:cNvPr id="683" name="テキスト ボックス 682"/>
        <xdr:cNvSpPr txBox="1"/>
      </xdr:nvSpPr>
      <xdr:spPr>
        <a:xfrm>
          <a:off x="12547111" y="169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36626</xdr:rowOff>
    </xdr:from>
    <xdr:to>
      <xdr:col>32</xdr:col>
      <xdr:colOff>187325</xdr:colOff>
      <xdr:row>74</xdr:row>
      <xdr:rowOff>78080</xdr:rowOff>
    </xdr:to>
    <xdr:cxnSp macro="">
      <xdr:nvCxnSpPr>
        <xdr:cNvPr id="827" name="直線コネクタ 826"/>
        <xdr:cNvCxnSpPr/>
      </xdr:nvCxnSpPr>
      <xdr:spPr>
        <a:xfrm>
          <a:off x="21323300" y="12723926"/>
          <a:ext cx="8382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36626</xdr:rowOff>
    </xdr:from>
    <xdr:to>
      <xdr:col>31</xdr:col>
      <xdr:colOff>34925</xdr:colOff>
      <xdr:row>74</xdr:row>
      <xdr:rowOff>43231</xdr:rowOff>
    </xdr:to>
    <xdr:cxnSp macro="">
      <xdr:nvCxnSpPr>
        <xdr:cNvPr id="830" name="直線コネクタ 829"/>
        <xdr:cNvCxnSpPr/>
      </xdr:nvCxnSpPr>
      <xdr:spPr>
        <a:xfrm flipV="1">
          <a:off x="20434300" y="12723926"/>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43231</xdr:rowOff>
    </xdr:from>
    <xdr:to>
      <xdr:col>29</xdr:col>
      <xdr:colOff>517525</xdr:colOff>
      <xdr:row>74</xdr:row>
      <xdr:rowOff>91656</xdr:rowOff>
    </xdr:to>
    <xdr:cxnSp macro="">
      <xdr:nvCxnSpPr>
        <xdr:cNvPr id="833" name="直線コネクタ 832"/>
        <xdr:cNvCxnSpPr/>
      </xdr:nvCxnSpPr>
      <xdr:spPr>
        <a:xfrm flipV="1">
          <a:off x="19545300" y="1273053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91656</xdr:rowOff>
    </xdr:from>
    <xdr:to>
      <xdr:col>28</xdr:col>
      <xdr:colOff>314325</xdr:colOff>
      <xdr:row>74</xdr:row>
      <xdr:rowOff>106553</xdr:rowOff>
    </xdr:to>
    <xdr:cxnSp macro="">
      <xdr:nvCxnSpPr>
        <xdr:cNvPr id="836" name="直線コネクタ 835"/>
        <xdr:cNvCxnSpPr/>
      </xdr:nvCxnSpPr>
      <xdr:spPr>
        <a:xfrm flipV="1">
          <a:off x="18656300" y="1277895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27280</xdr:rowOff>
    </xdr:from>
    <xdr:to>
      <xdr:col>32</xdr:col>
      <xdr:colOff>238125</xdr:colOff>
      <xdr:row>74</xdr:row>
      <xdr:rowOff>128880</xdr:rowOff>
    </xdr:to>
    <xdr:sp macro="" textlink="">
      <xdr:nvSpPr>
        <xdr:cNvPr id="846" name="円/楕円 845"/>
        <xdr:cNvSpPr/>
      </xdr:nvSpPr>
      <xdr:spPr>
        <a:xfrm>
          <a:off x="22110700" y="127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50157</xdr:rowOff>
    </xdr:from>
    <xdr:ext cx="534377" cy="259045"/>
    <xdr:sp macro="" textlink="">
      <xdr:nvSpPr>
        <xdr:cNvPr id="847" name="繰出金該当値テキスト"/>
        <xdr:cNvSpPr txBox="1"/>
      </xdr:nvSpPr>
      <xdr:spPr>
        <a:xfrm>
          <a:off x="22212300" y="125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157276</xdr:rowOff>
    </xdr:from>
    <xdr:to>
      <xdr:col>31</xdr:col>
      <xdr:colOff>85725</xdr:colOff>
      <xdr:row>74</xdr:row>
      <xdr:rowOff>87426</xdr:rowOff>
    </xdr:to>
    <xdr:sp macro="" textlink="">
      <xdr:nvSpPr>
        <xdr:cNvPr id="848" name="円/楕円 847"/>
        <xdr:cNvSpPr/>
      </xdr:nvSpPr>
      <xdr:spPr>
        <a:xfrm>
          <a:off x="21272500" y="126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103953</xdr:rowOff>
    </xdr:from>
    <xdr:ext cx="534377" cy="259045"/>
    <xdr:sp macro="" textlink="">
      <xdr:nvSpPr>
        <xdr:cNvPr id="849" name="テキスト ボックス 848"/>
        <xdr:cNvSpPr txBox="1"/>
      </xdr:nvSpPr>
      <xdr:spPr>
        <a:xfrm>
          <a:off x="21056111" y="124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163881</xdr:rowOff>
    </xdr:from>
    <xdr:to>
      <xdr:col>29</xdr:col>
      <xdr:colOff>568325</xdr:colOff>
      <xdr:row>74</xdr:row>
      <xdr:rowOff>94031</xdr:rowOff>
    </xdr:to>
    <xdr:sp macro="" textlink="">
      <xdr:nvSpPr>
        <xdr:cNvPr id="850" name="円/楕円 849"/>
        <xdr:cNvSpPr/>
      </xdr:nvSpPr>
      <xdr:spPr>
        <a:xfrm>
          <a:off x="20383500" y="126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110558</xdr:rowOff>
    </xdr:from>
    <xdr:ext cx="534377" cy="259045"/>
    <xdr:sp macro="" textlink="">
      <xdr:nvSpPr>
        <xdr:cNvPr id="851" name="テキスト ボックス 850"/>
        <xdr:cNvSpPr txBox="1"/>
      </xdr:nvSpPr>
      <xdr:spPr>
        <a:xfrm>
          <a:off x="20167111" y="124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40856</xdr:rowOff>
    </xdr:from>
    <xdr:to>
      <xdr:col>28</xdr:col>
      <xdr:colOff>365125</xdr:colOff>
      <xdr:row>74</xdr:row>
      <xdr:rowOff>142456</xdr:rowOff>
    </xdr:to>
    <xdr:sp macro="" textlink="">
      <xdr:nvSpPr>
        <xdr:cNvPr id="852" name="円/楕円 851"/>
        <xdr:cNvSpPr/>
      </xdr:nvSpPr>
      <xdr:spPr>
        <a:xfrm>
          <a:off x="19494500" y="127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158983</xdr:rowOff>
    </xdr:from>
    <xdr:ext cx="534377" cy="259045"/>
    <xdr:sp macro="" textlink="">
      <xdr:nvSpPr>
        <xdr:cNvPr id="853" name="テキスト ボックス 852"/>
        <xdr:cNvSpPr txBox="1"/>
      </xdr:nvSpPr>
      <xdr:spPr>
        <a:xfrm>
          <a:off x="19278111" y="12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55753</xdr:rowOff>
    </xdr:from>
    <xdr:to>
      <xdr:col>27</xdr:col>
      <xdr:colOff>161925</xdr:colOff>
      <xdr:row>74</xdr:row>
      <xdr:rowOff>157353</xdr:rowOff>
    </xdr:to>
    <xdr:sp macro="" textlink="">
      <xdr:nvSpPr>
        <xdr:cNvPr id="854" name="円/楕円 853"/>
        <xdr:cNvSpPr/>
      </xdr:nvSpPr>
      <xdr:spPr>
        <a:xfrm>
          <a:off x="18605500" y="127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2430</xdr:rowOff>
    </xdr:from>
    <xdr:ext cx="534377" cy="259045"/>
    <xdr:sp macro="" textlink="">
      <xdr:nvSpPr>
        <xdr:cNvPr id="855" name="テキスト ボックス 854"/>
        <xdr:cNvSpPr txBox="1"/>
      </xdr:nvSpPr>
      <xdr:spPr>
        <a:xfrm>
          <a:off x="18389111" y="125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a:t>
          </a:r>
          <a:r>
            <a:rPr kumimoji="1" lang="en-US" altLang="ja-JP" sz="1300">
              <a:latin typeface="ＭＳ Ｐゴシック"/>
            </a:rPr>
            <a:t>5,504,146</a:t>
          </a:r>
          <a:r>
            <a:rPr kumimoji="1" lang="ja-JP" altLang="en-US" sz="1300">
              <a:latin typeface="ＭＳ Ｐゴシック"/>
            </a:rPr>
            <a:t>千円となっている。主な構成項目である人件費は、住民一人当たり</a:t>
          </a:r>
          <a:r>
            <a:rPr kumimoji="1" lang="en-US" altLang="ja-JP" sz="1300">
              <a:latin typeface="ＭＳ Ｐゴシック"/>
            </a:rPr>
            <a:t>130,262</a:t>
          </a:r>
          <a:r>
            <a:rPr kumimoji="1" lang="ja-JP" altLang="en-US" sz="1300">
              <a:latin typeface="ＭＳ Ｐゴシック"/>
            </a:rPr>
            <a:t>円となっており、近年においては</a:t>
          </a:r>
          <a:r>
            <a:rPr kumimoji="1" lang="en-US" altLang="ja-JP" sz="1300">
              <a:latin typeface="ＭＳ Ｐゴシック"/>
            </a:rPr>
            <a:t>130,000</a:t>
          </a:r>
          <a:r>
            <a:rPr kumimoji="1" lang="ja-JP" altLang="en-US" sz="1300">
              <a:latin typeface="ＭＳ Ｐゴシック"/>
            </a:rPr>
            <a:t>円程度で推移してきており、高止まりの傾向にある。また、類似団体平均と比べて高い水準にある。これは過去の関西国際空港開港関連による採用数が類似団体平均と比較して多かったことが主な要因である。また、公債費については、繰上償還を実施したことにより、住民一人当たり</a:t>
          </a:r>
          <a:r>
            <a:rPr kumimoji="1" lang="en-US" altLang="ja-JP" sz="1300">
              <a:latin typeface="ＭＳ Ｐゴシック"/>
            </a:rPr>
            <a:t>21,086</a:t>
          </a:r>
          <a:r>
            <a:rPr kumimoji="1" lang="ja-JP" altLang="en-US" sz="1300">
              <a:latin typeface="ＭＳ Ｐゴシック"/>
            </a:rPr>
            <a:t>円とり、類似団体を大きく下回っている。繰出金は、国民健康保険事業会計と介護保険事業会計の繰出金が減少したことが原因となり、前年度と比較して減少傾向にある。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8,588
8,473
5.62
5,802,675
5,504,146
298,529
3,919,015
596,209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48387</xdr:rowOff>
    </xdr:from>
    <xdr:to>
      <xdr:col>6</xdr:col>
      <xdr:colOff>511175</xdr:colOff>
      <xdr:row>36</xdr:row>
      <xdr:rowOff>139954</xdr:rowOff>
    </xdr:to>
    <xdr:cxnSp macro="">
      <xdr:nvCxnSpPr>
        <xdr:cNvPr id="61" name="直線コネクタ 60"/>
        <xdr:cNvCxnSpPr/>
      </xdr:nvCxnSpPr>
      <xdr:spPr>
        <a:xfrm>
          <a:off x="3797300" y="6220587"/>
          <a:ext cx="8382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48387</xdr:rowOff>
    </xdr:from>
    <xdr:to>
      <xdr:col>5</xdr:col>
      <xdr:colOff>358775</xdr:colOff>
      <xdr:row>36</xdr:row>
      <xdr:rowOff>118491</xdr:rowOff>
    </xdr:to>
    <xdr:cxnSp macro="">
      <xdr:nvCxnSpPr>
        <xdr:cNvPr id="64" name="直線コネクタ 63"/>
        <xdr:cNvCxnSpPr/>
      </xdr:nvCxnSpPr>
      <xdr:spPr>
        <a:xfrm flipV="1">
          <a:off x="2908300" y="62205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118491</xdr:rowOff>
    </xdr:from>
    <xdr:to>
      <xdr:col>4</xdr:col>
      <xdr:colOff>155575</xdr:colOff>
      <xdr:row>36</xdr:row>
      <xdr:rowOff>127381</xdr:rowOff>
    </xdr:to>
    <xdr:cxnSp macro="">
      <xdr:nvCxnSpPr>
        <xdr:cNvPr id="67" name="直線コネクタ 66"/>
        <xdr:cNvCxnSpPr/>
      </xdr:nvCxnSpPr>
      <xdr:spPr>
        <a:xfrm flipV="1">
          <a:off x="2019300" y="629069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81280</xdr:rowOff>
    </xdr:from>
    <xdr:to>
      <xdr:col>2</xdr:col>
      <xdr:colOff>638175</xdr:colOff>
      <xdr:row>36</xdr:row>
      <xdr:rowOff>127381</xdr:rowOff>
    </xdr:to>
    <xdr:cxnSp macro="">
      <xdr:nvCxnSpPr>
        <xdr:cNvPr id="70" name="直線コネクタ 69"/>
        <xdr:cNvCxnSpPr/>
      </xdr:nvCxnSpPr>
      <xdr:spPr>
        <a:xfrm>
          <a:off x="1130300" y="6253480"/>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89154</xdr:rowOff>
    </xdr:from>
    <xdr:to>
      <xdr:col>6</xdr:col>
      <xdr:colOff>561975</xdr:colOff>
      <xdr:row>37</xdr:row>
      <xdr:rowOff>19304</xdr:rowOff>
    </xdr:to>
    <xdr:sp macro="" textlink="">
      <xdr:nvSpPr>
        <xdr:cNvPr id="80" name="円/楕円 79"/>
        <xdr:cNvSpPr/>
      </xdr:nvSpPr>
      <xdr:spPr>
        <a:xfrm>
          <a:off x="4584700" y="62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112031</xdr:rowOff>
    </xdr:from>
    <xdr:ext cx="469744" cy="259045"/>
    <xdr:sp macro="" textlink="">
      <xdr:nvSpPr>
        <xdr:cNvPr id="81" name="議会費該当値テキスト"/>
        <xdr:cNvSpPr txBox="1"/>
      </xdr:nvSpPr>
      <xdr:spPr>
        <a:xfrm>
          <a:off x="4686300" y="61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169037</xdr:rowOff>
    </xdr:from>
    <xdr:to>
      <xdr:col>5</xdr:col>
      <xdr:colOff>409575</xdr:colOff>
      <xdr:row>36</xdr:row>
      <xdr:rowOff>99187</xdr:rowOff>
    </xdr:to>
    <xdr:sp macro="" textlink="">
      <xdr:nvSpPr>
        <xdr:cNvPr id="82" name="円/楕円 81"/>
        <xdr:cNvSpPr/>
      </xdr:nvSpPr>
      <xdr:spPr>
        <a:xfrm>
          <a:off x="37465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115714</xdr:rowOff>
    </xdr:from>
    <xdr:ext cx="534377" cy="259045"/>
    <xdr:sp macro="" textlink="">
      <xdr:nvSpPr>
        <xdr:cNvPr id="83" name="テキスト ボックス 82"/>
        <xdr:cNvSpPr txBox="1"/>
      </xdr:nvSpPr>
      <xdr:spPr>
        <a:xfrm>
          <a:off x="3530111" y="5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67691</xdr:rowOff>
    </xdr:from>
    <xdr:to>
      <xdr:col>4</xdr:col>
      <xdr:colOff>206375</xdr:colOff>
      <xdr:row>36</xdr:row>
      <xdr:rowOff>169291</xdr:rowOff>
    </xdr:to>
    <xdr:sp macro="" textlink="">
      <xdr:nvSpPr>
        <xdr:cNvPr id="84" name="円/楕円 83"/>
        <xdr:cNvSpPr/>
      </xdr:nvSpPr>
      <xdr:spPr>
        <a:xfrm>
          <a:off x="2857500" y="62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160418</xdr:rowOff>
    </xdr:from>
    <xdr:ext cx="469744" cy="259045"/>
    <xdr:sp macro="" textlink="">
      <xdr:nvSpPr>
        <xdr:cNvPr id="85" name="テキスト ボックス 84"/>
        <xdr:cNvSpPr txBox="1"/>
      </xdr:nvSpPr>
      <xdr:spPr>
        <a:xfrm>
          <a:off x="2673427" y="63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76581</xdr:rowOff>
    </xdr:from>
    <xdr:to>
      <xdr:col>3</xdr:col>
      <xdr:colOff>3175</xdr:colOff>
      <xdr:row>37</xdr:row>
      <xdr:rowOff>6731</xdr:rowOff>
    </xdr:to>
    <xdr:sp macro="" textlink="">
      <xdr:nvSpPr>
        <xdr:cNvPr id="86" name="円/楕円 85"/>
        <xdr:cNvSpPr/>
      </xdr:nvSpPr>
      <xdr:spPr>
        <a:xfrm>
          <a:off x="1968500" y="62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169308</xdr:rowOff>
    </xdr:from>
    <xdr:ext cx="469744" cy="259045"/>
    <xdr:sp macro="" textlink="">
      <xdr:nvSpPr>
        <xdr:cNvPr id="87" name="テキスト ボックス 86"/>
        <xdr:cNvSpPr txBox="1"/>
      </xdr:nvSpPr>
      <xdr:spPr>
        <a:xfrm>
          <a:off x="1784427" y="63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30480</xdr:rowOff>
    </xdr:from>
    <xdr:to>
      <xdr:col>1</xdr:col>
      <xdr:colOff>485775</xdr:colOff>
      <xdr:row>36</xdr:row>
      <xdr:rowOff>132080</xdr:rowOff>
    </xdr:to>
    <xdr:sp macro="" textlink="">
      <xdr:nvSpPr>
        <xdr:cNvPr id="88" name="円/楕円 87"/>
        <xdr:cNvSpPr/>
      </xdr:nvSpPr>
      <xdr:spPr>
        <a:xfrm>
          <a:off x="1079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123207</xdr:rowOff>
    </xdr:from>
    <xdr:ext cx="469744" cy="259045"/>
    <xdr:sp macro="" textlink="">
      <xdr:nvSpPr>
        <xdr:cNvPr id="89" name="テキスト ボックス 88"/>
        <xdr:cNvSpPr txBox="1"/>
      </xdr:nvSpPr>
      <xdr:spPr>
        <a:xfrm>
          <a:off x="895427"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58831</xdr:rowOff>
    </xdr:from>
    <xdr:to>
      <xdr:col>6</xdr:col>
      <xdr:colOff>511175</xdr:colOff>
      <xdr:row>58</xdr:row>
      <xdr:rowOff>77591</xdr:rowOff>
    </xdr:to>
    <xdr:cxnSp macro="">
      <xdr:nvCxnSpPr>
        <xdr:cNvPr id="120" name="直線コネクタ 119"/>
        <xdr:cNvCxnSpPr/>
      </xdr:nvCxnSpPr>
      <xdr:spPr>
        <a:xfrm flipV="1">
          <a:off x="3797300" y="9831481"/>
          <a:ext cx="838200" cy="1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62825</xdr:rowOff>
    </xdr:from>
    <xdr:to>
      <xdr:col>5</xdr:col>
      <xdr:colOff>358775</xdr:colOff>
      <xdr:row>58</xdr:row>
      <xdr:rowOff>77591</xdr:rowOff>
    </xdr:to>
    <xdr:cxnSp macro="">
      <xdr:nvCxnSpPr>
        <xdr:cNvPr id="123" name="直線コネクタ 122"/>
        <xdr:cNvCxnSpPr/>
      </xdr:nvCxnSpPr>
      <xdr:spPr>
        <a:xfrm>
          <a:off x="2908300" y="10006925"/>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49439</xdr:rowOff>
    </xdr:from>
    <xdr:to>
      <xdr:col>4</xdr:col>
      <xdr:colOff>155575</xdr:colOff>
      <xdr:row>58</xdr:row>
      <xdr:rowOff>62825</xdr:rowOff>
    </xdr:to>
    <xdr:cxnSp macro="">
      <xdr:nvCxnSpPr>
        <xdr:cNvPr id="126" name="直線コネクタ 125"/>
        <xdr:cNvCxnSpPr/>
      </xdr:nvCxnSpPr>
      <xdr:spPr>
        <a:xfrm>
          <a:off x="2019300" y="999353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49439</xdr:rowOff>
    </xdr:from>
    <xdr:to>
      <xdr:col>2</xdr:col>
      <xdr:colOff>638175</xdr:colOff>
      <xdr:row>58</xdr:row>
      <xdr:rowOff>143901</xdr:rowOff>
    </xdr:to>
    <xdr:cxnSp macro="">
      <xdr:nvCxnSpPr>
        <xdr:cNvPr id="129" name="直線コネクタ 128"/>
        <xdr:cNvCxnSpPr/>
      </xdr:nvCxnSpPr>
      <xdr:spPr>
        <a:xfrm flipV="1">
          <a:off x="1130300" y="9993539"/>
          <a:ext cx="889000" cy="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8031</xdr:rowOff>
    </xdr:from>
    <xdr:to>
      <xdr:col>6</xdr:col>
      <xdr:colOff>561975</xdr:colOff>
      <xdr:row>57</xdr:row>
      <xdr:rowOff>109631</xdr:rowOff>
    </xdr:to>
    <xdr:sp macro="" textlink="">
      <xdr:nvSpPr>
        <xdr:cNvPr id="139" name="円/楕円 138"/>
        <xdr:cNvSpPr/>
      </xdr:nvSpPr>
      <xdr:spPr>
        <a:xfrm>
          <a:off x="4584700" y="97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30908</xdr:rowOff>
    </xdr:from>
    <xdr:ext cx="599010" cy="259045"/>
    <xdr:sp macro="" textlink="">
      <xdr:nvSpPr>
        <xdr:cNvPr id="140" name="総務費該当値テキスト"/>
        <xdr:cNvSpPr txBox="1"/>
      </xdr:nvSpPr>
      <xdr:spPr>
        <a:xfrm>
          <a:off x="4686300" y="963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26791</xdr:rowOff>
    </xdr:from>
    <xdr:to>
      <xdr:col>5</xdr:col>
      <xdr:colOff>409575</xdr:colOff>
      <xdr:row>58</xdr:row>
      <xdr:rowOff>128391</xdr:rowOff>
    </xdr:to>
    <xdr:sp macro="" textlink="">
      <xdr:nvSpPr>
        <xdr:cNvPr id="141" name="円/楕円 140"/>
        <xdr:cNvSpPr/>
      </xdr:nvSpPr>
      <xdr:spPr>
        <a:xfrm>
          <a:off x="37465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119518</xdr:rowOff>
    </xdr:from>
    <xdr:ext cx="599010" cy="259045"/>
    <xdr:sp macro="" textlink="">
      <xdr:nvSpPr>
        <xdr:cNvPr id="142" name="テキスト ボックス 141"/>
        <xdr:cNvSpPr txBox="1"/>
      </xdr:nvSpPr>
      <xdr:spPr>
        <a:xfrm>
          <a:off x="3497794" y="100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12025</xdr:rowOff>
    </xdr:from>
    <xdr:to>
      <xdr:col>4</xdr:col>
      <xdr:colOff>206375</xdr:colOff>
      <xdr:row>58</xdr:row>
      <xdr:rowOff>113625</xdr:rowOff>
    </xdr:to>
    <xdr:sp macro="" textlink="">
      <xdr:nvSpPr>
        <xdr:cNvPr id="143" name="円/楕円 142"/>
        <xdr:cNvSpPr/>
      </xdr:nvSpPr>
      <xdr:spPr>
        <a:xfrm>
          <a:off x="2857500" y="99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104752</xdr:rowOff>
    </xdr:from>
    <xdr:ext cx="599010" cy="259045"/>
    <xdr:sp macro="" textlink="">
      <xdr:nvSpPr>
        <xdr:cNvPr id="144" name="テキスト ボックス 143"/>
        <xdr:cNvSpPr txBox="1"/>
      </xdr:nvSpPr>
      <xdr:spPr>
        <a:xfrm>
          <a:off x="2608794" y="100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170089</xdr:rowOff>
    </xdr:from>
    <xdr:to>
      <xdr:col>3</xdr:col>
      <xdr:colOff>3175</xdr:colOff>
      <xdr:row>58</xdr:row>
      <xdr:rowOff>100239</xdr:rowOff>
    </xdr:to>
    <xdr:sp macro="" textlink="">
      <xdr:nvSpPr>
        <xdr:cNvPr id="145" name="円/楕円 144"/>
        <xdr:cNvSpPr/>
      </xdr:nvSpPr>
      <xdr:spPr>
        <a:xfrm>
          <a:off x="1968500" y="99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116766</xdr:rowOff>
    </xdr:from>
    <xdr:ext cx="599010" cy="259045"/>
    <xdr:sp macro="" textlink="">
      <xdr:nvSpPr>
        <xdr:cNvPr id="146" name="テキスト ボックス 145"/>
        <xdr:cNvSpPr txBox="1"/>
      </xdr:nvSpPr>
      <xdr:spPr>
        <a:xfrm>
          <a:off x="1719794" y="971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93101</xdr:rowOff>
    </xdr:from>
    <xdr:to>
      <xdr:col>1</xdr:col>
      <xdr:colOff>485775</xdr:colOff>
      <xdr:row>59</xdr:row>
      <xdr:rowOff>23251</xdr:rowOff>
    </xdr:to>
    <xdr:sp macro="" textlink="">
      <xdr:nvSpPr>
        <xdr:cNvPr id="147" name="円/楕円 146"/>
        <xdr:cNvSpPr/>
      </xdr:nvSpPr>
      <xdr:spPr>
        <a:xfrm>
          <a:off x="1079500" y="1003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14378</xdr:rowOff>
    </xdr:from>
    <xdr:ext cx="534377" cy="259045"/>
    <xdr:sp macro="" textlink="">
      <xdr:nvSpPr>
        <xdr:cNvPr id="148" name="テキスト ボックス 147"/>
        <xdr:cNvSpPr txBox="1"/>
      </xdr:nvSpPr>
      <xdr:spPr>
        <a:xfrm>
          <a:off x="863111" y="101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80025</xdr:rowOff>
    </xdr:from>
    <xdr:to>
      <xdr:col>6</xdr:col>
      <xdr:colOff>511175</xdr:colOff>
      <xdr:row>76</xdr:row>
      <xdr:rowOff>88297</xdr:rowOff>
    </xdr:to>
    <xdr:cxnSp macro="">
      <xdr:nvCxnSpPr>
        <xdr:cNvPr id="180" name="直線コネクタ 179"/>
        <xdr:cNvCxnSpPr/>
      </xdr:nvCxnSpPr>
      <xdr:spPr>
        <a:xfrm flipV="1">
          <a:off x="3797300" y="13110225"/>
          <a:ext cx="8382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75093</xdr:rowOff>
    </xdr:from>
    <xdr:to>
      <xdr:col>5</xdr:col>
      <xdr:colOff>358775</xdr:colOff>
      <xdr:row>76</xdr:row>
      <xdr:rowOff>88297</xdr:rowOff>
    </xdr:to>
    <xdr:cxnSp macro="">
      <xdr:nvCxnSpPr>
        <xdr:cNvPr id="183" name="直線コネクタ 182"/>
        <xdr:cNvCxnSpPr/>
      </xdr:nvCxnSpPr>
      <xdr:spPr>
        <a:xfrm>
          <a:off x="2908300" y="13105293"/>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75093</xdr:rowOff>
    </xdr:from>
    <xdr:to>
      <xdr:col>4</xdr:col>
      <xdr:colOff>155575</xdr:colOff>
      <xdr:row>76</xdr:row>
      <xdr:rowOff>165390</xdr:rowOff>
    </xdr:to>
    <xdr:cxnSp macro="">
      <xdr:nvCxnSpPr>
        <xdr:cNvPr id="186" name="直線コネクタ 185"/>
        <xdr:cNvCxnSpPr/>
      </xdr:nvCxnSpPr>
      <xdr:spPr>
        <a:xfrm flipV="1">
          <a:off x="2019300" y="1310529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165390</xdr:rowOff>
    </xdr:from>
    <xdr:to>
      <xdr:col>2</xdr:col>
      <xdr:colOff>638175</xdr:colOff>
      <xdr:row>77</xdr:row>
      <xdr:rowOff>22330</xdr:rowOff>
    </xdr:to>
    <xdr:cxnSp macro="">
      <xdr:nvCxnSpPr>
        <xdr:cNvPr id="189" name="直線コネクタ 188"/>
        <xdr:cNvCxnSpPr/>
      </xdr:nvCxnSpPr>
      <xdr:spPr>
        <a:xfrm flipV="1">
          <a:off x="1130300" y="13195590"/>
          <a:ext cx="889000" cy="2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29225</xdr:rowOff>
    </xdr:from>
    <xdr:to>
      <xdr:col>6</xdr:col>
      <xdr:colOff>561975</xdr:colOff>
      <xdr:row>76</xdr:row>
      <xdr:rowOff>130825</xdr:rowOff>
    </xdr:to>
    <xdr:sp macro="" textlink="">
      <xdr:nvSpPr>
        <xdr:cNvPr id="199" name="円/楕円 198"/>
        <xdr:cNvSpPr/>
      </xdr:nvSpPr>
      <xdr:spPr>
        <a:xfrm>
          <a:off x="4584700" y="13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7652</xdr:rowOff>
    </xdr:from>
    <xdr:ext cx="599010" cy="259045"/>
    <xdr:sp macro="" textlink="">
      <xdr:nvSpPr>
        <xdr:cNvPr id="200" name="民生費該当値テキスト"/>
        <xdr:cNvSpPr txBox="1"/>
      </xdr:nvSpPr>
      <xdr:spPr>
        <a:xfrm>
          <a:off x="4686300" y="130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37497</xdr:rowOff>
    </xdr:from>
    <xdr:to>
      <xdr:col>5</xdr:col>
      <xdr:colOff>409575</xdr:colOff>
      <xdr:row>76</xdr:row>
      <xdr:rowOff>139097</xdr:rowOff>
    </xdr:to>
    <xdr:sp macro="" textlink="">
      <xdr:nvSpPr>
        <xdr:cNvPr id="201" name="円/楕円 200"/>
        <xdr:cNvSpPr/>
      </xdr:nvSpPr>
      <xdr:spPr>
        <a:xfrm>
          <a:off x="3746500" y="130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130224</xdr:rowOff>
    </xdr:from>
    <xdr:ext cx="599010" cy="259045"/>
    <xdr:sp macro="" textlink="">
      <xdr:nvSpPr>
        <xdr:cNvPr id="202" name="テキスト ボックス 201"/>
        <xdr:cNvSpPr txBox="1"/>
      </xdr:nvSpPr>
      <xdr:spPr>
        <a:xfrm>
          <a:off x="3497794" y="1316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24293</xdr:rowOff>
    </xdr:from>
    <xdr:to>
      <xdr:col>4</xdr:col>
      <xdr:colOff>206375</xdr:colOff>
      <xdr:row>76</xdr:row>
      <xdr:rowOff>125893</xdr:rowOff>
    </xdr:to>
    <xdr:sp macro="" textlink="">
      <xdr:nvSpPr>
        <xdr:cNvPr id="203" name="円/楕円 202"/>
        <xdr:cNvSpPr/>
      </xdr:nvSpPr>
      <xdr:spPr>
        <a:xfrm>
          <a:off x="2857500" y="130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117020</xdr:rowOff>
    </xdr:from>
    <xdr:ext cx="599010" cy="259045"/>
    <xdr:sp macro="" textlink="">
      <xdr:nvSpPr>
        <xdr:cNvPr id="204" name="テキスト ボックス 203"/>
        <xdr:cNvSpPr txBox="1"/>
      </xdr:nvSpPr>
      <xdr:spPr>
        <a:xfrm>
          <a:off x="2608794" y="131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114590</xdr:rowOff>
    </xdr:from>
    <xdr:to>
      <xdr:col>3</xdr:col>
      <xdr:colOff>3175</xdr:colOff>
      <xdr:row>77</xdr:row>
      <xdr:rowOff>44740</xdr:rowOff>
    </xdr:to>
    <xdr:sp macro="" textlink="">
      <xdr:nvSpPr>
        <xdr:cNvPr id="205" name="円/楕円 204"/>
        <xdr:cNvSpPr/>
      </xdr:nvSpPr>
      <xdr:spPr>
        <a:xfrm>
          <a:off x="1968500" y="131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35867</xdr:rowOff>
    </xdr:from>
    <xdr:ext cx="599010" cy="259045"/>
    <xdr:sp macro="" textlink="">
      <xdr:nvSpPr>
        <xdr:cNvPr id="206" name="テキスト ボックス 205"/>
        <xdr:cNvSpPr txBox="1"/>
      </xdr:nvSpPr>
      <xdr:spPr>
        <a:xfrm>
          <a:off x="1719794" y="1323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142980</xdr:rowOff>
    </xdr:from>
    <xdr:to>
      <xdr:col>1</xdr:col>
      <xdr:colOff>485775</xdr:colOff>
      <xdr:row>77</xdr:row>
      <xdr:rowOff>73130</xdr:rowOff>
    </xdr:to>
    <xdr:sp macro="" textlink="">
      <xdr:nvSpPr>
        <xdr:cNvPr id="207" name="円/楕円 206"/>
        <xdr:cNvSpPr/>
      </xdr:nvSpPr>
      <xdr:spPr>
        <a:xfrm>
          <a:off x="1079500" y="131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64257</xdr:rowOff>
    </xdr:from>
    <xdr:ext cx="599010" cy="259045"/>
    <xdr:sp macro="" textlink="">
      <xdr:nvSpPr>
        <xdr:cNvPr id="208" name="テキスト ボックス 207"/>
        <xdr:cNvSpPr txBox="1"/>
      </xdr:nvSpPr>
      <xdr:spPr>
        <a:xfrm>
          <a:off x="830794" y="1326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103335</xdr:rowOff>
    </xdr:from>
    <xdr:to>
      <xdr:col>6</xdr:col>
      <xdr:colOff>511175</xdr:colOff>
      <xdr:row>97</xdr:row>
      <xdr:rowOff>137171</xdr:rowOff>
    </xdr:to>
    <xdr:cxnSp macro="">
      <xdr:nvCxnSpPr>
        <xdr:cNvPr id="235" name="直線コネクタ 234"/>
        <xdr:cNvCxnSpPr/>
      </xdr:nvCxnSpPr>
      <xdr:spPr>
        <a:xfrm>
          <a:off x="3797300" y="16733985"/>
          <a:ext cx="838200" cy="3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103335</xdr:rowOff>
    </xdr:from>
    <xdr:to>
      <xdr:col>5</xdr:col>
      <xdr:colOff>358775</xdr:colOff>
      <xdr:row>97</xdr:row>
      <xdr:rowOff>119790</xdr:rowOff>
    </xdr:to>
    <xdr:cxnSp macro="">
      <xdr:nvCxnSpPr>
        <xdr:cNvPr id="238" name="直線コネクタ 237"/>
        <xdr:cNvCxnSpPr/>
      </xdr:nvCxnSpPr>
      <xdr:spPr>
        <a:xfrm flipV="1">
          <a:off x="2908300" y="16733985"/>
          <a:ext cx="8890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119790</xdr:rowOff>
    </xdr:from>
    <xdr:to>
      <xdr:col>4</xdr:col>
      <xdr:colOff>155575</xdr:colOff>
      <xdr:row>97</xdr:row>
      <xdr:rowOff>131338</xdr:rowOff>
    </xdr:to>
    <xdr:cxnSp macro="">
      <xdr:nvCxnSpPr>
        <xdr:cNvPr id="241" name="直線コネクタ 240"/>
        <xdr:cNvCxnSpPr/>
      </xdr:nvCxnSpPr>
      <xdr:spPr>
        <a:xfrm flipV="1">
          <a:off x="2019300" y="16750440"/>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130135</xdr:rowOff>
    </xdr:from>
    <xdr:to>
      <xdr:col>2</xdr:col>
      <xdr:colOff>638175</xdr:colOff>
      <xdr:row>97</xdr:row>
      <xdr:rowOff>131338</xdr:rowOff>
    </xdr:to>
    <xdr:cxnSp macro="">
      <xdr:nvCxnSpPr>
        <xdr:cNvPr id="244" name="直線コネクタ 243"/>
        <xdr:cNvCxnSpPr/>
      </xdr:nvCxnSpPr>
      <xdr:spPr>
        <a:xfrm>
          <a:off x="1130300" y="1676078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86371</xdr:rowOff>
    </xdr:from>
    <xdr:to>
      <xdr:col>6</xdr:col>
      <xdr:colOff>561975</xdr:colOff>
      <xdr:row>98</xdr:row>
      <xdr:rowOff>16521</xdr:rowOff>
    </xdr:to>
    <xdr:sp macro="" textlink="">
      <xdr:nvSpPr>
        <xdr:cNvPr id="254" name="円/楕円 253"/>
        <xdr:cNvSpPr/>
      </xdr:nvSpPr>
      <xdr:spPr>
        <a:xfrm>
          <a:off x="4584700" y="167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1298</xdr:rowOff>
    </xdr:from>
    <xdr:ext cx="534377" cy="259045"/>
    <xdr:sp macro="" textlink="">
      <xdr:nvSpPr>
        <xdr:cNvPr id="255" name="衛生費該当値テキスト"/>
        <xdr:cNvSpPr txBox="1"/>
      </xdr:nvSpPr>
      <xdr:spPr>
        <a:xfrm>
          <a:off x="4686300" y="166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52535</xdr:rowOff>
    </xdr:from>
    <xdr:to>
      <xdr:col>5</xdr:col>
      <xdr:colOff>409575</xdr:colOff>
      <xdr:row>97</xdr:row>
      <xdr:rowOff>154135</xdr:rowOff>
    </xdr:to>
    <xdr:sp macro="" textlink="">
      <xdr:nvSpPr>
        <xdr:cNvPr id="256" name="円/楕円 255"/>
        <xdr:cNvSpPr/>
      </xdr:nvSpPr>
      <xdr:spPr>
        <a:xfrm>
          <a:off x="3746500" y="166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145262</xdr:rowOff>
    </xdr:from>
    <xdr:ext cx="534377" cy="259045"/>
    <xdr:sp macro="" textlink="">
      <xdr:nvSpPr>
        <xdr:cNvPr id="257" name="テキスト ボックス 256"/>
        <xdr:cNvSpPr txBox="1"/>
      </xdr:nvSpPr>
      <xdr:spPr>
        <a:xfrm>
          <a:off x="3530111" y="167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68990</xdr:rowOff>
    </xdr:from>
    <xdr:to>
      <xdr:col>4</xdr:col>
      <xdr:colOff>206375</xdr:colOff>
      <xdr:row>97</xdr:row>
      <xdr:rowOff>170590</xdr:rowOff>
    </xdr:to>
    <xdr:sp macro="" textlink="">
      <xdr:nvSpPr>
        <xdr:cNvPr id="258" name="円/楕円 257"/>
        <xdr:cNvSpPr/>
      </xdr:nvSpPr>
      <xdr:spPr>
        <a:xfrm>
          <a:off x="2857500" y="1669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161717</xdr:rowOff>
    </xdr:from>
    <xdr:ext cx="534377" cy="259045"/>
    <xdr:sp macro="" textlink="">
      <xdr:nvSpPr>
        <xdr:cNvPr id="259" name="テキスト ボックス 258"/>
        <xdr:cNvSpPr txBox="1"/>
      </xdr:nvSpPr>
      <xdr:spPr>
        <a:xfrm>
          <a:off x="2641111" y="167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80538</xdr:rowOff>
    </xdr:from>
    <xdr:to>
      <xdr:col>3</xdr:col>
      <xdr:colOff>3175</xdr:colOff>
      <xdr:row>98</xdr:row>
      <xdr:rowOff>10688</xdr:rowOff>
    </xdr:to>
    <xdr:sp macro="" textlink="">
      <xdr:nvSpPr>
        <xdr:cNvPr id="260" name="円/楕円 259"/>
        <xdr:cNvSpPr/>
      </xdr:nvSpPr>
      <xdr:spPr>
        <a:xfrm>
          <a:off x="1968500" y="167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1815</xdr:rowOff>
    </xdr:from>
    <xdr:ext cx="534377" cy="259045"/>
    <xdr:sp macro="" textlink="">
      <xdr:nvSpPr>
        <xdr:cNvPr id="261" name="テキスト ボックス 260"/>
        <xdr:cNvSpPr txBox="1"/>
      </xdr:nvSpPr>
      <xdr:spPr>
        <a:xfrm>
          <a:off x="1752111" y="1680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79335</xdr:rowOff>
    </xdr:from>
    <xdr:to>
      <xdr:col>1</xdr:col>
      <xdr:colOff>485775</xdr:colOff>
      <xdr:row>98</xdr:row>
      <xdr:rowOff>9485</xdr:rowOff>
    </xdr:to>
    <xdr:sp macro="" textlink="">
      <xdr:nvSpPr>
        <xdr:cNvPr id="262" name="円/楕円 261"/>
        <xdr:cNvSpPr/>
      </xdr:nvSpPr>
      <xdr:spPr>
        <a:xfrm>
          <a:off x="1079500" y="167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612</xdr:rowOff>
    </xdr:from>
    <xdr:ext cx="534377" cy="259045"/>
    <xdr:sp macro="" textlink="">
      <xdr:nvSpPr>
        <xdr:cNvPr id="263" name="テキスト ボックス 262"/>
        <xdr:cNvSpPr txBox="1"/>
      </xdr:nvSpPr>
      <xdr:spPr>
        <a:xfrm>
          <a:off x="863111" y="168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18847</xdr:rowOff>
    </xdr:from>
    <xdr:to>
      <xdr:col>15</xdr:col>
      <xdr:colOff>180975</xdr:colOff>
      <xdr:row>39</xdr:row>
      <xdr:rowOff>19076</xdr:rowOff>
    </xdr:to>
    <xdr:cxnSp macro="">
      <xdr:nvCxnSpPr>
        <xdr:cNvPr id="292" name="直線コネクタ 291"/>
        <xdr:cNvCxnSpPr/>
      </xdr:nvCxnSpPr>
      <xdr:spPr>
        <a:xfrm flipV="1">
          <a:off x="9639300" y="67053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14275</xdr:rowOff>
    </xdr:from>
    <xdr:to>
      <xdr:col>14</xdr:col>
      <xdr:colOff>28575</xdr:colOff>
      <xdr:row>39</xdr:row>
      <xdr:rowOff>19076</xdr:rowOff>
    </xdr:to>
    <xdr:cxnSp macro="">
      <xdr:nvCxnSpPr>
        <xdr:cNvPr id="295" name="直線コネクタ 294"/>
        <xdr:cNvCxnSpPr/>
      </xdr:nvCxnSpPr>
      <xdr:spPr>
        <a:xfrm>
          <a:off x="8750300" y="670082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14275</xdr:rowOff>
    </xdr:from>
    <xdr:to>
      <xdr:col>12</xdr:col>
      <xdr:colOff>511175</xdr:colOff>
      <xdr:row>39</xdr:row>
      <xdr:rowOff>14656</xdr:rowOff>
    </xdr:to>
    <xdr:cxnSp macro="">
      <xdr:nvCxnSpPr>
        <xdr:cNvPr id="298" name="直線コネクタ 297"/>
        <xdr:cNvCxnSpPr/>
      </xdr:nvCxnSpPr>
      <xdr:spPr>
        <a:xfrm flipV="1">
          <a:off x="7861300" y="6700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13513</xdr:rowOff>
    </xdr:from>
    <xdr:to>
      <xdr:col>11</xdr:col>
      <xdr:colOff>307975</xdr:colOff>
      <xdr:row>39</xdr:row>
      <xdr:rowOff>14656</xdr:rowOff>
    </xdr:to>
    <xdr:cxnSp macro="">
      <xdr:nvCxnSpPr>
        <xdr:cNvPr id="301" name="直線コネクタ 300"/>
        <xdr:cNvCxnSpPr/>
      </xdr:nvCxnSpPr>
      <xdr:spPr>
        <a:xfrm>
          <a:off x="6972300" y="6700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139497</xdr:rowOff>
    </xdr:from>
    <xdr:to>
      <xdr:col>15</xdr:col>
      <xdr:colOff>231775</xdr:colOff>
      <xdr:row>39</xdr:row>
      <xdr:rowOff>69647</xdr:rowOff>
    </xdr:to>
    <xdr:sp macro="" textlink="">
      <xdr:nvSpPr>
        <xdr:cNvPr id="311" name="円/楕円 310"/>
        <xdr:cNvSpPr/>
      </xdr:nvSpPr>
      <xdr:spPr>
        <a:xfrm>
          <a:off x="104267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54424</xdr:rowOff>
    </xdr:from>
    <xdr:ext cx="378565" cy="259045"/>
    <xdr:sp macro="" textlink="">
      <xdr:nvSpPr>
        <xdr:cNvPr id="312" name="労働費該当値テキスト"/>
        <xdr:cNvSpPr txBox="1"/>
      </xdr:nvSpPr>
      <xdr:spPr>
        <a:xfrm>
          <a:off x="10528300" y="656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139726</xdr:rowOff>
    </xdr:from>
    <xdr:to>
      <xdr:col>14</xdr:col>
      <xdr:colOff>79375</xdr:colOff>
      <xdr:row>39</xdr:row>
      <xdr:rowOff>69876</xdr:rowOff>
    </xdr:to>
    <xdr:sp macro="" textlink="">
      <xdr:nvSpPr>
        <xdr:cNvPr id="313" name="円/楕円 312"/>
        <xdr:cNvSpPr/>
      </xdr:nvSpPr>
      <xdr:spPr>
        <a:xfrm>
          <a:off x="9588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61003</xdr:rowOff>
    </xdr:from>
    <xdr:ext cx="378565" cy="259045"/>
    <xdr:sp macro="" textlink="">
      <xdr:nvSpPr>
        <xdr:cNvPr id="314" name="テキスト ボックス 313"/>
        <xdr:cNvSpPr txBox="1"/>
      </xdr:nvSpPr>
      <xdr:spPr>
        <a:xfrm>
          <a:off x="9450017" y="67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134925</xdr:rowOff>
    </xdr:from>
    <xdr:to>
      <xdr:col>12</xdr:col>
      <xdr:colOff>561975</xdr:colOff>
      <xdr:row>39</xdr:row>
      <xdr:rowOff>65075</xdr:rowOff>
    </xdr:to>
    <xdr:sp macro="" textlink="">
      <xdr:nvSpPr>
        <xdr:cNvPr id="315" name="円/楕円 314"/>
        <xdr:cNvSpPr/>
      </xdr:nvSpPr>
      <xdr:spPr>
        <a:xfrm>
          <a:off x="8699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56202</xdr:rowOff>
    </xdr:from>
    <xdr:ext cx="378565" cy="259045"/>
    <xdr:sp macro="" textlink="">
      <xdr:nvSpPr>
        <xdr:cNvPr id="316" name="テキスト ボックス 315"/>
        <xdr:cNvSpPr txBox="1"/>
      </xdr:nvSpPr>
      <xdr:spPr>
        <a:xfrm>
          <a:off x="8561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135306</xdr:rowOff>
    </xdr:from>
    <xdr:to>
      <xdr:col>11</xdr:col>
      <xdr:colOff>358775</xdr:colOff>
      <xdr:row>39</xdr:row>
      <xdr:rowOff>65456</xdr:rowOff>
    </xdr:to>
    <xdr:sp macro="" textlink="">
      <xdr:nvSpPr>
        <xdr:cNvPr id="317" name="円/楕円 316"/>
        <xdr:cNvSpPr/>
      </xdr:nvSpPr>
      <xdr:spPr>
        <a:xfrm>
          <a:off x="7810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56583</xdr:rowOff>
    </xdr:from>
    <xdr:ext cx="378565" cy="259045"/>
    <xdr:sp macro="" textlink="">
      <xdr:nvSpPr>
        <xdr:cNvPr id="318" name="テキスト ボックス 317"/>
        <xdr:cNvSpPr txBox="1"/>
      </xdr:nvSpPr>
      <xdr:spPr>
        <a:xfrm>
          <a:off x="7672017" y="6743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134163</xdr:rowOff>
    </xdr:from>
    <xdr:to>
      <xdr:col>10</xdr:col>
      <xdr:colOff>155575</xdr:colOff>
      <xdr:row>39</xdr:row>
      <xdr:rowOff>64313</xdr:rowOff>
    </xdr:to>
    <xdr:sp macro="" textlink="">
      <xdr:nvSpPr>
        <xdr:cNvPr id="319" name="円/楕円 318"/>
        <xdr:cNvSpPr/>
      </xdr:nvSpPr>
      <xdr:spPr>
        <a:xfrm>
          <a:off x="6921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55440</xdr:rowOff>
    </xdr:from>
    <xdr:ext cx="378565" cy="259045"/>
    <xdr:sp macro="" textlink="">
      <xdr:nvSpPr>
        <xdr:cNvPr id="320" name="テキスト ボックス 319"/>
        <xdr:cNvSpPr txBox="1"/>
      </xdr:nvSpPr>
      <xdr:spPr>
        <a:xfrm>
          <a:off x="6783017" y="67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162211</xdr:rowOff>
    </xdr:from>
    <xdr:to>
      <xdr:col>15</xdr:col>
      <xdr:colOff>180975</xdr:colOff>
      <xdr:row>57</xdr:row>
      <xdr:rowOff>163588</xdr:rowOff>
    </xdr:to>
    <xdr:cxnSp macro="">
      <xdr:nvCxnSpPr>
        <xdr:cNvPr id="345" name="直線コネクタ 344"/>
        <xdr:cNvCxnSpPr/>
      </xdr:nvCxnSpPr>
      <xdr:spPr>
        <a:xfrm flipV="1">
          <a:off x="9639300" y="9934861"/>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163200</xdr:rowOff>
    </xdr:from>
    <xdr:to>
      <xdr:col>14</xdr:col>
      <xdr:colOff>28575</xdr:colOff>
      <xdr:row>57</xdr:row>
      <xdr:rowOff>163588</xdr:rowOff>
    </xdr:to>
    <xdr:cxnSp macro="">
      <xdr:nvCxnSpPr>
        <xdr:cNvPr id="348" name="直線コネクタ 347"/>
        <xdr:cNvCxnSpPr/>
      </xdr:nvCxnSpPr>
      <xdr:spPr>
        <a:xfrm>
          <a:off x="8750300" y="993585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161491</xdr:rowOff>
    </xdr:from>
    <xdr:to>
      <xdr:col>12</xdr:col>
      <xdr:colOff>511175</xdr:colOff>
      <xdr:row>57</xdr:row>
      <xdr:rowOff>163200</xdr:rowOff>
    </xdr:to>
    <xdr:cxnSp macro="">
      <xdr:nvCxnSpPr>
        <xdr:cNvPr id="351" name="直線コネクタ 350"/>
        <xdr:cNvCxnSpPr/>
      </xdr:nvCxnSpPr>
      <xdr:spPr>
        <a:xfrm>
          <a:off x="7861300" y="9934141"/>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161491</xdr:rowOff>
    </xdr:from>
    <xdr:to>
      <xdr:col>11</xdr:col>
      <xdr:colOff>307975</xdr:colOff>
      <xdr:row>57</xdr:row>
      <xdr:rowOff>166921</xdr:rowOff>
    </xdr:to>
    <xdr:cxnSp macro="">
      <xdr:nvCxnSpPr>
        <xdr:cNvPr id="354" name="直線コネクタ 353"/>
        <xdr:cNvCxnSpPr/>
      </xdr:nvCxnSpPr>
      <xdr:spPr>
        <a:xfrm flipV="1">
          <a:off x="6972300" y="9934141"/>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111411</xdr:rowOff>
    </xdr:from>
    <xdr:to>
      <xdr:col>15</xdr:col>
      <xdr:colOff>231775</xdr:colOff>
      <xdr:row>58</xdr:row>
      <xdr:rowOff>41561</xdr:rowOff>
    </xdr:to>
    <xdr:sp macro="" textlink="">
      <xdr:nvSpPr>
        <xdr:cNvPr id="364" name="円/楕円 363"/>
        <xdr:cNvSpPr/>
      </xdr:nvSpPr>
      <xdr:spPr>
        <a:xfrm>
          <a:off x="10426700" y="9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26338</xdr:rowOff>
    </xdr:from>
    <xdr:ext cx="469744" cy="259045"/>
    <xdr:sp macro="" textlink="">
      <xdr:nvSpPr>
        <xdr:cNvPr id="365" name="農林水産業費該当値テキスト"/>
        <xdr:cNvSpPr txBox="1"/>
      </xdr:nvSpPr>
      <xdr:spPr>
        <a:xfrm>
          <a:off x="10528300" y="97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112788</xdr:rowOff>
    </xdr:from>
    <xdr:to>
      <xdr:col>14</xdr:col>
      <xdr:colOff>79375</xdr:colOff>
      <xdr:row>58</xdr:row>
      <xdr:rowOff>42938</xdr:rowOff>
    </xdr:to>
    <xdr:sp macro="" textlink="">
      <xdr:nvSpPr>
        <xdr:cNvPr id="366" name="円/楕円 365"/>
        <xdr:cNvSpPr/>
      </xdr:nvSpPr>
      <xdr:spPr>
        <a:xfrm>
          <a:off x="95885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34065</xdr:rowOff>
    </xdr:from>
    <xdr:ext cx="469744" cy="259045"/>
    <xdr:sp macro="" textlink="">
      <xdr:nvSpPr>
        <xdr:cNvPr id="367" name="テキスト ボックス 366"/>
        <xdr:cNvSpPr txBox="1"/>
      </xdr:nvSpPr>
      <xdr:spPr>
        <a:xfrm>
          <a:off x="9404427" y="9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112400</xdr:rowOff>
    </xdr:from>
    <xdr:to>
      <xdr:col>12</xdr:col>
      <xdr:colOff>561975</xdr:colOff>
      <xdr:row>58</xdr:row>
      <xdr:rowOff>42550</xdr:rowOff>
    </xdr:to>
    <xdr:sp macro="" textlink="">
      <xdr:nvSpPr>
        <xdr:cNvPr id="368" name="円/楕円 367"/>
        <xdr:cNvSpPr/>
      </xdr:nvSpPr>
      <xdr:spPr>
        <a:xfrm>
          <a:off x="8699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33677</xdr:rowOff>
    </xdr:from>
    <xdr:ext cx="469744" cy="259045"/>
    <xdr:sp macro="" textlink="">
      <xdr:nvSpPr>
        <xdr:cNvPr id="369" name="テキスト ボックス 368"/>
        <xdr:cNvSpPr txBox="1"/>
      </xdr:nvSpPr>
      <xdr:spPr>
        <a:xfrm>
          <a:off x="8515427" y="997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110691</xdr:rowOff>
    </xdr:from>
    <xdr:to>
      <xdr:col>11</xdr:col>
      <xdr:colOff>358775</xdr:colOff>
      <xdr:row>58</xdr:row>
      <xdr:rowOff>40841</xdr:rowOff>
    </xdr:to>
    <xdr:sp macro="" textlink="">
      <xdr:nvSpPr>
        <xdr:cNvPr id="370" name="円/楕円 369"/>
        <xdr:cNvSpPr/>
      </xdr:nvSpPr>
      <xdr:spPr>
        <a:xfrm>
          <a:off x="7810500" y="98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31968</xdr:rowOff>
    </xdr:from>
    <xdr:ext cx="469744" cy="259045"/>
    <xdr:sp macro="" textlink="">
      <xdr:nvSpPr>
        <xdr:cNvPr id="371" name="テキスト ボックス 370"/>
        <xdr:cNvSpPr txBox="1"/>
      </xdr:nvSpPr>
      <xdr:spPr>
        <a:xfrm>
          <a:off x="7626427" y="997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116121</xdr:rowOff>
    </xdr:from>
    <xdr:to>
      <xdr:col>10</xdr:col>
      <xdr:colOff>155575</xdr:colOff>
      <xdr:row>58</xdr:row>
      <xdr:rowOff>46271</xdr:rowOff>
    </xdr:to>
    <xdr:sp macro="" textlink="">
      <xdr:nvSpPr>
        <xdr:cNvPr id="372" name="円/楕円 371"/>
        <xdr:cNvSpPr/>
      </xdr:nvSpPr>
      <xdr:spPr>
        <a:xfrm>
          <a:off x="6921500" y="98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37398</xdr:rowOff>
    </xdr:from>
    <xdr:ext cx="469744" cy="259045"/>
    <xdr:sp macro="" textlink="">
      <xdr:nvSpPr>
        <xdr:cNvPr id="373" name="テキスト ボックス 372"/>
        <xdr:cNvSpPr txBox="1"/>
      </xdr:nvSpPr>
      <xdr:spPr>
        <a:xfrm>
          <a:off x="6737427" y="998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81717</xdr:rowOff>
    </xdr:from>
    <xdr:to>
      <xdr:col>15</xdr:col>
      <xdr:colOff>180975</xdr:colOff>
      <xdr:row>79</xdr:row>
      <xdr:rowOff>81995</xdr:rowOff>
    </xdr:to>
    <xdr:cxnSp macro="">
      <xdr:nvCxnSpPr>
        <xdr:cNvPr id="404" name="直線コネクタ 403"/>
        <xdr:cNvCxnSpPr/>
      </xdr:nvCxnSpPr>
      <xdr:spPr>
        <a:xfrm>
          <a:off x="9639300" y="13626267"/>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81048</xdr:rowOff>
    </xdr:from>
    <xdr:to>
      <xdr:col>14</xdr:col>
      <xdr:colOff>28575</xdr:colOff>
      <xdr:row>79</xdr:row>
      <xdr:rowOff>81717</xdr:rowOff>
    </xdr:to>
    <xdr:cxnSp macro="">
      <xdr:nvCxnSpPr>
        <xdr:cNvPr id="407" name="直線コネクタ 406"/>
        <xdr:cNvCxnSpPr/>
      </xdr:nvCxnSpPr>
      <xdr:spPr>
        <a:xfrm>
          <a:off x="8750300" y="13625598"/>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81048</xdr:rowOff>
    </xdr:from>
    <xdr:to>
      <xdr:col>12</xdr:col>
      <xdr:colOff>511175</xdr:colOff>
      <xdr:row>79</xdr:row>
      <xdr:rowOff>84427</xdr:rowOff>
    </xdr:to>
    <xdr:cxnSp macro="">
      <xdr:nvCxnSpPr>
        <xdr:cNvPr id="410" name="直線コネクタ 409"/>
        <xdr:cNvCxnSpPr/>
      </xdr:nvCxnSpPr>
      <xdr:spPr>
        <a:xfrm flipV="1">
          <a:off x="7861300" y="13625598"/>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84427</xdr:rowOff>
    </xdr:from>
    <xdr:to>
      <xdr:col>11</xdr:col>
      <xdr:colOff>307975</xdr:colOff>
      <xdr:row>79</xdr:row>
      <xdr:rowOff>87416</xdr:rowOff>
    </xdr:to>
    <xdr:cxnSp macro="">
      <xdr:nvCxnSpPr>
        <xdr:cNvPr id="413" name="直線コネクタ 412"/>
        <xdr:cNvCxnSpPr/>
      </xdr:nvCxnSpPr>
      <xdr:spPr>
        <a:xfrm flipV="1">
          <a:off x="6972300" y="1362897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31195</xdr:rowOff>
    </xdr:from>
    <xdr:to>
      <xdr:col>15</xdr:col>
      <xdr:colOff>231775</xdr:colOff>
      <xdr:row>79</xdr:row>
      <xdr:rowOff>132795</xdr:rowOff>
    </xdr:to>
    <xdr:sp macro="" textlink="">
      <xdr:nvSpPr>
        <xdr:cNvPr id="423" name="円/楕円 422"/>
        <xdr:cNvSpPr/>
      </xdr:nvSpPr>
      <xdr:spPr>
        <a:xfrm>
          <a:off x="10426700" y="13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117572</xdr:rowOff>
    </xdr:from>
    <xdr:ext cx="469744" cy="259045"/>
    <xdr:sp macro="" textlink="">
      <xdr:nvSpPr>
        <xdr:cNvPr id="424" name="商工費該当値テキスト"/>
        <xdr:cNvSpPr txBox="1"/>
      </xdr:nvSpPr>
      <xdr:spPr>
        <a:xfrm>
          <a:off x="10528300" y="13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30917</xdr:rowOff>
    </xdr:from>
    <xdr:to>
      <xdr:col>14</xdr:col>
      <xdr:colOff>79375</xdr:colOff>
      <xdr:row>79</xdr:row>
      <xdr:rowOff>132517</xdr:rowOff>
    </xdr:to>
    <xdr:sp macro="" textlink="">
      <xdr:nvSpPr>
        <xdr:cNvPr id="425" name="円/楕円 424"/>
        <xdr:cNvSpPr/>
      </xdr:nvSpPr>
      <xdr:spPr>
        <a:xfrm>
          <a:off x="9588500" y="13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123644</xdr:rowOff>
    </xdr:from>
    <xdr:ext cx="469744" cy="259045"/>
    <xdr:sp macro="" textlink="">
      <xdr:nvSpPr>
        <xdr:cNvPr id="426" name="テキスト ボックス 425"/>
        <xdr:cNvSpPr txBox="1"/>
      </xdr:nvSpPr>
      <xdr:spPr>
        <a:xfrm>
          <a:off x="9404427" y="1366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30248</xdr:rowOff>
    </xdr:from>
    <xdr:to>
      <xdr:col>12</xdr:col>
      <xdr:colOff>561975</xdr:colOff>
      <xdr:row>79</xdr:row>
      <xdr:rowOff>131848</xdr:rowOff>
    </xdr:to>
    <xdr:sp macro="" textlink="">
      <xdr:nvSpPr>
        <xdr:cNvPr id="427" name="円/楕円 426"/>
        <xdr:cNvSpPr/>
      </xdr:nvSpPr>
      <xdr:spPr>
        <a:xfrm>
          <a:off x="8699500" y="13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122975</xdr:rowOff>
    </xdr:from>
    <xdr:ext cx="469744" cy="259045"/>
    <xdr:sp macro="" textlink="">
      <xdr:nvSpPr>
        <xdr:cNvPr id="428" name="テキスト ボックス 427"/>
        <xdr:cNvSpPr txBox="1"/>
      </xdr:nvSpPr>
      <xdr:spPr>
        <a:xfrm>
          <a:off x="8515427" y="1366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33627</xdr:rowOff>
    </xdr:from>
    <xdr:to>
      <xdr:col>11</xdr:col>
      <xdr:colOff>358775</xdr:colOff>
      <xdr:row>79</xdr:row>
      <xdr:rowOff>135227</xdr:rowOff>
    </xdr:to>
    <xdr:sp macro="" textlink="">
      <xdr:nvSpPr>
        <xdr:cNvPr id="429" name="円/楕円 428"/>
        <xdr:cNvSpPr/>
      </xdr:nvSpPr>
      <xdr:spPr>
        <a:xfrm>
          <a:off x="7810500" y="135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126354</xdr:rowOff>
    </xdr:from>
    <xdr:ext cx="378565" cy="259045"/>
    <xdr:sp macro="" textlink="">
      <xdr:nvSpPr>
        <xdr:cNvPr id="430" name="テキスト ボックス 429"/>
        <xdr:cNvSpPr txBox="1"/>
      </xdr:nvSpPr>
      <xdr:spPr>
        <a:xfrm>
          <a:off x="7672017" y="13670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36616</xdr:rowOff>
    </xdr:from>
    <xdr:to>
      <xdr:col>10</xdr:col>
      <xdr:colOff>155575</xdr:colOff>
      <xdr:row>79</xdr:row>
      <xdr:rowOff>138216</xdr:rowOff>
    </xdr:to>
    <xdr:sp macro="" textlink="">
      <xdr:nvSpPr>
        <xdr:cNvPr id="431" name="円/楕円 430"/>
        <xdr:cNvSpPr/>
      </xdr:nvSpPr>
      <xdr:spPr>
        <a:xfrm>
          <a:off x="6921500" y="135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129343</xdr:rowOff>
    </xdr:from>
    <xdr:ext cx="378565" cy="259045"/>
    <xdr:sp macro="" textlink="">
      <xdr:nvSpPr>
        <xdr:cNvPr id="432" name="テキスト ボックス 431"/>
        <xdr:cNvSpPr txBox="1"/>
      </xdr:nvSpPr>
      <xdr:spPr>
        <a:xfrm>
          <a:off x="6783017" y="136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65122</xdr:rowOff>
    </xdr:from>
    <xdr:to>
      <xdr:col>15</xdr:col>
      <xdr:colOff>180975</xdr:colOff>
      <xdr:row>96</xdr:row>
      <xdr:rowOff>129839</xdr:rowOff>
    </xdr:to>
    <xdr:cxnSp macro="">
      <xdr:nvCxnSpPr>
        <xdr:cNvPr id="459" name="直線コネクタ 458"/>
        <xdr:cNvCxnSpPr/>
      </xdr:nvCxnSpPr>
      <xdr:spPr>
        <a:xfrm>
          <a:off x="9639300" y="16524322"/>
          <a:ext cx="8382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65122</xdr:rowOff>
    </xdr:from>
    <xdr:to>
      <xdr:col>14</xdr:col>
      <xdr:colOff>28575</xdr:colOff>
      <xdr:row>96</xdr:row>
      <xdr:rowOff>132147</xdr:rowOff>
    </xdr:to>
    <xdr:cxnSp macro="">
      <xdr:nvCxnSpPr>
        <xdr:cNvPr id="462" name="直線コネクタ 461"/>
        <xdr:cNvCxnSpPr/>
      </xdr:nvCxnSpPr>
      <xdr:spPr>
        <a:xfrm flipV="1">
          <a:off x="8750300" y="16524322"/>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132147</xdr:rowOff>
    </xdr:from>
    <xdr:to>
      <xdr:col>12</xdr:col>
      <xdr:colOff>511175</xdr:colOff>
      <xdr:row>96</xdr:row>
      <xdr:rowOff>162871</xdr:rowOff>
    </xdr:to>
    <xdr:cxnSp macro="">
      <xdr:nvCxnSpPr>
        <xdr:cNvPr id="465" name="直線コネクタ 464"/>
        <xdr:cNvCxnSpPr/>
      </xdr:nvCxnSpPr>
      <xdr:spPr>
        <a:xfrm flipV="1">
          <a:off x="7861300" y="1659134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162871</xdr:rowOff>
    </xdr:from>
    <xdr:to>
      <xdr:col>11</xdr:col>
      <xdr:colOff>307975</xdr:colOff>
      <xdr:row>96</xdr:row>
      <xdr:rowOff>164339</xdr:rowOff>
    </xdr:to>
    <xdr:cxnSp macro="">
      <xdr:nvCxnSpPr>
        <xdr:cNvPr id="468" name="直線コネクタ 467"/>
        <xdr:cNvCxnSpPr/>
      </xdr:nvCxnSpPr>
      <xdr:spPr>
        <a:xfrm flipV="1">
          <a:off x="6972300" y="16622071"/>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79039</xdr:rowOff>
    </xdr:from>
    <xdr:to>
      <xdr:col>15</xdr:col>
      <xdr:colOff>231775</xdr:colOff>
      <xdr:row>97</xdr:row>
      <xdr:rowOff>9189</xdr:rowOff>
    </xdr:to>
    <xdr:sp macro="" textlink="">
      <xdr:nvSpPr>
        <xdr:cNvPr id="478" name="円/楕円 477"/>
        <xdr:cNvSpPr/>
      </xdr:nvSpPr>
      <xdr:spPr>
        <a:xfrm>
          <a:off x="10426700" y="165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57466</xdr:rowOff>
    </xdr:from>
    <xdr:ext cx="534377" cy="259045"/>
    <xdr:sp macro="" textlink="">
      <xdr:nvSpPr>
        <xdr:cNvPr id="479" name="土木費該当値テキスト"/>
        <xdr:cNvSpPr txBox="1"/>
      </xdr:nvSpPr>
      <xdr:spPr>
        <a:xfrm>
          <a:off x="10528300" y="165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14322</xdr:rowOff>
    </xdr:from>
    <xdr:to>
      <xdr:col>14</xdr:col>
      <xdr:colOff>79375</xdr:colOff>
      <xdr:row>96</xdr:row>
      <xdr:rowOff>115922</xdr:rowOff>
    </xdr:to>
    <xdr:sp macro="" textlink="">
      <xdr:nvSpPr>
        <xdr:cNvPr id="480" name="円/楕円 479"/>
        <xdr:cNvSpPr/>
      </xdr:nvSpPr>
      <xdr:spPr>
        <a:xfrm>
          <a:off x="9588500" y="16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132449</xdr:rowOff>
    </xdr:from>
    <xdr:ext cx="534377" cy="259045"/>
    <xdr:sp macro="" textlink="">
      <xdr:nvSpPr>
        <xdr:cNvPr id="481" name="テキスト ボックス 480"/>
        <xdr:cNvSpPr txBox="1"/>
      </xdr:nvSpPr>
      <xdr:spPr>
        <a:xfrm>
          <a:off x="9372111" y="162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81347</xdr:rowOff>
    </xdr:from>
    <xdr:to>
      <xdr:col>12</xdr:col>
      <xdr:colOff>561975</xdr:colOff>
      <xdr:row>97</xdr:row>
      <xdr:rowOff>11497</xdr:rowOff>
    </xdr:to>
    <xdr:sp macro="" textlink="">
      <xdr:nvSpPr>
        <xdr:cNvPr id="482" name="円/楕円 481"/>
        <xdr:cNvSpPr/>
      </xdr:nvSpPr>
      <xdr:spPr>
        <a:xfrm>
          <a:off x="8699500" y="165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28024</xdr:rowOff>
    </xdr:from>
    <xdr:ext cx="534377" cy="259045"/>
    <xdr:sp macro="" textlink="">
      <xdr:nvSpPr>
        <xdr:cNvPr id="483" name="テキスト ボックス 482"/>
        <xdr:cNvSpPr txBox="1"/>
      </xdr:nvSpPr>
      <xdr:spPr>
        <a:xfrm>
          <a:off x="8483111" y="163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112071</xdr:rowOff>
    </xdr:from>
    <xdr:to>
      <xdr:col>11</xdr:col>
      <xdr:colOff>358775</xdr:colOff>
      <xdr:row>97</xdr:row>
      <xdr:rowOff>42221</xdr:rowOff>
    </xdr:to>
    <xdr:sp macro="" textlink="">
      <xdr:nvSpPr>
        <xdr:cNvPr id="484" name="円/楕円 483"/>
        <xdr:cNvSpPr/>
      </xdr:nvSpPr>
      <xdr:spPr>
        <a:xfrm>
          <a:off x="7810500" y="16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33348</xdr:rowOff>
    </xdr:from>
    <xdr:ext cx="534377" cy="259045"/>
    <xdr:sp macro="" textlink="">
      <xdr:nvSpPr>
        <xdr:cNvPr id="485" name="テキスト ボックス 484"/>
        <xdr:cNvSpPr txBox="1"/>
      </xdr:nvSpPr>
      <xdr:spPr>
        <a:xfrm>
          <a:off x="7594111" y="166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113539</xdr:rowOff>
    </xdr:from>
    <xdr:to>
      <xdr:col>10</xdr:col>
      <xdr:colOff>155575</xdr:colOff>
      <xdr:row>97</xdr:row>
      <xdr:rowOff>43689</xdr:rowOff>
    </xdr:to>
    <xdr:sp macro="" textlink="">
      <xdr:nvSpPr>
        <xdr:cNvPr id="486" name="円/楕円 485"/>
        <xdr:cNvSpPr/>
      </xdr:nvSpPr>
      <xdr:spPr>
        <a:xfrm>
          <a:off x="6921500" y="165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60216</xdr:rowOff>
    </xdr:from>
    <xdr:ext cx="534377" cy="259045"/>
    <xdr:sp macro="" textlink="">
      <xdr:nvSpPr>
        <xdr:cNvPr id="487" name="テキスト ボックス 486"/>
        <xdr:cNvSpPr txBox="1"/>
      </xdr:nvSpPr>
      <xdr:spPr>
        <a:xfrm>
          <a:off x="6705111" y="163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116314</xdr:rowOff>
    </xdr:from>
    <xdr:to>
      <xdr:col>23</xdr:col>
      <xdr:colOff>517525</xdr:colOff>
      <xdr:row>36</xdr:row>
      <xdr:rowOff>124315</xdr:rowOff>
    </xdr:to>
    <xdr:cxnSp macro="">
      <xdr:nvCxnSpPr>
        <xdr:cNvPr id="515" name="直線コネクタ 514"/>
        <xdr:cNvCxnSpPr/>
      </xdr:nvCxnSpPr>
      <xdr:spPr>
        <a:xfrm flipV="1">
          <a:off x="15481300" y="628851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115606</xdr:rowOff>
    </xdr:from>
    <xdr:to>
      <xdr:col>22</xdr:col>
      <xdr:colOff>365125</xdr:colOff>
      <xdr:row>36</xdr:row>
      <xdr:rowOff>124315</xdr:rowOff>
    </xdr:to>
    <xdr:cxnSp macro="">
      <xdr:nvCxnSpPr>
        <xdr:cNvPr id="518" name="直線コネクタ 517"/>
        <xdr:cNvCxnSpPr/>
      </xdr:nvCxnSpPr>
      <xdr:spPr>
        <a:xfrm>
          <a:off x="14592300" y="6287806"/>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115606</xdr:rowOff>
    </xdr:from>
    <xdr:to>
      <xdr:col>21</xdr:col>
      <xdr:colOff>161925</xdr:colOff>
      <xdr:row>37</xdr:row>
      <xdr:rowOff>47163</xdr:rowOff>
    </xdr:to>
    <xdr:cxnSp macro="">
      <xdr:nvCxnSpPr>
        <xdr:cNvPr id="521" name="直線コネクタ 520"/>
        <xdr:cNvCxnSpPr/>
      </xdr:nvCxnSpPr>
      <xdr:spPr>
        <a:xfrm flipV="1">
          <a:off x="13703300" y="6287806"/>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80058</xdr:rowOff>
    </xdr:from>
    <xdr:to>
      <xdr:col>19</xdr:col>
      <xdr:colOff>644525</xdr:colOff>
      <xdr:row>37</xdr:row>
      <xdr:rowOff>47163</xdr:rowOff>
    </xdr:to>
    <xdr:cxnSp macro="">
      <xdr:nvCxnSpPr>
        <xdr:cNvPr id="524" name="直線コネクタ 523"/>
        <xdr:cNvCxnSpPr/>
      </xdr:nvCxnSpPr>
      <xdr:spPr>
        <a:xfrm>
          <a:off x="12814300" y="6252258"/>
          <a:ext cx="889000" cy="1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65514</xdr:rowOff>
    </xdr:from>
    <xdr:to>
      <xdr:col>23</xdr:col>
      <xdr:colOff>568325</xdr:colOff>
      <xdr:row>36</xdr:row>
      <xdr:rowOff>167114</xdr:rowOff>
    </xdr:to>
    <xdr:sp macro="" textlink="">
      <xdr:nvSpPr>
        <xdr:cNvPr id="534" name="円/楕円 533"/>
        <xdr:cNvSpPr/>
      </xdr:nvSpPr>
      <xdr:spPr>
        <a:xfrm>
          <a:off x="16268700" y="62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88391</xdr:rowOff>
    </xdr:from>
    <xdr:ext cx="534377" cy="259045"/>
    <xdr:sp macro="" textlink="">
      <xdr:nvSpPr>
        <xdr:cNvPr id="535" name="消防費該当値テキスト"/>
        <xdr:cNvSpPr txBox="1"/>
      </xdr:nvSpPr>
      <xdr:spPr>
        <a:xfrm>
          <a:off x="16370300"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73515</xdr:rowOff>
    </xdr:from>
    <xdr:to>
      <xdr:col>22</xdr:col>
      <xdr:colOff>415925</xdr:colOff>
      <xdr:row>37</xdr:row>
      <xdr:rowOff>3665</xdr:rowOff>
    </xdr:to>
    <xdr:sp macro="" textlink="">
      <xdr:nvSpPr>
        <xdr:cNvPr id="536" name="円/楕円 535"/>
        <xdr:cNvSpPr/>
      </xdr:nvSpPr>
      <xdr:spPr>
        <a:xfrm>
          <a:off x="15430500" y="6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166242</xdr:rowOff>
    </xdr:from>
    <xdr:ext cx="534377" cy="259045"/>
    <xdr:sp macro="" textlink="">
      <xdr:nvSpPr>
        <xdr:cNvPr id="537" name="テキスト ボックス 536"/>
        <xdr:cNvSpPr txBox="1"/>
      </xdr:nvSpPr>
      <xdr:spPr>
        <a:xfrm>
          <a:off x="15214111" y="63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64806</xdr:rowOff>
    </xdr:from>
    <xdr:to>
      <xdr:col>21</xdr:col>
      <xdr:colOff>212725</xdr:colOff>
      <xdr:row>36</xdr:row>
      <xdr:rowOff>166406</xdr:rowOff>
    </xdr:to>
    <xdr:sp macro="" textlink="">
      <xdr:nvSpPr>
        <xdr:cNvPr id="538" name="円/楕円 537"/>
        <xdr:cNvSpPr/>
      </xdr:nvSpPr>
      <xdr:spPr>
        <a:xfrm>
          <a:off x="14541500" y="62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11483</xdr:rowOff>
    </xdr:from>
    <xdr:ext cx="534377" cy="259045"/>
    <xdr:sp macro="" textlink="">
      <xdr:nvSpPr>
        <xdr:cNvPr id="539" name="テキスト ボックス 538"/>
        <xdr:cNvSpPr txBox="1"/>
      </xdr:nvSpPr>
      <xdr:spPr>
        <a:xfrm>
          <a:off x="14325111"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167813</xdr:rowOff>
    </xdr:from>
    <xdr:to>
      <xdr:col>20</xdr:col>
      <xdr:colOff>9525</xdr:colOff>
      <xdr:row>37</xdr:row>
      <xdr:rowOff>97963</xdr:rowOff>
    </xdr:to>
    <xdr:sp macro="" textlink="">
      <xdr:nvSpPr>
        <xdr:cNvPr id="540" name="円/楕円 539"/>
        <xdr:cNvSpPr/>
      </xdr:nvSpPr>
      <xdr:spPr>
        <a:xfrm>
          <a:off x="13652500" y="63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89090</xdr:rowOff>
    </xdr:from>
    <xdr:ext cx="534377" cy="259045"/>
    <xdr:sp macro="" textlink="">
      <xdr:nvSpPr>
        <xdr:cNvPr id="541" name="テキスト ボックス 540"/>
        <xdr:cNvSpPr txBox="1"/>
      </xdr:nvSpPr>
      <xdr:spPr>
        <a:xfrm>
          <a:off x="13436111" y="64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29258</xdr:rowOff>
    </xdr:from>
    <xdr:to>
      <xdr:col>18</xdr:col>
      <xdr:colOff>492125</xdr:colOff>
      <xdr:row>36</xdr:row>
      <xdr:rowOff>130858</xdr:rowOff>
    </xdr:to>
    <xdr:sp macro="" textlink="">
      <xdr:nvSpPr>
        <xdr:cNvPr id="542" name="円/楕円 541"/>
        <xdr:cNvSpPr/>
      </xdr:nvSpPr>
      <xdr:spPr>
        <a:xfrm>
          <a:off x="12763500" y="62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147385</xdr:rowOff>
    </xdr:from>
    <xdr:ext cx="534377" cy="259045"/>
    <xdr:sp macro="" textlink="">
      <xdr:nvSpPr>
        <xdr:cNvPr id="543" name="テキスト ボックス 542"/>
        <xdr:cNvSpPr txBox="1"/>
      </xdr:nvSpPr>
      <xdr:spPr>
        <a:xfrm>
          <a:off x="12547111" y="59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41489</xdr:rowOff>
    </xdr:from>
    <xdr:to>
      <xdr:col>23</xdr:col>
      <xdr:colOff>517525</xdr:colOff>
      <xdr:row>57</xdr:row>
      <xdr:rowOff>78033</xdr:rowOff>
    </xdr:to>
    <xdr:cxnSp macro="">
      <xdr:nvCxnSpPr>
        <xdr:cNvPr id="570" name="直線コネクタ 569"/>
        <xdr:cNvCxnSpPr/>
      </xdr:nvCxnSpPr>
      <xdr:spPr>
        <a:xfrm flipV="1">
          <a:off x="15481300" y="9814139"/>
          <a:ext cx="8382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73351</xdr:rowOff>
    </xdr:from>
    <xdr:to>
      <xdr:col>22</xdr:col>
      <xdr:colOff>365125</xdr:colOff>
      <xdr:row>57</xdr:row>
      <xdr:rowOff>78033</xdr:rowOff>
    </xdr:to>
    <xdr:cxnSp macro="">
      <xdr:nvCxnSpPr>
        <xdr:cNvPr id="573" name="直線コネクタ 572"/>
        <xdr:cNvCxnSpPr/>
      </xdr:nvCxnSpPr>
      <xdr:spPr>
        <a:xfrm>
          <a:off x="14592300" y="9846001"/>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67243</xdr:rowOff>
    </xdr:from>
    <xdr:to>
      <xdr:col>21</xdr:col>
      <xdr:colOff>161925</xdr:colOff>
      <xdr:row>57</xdr:row>
      <xdr:rowOff>73351</xdr:rowOff>
    </xdr:to>
    <xdr:cxnSp macro="">
      <xdr:nvCxnSpPr>
        <xdr:cNvPr id="576" name="直線コネクタ 575"/>
        <xdr:cNvCxnSpPr/>
      </xdr:nvCxnSpPr>
      <xdr:spPr>
        <a:xfrm>
          <a:off x="13703300" y="9839893"/>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43665</xdr:rowOff>
    </xdr:from>
    <xdr:to>
      <xdr:col>19</xdr:col>
      <xdr:colOff>644525</xdr:colOff>
      <xdr:row>57</xdr:row>
      <xdr:rowOff>67243</xdr:rowOff>
    </xdr:to>
    <xdr:cxnSp macro="">
      <xdr:nvCxnSpPr>
        <xdr:cNvPr id="579" name="直線コネクタ 578"/>
        <xdr:cNvCxnSpPr/>
      </xdr:nvCxnSpPr>
      <xdr:spPr>
        <a:xfrm>
          <a:off x="12814300" y="9816315"/>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162139</xdr:rowOff>
    </xdr:from>
    <xdr:to>
      <xdr:col>23</xdr:col>
      <xdr:colOff>568325</xdr:colOff>
      <xdr:row>57</xdr:row>
      <xdr:rowOff>92289</xdr:rowOff>
    </xdr:to>
    <xdr:sp macro="" textlink="">
      <xdr:nvSpPr>
        <xdr:cNvPr id="589" name="円/楕円 588"/>
        <xdr:cNvSpPr/>
      </xdr:nvSpPr>
      <xdr:spPr>
        <a:xfrm>
          <a:off x="16268700" y="97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140566</xdr:rowOff>
    </xdr:from>
    <xdr:ext cx="534377" cy="259045"/>
    <xdr:sp macro="" textlink="">
      <xdr:nvSpPr>
        <xdr:cNvPr id="590" name="教育費該当値テキスト"/>
        <xdr:cNvSpPr txBox="1"/>
      </xdr:nvSpPr>
      <xdr:spPr>
        <a:xfrm>
          <a:off x="16370300" y="97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27233</xdr:rowOff>
    </xdr:from>
    <xdr:to>
      <xdr:col>22</xdr:col>
      <xdr:colOff>415925</xdr:colOff>
      <xdr:row>57</xdr:row>
      <xdr:rowOff>128833</xdr:rowOff>
    </xdr:to>
    <xdr:sp macro="" textlink="">
      <xdr:nvSpPr>
        <xdr:cNvPr id="591" name="円/楕円 590"/>
        <xdr:cNvSpPr/>
      </xdr:nvSpPr>
      <xdr:spPr>
        <a:xfrm>
          <a:off x="15430500" y="97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119960</xdr:rowOff>
    </xdr:from>
    <xdr:ext cx="534377" cy="259045"/>
    <xdr:sp macro="" textlink="">
      <xdr:nvSpPr>
        <xdr:cNvPr id="592" name="テキスト ボックス 591"/>
        <xdr:cNvSpPr txBox="1"/>
      </xdr:nvSpPr>
      <xdr:spPr>
        <a:xfrm>
          <a:off x="15214111" y="98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22551</xdr:rowOff>
    </xdr:from>
    <xdr:to>
      <xdr:col>21</xdr:col>
      <xdr:colOff>212725</xdr:colOff>
      <xdr:row>57</xdr:row>
      <xdr:rowOff>124151</xdr:rowOff>
    </xdr:to>
    <xdr:sp macro="" textlink="">
      <xdr:nvSpPr>
        <xdr:cNvPr id="593" name="円/楕円 592"/>
        <xdr:cNvSpPr/>
      </xdr:nvSpPr>
      <xdr:spPr>
        <a:xfrm>
          <a:off x="14541500" y="97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115278</xdr:rowOff>
    </xdr:from>
    <xdr:ext cx="534377" cy="259045"/>
    <xdr:sp macro="" textlink="">
      <xdr:nvSpPr>
        <xdr:cNvPr id="594" name="テキスト ボックス 593"/>
        <xdr:cNvSpPr txBox="1"/>
      </xdr:nvSpPr>
      <xdr:spPr>
        <a:xfrm>
          <a:off x="14325111" y="98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16443</xdr:rowOff>
    </xdr:from>
    <xdr:to>
      <xdr:col>20</xdr:col>
      <xdr:colOff>9525</xdr:colOff>
      <xdr:row>57</xdr:row>
      <xdr:rowOff>118043</xdr:rowOff>
    </xdr:to>
    <xdr:sp macro="" textlink="">
      <xdr:nvSpPr>
        <xdr:cNvPr id="595" name="円/楕円 594"/>
        <xdr:cNvSpPr/>
      </xdr:nvSpPr>
      <xdr:spPr>
        <a:xfrm>
          <a:off x="13652500" y="97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109170</xdr:rowOff>
    </xdr:from>
    <xdr:ext cx="534377" cy="259045"/>
    <xdr:sp macro="" textlink="">
      <xdr:nvSpPr>
        <xdr:cNvPr id="596" name="テキスト ボックス 595"/>
        <xdr:cNvSpPr txBox="1"/>
      </xdr:nvSpPr>
      <xdr:spPr>
        <a:xfrm>
          <a:off x="13436111" y="988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164315</xdr:rowOff>
    </xdr:from>
    <xdr:to>
      <xdr:col>18</xdr:col>
      <xdr:colOff>492125</xdr:colOff>
      <xdr:row>57</xdr:row>
      <xdr:rowOff>94465</xdr:rowOff>
    </xdr:to>
    <xdr:sp macro="" textlink="">
      <xdr:nvSpPr>
        <xdr:cNvPr id="597" name="円/楕円 596"/>
        <xdr:cNvSpPr/>
      </xdr:nvSpPr>
      <xdr:spPr>
        <a:xfrm>
          <a:off x="12763500" y="97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85592</xdr:rowOff>
    </xdr:from>
    <xdr:ext cx="534377" cy="259045"/>
    <xdr:sp macro="" textlink="">
      <xdr:nvSpPr>
        <xdr:cNvPr id="598" name="テキスト ボックス 597"/>
        <xdr:cNvSpPr txBox="1"/>
      </xdr:nvSpPr>
      <xdr:spPr>
        <a:xfrm>
          <a:off x="12547111" y="98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60787</xdr:rowOff>
    </xdr:from>
    <xdr:to>
      <xdr:col>23</xdr:col>
      <xdr:colOff>517525</xdr:colOff>
      <xdr:row>97</xdr:row>
      <xdr:rowOff>76344</xdr:rowOff>
    </xdr:to>
    <xdr:cxnSp macro="">
      <xdr:nvCxnSpPr>
        <xdr:cNvPr id="680" name="直線コネクタ 679"/>
        <xdr:cNvCxnSpPr/>
      </xdr:nvCxnSpPr>
      <xdr:spPr>
        <a:xfrm>
          <a:off x="15481300" y="16348537"/>
          <a:ext cx="838200" cy="3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60787</xdr:rowOff>
    </xdr:from>
    <xdr:to>
      <xdr:col>22</xdr:col>
      <xdr:colOff>365125</xdr:colOff>
      <xdr:row>96</xdr:row>
      <xdr:rowOff>159172</xdr:rowOff>
    </xdr:to>
    <xdr:cxnSp macro="">
      <xdr:nvCxnSpPr>
        <xdr:cNvPr id="683" name="直線コネクタ 682"/>
        <xdr:cNvCxnSpPr/>
      </xdr:nvCxnSpPr>
      <xdr:spPr>
        <a:xfrm flipV="1">
          <a:off x="14592300" y="16348537"/>
          <a:ext cx="889000" cy="2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123006</xdr:rowOff>
    </xdr:from>
    <xdr:to>
      <xdr:col>21</xdr:col>
      <xdr:colOff>161925</xdr:colOff>
      <xdr:row>96</xdr:row>
      <xdr:rowOff>159172</xdr:rowOff>
    </xdr:to>
    <xdr:cxnSp macro="">
      <xdr:nvCxnSpPr>
        <xdr:cNvPr id="686" name="直線コネクタ 685"/>
        <xdr:cNvCxnSpPr/>
      </xdr:nvCxnSpPr>
      <xdr:spPr>
        <a:xfrm>
          <a:off x="13703300" y="16582206"/>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90934</xdr:rowOff>
    </xdr:from>
    <xdr:to>
      <xdr:col>19</xdr:col>
      <xdr:colOff>644525</xdr:colOff>
      <xdr:row>96</xdr:row>
      <xdr:rowOff>123006</xdr:rowOff>
    </xdr:to>
    <xdr:cxnSp macro="">
      <xdr:nvCxnSpPr>
        <xdr:cNvPr id="689" name="直線コネクタ 688"/>
        <xdr:cNvCxnSpPr/>
      </xdr:nvCxnSpPr>
      <xdr:spPr>
        <a:xfrm>
          <a:off x="12814300" y="16550134"/>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25544</xdr:rowOff>
    </xdr:from>
    <xdr:to>
      <xdr:col>23</xdr:col>
      <xdr:colOff>568325</xdr:colOff>
      <xdr:row>97</xdr:row>
      <xdr:rowOff>127144</xdr:rowOff>
    </xdr:to>
    <xdr:sp macro="" textlink="">
      <xdr:nvSpPr>
        <xdr:cNvPr id="699" name="円/楕円 698"/>
        <xdr:cNvSpPr/>
      </xdr:nvSpPr>
      <xdr:spPr>
        <a:xfrm>
          <a:off x="16268700" y="166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111921</xdr:rowOff>
    </xdr:from>
    <xdr:ext cx="534377" cy="259045"/>
    <xdr:sp macro="" textlink="">
      <xdr:nvSpPr>
        <xdr:cNvPr id="700" name="公債費該当値テキスト"/>
        <xdr:cNvSpPr txBox="1"/>
      </xdr:nvSpPr>
      <xdr:spPr>
        <a:xfrm>
          <a:off x="16370300" y="165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9987</xdr:rowOff>
    </xdr:from>
    <xdr:to>
      <xdr:col>22</xdr:col>
      <xdr:colOff>415925</xdr:colOff>
      <xdr:row>95</xdr:row>
      <xdr:rowOff>111587</xdr:rowOff>
    </xdr:to>
    <xdr:sp macro="" textlink="">
      <xdr:nvSpPr>
        <xdr:cNvPr id="701" name="円/楕円 700"/>
        <xdr:cNvSpPr/>
      </xdr:nvSpPr>
      <xdr:spPr>
        <a:xfrm>
          <a:off x="15430500" y="16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128114</xdr:rowOff>
    </xdr:from>
    <xdr:ext cx="534377" cy="259045"/>
    <xdr:sp macro="" textlink="">
      <xdr:nvSpPr>
        <xdr:cNvPr id="702" name="テキスト ボックス 701"/>
        <xdr:cNvSpPr txBox="1"/>
      </xdr:nvSpPr>
      <xdr:spPr>
        <a:xfrm>
          <a:off x="15214111" y="160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108372</xdr:rowOff>
    </xdr:from>
    <xdr:to>
      <xdr:col>21</xdr:col>
      <xdr:colOff>212725</xdr:colOff>
      <xdr:row>97</xdr:row>
      <xdr:rowOff>38522</xdr:rowOff>
    </xdr:to>
    <xdr:sp macro="" textlink="">
      <xdr:nvSpPr>
        <xdr:cNvPr id="703" name="円/楕円 702"/>
        <xdr:cNvSpPr/>
      </xdr:nvSpPr>
      <xdr:spPr>
        <a:xfrm>
          <a:off x="14541500" y="165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29649</xdr:rowOff>
    </xdr:from>
    <xdr:ext cx="534377" cy="259045"/>
    <xdr:sp macro="" textlink="">
      <xdr:nvSpPr>
        <xdr:cNvPr id="704" name="テキスト ボックス 703"/>
        <xdr:cNvSpPr txBox="1"/>
      </xdr:nvSpPr>
      <xdr:spPr>
        <a:xfrm>
          <a:off x="14325111" y="166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72206</xdr:rowOff>
    </xdr:from>
    <xdr:to>
      <xdr:col>20</xdr:col>
      <xdr:colOff>9525</xdr:colOff>
      <xdr:row>97</xdr:row>
      <xdr:rowOff>2356</xdr:rowOff>
    </xdr:to>
    <xdr:sp macro="" textlink="">
      <xdr:nvSpPr>
        <xdr:cNvPr id="705" name="円/楕円 704"/>
        <xdr:cNvSpPr/>
      </xdr:nvSpPr>
      <xdr:spPr>
        <a:xfrm>
          <a:off x="13652500" y="16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164933</xdr:rowOff>
    </xdr:from>
    <xdr:ext cx="534377" cy="259045"/>
    <xdr:sp macro="" textlink="">
      <xdr:nvSpPr>
        <xdr:cNvPr id="706" name="テキスト ボックス 705"/>
        <xdr:cNvSpPr txBox="1"/>
      </xdr:nvSpPr>
      <xdr:spPr>
        <a:xfrm>
          <a:off x="13436111" y="166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40134</xdr:rowOff>
    </xdr:from>
    <xdr:to>
      <xdr:col>18</xdr:col>
      <xdr:colOff>492125</xdr:colOff>
      <xdr:row>96</xdr:row>
      <xdr:rowOff>141734</xdr:rowOff>
    </xdr:to>
    <xdr:sp macro="" textlink="">
      <xdr:nvSpPr>
        <xdr:cNvPr id="707" name="円/楕円 706"/>
        <xdr:cNvSpPr/>
      </xdr:nvSpPr>
      <xdr:spPr>
        <a:xfrm>
          <a:off x="12763500" y="164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132861</xdr:rowOff>
    </xdr:from>
    <xdr:ext cx="534377" cy="259045"/>
    <xdr:sp macro="" textlink="">
      <xdr:nvSpPr>
        <xdr:cNvPr id="708" name="テキスト ボックス 707"/>
        <xdr:cNvSpPr txBox="1"/>
      </xdr:nvSpPr>
      <xdr:spPr>
        <a:xfrm>
          <a:off x="12547111" y="165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0" name="テキスト ボックス 72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18294</xdr:rowOff>
    </xdr:from>
    <xdr:to>
      <xdr:col>32</xdr:col>
      <xdr:colOff>186689</xdr:colOff>
      <xdr:row>39</xdr:row>
      <xdr:rowOff>44450</xdr:rowOff>
    </xdr:to>
    <xdr:cxnSp macro="">
      <xdr:nvCxnSpPr>
        <xdr:cNvPr id="732" name="直線コネクタ 731"/>
        <xdr:cNvCxnSpPr/>
      </xdr:nvCxnSpPr>
      <xdr:spPr>
        <a:xfrm flipV="1">
          <a:off x="22159595" y="6361944"/>
          <a:ext cx="1269" cy="36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84142</xdr:rowOff>
    </xdr:from>
    <xdr:ext cx="249299" cy="259045"/>
    <xdr:sp macro="" textlink="">
      <xdr:nvSpPr>
        <xdr:cNvPr id="733" name="諸支出金最小値テキスト"/>
        <xdr:cNvSpPr txBox="1"/>
      </xdr:nvSpPr>
      <xdr:spPr>
        <a:xfrm>
          <a:off x="22212300" y="6770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136421</xdr:rowOff>
    </xdr:from>
    <xdr:ext cx="534377" cy="259045"/>
    <xdr:sp macro="" textlink="">
      <xdr:nvSpPr>
        <xdr:cNvPr id="735" name="諸支出金最大値テキスト"/>
        <xdr:cNvSpPr txBox="1"/>
      </xdr:nvSpPr>
      <xdr:spPr>
        <a:xfrm>
          <a:off x="22212300" y="61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37</xdr:row>
      <xdr:rowOff>18294</xdr:rowOff>
    </xdr:from>
    <xdr:to>
      <xdr:col>32</xdr:col>
      <xdr:colOff>276225</xdr:colOff>
      <xdr:row>37</xdr:row>
      <xdr:rowOff>18294</xdr:rowOff>
    </xdr:to>
    <xdr:cxnSp macro="">
      <xdr:nvCxnSpPr>
        <xdr:cNvPr id="736" name="直線コネクタ 735"/>
        <xdr:cNvCxnSpPr/>
      </xdr:nvCxnSpPr>
      <xdr:spPr>
        <a:xfrm>
          <a:off x="22072600" y="636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75559</xdr:rowOff>
    </xdr:from>
    <xdr:to>
      <xdr:col>32</xdr:col>
      <xdr:colOff>187325</xdr:colOff>
      <xdr:row>37</xdr:row>
      <xdr:rowOff>18294</xdr:rowOff>
    </xdr:to>
    <xdr:cxnSp macro="">
      <xdr:nvCxnSpPr>
        <xdr:cNvPr id="737" name="直線コネクタ 736"/>
        <xdr:cNvCxnSpPr/>
      </xdr:nvCxnSpPr>
      <xdr:spPr>
        <a:xfrm>
          <a:off x="21323300" y="6247759"/>
          <a:ext cx="8382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128591</xdr:rowOff>
    </xdr:from>
    <xdr:ext cx="378565" cy="259045"/>
    <xdr:sp macro="" textlink="">
      <xdr:nvSpPr>
        <xdr:cNvPr id="738" name="諸支出金平均値テキスト"/>
        <xdr:cNvSpPr txBox="1"/>
      </xdr:nvSpPr>
      <xdr:spPr>
        <a:xfrm>
          <a:off x="22212300" y="66436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150164</xdr:rowOff>
    </xdr:from>
    <xdr:to>
      <xdr:col>32</xdr:col>
      <xdr:colOff>238125</xdr:colOff>
      <xdr:row>39</xdr:row>
      <xdr:rowOff>80314</xdr:rowOff>
    </xdr:to>
    <xdr:sp macro="" textlink="">
      <xdr:nvSpPr>
        <xdr:cNvPr id="739" name="フローチャート : 判断 738"/>
        <xdr:cNvSpPr/>
      </xdr:nvSpPr>
      <xdr:spPr>
        <a:xfrm>
          <a:off x="221107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138538</xdr:rowOff>
    </xdr:from>
    <xdr:to>
      <xdr:col>31</xdr:col>
      <xdr:colOff>34925</xdr:colOff>
      <xdr:row>36</xdr:row>
      <xdr:rowOff>75559</xdr:rowOff>
    </xdr:to>
    <xdr:cxnSp macro="">
      <xdr:nvCxnSpPr>
        <xdr:cNvPr id="740" name="直線コネクタ 739"/>
        <xdr:cNvCxnSpPr/>
      </xdr:nvCxnSpPr>
      <xdr:spPr>
        <a:xfrm>
          <a:off x="20434300" y="6139288"/>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148279</xdr:rowOff>
    </xdr:from>
    <xdr:to>
      <xdr:col>31</xdr:col>
      <xdr:colOff>85725</xdr:colOff>
      <xdr:row>39</xdr:row>
      <xdr:rowOff>78429</xdr:rowOff>
    </xdr:to>
    <xdr:sp macro="" textlink="">
      <xdr:nvSpPr>
        <xdr:cNvPr id="741" name="フローチャート : 判断 740"/>
        <xdr:cNvSpPr/>
      </xdr:nvSpPr>
      <xdr:spPr>
        <a:xfrm>
          <a:off x="21272500" y="66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69556</xdr:rowOff>
    </xdr:from>
    <xdr:ext cx="378565" cy="259045"/>
    <xdr:sp macro="" textlink="">
      <xdr:nvSpPr>
        <xdr:cNvPr id="742" name="テキスト ボックス 741"/>
        <xdr:cNvSpPr txBox="1"/>
      </xdr:nvSpPr>
      <xdr:spPr>
        <a:xfrm>
          <a:off x="21134017" y="675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151930</xdr:rowOff>
    </xdr:from>
    <xdr:to>
      <xdr:col>29</xdr:col>
      <xdr:colOff>517525</xdr:colOff>
      <xdr:row>35</xdr:row>
      <xdr:rowOff>138538</xdr:rowOff>
    </xdr:to>
    <xdr:cxnSp macro="">
      <xdr:nvCxnSpPr>
        <xdr:cNvPr id="743" name="直線コネクタ 742"/>
        <xdr:cNvCxnSpPr/>
      </xdr:nvCxnSpPr>
      <xdr:spPr>
        <a:xfrm>
          <a:off x="19545300" y="5466880"/>
          <a:ext cx="889000" cy="6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152127</xdr:rowOff>
    </xdr:from>
    <xdr:to>
      <xdr:col>29</xdr:col>
      <xdr:colOff>568325</xdr:colOff>
      <xdr:row>39</xdr:row>
      <xdr:rowOff>82277</xdr:rowOff>
    </xdr:to>
    <xdr:sp macro="" textlink="">
      <xdr:nvSpPr>
        <xdr:cNvPr id="744" name="フローチャート : 判断 743"/>
        <xdr:cNvSpPr/>
      </xdr:nvSpPr>
      <xdr:spPr>
        <a:xfrm>
          <a:off x="20383500" y="66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73404</xdr:rowOff>
    </xdr:from>
    <xdr:ext cx="378565" cy="259045"/>
    <xdr:sp macro="" textlink="">
      <xdr:nvSpPr>
        <xdr:cNvPr id="745" name="テキスト ボックス 744"/>
        <xdr:cNvSpPr txBox="1"/>
      </xdr:nvSpPr>
      <xdr:spPr>
        <a:xfrm>
          <a:off x="20245017" y="675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17971</xdr:rowOff>
    </xdr:from>
    <xdr:to>
      <xdr:col>28</xdr:col>
      <xdr:colOff>314325</xdr:colOff>
      <xdr:row>31</xdr:row>
      <xdr:rowOff>151930</xdr:rowOff>
    </xdr:to>
    <xdr:cxnSp macro="">
      <xdr:nvCxnSpPr>
        <xdr:cNvPr id="746" name="直線コネクタ 745"/>
        <xdr:cNvCxnSpPr/>
      </xdr:nvCxnSpPr>
      <xdr:spPr>
        <a:xfrm>
          <a:off x="18656300" y="5332921"/>
          <a:ext cx="8890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136563</xdr:rowOff>
    </xdr:from>
    <xdr:to>
      <xdr:col>28</xdr:col>
      <xdr:colOff>365125</xdr:colOff>
      <xdr:row>39</xdr:row>
      <xdr:rowOff>66713</xdr:rowOff>
    </xdr:to>
    <xdr:sp macro="" textlink="">
      <xdr:nvSpPr>
        <xdr:cNvPr id="747" name="フローチャート : 判断 746"/>
        <xdr:cNvSpPr/>
      </xdr:nvSpPr>
      <xdr:spPr>
        <a:xfrm>
          <a:off x="19494500" y="665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57840</xdr:rowOff>
    </xdr:from>
    <xdr:ext cx="469744" cy="259045"/>
    <xdr:sp macro="" textlink="">
      <xdr:nvSpPr>
        <xdr:cNvPr id="748" name="テキスト ボックス 747"/>
        <xdr:cNvSpPr txBox="1"/>
      </xdr:nvSpPr>
      <xdr:spPr>
        <a:xfrm>
          <a:off x="19310427" y="67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143497</xdr:rowOff>
    </xdr:from>
    <xdr:to>
      <xdr:col>27</xdr:col>
      <xdr:colOff>161925</xdr:colOff>
      <xdr:row>39</xdr:row>
      <xdr:rowOff>73647</xdr:rowOff>
    </xdr:to>
    <xdr:sp macro="" textlink="">
      <xdr:nvSpPr>
        <xdr:cNvPr id="749" name="フローチャート : 判断 748"/>
        <xdr:cNvSpPr/>
      </xdr:nvSpPr>
      <xdr:spPr>
        <a:xfrm>
          <a:off x="18605500" y="665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64774</xdr:rowOff>
    </xdr:from>
    <xdr:ext cx="469744" cy="259045"/>
    <xdr:sp macro="" textlink="">
      <xdr:nvSpPr>
        <xdr:cNvPr id="750" name="テキスト ボックス 749"/>
        <xdr:cNvSpPr txBox="1"/>
      </xdr:nvSpPr>
      <xdr:spPr>
        <a:xfrm>
          <a:off x="18421427"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138944</xdr:rowOff>
    </xdr:from>
    <xdr:to>
      <xdr:col>32</xdr:col>
      <xdr:colOff>238125</xdr:colOff>
      <xdr:row>37</xdr:row>
      <xdr:rowOff>69094</xdr:rowOff>
    </xdr:to>
    <xdr:sp macro="" textlink="">
      <xdr:nvSpPr>
        <xdr:cNvPr id="756" name="円/楕円 755"/>
        <xdr:cNvSpPr/>
      </xdr:nvSpPr>
      <xdr:spPr>
        <a:xfrm>
          <a:off x="22110700" y="63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91971</xdr:rowOff>
    </xdr:from>
    <xdr:ext cx="534377" cy="259045"/>
    <xdr:sp macro="" textlink="">
      <xdr:nvSpPr>
        <xdr:cNvPr id="757" name="諸支出金該当値テキスト"/>
        <xdr:cNvSpPr txBox="1"/>
      </xdr:nvSpPr>
      <xdr:spPr>
        <a:xfrm>
          <a:off x="22212300" y="62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24759</xdr:rowOff>
    </xdr:from>
    <xdr:to>
      <xdr:col>31</xdr:col>
      <xdr:colOff>85725</xdr:colOff>
      <xdr:row>36</xdr:row>
      <xdr:rowOff>126359</xdr:rowOff>
    </xdr:to>
    <xdr:sp macro="" textlink="">
      <xdr:nvSpPr>
        <xdr:cNvPr id="758" name="円/楕円 757"/>
        <xdr:cNvSpPr/>
      </xdr:nvSpPr>
      <xdr:spPr>
        <a:xfrm>
          <a:off x="21272500" y="61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142886</xdr:rowOff>
    </xdr:from>
    <xdr:ext cx="534377" cy="259045"/>
    <xdr:sp macro="" textlink="">
      <xdr:nvSpPr>
        <xdr:cNvPr id="759" name="テキスト ボックス 758"/>
        <xdr:cNvSpPr txBox="1"/>
      </xdr:nvSpPr>
      <xdr:spPr>
        <a:xfrm>
          <a:off x="21056111" y="59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25,367</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87738</xdr:rowOff>
    </xdr:from>
    <xdr:to>
      <xdr:col>29</xdr:col>
      <xdr:colOff>568325</xdr:colOff>
      <xdr:row>36</xdr:row>
      <xdr:rowOff>17888</xdr:rowOff>
    </xdr:to>
    <xdr:sp macro="" textlink="">
      <xdr:nvSpPr>
        <xdr:cNvPr id="760" name="円/楕円 759"/>
        <xdr:cNvSpPr/>
      </xdr:nvSpPr>
      <xdr:spPr>
        <a:xfrm>
          <a:off x="20383500" y="60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34415</xdr:rowOff>
    </xdr:from>
    <xdr:ext cx="534377" cy="259045"/>
    <xdr:sp macro="" textlink="">
      <xdr:nvSpPr>
        <xdr:cNvPr id="761" name="テキスト ボックス 760"/>
        <xdr:cNvSpPr txBox="1"/>
      </xdr:nvSpPr>
      <xdr:spPr>
        <a:xfrm>
          <a:off x="20167111" y="58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101130</xdr:rowOff>
    </xdr:from>
    <xdr:to>
      <xdr:col>28</xdr:col>
      <xdr:colOff>365125</xdr:colOff>
      <xdr:row>32</xdr:row>
      <xdr:rowOff>31280</xdr:rowOff>
    </xdr:to>
    <xdr:sp macro="" textlink="">
      <xdr:nvSpPr>
        <xdr:cNvPr id="762" name="円/楕円 761"/>
        <xdr:cNvSpPr/>
      </xdr:nvSpPr>
      <xdr:spPr>
        <a:xfrm>
          <a:off x="19494500" y="54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47807</xdr:rowOff>
    </xdr:from>
    <xdr:ext cx="534377" cy="259045"/>
    <xdr:sp macro="" textlink="">
      <xdr:nvSpPr>
        <xdr:cNvPr id="763" name="テキスト ボックス 762"/>
        <xdr:cNvSpPr txBox="1"/>
      </xdr:nvSpPr>
      <xdr:spPr>
        <a:xfrm>
          <a:off x="19278111" y="51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138621</xdr:rowOff>
    </xdr:from>
    <xdr:to>
      <xdr:col>27</xdr:col>
      <xdr:colOff>161925</xdr:colOff>
      <xdr:row>31</xdr:row>
      <xdr:rowOff>68771</xdr:rowOff>
    </xdr:to>
    <xdr:sp macro="" textlink="">
      <xdr:nvSpPr>
        <xdr:cNvPr id="764" name="円/楕円 763"/>
        <xdr:cNvSpPr/>
      </xdr:nvSpPr>
      <xdr:spPr>
        <a:xfrm>
          <a:off x="18605500" y="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85298</xdr:rowOff>
    </xdr:from>
    <xdr:ext cx="534377" cy="259045"/>
    <xdr:sp macro="" textlink="">
      <xdr:nvSpPr>
        <xdr:cNvPr id="765" name="テキスト ボックス 764"/>
        <xdr:cNvSpPr txBox="1"/>
      </xdr:nvSpPr>
      <xdr:spPr>
        <a:xfrm>
          <a:off x="18389111" y="50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234,526</a:t>
          </a:r>
          <a:r>
            <a:rPr kumimoji="1" lang="ja-JP" altLang="en-US" sz="1300">
              <a:latin typeface="ＭＳ Ｐゴシック"/>
            </a:rPr>
            <a:t>円となっている。これは、財政調整基金の積立による影響が大きい。今後は必要な事業を見極め、インフラ投資に偏らないように注意しながら、適正な歳出を検討していきたい。また</a:t>
          </a:r>
          <a:r>
            <a:rPr kumimoji="1" lang="ja-JP" altLang="en-US" sz="1300">
              <a:solidFill>
                <a:sysClr val="windowText" lastClr="000000"/>
              </a:solidFill>
              <a:latin typeface="ＭＳ Ｐゴシック"/>
            </a:rPr>
            <a:t>、公債費については、平成２７年度に繰上償還を実施したことにより、</a:t>
          </a:r>
          <a:r>
            <a:rPr kumimoji="1" lang="en-US" altLang="ja-JP" sz="1300">
              <a:solidFill>
                <a:sysClr val="windowText" lastClr="000000"/>
              </a:solidFill>
              <a:latin typeface="ＭＳ Ｐゴシック"/>
            </a:rPr>
            <a:t>81,086</a:t>
          </a:r>
          <a:r>
            <a:rPr kumimoji="1" lang="ja-JP" altLang="en-US" sz="1300">
              <a:solidFill>
                <a:sysClr val="windowText" lastClr="000000"/>
              </a:solidFill>
              <a:latin typeface="ＭＳ Ｐゴシック"/>
            </a:rPr>
            <a:t>円となり府内で最も低い水準となっている。当分の間起債の新規発行の計画は見込んでいないため、公債費はさらに減少すると考えられる。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実質収支比率については、各年度において概ね</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前後となるよう財政調整基金への積み立てにより対応している。</a:t>
          </a:r>
        </a:p>
        <a:p>
          <a:r>
            <a:rPr kumimoji="1" lang="ja-JP" altLang="en-US" sz="1400">
              <a:latin typeface="ＭＳ ゴシック" pitchFamily="49" charset="-128"/>
              <a:ea typeface="ＭＳ ゴシック" pitchFamily="49" charset="-128"/>
            </a:rPr>
            <a:t>　財政調整基金については、近年の良好な決算状況から残高が増加している。今後は、公共施設等維持整備基金積立金の創設を含め、基金の適正管理に努める。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概ね２～３億円程度となるよう財政調整基金への積立て又は取り崩しにより調整を行っており、実質収支比率は６～８％前後で推移している。今後においても同様に推移するものと見込んでいる。</a:t>
          </a:r>
        </a:p>
        <a:p>
          <a:r>
            <a:rPr kumimoji="1" lang="ja-JP" altLang="en-US" sz="1400">
              <a:latin typeface="ＭＳ ゴシック" pitchFamily="49" charset="-128"/>
              <a:ea typeface="ＭＳ ゴシック" pitchFamily="49" charset="-128"/>
            </a:rPr>
            <a:t>　水道事業会計については、近年良好な収支決算により資金剰余額が増加しているが、今後老朽管更新等の需要が見込まれており、徐々に資金剰余額は減少するものと見込んでいる。</a:t>
          </a:r>
        </a:p>
        <a:p>
          <a:r>
            <a:rPr kumimoji="1" lang="ja-JP" altLang="en-US" sz="1400">
              <a:latin typeface="ＭＳ ゴシック" pitchFamily="49" charset="-128"/>
              <a:ea typeface="ＭＳ ゴシック" pitchFamily="49" charset="-128"/>
            </a:rPr>
            <a:t>　国民健康保険、介護保険及び後期高齢者医療の各特別会計については、適正な保険料設定等に伴い、概ね収支が均衡する会計運営が続いており、今後も同様に推移するものと見込んでいる。</a:t>
          </a:r>
        </a:p>
        <a:p>
          <a:r>
            <a:rPr kumimoji="1" lang="ja-JP" altLang="en-US" sz="1400">
              <a:latin typeface="ＭＳ ゴシック" pitchFamily="49" charset="-128"/>
              <a:ea typeface="ＭＳ ゴシック" pitchFamily="49" charset="-128"/>
            </a:rPr>
            <a:t>　下水道事業特別会計については、一般会計からの繰出金により収支調整を行っているため、実質収支は常に０で推移することとなる。</a:t>
          </a:r>
        </a:p>
        <a:p>
          <a:r>
            <a:rPr kumimoji="1" lang="ja-JP" altLang="en-US" sz="1400">
              <a:latin typeface="ＭＳ ゴシック" pitchFamily="49" charset="-128"/>
              <a:ea typeface="ＭＳ ゴシック" pitchFamily="49" charset="-128"/>
            </a:rPr>
            <a:t>　全会計を連結した実質赤字比率については、▲１０％を超える数値で推移しており、今後においても赤字となることはなく、ほぼ同様の水準で推移するものと見込んでいる。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9366;&#27841;&#36039;&#26009;&#38598;/&#36001;&#25919;&#29366;&#27841;&#36039;&#26009;&#38598;&#12304;H24&#65374;&#12305;/H30&#65288;H28&#27770;&#31639;&#65289;/05-03&#12481;&#12455;&#12483;&#12463;&#20316;&#26989;&#65288;3&#22238;&#30446;&#65289;/&#12481;&#12455;&#12483;&#12463;&#23436;&#20102;&#12375;&#12383;&#12425;&#12371;&#12385;&#12425;&#12395;&#26684;&#32013;/39tajiri_2016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15.9</v>
          </cell>
          <cell r="L75">
            <v>15</v>
          </cell>
          <cell r="M75">
            <v>13.3</v>
          </cell>
          <cell r="N75">
            <v>11.5</v>
          </cell>
          <cell r="O75">
            <v>9.8000000000000007</v>
          </cell>
        </row>
        <row r="77">
          <cell r="G77" t="str">
            <v>類似団体内平均値</v>
          </cell>
          <cell r="K77">
            <v>28.4</v>
          </cell>
          <cell r="L77">
            <v>20.5</v>
          </cell>
          <cell r="M77">
            <v>17.899999999999999</v>
          </cell>
          <cell r="N77">
            <v>27</v>
          </cell>
          <cell r="O77">
            <v>25.4</v>
          </cell>
        </row>
        <row r="79">
          <cell r="K79">
            <v>11.4</v>
          </cell>
          <cell r="L79">
            <v>10.5</v>
          </cell>
          <cell r="M79">
            <v>9.5</v>
          </cell>
          <cell r="N79">
            <v>8.6999999999999993</v>
          </cell>
          <cell r="O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5802675</v>
      </c>
      <c r="BO4" s="411"/>
      <c r="BP4" s="411"/>
      <c r="BQ4" s="411"/>
      <c r="BR4" s="411"/>
      <c r="BS4" s="411"/>
      <c r="BT4" s="411"/>
      <c r="BU4" s="412"/>
      <c r="BV4" s="410">
        <v>5540490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8.6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5504146</v>
      </c>
      <c r="BO5" s="416"/>
      <c r="BP5" s="416"/>
      <c r="BQ5" s="416"/>
      <c r="BR5" s="416"/>
      <c r="BS5" s="416"/>
      <c r="BT5" s="416"/>
      <c r="BU5" s="417"/>
      <c r="BV5" s="415">
        <v>5215972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57.4</v>
      </c>
      <c r="CU5" s="386"/>
      <c r="CV5" s="386"/>
      <c r="CW5" s="386"/>
      <c r="CX5" s="386"/>
      <c r="CY5" s="386"/>
      <c r="CZ5" s="386"/>
      <c r="DA5" s="387"/>
      <c r="DB5" s="385">
        <v>68.3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298529</v>
      </c>
      <c r="BO6" s="416"/>
      <c r="BP6" s="416"/>
      <c r="BQ6" s="416"/>
      <c r="BR6" s="416"/>
      <c r="BS6" s="416"/>
      <c r="BT6" s="416"/>
      <c r="BU6" s="417"/>
      <c r="BV6" s="415">
        <v>324518</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57.4</v>
      </c>
      <c r="CU6" s="562"/>
      <c r="CV6" s="562"/>
      <c r="CW6" s="562"/>
      <c r="CX6" s="562"/>
      <c r="CY6" s="562"/>
      <c r="CZ6" s="562"/>
      <c r="DA6" s="563"/>
      <c r="DB6" s="561">
        <v>68.3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t="s">
        <v>93</v>
      </c>
      <c r="BO7" s="416"/>
      <c r="BP7" s="416"/>
      <c r="BQ7" s="416"/>
      <c r="BR7" s="416"/>
      <c r="BS7" s="416"/>
      <c r="BT7" s="416"/>
      <c r="BU7" s="417"/>
      <c r="BV7" s="415">
        <v>7731</v>
      </c>
      <c r="BW7" s="416"/>
      <c r="BX7" s="416"/>
      <c r="BY7" s="416"/>
      <c r="BZ7" s="416"/>
      <c r="CA7" s="416"/>
      <c r="CB7" s="416"/>
      <c r="CC7" s="417"/>
      <c r="CD7" s="424" t="s">
        <v>94</v>
      </c>
      <c r="CE7" s="425"/>
      <c r="CF7" s="425"/>
      <c r="CG7" s="425"/>
      <c r="CH7" s="425"/>
      <c r="CI7" s="425"/>
      <c r="CJ7" s="425"/>
      <c r="CK7" s="425"/>
      <c r="CL7" s="425"/>
      <c r="CM7" s="425"/>
      <c r="CN7" s="425"/>
      <c r="CO7" s="425"/>
      <c r="CP7" s="425"/>
      <c r="CQ7" s="425"/>
      <c r="CR7" s="425"/>
      <c r="CS7" s="426"/>
      <c r="CT7" s="415">
        <v>3919015</v>
      </c>
      <c r="CU7" s="416"/>
      <c r="CV7" s="416"/>
      <c r="CW7" s="416"/>
      <c r="CX7" s="416"/>
      <c r="CY7" s="416"/>
      <c r="CZ7" s="416"/>
      <c r="DA7" s="417"/>
      <c r="DB7" s="415">
        <v>3664953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95</v>
      </c>
      <c r="AN8" s="389"/>
      <c r="AO8" s="389"/>
      <c r="AP8" s="389"/>
      <c r="AQ8" s="389"/>
      <c r="AR8" s="389"/>
      <c r="AS8" s="389"/>
      <c r="AT8" s="390"/>
      <c r="AU8" s="472" t="s">
        <v>96</v>
      </c>
      <c r="AV8" s="473"/>
      <c r="AW8" s="473"/>
      <c r="AX8" s="473"/>
      <c r="AY8" s="395" t="s">
        <v>97</v>
      </c>
      <c r="AZ8" s="396"/>
      <c r="BA8" s="396"/>
      <c r="BB8" s="396"/>
      <c r="BC8" s="396"/>
      <c r="BD8" s="396"/>
      <c r="BE8" s="396"/>
      <c r="BF8" s="396"/>
      <c r="BG8" s="396"/>
      <c r="BH8" s="396"/>
      <c r="BI8" s="396"/>
      <c r="BJ8" s="396"/>
      <c r="BK8" s="396"/>
      <c r="BL8" s="396"/>
      <c r="BM8" s="397"/>
      <c r="BN8" s="415">
        <v>298529</v>
      </c>
      <c r="BO8" s="416"/>
      <c r="BP8" s="416"/>
      <c r="BQ8" s="416"/>
      <c r="BR8" s="416"/>
      <c r="BS8" s="416"/>
      <c r="BT8" s="416"/>
      <c r="BU8" s="417"/>
      <c r="BV8" s="415">
        <v>316787</v>
      </c>
      <c r="BW8" s="416"/>
      <c r="BX8" s="416"/>
      <c r="BY8" s="416"/>
      <c r="BZ8" s="416"/>
      <c r="CA8" s="416"/>
      <c r="CB8" s="416"/>
      <c r="CC8" s="417"/>
      <c r="CD8" s="424" t="s">
        <v>98</v>
      </c>
      <c r="CE8" s="425"/>
      <c r="CF8" s="425"/>
      <c r="CG8" s="425"/>
      <c r="CH8" s="425"/>
      <c r="CI8" s="425"/>
      <c r="CJ8" s="425"/>
      <c r="CK8" s="425"/>
      <c r="CL8" s="425"/>
      <c r="CM8" s="425"/>
      <c r="CN8" s="425"/>
      <c r="CO8" s="425"/>
      <c r="CP8" s="425"/>
      <c r="CQ8" s="425"/>
      <c r="CR8" s="425"/>
      <c r="CS8" s="426"/>
      <c r="CT8" s="524">
        <v>1.37</v>
      </c>
      <c r="CU8" s="525"/>
      <c r="CV8" s="525"/>
      <c r="CW8" s="525"/>
      <c r="CX8" s="525"/>
      <c r="CY8" s="525"/>
      <c r="CZ8" s="525"/>
      <c r="DA8" s="526"/>
      <c r="DB8" s="524">
        <v>1.37</v>
      </c>
      <c r="DC8" s="525"/>
      <c r="DD8" s="525"/>
      <c r="DE8" s="525"/>
      <c r="DF8" s="525"/>
      <c r="DG8" s="525"/>
      <c r="DH8" s="525"/>
      <c r="DI8" s="526"/>
      <c r="DJ8" s="139"/>
      <c r="DK8" s="139"/>
      <c r="DL8" s="139"/>
      <c r="DM8" s="139"/>
      <c r="DN8" s="139"/>
      <c r="DO8" s="139"/>
    </row>
    <row r="9" spans="1:119" ht="18.75" customHeight="1" thickBot="1" x14ac:dyDescent="0.2">
      <c r="A9" s="140"/>
      <c r="B9" s="550" t="s">
        <v>99</v>
      </c>
      <c r="C9" s="551"/>
      <c r="D9" s="551"/>
      <c r="E9" s="551"/>
      <c r="F9" s="551"/>
      <c r="G9" s="551"/>
      <c r="H9" s="551"/>
      <c r="I9" s="551"/>
      <c r="J9" s="551"/>
      <c r="K9" s="478"/>
      <c r="L9" s="552" t="s">
        <v>100</v>
      </c>
      <c r="M9" s="553"/>
      <c r="N9" s="553"/>
      <c r="O9" s="553"/>
      <c r="P9" s="553"/>
      <c r="Q9" s="554"/>
      <c r="R9" s="555">
        <v>8417</v>
      </c>
      <c r="S9" s="556"/>
      <c r="T9" s="556"/>
      <c r="U9" s="556"/>
      <c r="V9" s="557"/>
      <c r="W9" s="494" t="s">
        <v>101</v>
      </c>
      <c r="X9" s="495"/>
      <c r="Y9" s="495"/>
      <c r="Z9" s="495"/>
      <c r="AA9" s="495"/>
      <c r="AB9" s="495"/>
      <c r="AC9" s="495"/>
      <c r="AD9" s="495"/>
      <c r="AE9" s="495"/>
      <c r="AF9" s="495"/>
      <c r="AG9" s="495"/>
      <c r="AH9" s="495"/>
      <c r="AI9" s="495"/>
      <c r="AJ9" s="495"/>
      <c r="AK9" s="495"/>
      <c r="AL9" s="558"/>
      <c r="AM9" s="484" t="s">
        <v>102</v>
      </c>
      <c r="AN9" s="389"/>
      <c r="AO9" s="389"/>
      <c r="AP9" s="389"/>
      <c r="AQ9" s="389"/>
      <c r="AR9" s="389"/>
      <c r="AS9" s="389"/>
      <c r="AT9" s="390"/>
      <c r="AU9" s="472" t="s">
        <v>79</v>
      </c>
      <c r="AV9" s="473"/>
      <c r="AW9" s="473"/>
      <c r="AX9" s="473"/>
      <c r="AY9" s="395" t="s">
        <v>103</v>
      </c>
      <c r="AZ9" s="396"/>
      <c r="BA9" s="396"/>
      <c r="BB9" s="396"/>
      <c r="BC9" s="396"/>
      <c r="BD9" s="396"/>
      <c r="BE9" s="396"/>
      <c r="BF9" s="396"/>
      <c r="BG9" s="396"/>
      <c r="BH9" s="396"/>
      <c r="BI9" s="396"/>
      <c r="BJ9" s="396"/>
      <c r="BK9" s="396"/>
      <c r="BL9" s="396"/>
      <c r="BM9" s="397"/>
      <c r="BN9" s="415">
        <v>-18258</v>
      </c>
      <c r="BO9" s="416"/>
      <c r="BP9" s="416"/>
      <c r="BQ9" s="416"/>
      <c r="BR9" s="416"/>
      <c r="BS9" s="416"/>
      <c r="BT9" s="416"/>
      <c r="BU9" s="417"/>
      <c r="BV9" s="415">
        <v>103388</v>
      </c>
      <c r="BW9" s="416"/>
      <c r="BX9" s="416"/>
      <c r="BY9" s="416"/>
      <c r="BZ9" s="416"/>
      <c r="CA9" s="416"/>
      <c r="CB9" s="416"/>
      <c r="CC9" s="417"/>
      <c r="CD9" s="424" t="s">
        <v>104</v>
      </c>
      <c r="CE9" s="425"/>
      <c r="CF9" s="425"/>
      <c r="CG9" s="425"/>
      <c r="CH9" s="425"/>
      <c r="CI9" s="425"/>
      <c r="CJ9" s="425"/>
      <c r="CK9" s="425"/>
      <c r="CL9" s="425"/>
      <c r="CM9" s="425"/>
      <c r="CN9" s="425"/>
      <c r="CO9" s="425"/>
      <c r="CP9" s="425"/>
      <c r="CQ9" s="425"/>
      <c r="CR9" s="425"/>
      <c r="CS9" s="426"/>
      <c r="CT9" s="385">
        <v>3.5</v>
      </c>
      <c r="CU9" s="386"/>
      <c r="CV9" s="386"/>
      <c r="CW9" s="386"/>
      <c r="CX9" s="386"/>
      <c r="CY9" s="386"/>
      <c r="CZ9" s="386"/>
      <c r="DA9" s="387"/>
      <c r="DB9" s="385">
        <v>14.9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105</v>
      </c>
      <c r="M10" s="389"/>
      <c r="N10" s="389"/>
      <c r="O10" s="389"/>
      <c r="P10" s="389"/>
      <c r="Q10" s="390"/>
      <c r="R10" s="391">
        <v>8085</v>
      </c>
      <c r="S10" s="392"/>
      <c r="T10" s="392"/>
      <c r="U10" s="392"/>
      <c r="V10" s="394"/>
      <c r="W10" s="559"/>
      <c r="X10" s="377"/>
      <c r="Y10" s="377"/>
      <c r="Z10" s="377"/>
      <c r="AA10" s="377"/>
      <c r="AB10" s="377"/>
      <c r="AC10" s="377"/>
      <c r="AD10" s="377"/>
      <c r="AE10" s="377"/>
      <c r="AF10" s="377"/>
      <c r="AG10" s="377"/>
      <c r="AH10" s="377"/>
      <c r="AI10" s="377"/>
      <c r="AJ10" s="377"/>
      <c r="AK10" s="377"/>
      <c r="AL10" s="560"/>
      <c r="AM10" s="484" t="s">
        <v>106</v>
      </c>
      <c r="AN10" s="389"/>
      <c r="AO10" s="389"/>
      <c r="AP10" s="389"/>
      <c r="AQ10" s="389"/>
      <c r="AR10" s="389"/>
      <c r="AS10" s="389"/>
      <c r="AT10" s="390"/>
      <c r="AU10" s="472" t="s">
        <v>107</v>
      </c>
      <c r="AV10" s="473"/>
      <c r="AW10" s="473"/>
      <c r="AX10" s="473"/>
      <c r="AY10" s="395" t="s">
        <v>108</v>
      </c>
      <c r="AZ10" s="396"/>
      <c r="BA10" s="396"/>
      <c r="BB10" s="396"/>
      <c r="BC10" s="396"/>
      <c r="BD10" s="396"/>
      <c r="BE10" s="396"/>
      <c r="BF10" s="396"/>
      <c r="BG10" s="396"/>
      <c r="BH10" s="396"/>
      <c r="BI10" s="396"/>
      <c r="BJ10" s="396"/>
      <c r="BK10" s="396"/>
      <c r="BL10" s="396"/>
      <c r="BM10" s="397"/>
      <c r="BN10" s="415">
        <v>1504551</v>
      </c>
      <c r="BO10" s="416"/>
      <c r="BP10" s="416"/>
      <c r="BQ10" s="416"/>
      <c r="BR10" s="416"/>
      <c r="BS10" s="416"/>
      <c r="BT10" s="416"/>
      <c r="BU10" s="417"/>
      <c r="BV10" s="415">
        <v>388917</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79</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v>463020</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8588</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8473</v>
      </c>
      <c r="S13" s="517"/>
      <c r="T13" s="517"/>
      <c r="U13" s="517"/>
      <c r="V13" s="518"/>
      <c r="W13" s="504" t="s">
        <v>126</v>
      </c>
      <c r="X13" s="428"/>
      <c r="Y13" s="428"/>
      <c r="Z13" s="428"/>
      <c r="AA13" s="428"/>
      <c r="AB13" s="429"/>
      <c r="AC13" s="391">
        <v>71</v>
      </c>
      <c r="AD13" s="392"/>
      <c r="AE13" s="392"/>
      <c r="AF13" s="392"/>
      <c r="AG13" s="393"/>
      <c r="AH13" s="391">
        <v>82</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1486293</v>
      </c>
      <c r="BO13" s="416"/>
      <c r="BP13" s="416"/>
      <c r="BQ13" s="416"/>
      <c r="BR13" s="416"/>
      <c r="BS13" s="416"/>
      <c r="BT13" s="416"/>
      <c r="BU13" s="417"/>
      <c r="BV13" s="415">
        <v>955325</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8606</v>
      </c>
      <c r="S14" s="517"/>
      <c r="T14" s="517"/>
      <c r="U14" s="517"/>
      <c r="V14" s="518"/>
      <c r="W14" s="519"/>
      <c r="X14" s="431"/>
      <c r="Y14" s="431"/>
      <c r="Z14" s="431"/>
      <c r="AA14" s="431"/>
      <c r="AB14" s="432"/>
      <c r="AC14" s="509">
        <v>1.9</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8496</v>
      </c>
      <c r="S15" s="517"/>
      <c r="T15" s="517"/>
      <c r="U15" s="517"/>
      <c r="V15" s="518"/>
      <c r="W15" s="504" t="s">
        <v>133</v>
      </c>
      <c r="X15" s="428"/>
      <c r="Y15" s="428"/>
      <c r="Z15" s="428"/>
      <c r="AA15" s="428"/>
      <c r="AB15" s="429"/>
      <c r="AC15" s="391">
        <v>588</v>
      </c>
      <c r="AD15" s="392"/>
      <c r="AE15" s="392"/>
      <c r="AF15" s="392"/>
      <c r="AG15" s="393"/>
      <c r="AH15" s="391">
        <v>610</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2988546</v>
      </c>
      <c r="BO15" s="411"/>
      <c r="BP15" s="411"/>
      <c r="BQ15" s="411"/>
      <c r="BR15" s="411"/>
      <c r="BS15" s="411"/>
      <c r="BT15" s="411"/>
      <c r="BU15" s="412"/>
      <c r="BV15" s="410">
        <v>2796036</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15.8</v>
      </c>
      <c r="AD16" s="510"/>
      <c r="AE16" s="510"/>
      <c r="AF16" s="510"/>
      <c r="AG16" s="511"/>
      <c r="AH16" s="509">
        <v>18.2</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2176220</v>
      </c>
      <c r="BO16" s="416"/>
      <c r="BP16" s="416"/>
      <c r="BQ16" s="416"/>
      <c r="BR16" s="416"/>
      <c r="BS16" s="416"/>
      <c r="BT16" s="416"/>
      <c r="BU16" s="417"/>
      <c r="BV16" s="415">
        <v>2139579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3069</v>
      </c>
      <c r="AD17" s="392"/>
      <c r="AE17" s="392"/>
      <c r="AF17" s="392"/>
      <c r="AG17" s="393"/>
      <c r="AH17" s="391">
        <v>2659</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3919015</v>
      </c>
      <c r="BO17" s="416"/>
      <c r="BP17" s="416"/>
      <c r="BQ17" s="416"/>
      <c r="BR17" s="416"/>
      <c r="BS17" s="416"/>
      <c r="BT17" s="416"/>
      <c r="BU17" s="417"/>
      <c r="BV17" s="415">
        <v>3664953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5.62</v>
      </c>
      <c r="M18" s="480"/>
      <c r="N18" s="480"/>
      <c r="O18" s="480"/>
      <c r="P18" s="480"/>
      <c r="Q18" s="480"/>
      <c r="R18" s="481"/>
      <c r="S18" s="481"/>
      <c r="T18" s="481"/>
      <c r="U18" s="481"/>
      <c r="V18" s="482"/>
      <c r="W18" s="496"/>
      <c r="X18" s="497"/>
      <c r="Y18" s="497"/>
      <c r="Z18" s="497"/>
      <c r="AA18" s="497"/>
      <c r="AB18" s="505"/>
      <c r="AC18" s="379">
        <v>82.3</v>
      </c>
      <c r="AD18" s="380"/>
      <c r="AE18" s="380"/>
      <c r="AF18" s="380"/>
      <c r="AG18" s="483"/>
      <c r="AH18" s="379">
        <v>79.3</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2723059</v>
      </c>
      <c r="BO18" s="416"/>
      <c r="BP18" s="416"/>
      <c r="BQ18" s="416"/>
      <c r="BR18" s="416"/>
      <c r="BS18" s="416"/>
      <c r="BT18" s="416"/>
      <c r="BU18" s="417"/>
      <c r="BV18" s="415">
        <v>2845807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1498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5110945</v>
      </c>
      <c r="BO19" s="416"/>
      <c r="BP19" s="416"/>
      <c r="BQ19" s="416"/>
      <c r="BR19" s="416"/>
      <c r="BS19" s="416"/>
      <c r="BT19" s="416"/>
      <c r="BU19" s="417"/>
      <c r="BV19" s="415">
        <v>4826782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3772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596209</v>
      </c>
      <c r="BO23" s="416"/>
      <c r="BP23" s="416"/>
      <c r="BQ23" s="416"/>
      <c r="BR23" s="416"/>
      <c r="BS23" s="416"/>
      <c r="BT23" s="416"/>
      <c r="BU23" s="417"/>
      <c r="BV23" s="415">
        <v>765010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6520</v>
      </c>
      <c r="R24" s="392"/>
      <c r="S24" s="392"/>
      <c r="T24" s="392"/>
      <c r="U24" s="392"/>
      <c r="V24" s="393"/>
      <c r="W24" s="457"/>
      <c r="X24" s="448"/>
      <c r="Y24" s="449"/>
      <c r="Z24" s="388" t="s">
        <v>157</v>
      </c>
      <c r="AA24" s="389"/>
      <c r="AB24" s="389"/>
      <c r="AC24" s="389"/>
      <c r="AD24" s="389"/>
      <c r="AE24" s="389"/>
      <c r="AF24" s="389"/>
      <c r="AG24" s="390"/>
      <c r="AH24" s="391">
        <v>103</v>
      </c>
      <c r="AI24" s="392"/>
      <c r="AJ24" s="392"/>
      <c r="AK24" s="392"/>
      <c r="AL24" s="393"/>
      <c r="AM24" s="391">
        <v>345462</v>
      </c>
      <c r="AN24" s="392"/>
      <c r="AO24" s="392"/>
      <c r="AP24" s="392"/>
      <c r="AQ24" s="392"/>
      <c r="AR24" s="393"/>
      <c r="AS24" s="391">
        <v>3354</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565542</v>
      </c>
      <c r="BO24" s="416"/>
      <c r="BP24" s="416"/>
      <c r="BQ24" s="416"/>
      <c r="BR24" s="416"/>
      <c r="BS24" s="416"/>
      <c r="BT24" s="416"/>
      <c r="BU24" s="417"/>
      <c r="BV24" s="415">
        <v>633024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6170</v>
      </c>
      <c r="R25" s="392"/>
      <c r="S25" s="392"/>
      <c r="T25" s="392"/>
      <c r="U25" s="392"/>
      <c r="V25" s="393"/>
      <c r="W25" s="457"/>
      <c r="X25" s="448"/>
      <c r="Y25" s="449"/>
      <c r="Z25" s="388" t="s">
        <v>160</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185400</v>
      </c>
      <c r="BO25" s="411"/>
      <c r="BP25" s="411"/>
      <c r="BQ25" s="411"/>
      <c r="BR25" s="411"/>
      <c r="BS25" s="411"/>
      <c r="BT25" s="411"/>
      <c r="BU25" s="412"/>
      <c r="BV25" s="410">
        <v>112810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5630</v>
      </c>
      <c r="R26" s="392"/>
      <c r="S26" s="392"/>
      <c r="T26" s="392"/>
      <c r="U26" s="392"/>
      <c r="V26" s="393"/>
      <c r="W26" s="457"/>
      <c r="X26" s="448"/>
      <c r="Y26" s="449"/>
      <c r="Z26" s="388" t="s">
        <v>163</v>
      </c>
      <c r="AA26" s="470"/>
      <c r="AB26" s="470"/>
      <c r="AC26" s="470"/>
      <c r="AD26" s="470"/>
      <c r="AE26" s="470"/>
      <c r="AF26" s="470"/>
      <c r="AG26" s="471"/>
      <c r="AH26" s="391">
        <v>7</v>
      </c>
      <c r="AI26" s="392"/>
      <c r="AJ26" s="392"/>
      <c r="AK26" s="392"/>
      <c r="AL26" s="393"/>
      <c r="AM26" s="391">
        <v>22288</v>
      </c>
      <c r="AN26" s="392"/>
      <c r="AO26" s="392"/>
      <c r="AP26" s="392"/>
      <c r="AQ26" s="392"/>
      <c r="AR26" s="393"/>
      <c r="AS26" s="391">
        <v>3184</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3140</v>
      </c>
      <c r="R27" s="392"/>
      <c r="S27" s="392"/>
      <c r="T27" s="392"/>
      <c r="U27" s="392"/>
      <c r="V27" s="393"/>
      <c r="W27" s="457"/>
      <c r="X27" s="448"/>
      <c r="Y27" s="449"/>
      <c r="Z27" s="388" t="s">
        <v>166</v>
      </c>
      <c r="AA27" s="389"/>
      <c r="AB27" s="389"/>
      <c r="AC27" s="389"/>
      <c r="AD27" s="389"/>
      <c r="AE27" s="389"/>
      <c r="AF27" s="389"/>
      <c r="AG27" s="390"/>
      <c r="AH27" s="391">
        <v>10</v>
      </c>
      <c r="AI27" s="392"/>
      <c r="AJ27" s="392"/>
      <c r="AK27" s="392"/>
      <c r="AL27" s="393"/>
      <c r="AM27" s="391">
        <v>29891</v>
      </c>
      <c r="AN27" s="392"/>
      <c r="AO27" s="392"/>
      <c r="AP27" s="392"/>
      <c r="AQ27" s="392"/>
      <c r="AR27" s="393"/>
      <c r="AS27" s="391">
        <v>2989</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2760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6872862</v>
      </c>
      <c r="BO28" s="411"/>
      <c r="BP28" s="411"/>
      <c r="BQ28" s="411"/>
      <c r="BR28" s="411"/>
      <c r="BS28" s="411"/>
      <c r="BT28" s="411"/>
      <c r="BU28" s="412"/>
      <c r="BV28" s="410">
        <v>5368311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8</v>
      </c>
      <c r="M29" s="392"/>
      <c r="N29" s="392"/>
      <c r="O29" s="392"/>
      <c r="P29" s="393"/>
      <c r="Q29" s="391">
        <v>2660</v>
      </c>
      <c r="R29" s="392"/>
      <c r="S29" s="392"/>
      <c r="T29" s="392"/>
      <c r="U29" s="392"/>
      <c r="V29" s="393"/>
      <c r="W29" s="458"/>
      <c r="X29" s="459"/>
      <c r="Y29" s="460"/>
      <c r="Z29" s="388" t="s">
        <v>173</v>
      </c>
      <c r="AA29" s="389"/>
      <c r="AB29" s="389"/>
      <c r="AC29" s="389"/>
      <c r="AD29" s="389"/>
      <c r="AE29" s="389"/>
      <c r="AF29" s="389"/>
      <c r="AG29" s="390"/>
      <c r="AH29" s="391">
        <v>113</v>
      </c>
      <c r="AI29" s="392"/>
      <c r="AJ29" s="392"/>
      <c r="AK29" s="392"/>
      <c r="AL29" s="393"/>
      <c r="AM29" s="391">
        <v>375353</v>
      </c>
      <c r="AN29" s="392"/>
      <c r="AO29" s="392"/>
      <c r="AP29" s="392"/>
      <c r="AQ29" s="392"/>
      <c r="AR29" s="393"/>
      <c r="AS29" s="391">
        <v>3322</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t="s">
        <v>123</v>
      </c>
      <c r="BO29" s="416"/>
      <c r="BP29" s="416"/>
      <c r="BQ29" s="416"/>
      <c r="BR29" s="416"/>
      <c r="BS29" s="416"/>
      <c r="BT29" s="416"/>
      <c r="BU29" s="417"/>
      <c r="BV29" s="415" t="s">
        <v>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531742</v>
      </c>
      <c r="BO30" s="419"/>
      <c r="BP30" s="419"/>
      <c r="BQ30" s="419"/>
      <c r="BR30" s="419"/>
      <c r="BS30" s="419"/>
      <c r="BT30" s="419"/>
      <c r="BU30" s="420"/>
      <c r="BV30" s="418">
        <v>499071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大阪府後期高齢者医療広域連合
（一般会計）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大阪府後期高齢者医療広域連合
（後期高齢者医療特別会計）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大阪広域水道企業団
（水道事業会計）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大阪広域水道企業団
（工業用水道事業会計）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泉佐野市田尻町清掃施設組合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泉州南消防組合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536</v>
      </c>
      <c r="D34" s="1184"/>
      <c r="E34" s="1185"/>
      <c r="F34" s="32">
        <v>8.19</v>
      </c>
      <c r="G34" s="33">
        <v>5.4</v>
      </c>
      <c r="H34" s="33">
        <v>5.48</v>
      </c>
      <c r="I34" s="33">
        <v>8.64</v>
      </c>
      <c r="J34" s="34">
        <v>7.61</v>
      </c>
      <c r="K34" s="22"/>
      <c r="L34" s="22"/>
      <c r="M34" s="22"/>
      <c r="N34" s="22"/>
      <c r="O34" s="22"/>
      <c r="P34" s="22"/>
    </row>
    <row r="35" spans="1:16" ht="39" customHeight="1" x14ac:dyDescent="0.15">
      <c r="A35" s="22"/>
      <c r="B35" s="35"/>
      <c r="C35" s="1178" t="s">
        <v>537</v>
      </c>
      <c r="D35" s="1179"/>
      <c r="E35" s="1180"/>
      <c r="F35" s="36">
        <v>4.7</v>
      </c>
      <c r="G35" s="37">
        <v>4.37</v>
      </c>
      <c r="H35" s="37">
        <v>4.8099999999999996</v>
      </c>
      <c r="I35" s="37">
        <v>5.63</v>
      </c>
      <c r="J35" s="38">
        <v>5.41</v>
      </c>
      <c r="K35" s="22"/>
      <c r="L35" s="22"/>
      <c r="M35" s="22"/>
      <c r="N35" s="22"/>
      <c r="O35" s="22"/>
      <c r="P35" s="22"/>
    </row>
    <row r="36" spans="1:16" ht="39" customHeight="1" x14ac:dyDescent="0.15">
      <c r="A36" s="22"/>
      <c r="B36" s="35"/>
      <c r="C36" s="1178" t="s">
        <v>538</v>
      </c>
      <c r="D36" s="1179"/>
      <c r="E36" s="1180"/>
      <c r="F36" s="36">
        <v>1.43</v>
      </c>
      <c r="G36" s="37">
        <v>1.28</v>
      </c>
      <c r="H36" s="37">
        <v>0.89</v>
      </c>
      <c r="I36" s="37">
        <v>1.02</v>
      </c>
      <c r="J36" s="38">
        <v>0.85</v>
      </c>
      <c r="K36" s="22"/>
      <c r="L36" s="22"/>
      <c r="M36" s="22"/>
      <c r="N36" s="22"/>
      <c r="O36" s="22"/>
      <c r="P36" s="22"/>
    </row>
    <row r="37" spans="1:16" ht="39" customHeight="1" x14ac:dyDescent="0.15">
      <c r="A37" s="22"/>
      <c r="B37" s="35"/>
      <c r="C37" s="1178" t="s">
        <v>539</v>
      </c>
      <c r="D37" s="1179"/>
      <c r="E37" s="1180"/>
      <c r="F37" s="36">
        <v>0.23</v>
      </c>
      <c r="G37" s="37">
        <v>0.19</v>
      </c>
      <c r="H37" s="37">
        <v>0.12</v>
      </c>
      <c r="I37" s="37">
        <v>0.08</v>
      </c>
      <c r="J37" s="38">
        <v>0.41</v>
      </c>
      <c r="K37" s="22"/>
      <c r="L37" s="22"/>
      <c r="M37" s="22"/>
      <c r="N37" s="22"/>
      <c r="O37" s="22"/>
      <c r="P37" s="22"/>
    </row>
    <row r="38" spans="1:16" ht="39" customHeight="1" x14ac:dyDescent="0.15">
      <c r="A38" s="22"/>
      <c r="B38" s="35"/>
      <c r="C38" s="1178" t="s">
        <v>540</v>
      </c>
      <c r="D38" s="1179"/>
      <c r="E38" s="1180"/>
      <c r="F38" s="36">
        <v>0</v>
      </c>
      <c r="G38" s="37">
        <v>0.04</v>
      </c>
      <c r="H38" s="37" t="s">
        <v>541</v>
      </c>
      <c r="I38" s="37">
        <v>0</v>
      </c>
      <c r="J38" s="38">
        <v>0</v>
      </c>
      <c r="K38" s="22"/>
      <c r="L38" s="22"/>
      <c r="M38" s="22"/>
      <c r="N38" s="22"/>
      <c r="O38" s="22"/>
      <c r="P38" s="22"/>
    </row>
    <row r="39" spans="1:16" ht="39" customHeight="1" x14ac:dyDescent="0.15">
      <c r="A39" s="22"/>
      <c r="B39" s="35"/>
      <c r="C39" s="1178" t="s">
        <v>542</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544</v>
      </c>
      <c r="D43" s="1182"/>
      <c r="E43" s="1183"/>
      <c r="F43" s="41" t="s">
        <v>492</v>
      </c>
      <c r="G43" s="42" t="s">
        <v>492</v>
      </c>
      <c r="H43" s="42" t="s">
        <v>492</v>
      </c>
      <c r="I43" s="42" t="s">
        <v>492</v>
      </c>
      <c r="J43" s="43" t="s">
        <v>492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409</v>
      </c>
      <c r="L45" s="60">
        <v>367</v>
      </c>
      <c r="M45" s="60">
        <v>313</v>
      </c>
      <c r="N45" s="60">
        <v>258</v>
      </c>
      <c r="O45" s="61">
        <v>181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407</v>
      </c>
      <c r="L48" s="64">
        <v>405</v>
      </c>
      <c r="M48" s="64">
        <v>414</v>
      </c>
      <c r="N48" s="64">
        <v>411</v>
      </c>
      <c r="O48" s="65">
        <v>405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0</v>
      </c>
      <c r="M49" s="64">
        <v>0</v>
      </c>
      <c r="N49" s="64">
        <v>0</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492</v>
      </c>
      <c r="L50" s="64" t="s">
        <v>492</v>
      </c>
      <c r="M50" s="64" t="s">
        <v>492</v>
      </c>
      <c r="N50" s="64" t="s">
        <v>492</v>
      </c>
      <c r="O50" s="65" t="s">
        <v>492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334</v>
      </c>
      <c r="L52" s="64">
        <v>325</v>
      </c>
      <c r="M52" s="64">
        <v>319</v>
      </c>
      <c r="N52" s="64">
        <v>319</v>
      </c>
      <c r="O52" s="65">
        <v>325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494</v>
      </c>
      <c r="L53" s="69">
        <v>447</v>
      </c>
      <c r="M53" s="69">
        <v>408</v>
      </c>
      <c r="N53" s="69">
        <v>350</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14" t="s">
        <v>24</v>
      </c>
      <c r="C41" s="1215"/>
      <c r="D41" s="81"/>
      <c r="E41" s="1216" t="s">
        <v>25</v>
      </c>
      <c r="F41" s="1216"/>
      <c r="G41" s="1216"/>
      <c r="H41" s="1217"/>
      <c r="I41" s="82">
        <v>2078</v>
      </c>
      <c r="J41" s="83">
        <v>1748</v>
      </c>
      <c r="K41" s="83">
        <v>1465</v>
      </c>
      <c r="L41" s="83">
        <v>765</v>
      </c>
      <c r="M41" s="84">
        <v>596</v>
      </c>
    </row>
    <row r="42" spans="2:13" ht="27.75" customHeight="1" x14ac:dyDescent="0.15">
      <c r="B42" s="1204"/>
      <c r="C42" s="1205"/>
      <c r="D42" s="85"/>
      <c r="E42" s="1208" t="s">
        <v>26</v>
      </c>
      <c r="F42" s="1208"/>
      <c r="G42" s="1208"/>
      <c r="H42" s="1209"/>
      <c r="I42" s="86" t="s">
        <v>492</v>
      </c>
      <c r="J42" s="87" t="s">
        <v>492</v>
      </c>
      <c r="K42" s="87" t="s">
        <v>492</v>
      </c>
      <c r="L42" s="87" t="s">
        <v>492</v>
      </c>
      <c r="M42" s="88" t="s">
        <v>492</v>
      </c>
    </row>
    <row r="43" spans="2:13" ht="27.75" customHeight="1" x14ac:dyDescent="0.15">
      <c r="B43" s="1204"/>
      <c r="C43" s="1205"/>
      <c r="D43" s="85"/>
      <c r="E43" s="1208" t="s">
        <v>27</v>
      </c>
      <c r="F43" s="1208"/>
      <c r="G43" s="1208"/>
      <c r="H43" s="1209"/>
      <c r="I43" s="86">
        <v>4086</v>
      </c>
      <c r="J43" s="87">
        <v>3787</v>
      </c>
      <c r="K43" s="87">
        <v>3510</v>
      </c>
      <c r="L43" s="87">
        <v>3209</v>
      </c>
      <c r="M43" s="88">
        <v>2899</v>
      </c>
    </row>
    <row r="44" spans="2:13" ht="27.75" customHeight="1" x14ac:dyDescent="0.15">
      <c r="B44" s="1204"/>
      <c r="C44" s="1205"/>
      <c r="D44" s="85"/>
      <c r="E44" s="1208" t="s">
        <v>28</v>
      </c>
      <c r="F44" s="1208"/>
      <c r="G44" s="1208"/>
      <c r="H44" s="1209"/>
      <c r="I44" s="86">
        <v>1</v>
      </c>
      <c r="J44" s="87">
        <v>5</v>
      </c>
      <c r="K44" s="87">
        <v>56</v>
      </c>
      <c r="L44" s="87">
        <v>112</v>
      </c>
      <c r="M44" s="88">
        <v>136</v>
      </c>
    </row>
    <row r="45" spans="2:13" ht="27.75" customHeight="1" x14ac:dyDescent="0.15">
      <c r="B45" s="1204"/>
      <c r="C45" s="1205"/>
      <c r="D45" s="85"/>
      <c r="E45" s="1208" t="s">
        <v>29</v>
      </c>
      <c r="F45" s="1208"/>
      <c r="G45" s="1208"/>
      <c r="H45" s="1209"/>
      <c r="I45" s="86">
        <v>998</v>
      </c>
      <c r="J45" s="87">
        <v>946</v>
      </c>
      <c r="K45" s="87">
        <v>955</v>
      </c>
      <c r="L45" s="87">
        <v>1034</v>
      </c>
      <c r="M45" s="88">
        <v>1110</v>
      </c>
    </row>
    <row r="46" spans="2:13" ht="27.75" customHeight="1" x14ac:dyDescent="0.15">
      <c r="B46" s="1204"/>
      <c r="C46" s="1205"/>
      <c r="D46" s="89"/>
      <c r="E46" s="1208" t="s">
        <v>30</v>
      </c>
      <c r="F46" s="1208"/>
      <c r="G46" s="1208"/>
      <c r="H46" s="1209"/>
      <c r="I46" s="86" t="s">
        <v>492</v>
      </c>
      <c r="J46" s="87" t="s">
        <v>492</v>
      </c>
      <c r="K46" s="87" t="s">
        <v>492</v>
      </c>
      <c r="L46" s="87" t="s">
        <v>492</v>
      </c>
      <c r="M46" s="88" t="s">
        <v>492</v>
      </c>
    </row>
    <row r="47" spans="2:13" ht="27.75" customHeight="1" x14ac:dyDescent="0.15">
      <c r="B47" s="1204"/>
      <c r="C47" s="1205"/>
      <c r="D47" s="90"/>
      <c r="E47" s="1218" t="s">
        <v>31</v>
      </c>
      <c r="F47" s="1219"/>
      <c r="G47" s="1219"/>
      <c r="H47" s="1220"/>
      <c r="I47" s="86" t="s">
        <v>492</v>
      </c>
      <c r="J47" s="87" t="s">
        <v>492</v>
      </c>
      <c r="K47" s="87" t="s">
        <v>492</v>
      </c>
      <c r="L47" s="87" t="s">
        <v>492</v>
      </c>
      <c r="M47" s="88" t="s">
        <v>492</v>
      </c>
    </row>
    <row r="48" spans="2:13" ht="27.75" customHeight="1" x14ac:dyDescent="0.15">
      <c r="B48" s="1204"/>
      <c r="C48" s="1205"/>
      <c r="D48" s="85"/>
      <c r="E48" s="1208" t="s">
        <v>32</v>
      </c>
      <c r="F48" s="1208"/>
      <c r="G48" s="1208"/>
      <c r="H48" s="1209"/>
      <c r="I48" s="86" t="s">
        <v>492</v>
      </c>
      <c r="J48" s="87" t="s">
        <v>492</v>
      </c>
      <c r="K48" s="87" t="s">
        <v>492</v>
      </c>
      <c r="L48" s="87" t="s">
        <v>492</v>
      </c>
      <c r="M48" s="88" t="s">
        <v>492</v>
      </c>
    </row>
    <row r="49" spans="2:13" ht="27.75" customHeight="1" x14ac:dyDescent="0.15">
      <c r="B49" s="1206"/>
      <c r="C49" s="1207"/>
      <c r="D49" s="85"/>
      <c r="E49" s="1208" t="s">
        <v>33</v>
      </c>
      <c r="F49" s="1208"/>
      <c r="G49" s="1208"/>
      <c r="H49" s="1209"/>
      <c r="I49" s="86" t="s">
        <v>492</v>
      </c>
      <c r="J49" s="87" t="s">
        <v>492</v>
      </c>
      <c r="K49" s="87" t="s">
        <v>492</v>
      </c>
      <c r="L49" s="87" t="s">
        <v>492</v>
      </c>
      <c r="M49" s="88" t="s">
        <v>492</v>
      </c>
    </row>
    <row r="50" spans="2:13" ht="27.75" customHeight="1" x14ac:dyDescent="0.15">
      <c r="B50" s="1202" t="s">
        <v>34</v>
      </c>
      <c r="C50" s="1203"/>
      <c r="D50" s="91"/>
      <c r="E50" s="1208" t="s">
        <v>35</v>
      </c>
      <c r="F50" s="1208"/>
      <c r="G50" s="1208"/>
      <c r="H50" s="1209"/>
      <c r="I50" s="86">
        <v>4073</v>
      </c>
      <c r="J50" s="87">
        <v>5275</v>
      </c>
      <c r="K50" s="87">
        <v>5824</v>
      </c>
      <c r="L50" s="87">
        <v>5867</v>
      </c>
      <c r="M50" s="88">
        <v>7405</v>
      </c>
    </row>
    <row r="51" spans="2:13" ht="27.75" customHeight="1" x14ac:dyDescent="0.15">
      <c r="B51" s="1204"/>
      <c r="C51" s="1205"/>
      <c r="D51" s="85"/>
      <c r="E51" s="1208" t="s">
        <v>36</v>
      </c>
      <c r="F51" s="1208"/>
      <c r="G51" s="1208"/>
      <c r="H51" s="1209"/>
      <c r="I51" s="86" t="s">
        <v>492</v>
      </c>
      <c r="J51" s="87" t="s">
        <v>492</v>
      </c>
      <c r="K51" s="87" t="s">
        <v>492</v>
      </c>
      <c r="L51" s="87" t="s">
        <v>492</v>
      </c>
      <c r="M51" s="88" t="s">
        <v>492</v>
      </c>
    </row>
    <row r="52" spans="2:13" ht="27.75" customHeight="1" x14ac:dyDescent="0.15">
      <c r="B52" s="1206"/>
      <c r="C52" s="1207"/>
      <c r="D52" s="85"/>
      <c r="E52" s="1208" t="s">
        <v>37</v>
      </c>
      <c r="F52" s="1208"/>
      <c r="G52" s="1208"/>
      <c r="H52" s="1209"/>
      <c r="I52" s="86">
        <v>3670</v>
      </c>
      <c r="J52" s="87">
        <v>3416</v>
      </c>
      <c r="K52" s="87">
        <v>3176</v>
      </c>
      <c r="L52" s="87">
        <v>2909</v>
      </c>
      <c r="M52" s="88">
        <v>2693</v>
      </c>
    </row>
    <row r="53" spans="2:13" ht="27.75" customHeight="1" thickBot="1" x14ac:dyDescent="0.2">
      <c r="B53" s="1210" t="s">
        <v>38</v>
      </c>
      <c r="C53" s="1211"/>
      <c r="D53" s="92"/>
      <c r="E53" s="1212" t="s">
        <v>39</v>
      </c>
      <c r="F53" s="1212"/>
      <c r="G53" s="1212"/>
      <c r="H53" s="1213"/>
      <c r="I53" s="93">
        <v>-580</v>
      </c>
      <c r="J53" s="94">
        <v>-2205</v>
      </c>
      <c r="K53" s="94">
        <v>-3014</v>
      </c>
      <c r="L53" s="94">
        <v>-3656</v>
      </c>
      <c r="M53" s="95">
        <v>-5357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531</v>
      </c>
      <c r="L50" s="356" t="s">
        <v>532</v>
      </c>
      <c r="M50" s="356" t="s">
        <v>533</v>
      </c>
      <c r="N50" s="356" t="s">
        <v>534</v>
      </c>
      <c r="O50" s="356" t="s">
        <v>535</v>
      </c>
    </row>
    <row r="51" spans="1:17" x14ac:dyDescent="0.15">
      <c r="B51" s="250"/>
      <c r="C51" s="246"/>
      <c r="D51" s="246"/>
      <c r="E51" s="246"/>
      <c r="F51" s="246"/>
      <c r="G51" s="1233" t="s">
        <v>561</v>
      </c>
      <c r="H51" s="1234"/>
      <c r="I51" s="1239" t="s">
        <v>562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564</v>
      </c>
      <c r="H55" s="1245"/>
      <c r="I55" s="1243" t="s">
        <v>562</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565</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531</v>
      </c>
      <c r="L72" s="356" t="s">
        <v>532</v>
      </c>
      <c r="M72" s="356" t="s">
        <v>533</v>
      </c>
      <c r="N72" s="356" t="s">
        <v>534</v>
      </c>
      <c r="O72" s="356" t="s">
        <v>535</v>
      </c>
    </row>
    <row r="73" spans="2:30" x14ac:dyDescent="0.15">
      <c r="B73" s="250"/>
      <c r="C73" s="246"/>
      <c r="D73" s="246"/>
      <c r="E73" s="246"/>
      <c r="F73" s="246"/>
      <c r="G73" s="1233" t="s">
        <v>561</v>
      </c>
      <c r="H73" s="1234"/>
      <c r="I73" s="1239" t="s">
        <v>562</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569</v>
      </c>
      <c r="J75" s="1243"/>
      <c r="K75" s="1254">
        <v>15.9</v>
      </c>
      <c r="L75" s="1254">
        <v>15</v>
      </c>
      <c r="M75" s="1254">
        <v>13.3</v>
      </c>
      <c r="N75" s="1254">
        <v>11.5</v>
      </c>
      <c r="O75" s="1254">
        <v>9.8000000000000007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564</v>
      </c>
      <c r="H77" s="1245"/>
      <c r="I77" s="1243" t="s">
        <v>562</v>
      </c>
      <c r="J77" s="1243"/>
      <c r="K77" s="1253">
        <v>28.4</v>
      </c>
      <c r="L77" s="1253">
        <v>20.5</v>
      </c>
      <c r="M77" s="1242">
        <v>17.899999999999999</v>
      </c>
      <c r="N77" s="1242">
        <v>27</v>
      </c>
      <c r="O77" s="1242">
        <v>25.4</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569</v>
      </c>
      <c r="J79" s="1252"/>
      <c r="K79" s="1256">
        <v>11.4</v>
      </c>
      <c r="L79" s="1256">
        <v>10.5</v>
      </c>
      <c r="M79" s="1256">
        <v>9.5</v>
      </c>
      <c r="N79" s="1256">
        <v>8.6999999999999993</v>
      </c>
      <c r="O79" s="1256">
        <v>8.6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530</v>
      </c>
      <c r="G2" s="113"/>
      <c r="H2" s="114"/>
    </row>
    <row r="3" spans="1:8" x14ac:dyDescent="0.15">
      <c r="A3" s="110" t="s">
        <v>523</v>
      </c>
      <c r="B3" s="115"/>
      <c r="C3" s="116"/>
      <c r="D3" s="117">
        <v>15422</v>
      </c>
      <c r="E3" s="118"/>
      <c r="F3" s="119">
        <v>94828</v>
      </c>
      <c r="G3" s="120"/>
      <c r="H3" s="121"/>
    </row>
    <row r="4" spans="1:8" x14ac:dyDescent="0.15">
      <c r="A4" s="122"/>
      <c r="B4" s="123"/>
      <c r="C4" s="124"/>
      <c r="D4" s="125">
        <v>14414</v>
      </c>
      <c r="E4" s="126"/>
      <c r="F4" s="127">
        <v>55133</v>
      </c>
      <c r="G4" s="128"/>
      <c r="H4" s="129"/>
    </row>
    <row r="5" spans="1:8" x14ac:dyDescent="0.15">
      <c r="A5" s="110" t="s">
        <v>525</v>
      </c>
      <c r="B5" s="115"/>
      <c r="C5" s="116"/>
      <c r="D5" s="117">
        <v>11825</v>
      </c>
      <c r="E5" s="118"/>
      <c r="F5" s="119">
        <v>119674</v>
      </c>
      <c r="G5" s="120"/>
      <c r="H5" s="121"/>
    </row>
    <row r="6" spans="1:8" x14ac:dyDescent="0.15">
      <c r="A6" s="122"/>
      <c r="B6" s="123"/>
      <c r="C6" s="124"/>
      <c r="D6" s="125">
        <v>10259</v>
      </c>
      <c r="E6" s="126"/>
      <c r="F6" s="127">
        <v>57803</v>
      </c>
      <c r="G6" s="128"/>
      <c r="H6" s="129"/>
    </row>
    <row r="7" spans="1:8" x14ac:dyDescent="0.15">
      <c r="A7" s="110" t="s">
        <v>526</v>
      </c>
      <c r="B7" s="115"/>
      <c r="C7" s="116"/>
      <c r="D7" s="117">
        <v>20888</v>
      </c>
      <c r="E7" s="118"/>
      <c r="F7" s="119">
        <v>119685</v>
      </c>
      <c r="G7" s="120"/>
      <c r="H7" s="121"/>
    </row>
    <row r="8" spans="1:8" x14ac:dyDescent="0.15">
      <c r="A8" s="122"/>
      <c r="B8" s="123"/>
      <c r="C8" s="124"/>
      <c r="D8" s="125">
        <v>17716</v>
      </c>
      <c r="E8" s="126"/>
      <c r="F8" s="127">
        <v>68464</v>
      </c>
      <c r="G8" s="128"/>
      <c r="H8" s="129"/>
    </row>
    <row r="9" spans="1:8" x14ac:dyDescent="0.15">
      <c r="A9" s="110" t="s">
        <v>527</v>
      </c>
      <c r="B9" s="115"/>
      <c r="C9" s="116"/>
      <c r="D9" s="117">
        <v>37087</v>
      </c>
      <c r="E9" s="118"/>
      <c r="F9" s="119">
        <v>109920</v>
      </c>
      <c r="G9" s="120"/>
      <c r="H9" s="121"/>
    </row>
    <row r="10" spans="1:8" x14ac:dyDescent="0.15">
      <c r="A10" s="122"/>
      <c r="B10" s="123"/>
      <c r="C10" s="124"/>
      <c r="D10" s="125">
        <v>21191</v>
      </c>
      <c r="E10" s="126"/>
      <c r="F10" s="127">
        <v>62739</v>
      </c>
      <c r="G10" s="128"/>
      <c r="H10" s="129"/>
    </row>
    <row r="11" spans="1:8" x14ac:dyDescent="0.15">
      <c r="A11" s="110" t="s">
        <v>528</v>
      </c>
      <c r="B11" s="115"/>
      <c r="C11" s="116"/>
      <c r="D11" s="117">
        <v>17388</v>
      </c>
      <c r="E11" s="118"/>
      <c r="F11" s="119">
        <v>119882</v>
      </c>
      <c r="G11" s="120"/>
      <c r="H11" s="121"/>
    </row>
    <row r="12" spans="1:8" x14ac:dyDescent="0.15">
      <c r="A12" s="122"/>
      <c r="B12" s="123"/>
      <c r="C12" s="130"/>
      <c r="D12" s="125">
        <v>8805</v>
      </c>
      <c r="E12" s="126"/>
      <c r="F12" s="127">
        <v>66481</v>
      </c>
      <c r="G12" s="128"/>
      <c r="H12" s="129"/>
    </row>
    <row r="13" spans="1:8" x14ac:dyDescent="0.15">
      <c r="A13" s="110"/>
      <c r="B13" s="115"/>
      <c r="C13" s="131"/>
      <c r="D13" s="132">
        <v>20522</v>
      </c>
      <c r="E13" s="133"/>
      <c r="F13" s="134">
        <v>112798</v>
      </c>
      <c r="G13" s="135"/>
      <c r="H13" s="121"/>
    </row>
    <row r="14" spans="1:8" x14ac:dyDescent="0.15">
      <c r="A14" s="122"/>
      <c r="B14" s="123"/>
      <c r="C14" s="124"/>
      <c r="D14" s="125">
        <v>14477</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8.1999999999999993</v>
      </c>
      <c r="C19" s="136">
        <f>ROUND(VALUE(SUBSTITUTE(実質収支比率等に係る経年分析!G$48,"▲","-")),2)</f>
        <v>5.41</v>
      </c>
      <c r="D19" s="136">
        <f>ROUND(VALUE(SUBSTITUTE(実質収支比率等に係る経年分析!H$48,"▲","-")),2)</f>
        <v>5.49</v>
      </c>
      <c r="E19" s="136">
        <f>ROUND(VALUE(SUBSTITUTE(実質収支比率等に係る経年分析!I$48,"▲","-")),2)</f>
        <v>8.64</v>
      </c>
      <c r="F19" s="136">
        <f>ROUND(VALUE(SUBSTITUTE(実質収支比率等に係る経年分析!J$48,"▲","-")),2)</f>
        <v>7.62</v>
      </c>
    </row>
    <row r="20" spans="1:11" x14ac:dyDescent="0.15">
      <c r="A20" s="136" t="s">
        <v>44</v>
      </c>
      <c r="B20" s="136">
        <f>ROUND(VALUE(SUBSTITUTE(実質収支比率等に係る経年分析!F$47,"▲","-")),2)</f>
        <v>115.07</v>
      </c>
      <c r="C20" s="136">
        <f>ROUND(VALUE(SUBSTITUTE(実質収支比率等に係る経年分析!G$47,"▲","-")),2)</f>
        <v>119.57</v>
      </c>
      <c r="D20" s="136">
        <f>ROUND(VALUE(SUBSTITUTE(実質収支比率等に係る経年分析!H$47,"▲","-")),2)</f>
        <v>128.06</v>
      </c>
      <c r="E20" s="136">
        <f>ROUND(VALUE(SUBSTITUTE(実質収支比率等に係る経年分析!I$47,"▲","-")),2)</f>
        <v>146.47999999999999</v>
      </c>
      <c r="F20" s="136">
        <f>ROUND(VALUE(SUBSTITUTE(実質収支比率等に係る経年分析!J$47,"▲","-")),2)</f>
        <v>175.37</v>
      </c>
    </row>
    <row r="21" spans="1:11" x14ac:dyDescent="0.15">
      <c r="A21" s="136" t="s">
        <v>45</v>
      </c>
      <c r="B21" s="136">
        <f>IF(ISNUMBER(VALUE(SUBSTITUTE(実質収支比率等に係る経年分析!F$49,"▲","-"))),ROUND(VALUE(SUBSTITUTE(実質収支比率等に係る経年分析!F$49,"▲","-")),2),NA())</f>
        <v>5.42</v>
      </c>
      <c r="C21" s="136">
        <f>IF(ISNUMBER(VALUE(SUBSTITUTE(実質収支比率等に係る経年分析!G$49,"▲","-"))),ROUND(VALUE(SUBSTITUTE(実質収支比率等に係る経年分析!G$49,"▲","-")),2),NA())</f>
        <v>11.91</v>
      </c>
      <c r="D21" s="136">
        <f>IF(ISNUMBER(VALUE(SUBSTITUTE(実質収支比率等に係る経年分析!H$49,"▲","-"))),ROUND(VALUE(SUBSTITUTE(実質収支比率等に係る経年分析!H$49,"▲","-")),2),NA())</f>
        <v>11.65</v>
      </c>
      <c r="E21" s="136">
        <f>IF(ISNUMBER(VALUE(SUBSTITUTE(実質収支比率等に係る経年分析!I$49,"▲","-"))),ROUND(VALUE(SUBSTITUTE(実質収支比率等に係る経年分析!I$49,"▲","-")),2),NA())</f>
        <v>26.07</v>
      </c>
      <c r="F21" s="136">
        <f>IF(ISNUMBER(VALUE(SUBSTITUTE(実質収支比率等に係る経年分析!J$49,"▲","-"))),ROUND(VALUE(SUBSTITUTE(実質収支比率等に係る経年分析!J$49,"▲","-")),2),NA())</f>
        <v>37.93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f>IF(ROUND(VALUE(SUBSTITUTE(連結実質赤字比率に係る赤字・黒字の構成分析!H$38,"▲", "-")), 2) &lt; 0, ABS(ROUND(VALUE(SUBSTITUTE(連結実質赤字比率に係る赤字・黒字の構成分析!H$38,"▲", "-")), 2)), NA())</f>
        <v>0.01</v>
      </c>
      <c r="G32" s="137" t="e">
        <f>IF(ROUND(VALUE(SUBSTITUTE(連結実質赤字比率に係る赤字・黒字の構成分析!H$38,"▲", "-")), 2) &gt;= 0, ABS(ROUND(VALUE(SUBSTITUTE(連結実質赤字比率に係る赤字・黒字の構成分析!H$38,"▲", "-")), 2)), NA())</f>
        <v>#N/A</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4.8099999999999996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334</v>
      </c>
      <c r="E42" s="138"/>
      <c r="F42" s="138"/>
      <c r="G42" s="138">
        <f>'実質公債費比率（分子）の構造'!L$52</f>
        <v>325</v>
      </c>
      <c r="H42" s="138"/>
      <c r="I42" s="138"/>
      <c r="J42" s="138">
        <f>'実質公債費比率（分子）の構造'!M$52</f>
        <v>319</v>
      </c>
      <c r="K42" s="138"/>
      <c r="L42" s="138"/>
      <c r="M42" s="138">
        <f>'実質公債費比率（分子）の構造'!N$52</f>
        <v>319</v>
      </c>
      <c r="N42" s="138"/>
      <c r="O42" s="138"/>
      <c r="P42" s="138">
        <f>'実質公債費比率（分子）の構造'!O$52</f>
        <v>325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12</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11</v>
      </c>
      <c r="O45" s="138"/>
      <c r="P45" s="138"/>
    </row>
    <row r="46" spans="1:16" x14ac:dyDescent="0.15">
      <c r="A46" s="138" t="s">
        <v>56</v>
      </c>
      <c r="B46" s="138">
        <f>'実質公債費比率（分子）の構造'!K$48</f>
        <v>407</v>
      </c>
      <c r="C46" s="138"/>
      <c r="D46" s="138"/>
      <c r="E46" s="138">
        <f>'実質公債費比率（分子）の構造'!L$48</f>
        <v>405</v>
      </c>
      <c r="F46" s="138"/>
      <c r="G46" s="138"/>
      <c r="H46" s="138">
        <f>'実質公債費比率（分子）の構造'!M$48</f>
        <v>414</v>
      </c>
      <c r="I46" s="138"/>
      <c r="J46" s="138"/>
      <c r="K46" s="138">
        <f>'実質公債費比率（分子）の構造'!N$48</f>
        <v>411</v>
      </c>
      <c r="L46" s="138"/>
      <c r="M46" s="138"/>
      <c r="N46" s="138">
        <f>'実質公債費比率（分子）の構造'!O$48</f>
        <v>405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409</v>
      </c>
      <c r="C49" s="138"/>
      <c r="D49" s="138"/>
      <c r="E49" s="138">
        <f>'実質公債費比率（分子）の構造'!L$45</f>
        <v>367</v>
      </c>
      <c r="F49" s="138"/>
      <c r="G49" s="138"/>
      <c r="H49" s="138">
        <f>'実質公債費比率（分子）の構造'!M$45</f>
        <v>313</v>
      </c>
      <c r="I49" s="138"/>
      <c r="J49" s="138"/>
      <c r="K49" s="138">
        <f>'実質公債費比率（分子）の構造'!N$45</f>
        <v>258</v>
      </c>
      <c r="L49" s="138"/>
      <c r="M49" s="138"/>
      <c r="N49" s="138">
        <f>'実質公債費比率（分子）の構造'!O$45</f>
        <v>181</v>
      </c>
      <c r="O49" s="138"/>
      <c r="P49" s="138"/>
    </row>
    <row r="50" spans="1:16" x14ac:dyDescent="0.15">
      <c r="A50" s="138" t="s">
        <v>60</v>
      </c>
      <c r="B50" s="138" t="e">
        <f>NA()</f>
        <v>#N/A</v>
      </c>
      <c r="C50" s="138">
        <f>IF(ISNUMBER('実質公債費比率（分子）の構造'!K$53),'実質公債費比率（分子）の構造'!K$53,NA())</f>
        <v>494</v>
      </c>
      <c r="D50" s="138" t="e">
        <f>NA()</f>
        <v>#N/A</v>
      </c>
      <c r="E50" s="138" t="e">
        <f>NA()</f>
        <v>#N/A</v>
      </c>
      <c r="F50" s="138">
        <f>IF(ISNUMBER('実質公債費比率（分子）の構造'!L$53),'実質公債費比率（分子）の構造'!L$53,NA())</f>
        <v>447</v>
      </c>
      <c r="G50" s="138" t="e">
        <f>NA()</f>
        <v>#N/A</v>
      </c>
      <c r="H50" s="138" t="e">
        <f>NA()</f>
        <v>#N/A</v>
      </c>
      <c r="I50" s="138">
        <f>IF(ISNUMBER('実質公債費比率（分子）の構造'!M$53),'実質公債費比率（分子）の構造'!M$53,NA())</f>
        <v>408</v>
      </c>
      <c r="J50" s="138" t="e">
        <f>NA()</f>
        <v>#N/A</v>
      </c>
      <c r="K50" s="138" t="e">
        <f>NA()</f>
        <v>#N/A</v>
      </c>
      <c r="L50" s="138">
        <f>IF(ISNUMBER('実質公債費比率（分子）の構造'!N$53),'実質公債費比率（分子）の構造'!N$53,NA())</f>
        <v>350</v>
      </c>
      <c r="M50" s="138" t="e">
        <f>NA()</f>
        <v>#N/A</v>
      </c>
      <c r="N50" s="138" t="e">
        <f>NA()</f>
        <v>#N/A</v>
      </c>
      <c r="O50" s="138">
        <f>IF(ISNUMBER('実質公債費比率（分子）の構造'!O$53),'実質公債費比率（分子）の構造'!O$53,NA())</f>
        <v>272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3670</v>
      </c>
      <c r="E56" s="137"/>
      <c r="F56" s="137"/>
      <c r="G56" s="137">
        <f>'将来負担比率（分子）の構造'!J$52</f>
        <v>3416</v>
      </c>
      <c r="H56" s="137"/>
      <c r="I56" s="137"/>
      <c r="J56" s="137">
        <f>'将来負担比率（分子）の構造'!K$52</f>
        <v>3176</v>
      </c>
      <c r="K56" s="137"/>
      <c r="L56" s="137"/>
      <c r="M56" s="137">
        <f>'将来負担比率（分子）の構造'!L$52</f>
        <v>2909</v>
      </c>
      <c r="N56" s="137"/>
      <c r="O56" s="137"/>
      <c r="P56" s="137">
        <f>'将来負担比率（分子）の構造'!M$52</f>
        <v>2693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4073</v>
      </c>
      <c r="E58" s="137"/>
      <c r="F58" s="137"/>
      <c r="G58" s="137">
        <f>'将来負担比率（分子）の構造'!J$50</f>
        <v>5275</v>
      </c>
      <c r="H58" s="137"/>
      <c r="I58" s="137"/>
      <c r="J58" s="137">
        <f>'将来負担比率（分子）の構造'!K$50</f>
        <v>5824</v>
      </c>
      <c r="K58" s="137"/>
      <c r="L58" s="137"/>
      <c r="M58" s="137">
        <f>'将来負担比率（分子）の構造'!L$50</f>
        <v>5867</v>
      </c>
      <c r="N58" s="137"/>
      <c r="O58" s="137"/>
      <c r="P58" s="137">
        <f>'将来負担比率（分子）の構造'!M$50</f>
        <v>7405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998</v>
      </c>
      <c r="C62" s="137"/>
      <c r="D62" s="137"/>
      <c r="E62" s="137">
        <f>'将来負担比率（分子）の構造'!J$45</f>
        <v>946</v>
      </c>
      <c r="F62" s="137"/>
      <c r="G62" s="137"/>
      <c r="H62" s="137">
        <f>'将来負担比率（分子）の構造'!K$45</f>
        <v>955</v>
      </c>
      <c r="I62" s="137"/>
      <c r="J62" s="137"/>
      <c r="K62" s="137">
        <f>'将来負担比率（分子）の構造'!L$45</f>
        <v>1034</v>
      </c>
      <c r="L62" s="137"/>
      <c r="M62" s="137"/>
      <c r="N62" s="137">
        <f>'将来負担比率（分子）の構造'!M$45</f>
        <v>1110</v>
      </c>
      <c r="O62" s="137"/>
      <c r="P62" s="137"/>
    </row>
    <row r="63" spans="1:16" x14ac:dyDescent="0.15">
      <c r="A63" s="137" t="s">
        <v>28</v>
      </c>
      <c r="B63" s="137">
        <f>'将来負担比率（分子）の構造'!I$44</f>
        <v>1</v>
      </c>
      <c r="C63" s="137"/>
      <c r="D63" s="137"/>
      <c r="E63" s="137">
        <f>'将来負担比率（分子）の構造'!J$44</f>
        <v>5</v>
      </c>
      <c r="F63" s="137"/>
      <c r="G63" s="137"/>
      <c r="H63" s="137">
        <f>'将来負担比率（分子）の構造'!K$44</f>
        <v>56</v>
      </c>
      <c r="I63" s="137"/>
      <c r="J63" s="137"/>
      <c r="K63" s="137">
        <f>'将来負担比率（分子）の構造'!L$44</f>
        <v>112</v>
      </c>
      <c r="L63" s="137"/>
      <c r="M63" s="137"/>
      <c r="N63" s="137">
        <f>'将来負担比率（分子）の構造'!M$44</f>
        <v>136</v>
      </c>
      <c r="O63" s="137"/>
      <c r="P63" s="137"/>
    </row>
    <row r="64" spans="1:16" x14ac:dyDescent="0.15">
      <c r="A64" s="137" t="s">
        <v>27</v>
      </c>
      <c r="B64" s="137">
        <f>'将来負担比率（分子）の構造'!I$43</f>
        <v>4086</v>
      </c>
      <c r="C64" s="137"/>
      <c r="D64" s="137"/>
      <c r="E64" s="137">
        <f>'将来負担比率（分子）の構造'!J$43</f>
        <v>3787</v>
      </c>
      <c r="F64" s="137"/>
      <c r="G64" s="137"/>
      <c r="H64" s="137">
        <f>'将来負担比率（分子）の構造'!K$43</f>
        <v>3510</v>
      </c>
      <c r="I64" s="137"/>
      <c r="J64" s="137"/>
      <c r="K64" s="137">
        <f>'将来負担比率（分子）の構造'!L$43</f>
        <v>3209</v>
      </c>
      <c r="L64" s="137"/>
      <c r="M64" s="137"/>
      <c r="N64" s="137">
        <f>'将来負担比率（分子）の構造'!M$43</f>
        <v>2899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2078</v>
      </c>
      <c r="C66" s="137"/>
      <c r="D66" s="137"/>
      <c r="E66" s="137">
        <f>'将来負担比率（分子）の構造'!J$41</f>
        <v>1748</v>
      </c>
      <c r="F66" s="137"/>
      <c r="G66" s="137"/>
      <c r="H66" s="137">
        <f>'将来負担比率（分子）の構造'!K$41</f>
        <v>1465</v>
      </c>
      <c r="I66" s="137"/>
      <c r="J66" s="137"/>
      <c r="K66" s="137">
        <f>'将来負担比率（分子）の構造'!L$41</f>
        <v>765</v>
      </c>
      <c r="L66" s="137"/>
      <c r="M66" s="137"/>
      <c r="N66" s="137">
        <f>'将来負担比率（分子）の構造'!M$41</f>
        <v>596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4473121</v>
      </c>
      <c r="S5" s="671"/>
      <c r="T5" s="671"/>
      <c r="U5" s="671"/>
      <c r="V5" s="671"/>
      <c r="W5" s="671"/>
      <c r="X5" s="671"/>
      <c r="Y5" s="718"/>
      <c r="Z5" s="731">
        <v>77.099999999999994</v>
      </c>
      <c r="AA5" s="731"/>
      <c r="AB5" s="731"/>
      <c r="AC5" s="731"/>
      <c r="AD5" s="732">
        <v>4473121</v>
      </c>
      <c r="AE5" s="732"/>
      <c r="AF5" s="732"/>
      <c r="AG5" s="732"/>
      <c r="AH5" s="732"/>
      <c r="AI5" s="732"/>
      <c r="AJ5" s="732"/>
      <c r="AK5" s="732"/>
      <c r="AL5" s="719">
        <v>94.3</v>
      </c>
      <c r="AM5" s="688"/>
      <c r="AN5" s="688"/>
      <c r="AO5" s="720"/>
      <c r="AP5" s="707" t="s">
        <v>212</v>
      </c>
      <c r="AQ5" s="708"/>
      <c r="AR5" s="708"/>
      <c r="AS5" s="708"/>
      <c r="AT5" s="708"/>
      <c r="AU5" s="708"/>
      <c r="AV5" s="708"/>
      <c r="AW5" s="708"/>
      <c r="AX5" s="708"/>
      <c r="AY5" s="708"/>
      <c r="AZ5" s="708"/>
      <c r="BA5" s="708"/>
      <c r="BB5" s="708"/>
      <c r="BC5" s="708"/>
      <c r="BD5" s="708"/>
      <c r="BE5" s="708"/>
      <c r="BF5" s="709"/>
      <c r="BG5" s="620">
        <v>4473121</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59724</v>
      </c>
      <c r="S6" s="621"/>
      <c r="T6" s="621"/>
      <c r="U6" s="621"/>
      <c r="V6" s="621"/>
      <c r="W6" s="621"/>
      <c r="X6" s="621"/>
      <c r="Y6" s="622"/>
      <c r="Z6" s="673">
        <v>1</v>
      </c>
      <c r="AA6" s="673"/>
      <c r="AB6" s="673"/>
      <c r="AC6" s="673"/>
      <c r="AD6" s="674">
        <v>59724</v>
      </c>
      <c r="AE6" s="674"/>
      <c r="AF6" s="674"/>
      <c r="AG6" s="674"/>
      <c r="AH6" s="674"/>
      <c r="AI6" s="674"/>
      <c r="AJ6" s="674"/>
      <c r="AK6" s="674"/>
      <c r="AL6" s="643">
        <v>1.3</v>
      </c>
      <c r="AM6" s="675"/>
      <c r="AN6" s="675"/>
      <c r="AO6" s="676"/>
      <c r="AP6" s="617" t="s">
        <v>218</v>
      </c>
      <c r="AQ6" s="618"/>
      <c r="AR6" s="618"/>
      <c r="AS6" s="618"/>
      <c r="AT6" s="618"/>
      <c r="AU6" s="618"/>
      <c r="AV6" s="618"/>
      <c r="AW6" s="618"/>
      <c r="AX6" s="618"/>
      <c r="AY6" s="618"/>
      <c r="AZ6" s="618"/>
      <c r="BA6" s="618"/>
      <c r="BB6" s="618"/>
      <c r="BC6" s="618"/>
      <c r="BD6" s="618"/>
      <c r="BE6" s="618"/>
      <c r="BF6" s="619"/>
      <c r="BG6" s="620">
        <v>4473121</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79847</v>
      </c>
      <c r="CS6" s="621"/>
      <c r="CT6" s="621"/>
      <c r="CU6" s="621"/>
      <c r="CV6" s="621"/>
      <c r="CW6" s="621"/>
      <c r="CX6" s="621"/>
      <c r="CY6" s="622"/>
      <c r="CZ6" s="673">
        <v>1.5</v>
      </c>
      <c r="DA6" s="673"/>
      <c r="DB6" s="673"/>
      <c r="DC6" s="673"/>
      <c r="DD6" s="626" t="s">
        <v>213</v>
      </c>
      <c r="DE6" s="621"/>
      <c r="DF6" s="621"/>
      <c r="DG6" s="621"/>
      <c r="DH6" s="621"/>
      <c r="DI6" s="621"/>
      <c r="DJ6" s="621"/>
      <c r="DK6" s="621"/>
      <c r="DL6" s="621"/>
      <c r="DM6" s="621"/>
      <c r="DN6" s="621"/>
      <c r="DO6" s="621"/>
      <c r="DP6" s="622"/>
      <c r="DQ6" s="626">
        <v>79847</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1343</v>
      </c>
      <c r="S7" s="621"/>
      <c r="T7" s="621"/>
      <c r="U7" s="621"/>
      <c r="V7" s="621"/>
      <c r="W7" s="621"/>
      <c r="X7" s="621"/>
      <c r="Y7" s="622"/>
      <c r="Z7" s="673">
        <v>0</v>
      </c>
      <c r="AA7" s="673"/>
      <c r="AB7" s="673"/>
      <c r="AC7" s="673"/>
      <c r="AD7" s="674">
        <v>1343</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1131075</v>
      </c>
      <c r="BH7" s="621"/>
      <c r="BI7" s="621"/>
      <c r="BJ7" s="621"/>
      <c r="BK7" s="621"/>
      <c r="BL7" s="621"/>
      <c r="BM7" s="621"/>
      <c r="BN7" s="622"/>
      <c r="BO7" s="673">
        <v>25.3</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2014108</v>
      </c>
      <c r="CS7" s="621"/>
      <c r="CT7" s="621"/>
      <c r="CU7" s="621"/>
      <c r="CV7" s="621"/>
      <c r="CW7" s="621"/>
      <c r="CX7" s="621"/>
      <c r="CY7" s="622"/>
      <c r="CZ7" s="673">
        <v>36.6</v>
      </c>
      <c r="DA7" s="673"/>
      <c r="DB7" s="673"/>
      <c r="DC7" s="673"/>
      <c r="DD7" s="626">
        <v>2543</v>
      </c>
      <c r="DE7" s="621"/>
      <c r="DF7" s="621"/>
      <c r="DG7" s="621"/>
      <c r="DH7" s="621"/>
      <c r="DI7" s="621"/>
      <c r="DJ7" s="621"/>
      <c r="DK7" s="621"/>
      <c r="DL7" s="621"/>
      <c r="DM7" s="621"/>
      <c r="DN7" s="621"/>
      <c r="DO7" s="621"/>
      <c r="DP7" s="622"/>
      <c r="DQ7" s="626">
        <v>1963769</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4903</v>
      </c>
      <c r="S8" s="621"/>
      <c r="T8" s="621"/>
      <c r="U8" s="621"/>
      <c r="V8" s="621"/>
      <c r="W8" s="621"/>
      <c r="X8" s="621"/>
      <c r="Y8" s="622"/>
      <c r="Z8" s="673">
        <v>0.1</v>
      </c>
      <c r="AA8" s="673"/>
      <c r="AB8" s="673"/>
      <c r="AC8" s="673"/>
      <c r="AD8" s="674">
        <v>4903</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13529</v>
      </c>
      <c r="BH8" s="621"/>
      <c r="BI8" s="621"/>
      <c r="BJ8" s="621"/>
      <c r="BK8" s="621"/>
      <c r="BL8" s="621"/>
      <c r="BM8" s="621"/>
      <c r="BN8" s="622"/>
      <c r="BO8" s="673">
        <v>0.3</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1193580</v>
      </c>
      <c r="CS8" s="621"/>
      <c r="CT8" s="621"/>
      <c r="CU8" s="621"/>
      <c r="CV8" s="621"/>
      <c r="CW8" s="621"/>
      <c r="CX8" s="621"/>
      <c r="CY8" s="622"/>
      <c r="CZ8" s="673">
        <v>21.7</v>
      </c>
      <c r="DA8" s="673"/>
      <c r="DB8" s="673"/>
      <c r="DC8" s="673"/>
      <c r="DD8" s="626">
        <v>13727</v>
      </c>
      <c r="DE8" s="621"/>
      <c r="DF8" s="621"/>
      <c r="DG8" s="621"/>
      <c r="DH8" s="621"/>
      <c r="DI8" s="621"/>
      <c r="DJ8" s="621"/>
      <c r="DK8" s="621"/>
      <c r="DL8" s="621"/>
      <c r="DM8" s="621"/>
      <c r="DN8" s="621"/>
      <c r="DO8" s="621"/>
      <c r="DP8" s="622"/>
      <c r="DQ8" s="626">
        <v>715623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2907</v>
      </c>
      <c r="S9" s="621"/>
      <c r="T9" s="621"/>
      <c r="U9" s="621"/>
      <c r="V9" s="621"/>
      <c r="W9" s="621"/>
      <c r="X9" s="621"/>
      <c r="Y9" s="622"/>
      <c r="Z9" s="673">
        <v>0.1</v>
      </c>
      <c r="AA9" s="673"/>
      <c r="AB9" s="673"/>
      <c r="AC9" s="673"/>
      <c r="AD9" s="674">
        <v>2907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376327</v>
      </c>
      <c r="BH9" s="621"/>
      <c r="BI9" s="621"/>
      <c r="BJ9" s="621"/>
      <c r="BK9" s="621"/>
      <c r="BL9" s="621"/>
      <c r="BM9" s="621"/>
      <c r="BN9" s="622"/>
      <c r="BO9" s="673">
        <v>8.4</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326798</v>
      </c>
      <c r="CS9" s="621"/>
      <c r="CT9" s="621"/>
      <c r="CU9" s="621"/>
      <c r="CV9" s="621"/>
      <c r="CW9" s="621"/>
      <c r="CX9" s="621"/>
      <c r="CY9" s="622"/>
      <c r="CZ9" s="673">
        <v>5.9</v>
      </c>
      <c r="DA9" s="673"/>
      <c r="DB9" s="673"/>
      <c r="DC9" s="673"/>
      <c r="DD9" s="626">
        <v>6365</v>
      </c>
      <c r="DE9" s="621"/>
      <c r="DF9" s="621"/>
      <c r="DG9" s="621"/>
      <c r="DH9" s="621"/>
      <c r="DI9" s="621"/>
      <c r="DJ9" s="621"/>
      <c r="DK9" s="621"/>
      <c r="DL9" s="621"/>
      <c r="DM9" s="621"/>
      <c r="DN9" s="621"/>
      <c r="DO9" s="621"/>
      <c r="DP9" s="622"/>
      <c r="DQ9" s="626">
        <v>297214</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179706</v>
      </c>
      <c r="S10" s="621"/>
      <c r="T10" s="621"/>
      <c r="U10" s="621"/>
      <c r="V10" s="621"/>
      <c r="W10" s="621"/>
      <c r="X10" s="621"/>
      <c r="Y10" s="622"/>
      <c r="Z10" s="673">
        <v>3.1</v>
      </c>
      <c r="AA10" s="673"/>
      <c r="AB10" s="673"/>
      <c r="AC10" s="673"/>
      <c r="AD10" s="674">
        <v>179706</v>
      </c>
      <c r="AE10" s="674"/>
      <c r="AF10" s="674"/>
      <c r="AG10" s="674"/>
      <c r="AH10" s="674"/>
      <c r="AI10" s="674"/>
      <c r="AJ10" s="674"/>
      <c r="AK10" s="674"/>
      <c r="AL10" s="643">
        <v>3.8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58613</v>
      </c>
      <c r="BH10" s="621"/>
      <c r="BI10" s="621"/>
      <c r="BJ10" s="621"/>
      <c r="BK10" s="621"/>
      <c r="BL10" s="621"/>
      <c r="BM10" s="621"/>
      <c r="BN10" s="622"/>
      <c r="BO10" s="673">
        <v>1.3</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2886</v>
      </c>
      <c r="CS10" s="621"/>
      <c r="CT10" s="621"/>
      <c r="CU10" s="621"/>
      <c r="CV10" s="621"/>
      <c r="CW10" s="621"/>
      <c r="CX10" s="621"/>
      <c r="CY10" s="622"/>
      <c r="CZ10" s="673">
        <v>0.1</v>
      </c>
      <c r="DA10" s="673"/>
      <c r="DB10" s="673"/>
      <c r="DC10" s="673"/>
      <c r="DD10" s="626" t="s">
        <v>114</v>
      </c>
      <c r="DE10" s="621"/>
      <c r="DF10" s="621"/>
      <c r="DG10" s="621"/>
      <c r="DH10" s="621"/>
      <c r="DI10" s="621"/>
      <c r="DJ10" s="621"/>
      <c r="DK10" s="621"/>
      <c r="DL10" s="621"/>
      <c r="DM10" s="621"/>
      <c r="DN10" s="621"/>
      <c r="DO10" s="621"/>
      <c r="DP10" s="622"/>
      <c r="DQ10" s="626">
        <v>261</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682606</v>
      </c>
      <c r="BH11" s="621"/>
      <c r="BI11" s="621"/>
      <c r="BJ11" s="621"/>
      <c r="BK11" s="621"/>
      <c r="BL11" s="621"/>
      <c r="BM11" s="621"/>
      <c r="BN11" s="622"/>
      <c r="BO11" s="673">
        <v>15.3</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52054</v>
      </c>
      <c r="CS11" s="621"/>
      <c r="CT11" s="621"/>
      <c r="CU11" s="621"/>
      <c r="CV11" s="621"/>
      <c r="CW11" s="621"/>
      <c r="CX11" s="621"/>
      <c r="CY11" s="622"/>
      <c r="CZ11" s="673">
        <v>0.9</v>
      </c>
      <c r="DA11" s="673"/>
      <c r="DB11" s="673"/>
      <c r="DC11" s="673"/>
      <c r="DD11" s="626" t="s">
        <v>114</v>
      </c>
      <c r="DE11" s="621"/>
      <c r="DF11" s="621"/>
      <c r="DG11" s="621"/>
      <c r="DH11" s="621"/>
      <c r="DI11" s="621"/>
      <c r="DJ11" s="621"/>
      <c r="DK11" s="621"/>
      <c r="DL11" s="621"/>
      <c r="DM11" s="621"/>
      <c r="DN11" s="621"/>
      <c r="DO11" s="621"/>
      <c r="DP11" s="622"/>
      <c r="DQ11" s="626">
        <v>43283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2864589</v>
      </c>
      <c r="BH12" s="621"/>
      <c r="BI12" s="621"/>
      <c r="BJ12" s="621"/>
      <c r="BK12" s="621"/>
      <c r="BL12" s="621"/>
      <c r="BM12" s="621"/>
      <c r="BN12" s="622"/>
      <c r="BO12" s="673">
        <v>64</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8884</v>
      </c>
      <c r="CS12" s="621"/>
      <c r="CT12" s="621"/>
      <c r="CU12" s="621"/>
      <c r="CV12" s="621"/>
      <c r="CW12" s="621"/>
      <c r="CX12" s="621"/>
      <c r="CY12" s="622"/>
      <c r="CZ12" s="673">
        <v>0.2</v>
      </c>
      <c r="DA12" s="673"/>
      <c r="DB12" s="673"/>
      <c r="DC12" s="673"/>
      <c r="DD12" s="626" t="s">
        <v>114</v>
      </c>
      <c r="DE12" s="621"/>
      <c r="DF12" s="621"/>
      <c r="DG12" s="621"/>
      <c r="DH12" s="621"/>
      <c r="DI12" s="621"/>
      <c r="DJ12" s="621"/>
      <c r="DK12" s="621"/>
      <c r="DL12" s="621"/>
      <c r="DM12" s="621"/>
      <c r="DN12" s="621"/>
      <c r="DO12" s="621"/>
      <c r="DP12" s="622"/>
      <c r="DQ12" s="626">
        <v>8454</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6404</v>
      </c>
      <c r="S13" s="621"/>
      <c r="T13" s="621"/>
      <c r="U13" s="621"/>
      <c r="V13" s="621"/>
      <c r="W13" s="621"/>
      <c r="X13" s="621"/>
      <c r="Y13" s="622"/>
      <c r="Z13" s="673">
        <v>0.1</v>
      </c>
      <c r="AA13" s="673"/>
      <c r="AB13" s="673"/>
      <c r="AC13" s="673"/>
      <c r="AD13" s="674">
        <v>6404</v>
      </c>
      <c r="AE13" s="674"/>
      <c r="AF13" s="674"/>
      <c r="AG13" s="674"/>
      <c r="AH13" s="674"/>
      <c r="AI13" s="674"/>
      <c r="AJ13" s="674"/>
      <c r="AK13" s="674"/>
      <c r="AL13" s="643">
        <v>0.1</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2826667</v>
      </c>
      <c r="BH13" s="621"/>
      <c r="BI13" s="621"/>
      <c r="BJ13" s="621"/>
      <c r="BK13" s="621"/>
      <c r="BL13" s="621"/>
      <c r="BM13" s="621"/>
      <c r="BN13" s="622"/>
      <c r="BO13" s="673">
        <v>63.2</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662625</v>
      </c>
      <c r="CS13" s="621"/>
      <c r="CT13" s="621"/>
      <c r="CU13" s="621"/>
      <c r="CV13" s="621"/>
      <c r="CW13" s="621"/>
      <c r="CX13" s="621"/>
      <c r="CY13" s="622"/>
      <c r="CZ13" s="673">
        <v>12</v>
      </c>
      <c r="DA13" s="673"/>
      <c r="DB13" s="673"/>
      <c r="DC13" s="673"/>
      <c r="DD13" s="626">
        <v>50051</v>
      </c>
      <c r="DE13" s="621"/>
      <c r="DF13" s="621"/>
      <c r="DG13" s="621"/>
      <c r="DH13" s="621"/>
      <c r="DI13" s="621"/>
      <c r="DJ13" s="621"/>
      <c r="DK13" s="621"/>
      <c r="DL13" s="621"/>
      <c r="DM13" s="621"/>
      <c r="DN13" s="621"/>
      <c r="DO13" s="621"/>
      <c r="DP13" s="622"/>
      <c r="DQ13" s="626">
        <v>618977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15753</v>
      </c>
      <c r="BH14" s="621"/>
      <c r="BI14" s="621"/>
      <c r="BJ14" s="621"/>
      <c r="BK14" s="621"/>
      <c r="BL14" s="621"/>
      <c r="BM14" s="621"/>
      <c r="BN14" s="622"/>
      <c r="BO14" s="673">
        <v>0.4</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309369</v>
      </c>
      <c r="CS14" s="621"/>
      <c r="CT14" s="621"/>
      <c r="CU14" s="621"/>
      <c r="CV14" s="621"/>
      <c r="CW14" s="621"/>
      <c r="CX14" s="621"/>
      <c r="CY14" s="622"/>
      <c r="CZ14" s="673">
        <v>5.6</v>
      </c>
      <c r="DA14" s="673"/>
      <c r="DB14" s="673"/>
      <c r="DC14" s="673"/>
      <c r="DD14" s="626">
        <v>17803</v>
      </c>
      <c r="DE14" s="621"/>
      <c r="DF14" s="621"/>
      <c r="DG14" s="621"/>
      <c r="DH14" s="621"/>
      <c r="DI14" s="621"/>
      <c r="DJ14" s="621"/>
      <c r="DK14" s="621"/>
      <c r="DL14" s="621"/>
      <c r="DM14" s="621"/>
      <c r="DN14" s="621"/>
      <c r="DO14" s="621"/>
      <c r="DP14" s="622"/>
      <c r="DQ14" s="626">
        <v>305604</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4567</v>
      </c>
      <c r="S15" s="621"/>
      <c r="T15" s="621"/>
      <c r="U15" s="621"/>
      <c r="V15" s="621"/>
      <c r="W15" s="621"/>
      <c r="X15" s="621"/>
      <c r="Y15" s="622"/>
      <c r="Z15" s="673">
        <v>0.1</v>
      </c>
      <c r="AA15" s="673"/>
      <c r="AB15" s="673"/>
      <c r="AC15" s="673"/>
      <c r="AD15" s="674">
        <v>4567</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461704</v>
      </c>
      <c r="BH15" s="621"/>
      <c r="BI15" s="621"/>
      <c r="BJ15" s="621"/>
      <c r="BK15" s="621"/>
      <c r="BL15" s="621"/>
      <c r="BM15" s="621"/>
      <c r="BN15" s="622"/>
      <c r="BO15" s="673">
        <v>10.3</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506531</v>
      </c>
      <c r="CS15" s="621"/>
      <c r="CT15" s="621"/>
      <c r="CU15" s="621"/>
      <c r="CV15" s="621"/>
      <c r="CW15" s="621"/>
      <c r="CX15" s="621"/>
      <c r="CY15" s="622"/>
      <c r="CZ15" s="673">
        <v>9.1999999999999993</v>
      </c>
      <c r="DA15" s="673"/>
      <c r="DB15" s="673"/>
      <c r="DC15" s="673"/>
      <c r="DD15" s="626">
        <v>58842</v>
      </c>
      <c r="DE15" s="621"/>
      <c r="DF15" s="621"/>
      <c r="DG15" s="621"/>
      <c r="DH15" s="621"/>
      <c r="DI15" s="621"/>
      <c r="DJ15" s="621"/>
      <c r="DK15" s="621"/>
      <c r="DL15" s="621"/>
      <c r="DM15" s="621"/>
      <c r="DN15" s="621"/>
      <c r="DO15" s="621"/>
      <c r="DP15" s="622"/>
      <c r="DQ15" s="626">
        <v>431920</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5203</v>
      </c>
      <c r="S16" s="621"/>
      <c r="T16" s="621"/>
      <c r="U16" s="621"/>
      <c r="V16" s="621"/>
      <c r="W16" s="621"/>
      <c r="X16" s="621"/>
      <c r="Y16" s="622"/>
      <c r="Z16" s="673">
        <v>0.1</v>
      </c>
      <c r="AA16" s="673"/>
      <c r="AB16" s="673"/>
      <c r="AC16" s="673"/>
      <c r="AD16" s="674" t="s">
        <v>114</v>
      </c>
      <c r="AE16" s="674"/>
      <c r="AF16" s="674"/>
      <c r="AG16" s="674"/>
      <c r="AH16" s="674"/>
      <c r="AI16" s="674"/>
      <c r="AJ16" s="674"/>
      <c r="AK16" s="674"/>
      <c r="AL16" s="643" t="s">
        <v>114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t="s">
        <v>114</v>
      </c>
      <c r="S17" s="621"/>
      <c r="T17" s="621"/>
      <c r="U17" s="621"/>
      <c r="V17" s="621"/>
      <c r="W17" s="621"/>
      <c r="X17" s="621"/>
      <c r="Y17" s="622"/>
      <c r="Z17" s="673" t="s">
        <v>114</v>
      </c>
      <c r="AA17" s="673"/>
      <c r="AB17" s="673"/>
      <c r="AC17" s="673"/>
      <c r="AD17" s="674" t="s">
        <v>114</v>
      </c>
      <c r="AE17" s="674"/>
      <c r="AF17" s="674"/>
      <c r="AG17" s="674"/>
      <c r="AH17" s="674"/>
      <c r="AI17" s="674"/>
      <c r="AJ17" s="674"/>
      <c r="AK17" s="674"/>
      <c r="AL17" s="643" t="s">
        <v>114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181090</v>
      </c>
      <c r="CS17" s="621"/>
      <c r="CT17" s="621"/>
      <c r="CU17" s="621"/>
      <c r="CV17" s="621"/>
      <c r="CW17" s="621"/>
      <c r="CX17" s="621"/>
      <c r="CY17" s="622"/>
      <c r="CZ17" s="673">
        <v>3.3</v>
      </c>
      <c r="DA17" s="673"/>
      <c r="DB17" s="673"/>
      <c r="DC17" s="673"/>
      <c r="DD17" s="626" t="s">
        <v>114</v>
      </c>
      <c r="DE17" s="621"/>
      <c r="DF17" s="621"/>
      <c r="DG17" s="621"/>
      <c r="DH17" s="621"/>
      <c r="DI17" s="621"/>
      <c r="DJ17" s="621"/>
      <c r="DK17" s="621"/>
      <c r="DL17" s="621"/>
      <c r="DM17" s="621"/>
      <c r="DN17" s="621"/>
      <c r="DO17" s="621"/>
      <c r="DP17" s="622"/>
      <c r="DQ17" s="626">
        <v>181090</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5203</v>
      </c>
      <c r="S18" s="621"/>
      <c r="T18" s="621"/>
      <c r="U18" s="621"/>
      <c r="V18" s="621"/>
      <c r="W18" s="621"/>
      <c r="X18" s="621"/>
      <c r="Y18" s="622"/>
      <c r="Z18" s="673">
        <v>0.1</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166374</v>
      </c>
      <c r="CS18" s="621"/>
      <c r="CT18" s="621"/>
      <c r="CU18" s="621"/>
      <c r="CV18" s="621"/>
      <c r="CW18" s="621"/>
      <c r="CX18" s="621"/>
      <c r="CY18" s="622"/>
      <c r="CZ18" s="673">
        <v>3</v>
      </c>
      <c r="DA18" s="673"/>
      <c r="DB18" s="673"/>
      <c r="DC18" s="673"/>
      <c r="DD18" s="626" t="s">
        <v>114</v>
      </c>
      <c r="DE18" s="621"/>
      <c r="DF18" s="621"/>
      <c r="DG18" s="621"/>
      <c r="DH18" s="621"/>
      <c r="DI18" s="621"/>
      <c r="DJ18" s="621"/>
      <c r="DK18" s="621"/>
      <c r="DL18" s="621"/>
      <c r="DM18" s="621"/>
      <c r="DN18" s="621"/>
      <c r="DO18" s="621"/>
      <c r="DP18" s="622"/>
      <c r="DQ18" s="626">
        <v>166374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4737878</v>
      </c>
      <c r="S20" s="621"/>
      <c r="T20" s="621"/>
      <c r="U20" s="621"/>
      <c r="V20" s="621"/>
      <c r="W20" s="621"/>
      <c r="X20" s="621"/>
      <c r="Y20" s="622"/>
      <c r="Z20" s="673">
        <v>81.599999999999994</v>
      </c>
      <c r="AA20" s="673"/>
      <c r="AB20" s="673"/>
      <c r="AC20" s="673"/>
      <c r="AD20" s="674">
        <v>4732675</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5504146</v>
      </c>
      <c r="CS20" s="621"/>
      <c r="CT20" s="621"/>
      <c r="CU20" s="621"/>
      <c r="CV20" s="621"/>
      <c r="CW20" s="621"/>
      <c r="CX20" s="621"/>
      <c r="CY20" s="622"/>
      <c r="CZ20" s="673">
        <v>100</v>
      </c>
      <c r="DA20" s="673"/>
      <c r="DB20" s="673"/>
      <c r="DC20" s="673"/>
      <c r="DD20" s="626">
        <v>149331</v>
      </c>
      <c r="DE20" s="621"/>
      <c r="DF20" s="621"/>
      <c r="DG20" s="621"/>
      <c r="DH20" s="621"/>
      <c r="DI20" s="621"/>
      <c r="DJ20" s="621"/>
      <c r="DK20" s="621"/>
      <c r="DL20" s="621"/>
      <c r="DM20" s="621"/>
      <c r="DN20" s="621"/>
      <c r="DO20" s="621"/>
      <c r="DP20" s="622"/>
      <c r="DQ20" s="626">
        <v>4812416</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1268</v>
      </c>
      <c r="S21" s="621"/>
      <c r="T21" s="621"/>
      <c r="U21" s="621"/>
      <c r="V21" s="621"/>
      <c r="W21" s="621"/>
      <c r="X21" s="621"/>
      <c r="Y21" s="622"/>
      <c r="Z21" s="673">
        <v>0</v>
      </c>
      <c r="AA21" s="673"/>
      <c r="AB21" s="673"/>
      <c r="AC21" s="673"/>
      <c r="AD21" s="674">
        <v>1268</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1027</v>
      </c>
      <c r="S22" s="621"/>
      <c r="T22" s="621"/>
      <c r="U22" s="621"/>
      <c r="V22" s="621"/>
      <c r="W22" s="621"/>
      <c r="X22" s="621"/>
      <c r="Y22" s="622"/>
      <c r="Z22" s="673">
        <v>0</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97383</v>
      </c>
      <c r="S23" s="621"/>
      <c r="T23" s="621"/>
      <c r="U23" s="621"/>
      <c r="V23" s="621"/>
      <c r="W23" s="621"/>
      <c r="X23" s="621"/>
      <c r="Y23" s="622"/>
      <c r="Z23" s="673">
        <v>1.7</v>
      </c>
      <c r="AA23" s="673"/>
      <c r="AB23" s="673"/>
      <c r="AC23" s="673"/>
      <c r="AD23" s="674">
        <v>8101</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22301</v>
      </c>
      <c r="S24" s="621"/>
      <c r="T24" s="621"/>
      <c r="U24" s="621"/>
      <c r="V24" s="621"/>
      <c r="W24" s="621"/>
      <c r="X24" s="621"/>
      <c r="Y24" s="622"/>
      <c r="Z24" s="673">
        <v>0.4</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1812536</v>
      </c>
      <c r="CS24" s="671"/>
      <c r="CT24" s="671"/>
      <c r="CU24" s="671"/>
      <c r="CV24" s="671"/>
      <c r="CW24" s="671"/>
      <c r="CX24" s="671"/>
      <c r="CY24" s="718"/>
      <c r="CZ24" s="722">
        <v>32.9</v>
      </c>
      <c r="DA24" s="723"/>
      <c r="DB24" s="723"/>
      <c r="DC24" s="724"/>
      <c r="DD24" s="717">
        <v>1349368</v>
      </c>
      <c r="DE24" s="671"/>
      <c r="DF24" s="671"/>
      <c r="DG24" s="671"/>
      <c r="DH24" s="671"/>
      <c r="DI24" s="671"/>
      <c r="DJ24" s="671"/>
      <c r="DK24" s="718"/>
      <c r="DL24" s="717">
        <v>1349316</v>
      </c>
      <c r="DM24" s="671"/>
      <c r="DN24" s="671"/>
      <c r="DO24" s="671"/>
      <c r="DP24" s="671"/>
      <c r="DQ24" s="671"/>
      <c r="DR24" s="671"/>
      <c r="DS24" s="671"/>
      <c r="DT24" s="671"/>
      <c r="DU24" s="671"/>
      <c r="DV24" s="718"/>
      <c r="DW24" s="719">
        <v>28.4</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287265</v>
      </c>
      <c r="S25" s="621"/>
      <c r="T25" s="621"/>
      <c r="U25" s="621"/>
      <c r="V25" s="621"/>
      <c r="W25" s="621"/>
      <c r="X25" s="621"/>
      <c r="Y25" s="622"/>
      <c r="Z25" s="673">
        <v>5</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1118687</v>
      </c>
      <c r="CS25" s="639"/>
      <c r="CT25" s="639"/>
      <c r="CU25" s="639"/>
      <c r="CV25" s="639"/>
      <c r="CW25" s="639"/>
      <c r="CX25" s="639"/>
      <c r="CY25" s="640"/>
      <c r="CZ25" s="623">
        <v>20.3</v>
      </c>
      <c r="DA25" s="641"/>
      <c r="DB25" s="641"/>
      <c r="DC25" s="642"/>
      <c r="DD25" s="626">
        <v>1009323</v>
      </c>
      <c r="DE25" s="639"/>
      <c r="DF25" s="639"/>
      <c r="DG25" s="639"/>
      <c r="DH25" s="639"/>
      <c r="DI25" s="639"/>
      <c r="DJ25" s="639"/>
      <c r="DK25" s="640"/>
      <c r="DL25" s="626">
        <v>1009323</v>
      </c>
      <c r="DM25" s="639"/>
      <c r="DN25" s="639"/>
      <c r="DO25" s="639"/>
      <c r="DP25" s="639"/>
      <c r="DQ25" s="639"/>
      <c r="DR25" s="639"/>
      <c r="DS25" s="639"/>
      <c r="DT25" s="639"/>
      <c r="DU25" s="639"/>
      <c r="DV25" s="640"/>
      <c r="DW25" s="643">
        <v>21.3</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712520</v>
      </c>
      <c r="CS26" s="621"/>
      <c r="CT26" s="621"/>
      <c r="CU26" s="621"/>
      <c r="CV26" s="621"/>
      <c r="CW26" s="621"/>
      <c r="CX26" s="621"/>
      <c r="CY26" s="622"/>
      <c r="CZ26" s="623">
        <v>12.9</v>
      </c>
      <c r="DA26" s="641"/>
      <c r="DB26" s="641"/>
      <c r="DC26" s="642"/>
      <c r="DD26" s="626">
        <v>619983</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220508</v>
      </c>
      <c r="S27" s="621"/>
      <c r="T27" s="621"/>
      <c r="U27" s="621"/>
      <c r="V27" s="621"/>
      <c r="W27" s="621"/>
      <c r="X27" s="621"/>
      <c r="Y27" s="622"/>
      <c r="Z27" s="673">
        <v>3.8</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4473121</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512759</v>
      </c>
      <c r="CS27" s="639"/>
      <c r="CT27" s="639"/>
      <c r="CU27" s="639"/>
      <c r="CV27" s="639"/>
      <c r="CW27" s="639"/>
      <c r="CX27" s="639"/>
      <c r="CY27" s="640"/>
      <c r="CZ27" s="623">
        <v>9.3000000000000007</v>
      </c>
      <c r="DA27" s="641"/>
      <c r="DB27" s="641"/>
      <c r="DC27" s="642"/>
      <c r="DD27" s="626">
        <v>158955</v>
      </c>
      <c r="DE27" s="639"/>
      <c r="DF27" s="639"/>
      <c r="DG27" s="639"/>
      <c r="DH27" s="639"/>
      <c r="DI27" s="639"/>
      <c r="DJ27" s="639"/>
      <c r="DK27" s="640"/>
      <c r="DL27" s="626">
        <v>158903</v>
      </c>
      <c r="DM27" s="639"/>
      <c r="DN27" s="639"/>
      <c r="DO27" s="639"/>
      <c r="DP27" s="639"/>
      <c r="DQ27" s="639"/>
      <c r="DR27" s="639"/>
      <c r="DS27" s="639"/>
      <c r="DT27" s="639"/>
      <c r="DU27" s="639"/>
      <c r="DV27" s="640"/>
      <c r="DW27" s="643">
        <v>3.4</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11580</v>
      </c>
      <c r="S28" s="621"/>
      <c r="T28" s="621"/>
      <c r="U28" s="621"/>
      <c r="V28" s="621"/>
      <c r="W28" s="621"/>
      <c r="X28" s="621"/>
      <c r="Y28" s="622"/>
      <c r="Z28" s="673">
        <v>0.2</v>
      </c>
      <c r="AA28" s="673"/>
      <c r="AB28" s="673"/>
      <c r="AC28" s="673"/>
      <c r="AD28" s="674">
        <v>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181090</v>
      </c>
      <c r="CS28" s="621"/>
      <c r="CT28" s="621"/>
      <c r="CU28" s="621"/>
      <c r="CV28" s="621"/>
      <c r="CW28" s="621"/>
      <c r="CX28" s="621"/>
      <c r="CY28" s="622"/>
      <c r="CZ28" s="623">
        <v>3.3</v>
      </c>
      <c r="DA28" s="641"/>
      <c r="DB28" s="641"/>
      <c r="DC28" s="642"/>
      <c r="DD28" s="626">
        <v>181090</v>
      </c>
      <c r="DE28" s="621"/>
      <c r="DF28" s="621"/>
      <c r="DG28" s="621"/>
      <c r="DH28" s="621"/>
      <c r="DI28" s="621"/>
      <c r="DJ28" s="621"/>
      <c r="DK28" s="622"/>
      <c r="DL28" s="626">
        <v>181090</v>
      </c>
      <c r="DM28" s="621"/>
      <c r="DN28" s="621"/>
      <c r="DO28" s="621"/>
      <c r="DP28" s="621"/>
      <c r="DQ28" s="621"/>
      <c r="DR28" s="621"/>
      <c r="DS28" s="621"/>
      <c r="DT28" s="621"/>
      <c r="DU28" s="621"/>
      <c r="DV28" s="622"/>
      <c r="DW28" s="643">
        <v>3.8</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5375</v>
      </c>
      <c r="S29" s="621"/>
      <c r="T29" s="621"/>
      <c r="U29" s="621"/>
      <c r="V29" s="621"/>
      <c r="W29" s="621"/>
      <c r="X29" s="621"/>
      <c r="Y29" s="622"/>
      <c r="Z29" s="673">
        <v>0.1</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181090</v>
      </c>
      <c r="CS29" s="639"/>
      <c r="CT29" s="639"/>
      <c r="CU29" s="639"/>
      <c r="CV29" s="639"/>
      <c r="CW29" s="639"/>
      <c r="CX29" s="639"/>
      <c r="CY29" s="640"/>
      <c r="CZ29" s="623">
        <v>3.3</v>
      </c>
      <c r="DA29" s="641"/>
      <c r="DB29" s="641"/>
      <c r="DC29" s="642"/>
      <c r="DD29" s="626">
        <v>181090</v>
      </c>
      <c r="DE29" s="639"/>
      <c r="DF29" s="639"/>
      <c r="DG29" s="639"/>
      <c r="DH29" s="639"/>
      <c r="DI29" s="639"/>
      <c r="DJ29" s="639"/>
      <c r="DK29" s="640"/>
      <c r="DL29" s="626">
        <v>181090</v>
      </c>
      <c r="DM29" s="639"/>
      <c r="DN29" s="639"/>
      <c r="DO29" s="639"/>
      <c r="DP29" s="639"/>
      <c r="DQ29" s="639"/>
      <c r="DR29" s="639"/>
      <c r="DS29" s="639"/>
      <c r="DT29" s="639"/>
      <c r="DU29" s="639"/>
      <c r="DV29" s="640"/>
      <c r="DW29" s="643">
        <v>3.8</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23337</v>
      </c>
      <c r="S30" s="621"/>
      <c r="T30" s="621"/>
      <c r="U30" s="621"/>
      <c r="V30" s="621"/>
      <c r="W30" s="621"/>
      <c r="X30" s="621"/>
      <c r="Y30" s="622"/>
      <c r="Z30" s="673">
        <v>0.4</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99.8</v>
      </c>
      <c r="BH30" s="687"/>
      <c r="BI30" s="687"/>
      <c r="BJ30" s="687"/>
      <c r="BK30" s="687"/>
      <c r="BL30" s="687"/>
      <c r="BM30" s="688">
        <v>99.6</v>
      </c>
      <c r="BN30" s="687"/>
      <c r="BO30" s="687"/>
      <c r="BP30" s="687"/>
      <c r="BQ30" s="689"/>
      <c r="BR30" s="686">
        <v>99.8</v>
      </c>
      <c r="BS30" s="687"/>
      <c r="BT30" s="687"/>
      <c r="BU30" s="687"/>
      <c r="BV30" s="687"/>
      <c r="BW30" s="687"/>
      <c r="BX30" s="688">
        <v>99.6</v>
      </c>
      <c r="BY30" s="687"/>
      <c r="BZ30" s="687"/>
      <c r="CA30" s="687"/>
      <c r="CB30" s="689"/>
      <c r="CD30" s="692"/>
      <c r="CE30" s="693"/>
      <c r="CF30" s="657" t="s">
        <v>295</v>
      </c>
      <c r="CG30" s="654"/>
      <c r="CH30" s="654"/>
      <c r="CI30" s="654"/>
      <c r="CJ30" s="654"/>
      <c r="CK30" s="654"/>
      <c r="CL30" s="654"/>
      <c r="CM30" s="654"/>
      <c r="CN30" s="654"/>
      <c r="CO30" s="654"/>
      <c r="CP30" s="654"/>
      <c r="CQ30" s="655"/>
      <c r="CR30" s="620">
        <v>168801</v>
      </c>
      <c r="CS30" s="621"/>
      <c r="CT30" s="621"/>
      <c r="CU30" s="621"/>
      <c r="CV30" s="621"/>
      <c r="CW30" s="621"/>
      <c r="CX30" s="621"/>
      <c r="CY30" s="622"/>
      <c r="CZ30" s="623">
        <v>3.1</v>
      </c>
      <c r="DA30" s="641"/>
      <c r="DB30" s="641"/>
      <c r="DC30" s="642"/>
      <c r="DD30" s="626">
        <v>168801</v>
      </c>
      <c r="DE30" s="621"/>
      <c r="DF30" s="621"/>
      <c r="DG30" s="621"/>
      <c r="DH30" s="621"/>
      <c r="DI30" s="621"/>
      <c r="DJ30" s="621"/>
      <c r="DK30" s="622"/>
      <c r="DL30" s="626">
        <v>168801</v>
      </c>
      <c r="DM30" s="621"/>
      <c r="DN30" s="621"/>
      <c r="DO30" s="621"/>
      <c r="DP30" s="621"/>
      <c r="DQ30" s="621"/>
      <c r="DR30" s="621"/>
      <c r="DS30" s="621"/>
      <c r="DT30" s="621"/>
      <c r="DU30" s="621"/>
      <c r="DV30" s="622"/>
      <c r="DW30" s="643">
        <v>3.6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324518</v>
      </c>
      <c r="S31" s="621"/>
      <c r="T31" s="621"/>
      <c r="U31" s="621"/>
      <c r="V31" s="621"/>
      <c r="W31" s="621"/>
      <c r="X31" s="621"/>
      <c r="Y31" s="622"/>
      <c r="Z31" s="673">
        <v>5.6</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99.6</v>
      </c>
      <c r="BH31" s="639"/>
      <c r="BI31" s="639"/>
      <c r="BJ31" s="639"/>
      <c r="BK31" s="639"/>
      <c r="BL31" s="639"/>
      <c r="BM31" s="675">
        <v>99.1</v>
      </c>
      <c r="BN31" s="685"/>
      <c r="BO31" s="685"/>
      <c r="BP31" s="685"/>
      <c r="BQ31" s="649"/>
      <c r="BR31" s="684">
        <v>99.4</v>
      </c>
      <c r="BS31" s="639"/>
      <c r="BT31" s="639"/>
      <c r="BU31" s="639"/>
      <c r="BV31" s="639"/>
      <c r="BW31" s="639"/>
      <c r="BX31" s="675">
        <v>98.6</v>
      </c>
      <c r="BY31" s="685"/>
      <c r="BZ31" s="685"/>
      <c r="CA31" s="685"/>
      <c r="CB31" s="649"/>
      <c r="CD31" s="692"/>
      <c r="CE31" s="693"/>
      <c r="CF31" s="657" t="s">
        <v>299</v>
      </c>
      <c r="CG31" s="654"/>
      <c r="CH31" s="654"/>
      <c r="CI31" s="654"/>
      <c r="CJ31" s="654"/>
      <c r="CK31" s="654"/>
      <c r="CL31" s="654"/>
      <c r="CM31" s="654"/>
      <c r="CN31" s="654"/>
      <c r="CO31" s="654"/>
      <c r="CP31" s="654"/>
      <c r="CQ31" s="655"/>
      <c r="CR31" s="620">
        <v>12289</v>
      </c>
      <c r="CS31" s="639"/>
      <c r="CT31" s="639"/>
      <c r="CU31" s="639"/>
      <c r="CV31" s="639"/>
      <c r="CW31" s="639"/>
      <c r="CX31" s="639"/>
      <c r="CY31" s="640"/>
      <c r="CZ31" s="623">
        <v>0.2</v>
      </c>
      <c r="DA31" s="641"/>
      <c r="DB31" s="641"/>
      <c r="DC31" s="642"/>
      <c r="DD31" s="626">
        <v>12289</v>
      </c>
      <c r="DE31" s="639"/>
      <c r="DF31" s="639"/>
      <c r="DG31" s="639"/>
      <c r="DH31" s="639"/>
      <c r="DI31" s="639"/>
      <c r="DJ31" s="639"/>
      <c r="DK31" s="640"/>
      <c r="DL31" s="626">
        <v>12289</v>
      </c>
      <c r="DM31" s="639"/>
      <c r="DN31" s="639"/>
      <c r="DO31" s="639"/>
      <c r="DP31" s="639"/>
      <c r="DQ31" s="639"/>
      <c r="DR31" s="639"/>
      <c r="DS31" s="639"/>
      <c r="DT31" s="639"/>
      <c r="DU31" s="639"/>
      <c r="DV31" s="640"/>
      <c r="DW31" s="643">
        <v>0.3</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70235</v>
      </c>
      <c r="S32" s="621"/>
      <c r="T32" s="621"/>
      <c r="U32" s="621"/>
      <c r="V32" s="621"/>
      <c r="W32" s="621"/>
      <c r="X32" s="621"/>
      <c r="Y32" s="622"/>
      <c r="Z32" s="673">
        <v>1.2</v>
      </c>
      <c r="AA32" s="673"/>
      <c r="AB32" s="673"/>
      <c r="AC32" s="673"/>
      <c r="AD32" s="674">
        <v>880</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99.9</v>
      </c>
      <c r="BH32" s="605"/>
      <c r="BI32" s="605"/>
      <c r="BJ32" s="605"/>
      <c r="BK32" s="605"/>
      <c r="BL32" s="605"/>
      <c r="BM32" s="668">
        <v>99.8</v>
      </c>
      <c r="BN32" s="605"/>
      <c r="BO32" s="605"/>
      <c r="BP32" s="605"/>
      <c r="BQ32" s="662"/>
      <c r="BR32" s="683">
        <v>99.9</v>
      </c>
      <c r="BS32" s="605"/>
      <c r="BT32" s="605"/>
      <c r="BU32" s="605"/>
      <c r="BV32" s="605"/>
      <c r="BW32" s="605"/>
      <c r="BX32" s="668">
        <v>99.8</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t="s">
        <v>114</v>
      </c>
      <c r="S33" s="621"/>
      <c r="T33" s="621"/>
      <c r="U33" s="621"/>
      <c r="V33" s="621"/>
      <c r="W33" s="621"/>
      <c r="X33" s="621"/>
      <c r="Y33" s="622"/>
      <c r="Z33" s="673" t="s">
        <v>114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3542279</v>
      </c>
      <c r="CS33" s="639"/>
      <c r="CT33" s="639"/>
      <c r="CU33" s="639"/>
      <c r="CV33" s="639"/>
      <c r="CW33" s="639"/>
      <c r="CX33" s="639"/>
      <c r="CY33" s="640"/>
      <c r="CZ33" s="623">
        <v>64.400000000000006</v>
      </c>
      <c r="DA33" s="641"/>
      <c r="DB33" s="641"/>
      <c r="DC33" s="642"/>
      <c r="DD33" s="626">
        <v>3326512</v>
      </c>
      <c r="DE33" s="639"/>
      <c r="DF33" s="639"/>
      <c r="DG33" s="639"/>
      <c r="DH33" s="639"/>
      <c r="DI33" s="639"/>
      <c r="DJ33" s="639"/>
      <c r="DK33" s="640"/>
      <c r="DL33" s="626">
        <v>1373743</v>
      </c>
      <c r="DM33" s="639"/>
      <c r="DN33" s="639"/>
      <c r="DO33" s="639"/>
      <c r="DP33" s="639"/>
      <c r="DQ33" s="639"/>
      <c r="DR33" s="639"/>
      <c r="DS33" s="639"/>
      <c r="DT33" s="639"/>
      <c r="DU33" s="639"/>
      <c r="DV33" s="640"/>
      <c r="DW33" s="643">
        <v>29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517504</v>
      </c>
      <c r="CS34" s="621"/>
      <c r="CT34" s="621"/>
      <c r="CU34" s="621"/>
      <c r="CV34" s="621"/>
      <c r="CW34" s="621"/>
      <c r="CX34" s="621"/>
      <c r="CY34" s="622"/>
      <c r="CZ34" s="623">
        <v>9.4</v>
      </c>
      <c r="DA34" s="641"/>
      <c r="DB34" s="641"/>
      <c r="DC34" s="642"/>
      <c r="DD34" s="626">
        <v>392138</v>
      </c>
      <c r="DE34" s="621"/>
      <c r="DF34" s="621"/>
      <c r="DG34" s="621"/>
      <c r="DH34" s="621"/>
      <c r="DI34" s="621"/>
      <c r="DJ34" s="621"/>
      <c r="DK34" s="622"/>
      <c r="DL34" s="626">
        <v>346792</v>
      </c>
      <c r="DM34" s="621"/>
      <c r="DN34" s="621"/>
      <c r="DO34" s="621"/>
      <c r="DP34" s="621"/>
      <c r="DQ34" s="621"/>
      <c r="DR34" s="621"/>
      <c r="DS34" s="621"/>
      <c r="DT34" s="621"/>
      <c r="DU34" s="621"/>
      <c r="DV34" s="622"/>
      <c r="DW34" s="643">
        <v>7.3</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t="s">
        <v>114</v>
      </c>
      <c r="S35" s="621"/>
      <c r="T35" s="621"/>
      <c r="U35" s="621"/>
      <c r="V35" s="621"/>
      <c r="W35" s="621"/>
      <c r="X35" s="621"/>
      <c r="Y35" s="622"/>
      <c r="Z35" s="673" t="s">
        <v>114</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816572</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33535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13050</v>
      </c>
      <c r="CS35" s="639"/>
      <c r="CT35" s="639"/>
      <c r="CU35" s="639"/>
      <c r="CV35" s="639"/>
      <c r="CW35" s="639"/>
      <c r="CX35" s="639"/>
      <c r="CY35" s="640"/>
      <c r="CZ35" s="623">
        <v>0.2</v>
      </c>
      <c r="DA35" s="641"/>
      <c r="DB35" s="641"/>
      <c r="DC35" s="642"/>
      <c r="DD35" s="626">
        <v>13037</v>
      </c>
      <c r="DE35" s="639"/>
      <c r="DF35" s="639"/>
      <c r="DG35" s="639"/>
      <c r="DH35" s="639"/>
      <c r="DI35" s="639"/>
      <c r="DJ35" s="639"/>
      <c r="DK35" s="640"/>
      <c r="DL35" s="626">
        <v>13037</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5802675</v>
      </c>
      <c r="S36" s="661"/>
      <c r="T36" s="661"/>
      <c r="U36" s="661"/>
      <c r="V36" s="661"/>
      <c r="W36" s="661"/>
      <c r="X36" s="661"/>
      <c r="Y36" s="664"/>
      <c r="Z36" s="665">
        <v>100</v>
      </c>
      <c r="AA36" s="665"/>
      <c r="AB36" s="665"/>
      <c r="AC36" s="665"/>
      <c r="AD36" s="666">
        <v>4742926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505776</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20204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636573</v>
      </c>
      <c r="CS36" s="621"/>
      <c r="CT36" s="621"/>
      <c r="CU36" s="621"/>
      <c r="CV36" s="621"/>
      <c r="CW36" s="621"/>
      <c r="CX36" s="621"/>
      <c r="CY36" s="622"/>
      <c r="CZ36" s="623">
        <v>11.6</v>
      </c>
      <c r="DA36" s="641"/>
      <c r="DB36" s="641"/>
      <c r="DC36" s="642"/>
      <c r="DD36" s="626">
        <v>615473</v>
      </c>
      <c r="DE36" s="621"/>
      <c r="DF36" s="621"/>
      <c r="DG36" s="621"/>
      <c r="DH36" s="621"/>
      <c r="DI36" s="621"/>
      <c r="DJ36" s="621"/>
      <c r="DK36" s="622"/>
      <c r="DL36" s="626">
        <v>392984</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1979</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1056</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345444</v>
      </c>
      <c r="CS37" s="639"/>
      <c r="CT37" s="639"/>
      <c r="CU37" s="639"/>
      <c r="CV37" s="639"/>
      <c r="CW37" s="639"/>
      <c r="CX37" s="639"/>
      <c r="CY37" s="640"/>
      <c r="CZ37" s="623">
        <v>6.3</v>
      </c>
      <c r="DA37" s="641"/>
      <c r="DB37" s="641"/>
      <c r="DC37" s="642"/>
      <c r="DD37" s="626">
        <v>345034</v>
      </c>
      <c r="DE37" s="639"/>
      <c r="DF37" s="639"/>
      <c r="DG37" s="639"/>
      <c r="DH37" s="639"/>
      <c r="DI37" s="639"/>
      <c r="DJ37" s="639"/>
      <c r="DK37" s="640"/>
      <c r="DL37" s="626">
        <v>315472</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1764</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814593</v>
      </c>
      <c r="CS38" s="621"/>
      <c r="CT38" s="621"/>
      <c r="CU38" s="621"/>
      <c r="CV38" s="621"/>
      <c r="CW38" s="621"/>
      <c r="CX38" s="621"/>
      <c r="CY38" s="622"/>
      <c r="CZ38" s="623">
        <v>14.8</v>
      </c>
      <c r="DA38" s="641"/>
      <c r="DB38" s="641"/>
      <c r="DC38" s="642"/>
      <c r="DD38" s="626">
        <v>761853</v>
      </c>
      <c r="DE38" s="621"/>
      <c r="DF38" s="621"/>
      <c r="DG38" s="621"/>
      <c r="DH38" s="621"/>
      <c r="DI38" s="621"/>
      <c r="DJ38" s="621"/>
      <c r="DK38" s="622"/>
      <c r="DL38" s="626">
        <v>620930</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1560559</v>
      </c>
      <c r="CS39" s="639"/>
      <c r="CT39" s="639"/>
      <c r="CU39" s="639"/>
      <c r="CV39" s="639"/>
      <c r="CW39" s="639"/>
      <c r="CX39" s="639"/>
      <c r="CY39" s="640"/>
      <c r="CZ39" s="623">
        <v>28.4</v>
      </c>
      <c r="DA39" s="641"/>
      <c r="DB39" s="641"/>
      <c r="DC39" s="642"/>
      <c r="DD39" s="626">
        <v>1544011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92004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133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216813</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149331</v>
      </c>
      <c r="CS42" s="621"/>
      <c r="CT42" s="621"/>
      <c r="CU42" s="621"/>
      <c r="CV42" s="621"/>
      <c r="CW42" s="621"/>
      <c r="CX42" s="621"/>
      <c r="CY42" s="622"/>
      <c r="CZ42" s="623">
        <v>2.7</v>
      </c>
      <c r="DA42" s="624"/>
      <c r="DB42" s="624"/>
      <c r="DC42" s="625"/>
      <c r="DD42" s="626">
        <v>136536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9257</v>
      </c>
      <c r="CS43" s="639"/>
      <c r="CT43" s="639"/>
      <c r="CU43" s="639"/>
      <c r="CV43" s="639"/>
      <c r="CW43" s="639"/>
      <c r="CX43" s="639"/>
      <c r="CY43" s="640"/>
      <c r="CZ43" s="623">
        <v>0.2</v>
      </c>
      <c r="DA43" s="641"/>
      <c r="DB43" s="641"/>
      <c r="DC43" s="642"/>
      <c r="DD43" s="626">
        <v>9257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149331</v>
      </c>
      <c r="CS44" s="621"/>
      <c r="CT44" s="621"/>
      <c r="CU44" s="621"/>
      <c r="CV44" s="621"/>
      <c r="CW44" s="621"/>
      <c r="CX44" s="621"/>
      <c r="CY44" s="622"/>
      <c r="CZ44" s="623">
        <v>2.7</v>
      </c>
      <c r="DA44" s="624"/>
      <c r="DB44" s="624"/>
      <c r="DC44" s="625"/>
      <c r="DD44" s="626">
        <v>136536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73716</v>
      </c>
      <c r="CS45" s="639"/>
      <c r="CT45" s="639"/>
      <c r="CU45" s="639"/>
      <c r="CV45" s="639"/>
      <c r="CW45" s="639"/>
      <c r="CX45" s="639"/>
      <c r="CY45" s="640"/>
      <c r="CZ45" s="623">
        <v>1.3</v>
      </c>
      <c r="DA45" s="641"/>
      <c r="DB45" s="641"/>
      <c r="DC45" s="642"/>
      <c r="DD45" s="626">
        <v>63081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75615</v>
      </c>
      <c r="CS46" s="621"/>
      <c r="CT46" s="621"/>
      <c r="CU46" s="621"/>
      <c r="CV46" s="621"/>
      <c r="CW46" s="621"/>
      <c r="CX46" s="621"/>
      <c r="CY46" s="622"/>
      <c r="CZ46" s="623">
        <v>1.4</v>
      </c>
      <c r="DA46" s="624"/>
      <c r="DB46" s="624"/>
      <c r="DC46" s="625"/>
      <c r="DD46" s="626">
        <v>73455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5504146</v>
      </c>
      <c r="CS49" s="605"/>
      <c r="CT49" s="605"/>
      <c r="CU49" s="605"/>
      <c r="CV49" s="605"/>
      <c r="CW49" s="605"/>
      <c r="CX49" s="605"/>
      <c r="CY49" s="606"/>
      <c r="CZ49" s="607">
        <v>100</v>
      </c>
      <c r="DA49" s="608"/>
      <c r="DB49" s="608"/>
      <c r="DC49" s="609"/>
      <c r="DD49" s="610">
        <v>4812416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5803</v>
      </c>
      <c r="R7" s="1134"/>
      <c r="S7" s="1134"/>
      <c r="T7" s="1134"/>
      <c r="U7" s="1134"/>
      <c r="V7" s="1134">
        <v>5504</v>
      </c>
      <c r="W7" s="1134"/>
      <c r="X7" s="1134"/>
      <c r="Y7" s="1134"/>
      <c r="Z7" s="1134"/>
      <c r="AA7" s="1134">
        <v>299</v>
      </c>
      <c r="AB7" s="1134"/>
      <c r="AC7" s="1134"/>
      <c r="AD7" s="1134"/>
      <c r="AE7" s="1135"/>
      <c r="AF7" s="1136">
        <v>299</v>
      </c>
      <c r="AG7" s="1137"/>
      <c r="AH7" s="1137"/>
      <c r="AI7" s="1137"/>
      <c r="AJ7" s="1138"/>
      <c r="AK7" s="1120">
        <v>23</v>
      </c>
      <c r="AL7" s="1121"/>
      <c r="AM7" s="1121"/>
      <c r="AN7" s="1121"/>
      <c r="AO7" s="1121"/>
      <c r="AP7" s="1121">
        <v>596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5803</v>
      </c>
      <c r="R23" s="1098"/>
      <c r="S23" s="1098"/>
      <c r="T23" s="1098"/>
      <c r="U23" s="1098"/>
      <c r="V23" s="1098">
        <v>5504</v>
      </c>
      <c r="W23" s="1098"/>
      <c r="X23" s="1098"/>
      <c r="Y23" s="1098"/>
      <c r="Z23" s="1098"/>
      <c r="AA23" s="1098">
        <v>299</v>
      </c>
      <c r="AB23" s="1098"/>
      <c r="AC23" s="1098"/>
      <c r="AD23" s="1098"/>
      <c r="AE23" s="1099"/>
      <c r="AF23" s="1100">
        <v>299</v>
      </c>
      <c r="AG23" s="1098"/>
      <c r="AH23" s="1098"/>
      <c r="AI23" s="1098"/>
      <c r="AJ23" s="1101"/>
      <c r="AK23" s="1102"/>
      <c r="AL23" s="1103"/>
      <c r="AM23" s="1103"/>
      <c r="AN23" s="1103"/>
      <c r="AO23" s="1103"/>
      <c r="AP23" s="1098">
        <v>596</v>
      </c>
      <c r="AQ23" s="1098"/>
      <c r="AR23" s="1098"/>
      <c r="AS23" s="1098"/>
      <c r="AT23" s="1098"/>
      <c r="AU23" s="1104"/>
      <c r="AV23" s="1104"/>
      <c r="AW23" s="1104"/>
      <c r="AX23" s="1104"/>
      <c r="AY23" s="1105"/>
      <c r="AZ23" s="1094" t="s">
        <v>372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959</v>
      </c>
      <c r="R28" s="1083"/>
      <c r="S28" s="1083"/>
      <c r="T28" s="1083"/>
      <c r="U28" s="1083"/>
      <c r="V28" s="1083">
        <v>926</v>
      </c>
      <c r="W28" s="1083"/>
      <c r="X28" s="1083"/>
      <c r="Y28" s="1083"/>
      <c r="Z28" s="1083"/>
      <c r="AA28" s="1083">
        <v>34</v>
      </c>
      <c r="AB28" s="1083"/>
      <c r="AC28" s="1083"/>
      <c r="AD28" s="1083"/>
      <c r="AE28" s="1084"/>
      <c r="AF28" s="1085">
        <v>34</v>
      </c>
      <c r="AG28" s="1083"/>
      <c r="AH28" s="1083"/>
      <c r="AI28" s="1083"/>
      <c r="AJ28" s="1086"/>
      <c r="AK28" s="1087">
        <v>92</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679</v>
      </c>
      <c r="R29" s="1073"/>
      <c r="S29" s="1073"/>
      <c r="T29" s="1073"/>
      <c r="U29" s="1073"/>
      <c r="V29" s="1073">
        <v>662</v>
      </c>
      <c r="W29" s="1073"/>
      <c r="X29" s="1073"/>
      <c r="Y29" s="1073"/>
      <c r="Z29" s="1073"/>
      <c r="AA29" s="1073">
        <v>16</v>
      </c>
      <c r="AB29" s="1073"/>
      <c r="AC29" s="1073"/>
      <c r="AD29" s="1073"/>
      <c r="AE29" s="1074"/>
      <c r="AF29" s="1048">
        <v>16</v>
      </c>
      <c r="AG29" s="1049"/>
      <c r="AH29" s="1049"/>
      <c r="AI29" s="1049"/>
      <c r="AJ29" s="1050"/>
      <c r="AK29" s="1009">
        <v>124</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101</v>
      </c>
      <c r="R30" s="1073"/>
      <c r="S30" s="1073"/>
      <c r="T30" s="1073"/>
      <c r="U30" s="1073"/>
      <c r="V30" s="1073">
        <v>101</v>
      </c>
      <c r="W30" s="1073"/>
      <c r="X30" s="1073"/>
      <c r="Y30" s="1073"/>
      <c r="Z30" s="1073"/>
      <c r="AA30" s="1073">
        <v>0</v>
      </c>
      <c r="AB30" s="1073"/>
      <c r="AC30" s="1073"/>
      <c r="AD30" s="1073"/>
      <c r="AE30" s="1074"/>
      <c r="AF30" s="1048">
        <v>0</v>
      </c>
      <c r="AG30" s="1049"/>
      <c r="AH30" s="1049"/>
      <c r="AI30" s="1049"/>
      <c r="AJ30" s="1050"/>
      <c r="AK30" s="1009">
        <v>36</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254</v>
      </c>
      <c r="R31" s="1073"/>
      <c r="S31" s="1073"/>
      <c r="T31" s="1073"/>
      <c r="U31" s="1073"/>
      <c r="V31" s="1073">
        <v>224</v>
      </c>
      <c r="W31" s="1073"/>
      <c r="X31" s="1073"/>
      <c r="Y31" s="1073"/>
      <c r="Z31" s="1073"/>
      <c r="AA31" s="1073">
        <v>30</v>
      </c>
      <c r="AB31" s="1073"/>
      <c r="AC31" s="1073"/>
      <c r="AD31" s="1073"/>
      <c r="AE31" s="1074"/>
      <c r="AF31" s="1048">
        <v>212</v>
      </c>
      <c r="AG31" s="1049"/>
      <c r="AH31" s="1049"/>
      <c r="AI31" s="1049"/>
      <c r="AJ31" s="1050"/>
      <c r="AK31" s="1009">
        <v>2</v>
      </c>
      <c r="AL31" s="1000"/>
      <c r="AM31" s="1000"/>
      <c r="AN31" s="1000"/>
      <c r="AO31" s="1000"/>
      <c r="AP31" s="1000">
        <v>89</v>
      </c>
      <c r="AQ31" s="1000"/>
      <c r="AR31" s="1000"/>
      <c r="AS31" s="1000"/>
      <c r="AT31" s="1000"/>
      <c r="AU31" s="1000" t="s">
        <v>546</v>
      </c>
      <c r="AV31" s="1000"/>
      <c r="AW31" s="1000"/>
      <c r="AX31" s="1000"/>
      <c r="AY31" s="1000"/>
      <c r="AZ31" s="1071" t="s">
        <v>547</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686</v>
      </c>
      <c r="R32" s="1073"/>
      <c r="S32" s="1073"/>
      <c r="T32" s="1073"/>
      <c r="U32" s="1073"/>
      <c r="V32" s="1073">
        <v>686</v>
      </c>
      <c r="W32" s="1073"/>
      <c r="X32" s="1073"/>
      <c r="Y32" s="1073"/>
      <c r="Z32" s="1073"/>
      <c r="AA32" s="1073" t="s">
        <v>546</v>
      </c>
      <c r="AB32" s="1073"/>
      <c r="AC32" s="1073"/>
      <c r="AD32" s="1073"/>
      <c r="AE32" s="1074"/>
      <c r="AF32" s="1048" t="s">
        <v>114</v>
      </c>
      <c r="AG32" s="1049"/>
      <c r="AH32" s="1049"/>
      <c r="AI32" s="1049"/>
      <c r="AJ32" s="1050"/>
      <c r="AK32" s="1009">
        <v>521</v>
      </c>
      <c r="AL32" s="1000"/>
      <c r="AM32" s="1000"/>
      <c r="AN32" s="1000"/>
      <c r="AO32" s="1000"/>
      <c r="AP32" s="1000">
        <v>3405</v>
      </c>
      <c r="AQ32" s="1000"/>
      <c r="AR32" s="1000"/>
      <c r="AS32" s="1000"/>
      <c r="AT32" s="1000"/>
      <c r="AU32" s="1000">
        <v>2898</v>
      </c>
      <c r="AV32" s="1000"/>
      <c r="AW32" s="1000"/>
      <c r="AX32" s="1000"/>
      <c r="AY32" s="1000"/>
      <c r="AZ32" s="1071" t="s">
        <v>548</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263</v>
      </c>
      <c r="AG63" s="988"/>
      <c r="AH63" s="988"/>
      <c r="AI63" s="988"/>
      <c r="AJ63" s="1059"/>
      <c r="AK63" s="1060"/>
      <c r="AL63" s="992"/>
      <c r="AM63" s="992"/>
      <c r="AN63" s="992"/>
      <c r="AO63" s="992"/>
      <c r="AP63" s="988">
        <v>3494</v>
      </c>
      <c r="AQ63" s="988"/>
      <c r="AR63" s="988"/>
      <c r="AS63" s="988"/>
      <c r="AT63" s="988"/>
      <c r="AU63" s="988">
        <v>2898</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398</v>
      </c>
      <c r="AL66" s="1025"/>
      <c r="AM66" s="1025"/>
      <c r="AN66" s="1025"/>
      <c r="AO66" s="1026"/>
      <c r="AP66" s="1030" t="s">
        <v>399</v>
      </c>
      <c r="AQ66" s="1031"/>
      <c r="AR66" s="1031"/>
      <c r="AS66" s="1031"/>
      <c r="AT66" s="1032"/>
      <c r="AU66" s="1030" t="s">
        <v>400</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208</v>
      </c>
      <c r="R68" s="1011"/>
      <c r="S68" s="1011"/>
      <c r="T68" s="1011"/>
      <c r="U68" s="1011"/>
      <c r="V68" s="1011">
        <v>187</v>
      </c>
      <c r="W68" s="1011"/>
      <c r="X68" s="1011"/>
      <c r="Y68" s="1011"/>
      <c r="Z68" s="1011"/>
      <c r="AA68" s="1011">
        <v>21</v>
      </c>
      <c r="AB68" s="1011"/>
      <c r="AC68" s="1011"/>
      <c r="AD68" s="1011"/>
      <c r="AE68" s="1011"/>
      <c r="AF68" s="1011">
        <v>21</v>
      </c>
      <c r="AG68" s="1011"/>
      <c r="AH68" s="1011"/>
      <c r="AI68" s="1011"/>
      <c r="AJ68" s="1011"/>
      <c r="AK68" s="1011" t="s">
        <v>492</v>
      </c>
      <c r="AL68" s="1011"/>
      <c r="AM68" s="1011"/>
      <c r="AN68" s="1011"/>
      <c r="AO68" s="1011"/>
      <c r="AP68" s="1011" t="s">
        <v>492</v>
      </c>
      <c r="AQ68" s="1011"/>
      <c r="AR68" s="1011"/>
      <c r="AS68" s="1011"/>
      <c r="AT68" s="1011"/>
      <c r="AU68" s="1011" t="s">
        <v>492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1080473</v>
      </c>
      <c r="R69" s="1000"/>
      <c r="S69" s="1000"/>
      <c r="T69" s="1000"/>
      <c r="U69" s="1000"/>
      <c r="V69" s="1000">
        <v>1052361</v>
      </c>
      <c r="W69" s="1000"/>
      <c r="X69" s="1000"/>
      <c r="Y69" s="1000"/>
      <c r="Z69" s="1000"/>
      <c r="AA69" s="1000">
        <v>28112</v>
      </c>
      <c r="AB69" s="1000"/>
      <c r="AC69" s="1000"/>
      <c r="AD69" s="1000"/>
      <c r="AE69" s="1000"/>
      <c r="AF69" s="1000">
        <v>28112</v>
      </c>
      <c r="AG69" s="1000"/>
      <c r="AH69" s="1000"/>
      <c r="AI69" s="1000"/>
      <c r="AJ69" s="1000"/>
      <c r="AK69" s="1000">
        <v>14163</v>
      </c>
      <c r="AL69" s="1000"/>
      <c r="AM69" s="1000"/>
      <c r="AN69" s="1000"/>
      <c r="AO69" s="1000"/>
      <c r="AP69" s="1000" t="s">
        <v>492</v>
      </c>
      <c r="AQ69" s="1000"/>
      <c r="AR69" s="1000"/>
      <c r="AS69" s="1000"/>
      <c r="AT69" s="1000"/>
      <c r="AU69" s="1000" t="s">
        <v>492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41779</v>
      </c>
      <c r="R70" s="1000"/>
      <c r="S70" s="1000"/>
      <c r="T70" s="1000"/>
      <c r="U70" s="1000"/>
      <c r="V70" s="1000">
        <v>34294</v>
      </c>
      <c r="W70" s="1000"/>
      <c r="X70" s="1000"/>
      <c r="Y70" s="1000"/>
      <c r="Z70" s="1000"/>
      <c r="AA70" s="1000">
        <v>7485</v>
      </c>
      <c r="AB70" s="1000"/>
      <c r="AC70" s="1000"/>
      <c r="AD70" s="1000"/>
      <c r="AE70" s="1000"/>
      <c r="AF70" s="1000">
        <v>23182</v>
      </c>
      <c r="AG70" s="1000"/>
      <c r="AH70" s="1000"/>
      <c r="AI70" s="1000"/>
      <c r="AJ70" s="1000"/>
      <c r="AK70" s="1000" t="s">
        <v>492</v>
      </c>
      <c r="AL70" s="1000"/>
      <c r="AM70" s="1000"/>
      <c r="AN70" s="1000"/>
      <c r="AO70" s="1000"/>
      <c r="AP70" s="1000">
        <v>136632</v>
      </c>
      <c r="AQ70" s="1000"/>
      <c r="AR70" s="1000"/>
      <c r="AS70" s="1000"/>
      <c r="AT70" s="1000"/>
      <c r="AU70" s="1000" t="s">
        <v>492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7740</v>
      </c>
      <c r="R71" s="1000"/>
      <c r="S71" s="1000"/>
      <c r="T71" s="1000"/>
      <c r="U71" s="1000"/>
      <c r="V71" s="1000">
        <v>5794</v>
      </c>
      <c r="W71" s="1000"/>
      <c r="X71" s="1000"/>
      <c r="Y71" s="1000"/>
      <c r="Z71" s="1000"/>
      <c r="AA71" s="1000">
        <v>1946</v>
      </c>
      <c r="AB71" s="1000"/>
      <c r="AC71" s="1000"/>
      <c r="AD71" s="1000"/>
      <c r="AE71" s="1000"/>
      <c r="AF71" s="1000">
        <v>18566</v>
      </c>
      <c r="AG71" s="1000"/>
      <c r="AH71" s="1000"/>
      <c r="AI71" s="1000"/>
      <c r="AJ71" s="1000"/>
      <c r="AK71" s="1000" t="s">
        <v>492</v>
      </c>
      <c r="AL71" s="1000"/>
      <c r="AM71" s="1000"/>
      <c r="AN71" s="1000"/>
      <c r="AO71" s="1000"/>
      <c r="AP71" s="1000">
        <v>17196</v>
      </c>
      <c r="AQ71" s="1000"/>
      <c r="AR71" s="1000"/>
      <c r="AS71" s="1000"/>
      <c r="AT71" s="1000"/>
      <c r="AU71" s="1000" t="s">
        <v>492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1198</v>
      </c>
      <c r="R72" s="1000"/>
      <c r="S72" s="1000"/>
      <c r="T72" s="1000"/>
      <c r="U72" s="1000"/>
      <c r="V72" s="1000">
        <v>1198</v>
      </c>
      <c r="W72" s="1000"/>
      <c r="X72" s="1000"/>
      <c r="Y72" s="1000"/>
      <c r="Z72" s="1000"/>
      <c r="AA72" s="1000" t="s">
        <v>555</v>
      </c>
      <c r="AB72" s="1000"/>
      <c r="AC72" s="1000"/>
      <c r="AD72" s="1000"/>
      <c r="AE72" s="1000"/>
      <c r="AF72" s="1000" t="s">
        <v>556</v>
      </c>
      <c r="AG72" s="1000"/>
      <c r="AH72" s="1000"/>
      <c r="AI72" s="1000"/>
      <c r="AJ72" s="1000"/>
      <c r="AK72" s="1000" t="s">
        <v>556</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4089</v>
      </c>
      <c r="R73" s="1000"/>
      <c r="S73" s="1000"/>
      <c r="T73" s="1000"/>
      <c r="U73" s="1000"/>
      <c r="V73" s="1000">
        <v>4089</v>
      </c>
      <c r="W73" s="1000"/>
      <c r="X73" s="1000"/>
      <c r="Y73" s="1000"/>
      <c r="Z73" s="1000"/>
      <c r="AA73" s="1000" t="s">
        <v>556</v>
      </c>
      <c r="AB73" s="1000"/>
      <c r="AC73" s="1000"/>
      <c r="AD73" s="1000"/>
      <c r="AE73" s="1000"/>
      <c r="AF73" s="1000" t="s">
        <v>556</v>
      </c>
      <c r="AG73" s="1000"/>
      <c r="AH73" s="1000"/>
      <c r="AI73" s="1000"/>
      <c r="AJ73" s="1000"/>
      <c r="AK73" s="1000" t="s">
        <v>556</v>
      </c>
      <c r="AL73" s="1000"/>
      <c r="AM73" s="1000"/>
      <c r="AN73" s="1000"/>
      <c r="AO73" s="1000"/>
      <c r="AP73" s="1000">
        <v>1892</v>
      </c>
      <c r="AQ73" s="1000"/>
      <c r="AR73" s="1000"/>
      <c r="AS73" s="1000"/>
      <c r="AT73" s="1000"/>
      <c r="AU73" s="1000">
        <v>136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69881</v>
      </c>
      <c r="AG88" s="988"/>
      <c r="AH88" s="988"/>
      <c r="AI88" s="988"/>
      <c r="AJ88" s="988"/>
      <c r="AK88" s="992"/>
      <c r="AL88" s="992"/>
      <c r="AM88" s="992"/>
      <c r="AN88" s="992"/>
      <c r="AO88" s="992"/>
      <c r="AP88" s="988">
        <v>155720</v>
      </c>
      <c r="AQ88" s="988"/>
      <c r="AR88" s="988"/>
      <c r="AS88" s="988"/>
      <c r="AT88" s="988"/>
      <c r="AU88" s="988">
        <v>136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290</v>
      </c>
      <c r="AG109" s="923"/>
      <c r="AH109" s="923"/>
      <c r="AI109" s="923"/>
      <c r="AJ109" s="924"/>
      <c r="AK109" s="925" t="s">
        <v>289</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290</v>
      </c>
      <c r="BW109" s="923"/>
      <c r="BX109" s="923"/>
      <c r="BY109" s="923"/>
      <c r="BZ109" s="924"/>
      <c r="CA109" s="925" t="s">
        <v>289</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290</v>
      </c>
      <c r="DM109" s="923"/>
      <c r="DN109" s="923"/>
      <c r="DO109" s="923"/>
      <c r="DP109" s="924"/>
      <c r="DQ109" s="925" t="s">
        <v>289</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313274</v>
      </c>
      <c r="AB110" s="916"/>
      <c r="AC110" s="916"/>
      <c r="AD110" s="916"/>
      <c r="AE110" s="917"/>
      <c r="AF110" s="918">
        <v>258232</v>
      </c>
      <c r="AG110" s="916"/>
      <c r="AH110" s="916"/>
      <c r="AI110" s="916"/>
      <c r="AJ110" s="917"/>
      <c r="AK110" s="918">
        <v>181089</v>
      </c>
      <c r="AL110" s="916"/>
      <c r="AM110" s="916"/>
      <c r="AN110" s="916"/>
      <c r="AO110" s="917"/>
      <c r="AP110" s="919">
        <v>5</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1465407</v>
      </c>
      <c r="BR110" s="863"/>
      <c r="BS110" s="863"/>
      <c r="BT110" s="863"/>
      <c r="BU110" s="863"/>
      <c r="BV110" s="863">
        <v>765010</v>
      </c>
      <c r="BW110" s="863"/>
      <c r="BX110" s="863"/>
      <c r="BY110" s="863"/>
      <c r="BZ110" s="863"/>
      <c r="CA110" s="863">
        <v>596209</v>
      </c>
      <c r="CB110" s="863"/>
      <c r="CC110" s="863"/>
      <c r="CD110" s="863"/>
      <c r="CE110" s="863"/>
      <c r="CF110" s="887">
        <v>16.600000000000001</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3509511</v>
      </c>
      <c r="BR112" s="835"/>
      <c r="BS112" s="835"/>
      <c r="BT112" s="835"/>
      <c r="BU112" s="835"/>
      <c r="BV112" s="835">
        <v>3209013</v>
      </c>
      <c r="BW112" s="835"/>
      <c r="BX112" s="835"/>
      <c r="BY112" s="835"/>
      <c r="BZ112" s="835"/>
      <c r="CA112" s="835">
        <v>2899204</v>
      </c>
      <c r="CB112" s="835"/>
      <c r="CC112" s="835"/>
      <c r="CD112" s="835"/>
      <c r="CE112" s="835"/>
      <c r="CF112" s="896">
        <v>80.599999999999994</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413704</v>
      </c>
      <c r="AB113" s="944"/>
      <c r="AC113" s="944"/>
      <c r="AD113" s="944"/>
      <c r="AE113" s="945"/>
      <c r="AF113" s="946">
        <v>410593</v>
      </c>
      <c r="AG113" s="944"/>
      <c r="AH113" s="944"/>
      <c r="AI113" s="944"/>
      <c r="AJ113" s="945"/>
      <c r="AK113" s="946">
        <v>404880</v>
      </c>
      <c r="AL113" s="944"/>
      <c r="AM113" s="944"/>
      <c r="AN113" s="944"/>
      <c r="AO113" s="945"/>
      <c r="AP113" s="947">
        <v>11.3</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55945</v>
      </c>
      <c r="BR113" s="835"/>
      <c r="BS113" s="835"/>
      <c r="BT113" s="835"/>
      <c r="BU113" s="835"/>
      <c r="BV113" s="835">
        <v>112183</v>
      </c>
      <c r="BW113" s="835"/>
      <c r="BX113" s="835"/>
      <c r="BY113" s="835"/>
      <c r="BZ113" s="835"/>
      <c r="CA113" s="835">
        <v>135610</v>
      </c>
      <c r="CB113" s="835"/>
      <c r="CC113" s="835"/>
      <c r="CD113" s="835"/>
      <c r="CE113" s="835"/>
      <c r="CF113" s="896">
        <v>3.8</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206</v>
      </c>
      <c r="AB114" s="798"/>
      <c r="AC114" s="798"/>
      <c r="AD114" s="798"/>
      <c r="AE114" s="799"/>
      <c r="AF114" s="800">
        <v>157</v>
      </c>
      <c r="AG114" s="798"/>
      <c r="AH114" s="798"/>
      <c r="AI114" s="798"/>
      <c r="AJ114" s="799"/>
      <c r="AK114" s="800">
        <v>10755</v>
      </c>
      <c r="AL114" s="798"/>
      <c r="AM114" s="798"/>
      <c r="AN114" s="798"/>
      <c r="AO114" s="799"/>
      <c r="AP114" s="845">
        <v>0.3</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955076</v>
      </c>
      <c r="BR114" s="835"/>
      <c r="BS114" s="835"/>
      <c r="BT114" s="835"/>
      <c r="BU114" s="835"/>
      <c r="BV114" s="835">
        <v>1034270</v>
      </c>
      <c r="BW114" s="835"/>
      <c r="BX114" s="835"/>
      <c r="BY114" s="835"/>
      <c r="BZ114" s="835"/>
      <c r="CA114" s="835">
        <v>1110107</v>
      </c>
      <c r="CB114" s="835"/>
      <c r="CC114" s="835"/>
      <c r="CD114" s="835"/>
      <c r="CE114" s="835"/>
      <c r="CF114" s="896">
        <v>30.9</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727184</v>
      </c>
      <c r="AB117" s="930"/>
      <c r="AC117" s="930"/>
      <c r="AD117" s="930"/>
      <c r="AE117" s="931"/>
      <c r="AF117" s="932">
        <v>668982</v>
      </c>
      <c r="AG117" s="930"/>
      <c r="AH117" s="930"/>
      <c r="AI117" s="930"/>
      <c r="AJ117" s="931"/>
      <c r="AK117" s="932">
        <v>596724</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290</v>
      </c>
      <c r="AG118" s="923"/>
      <c r="AH118" s="923"/>
      <c r="AI118" s="923"/>
      <c r="AJ118" s="924"/>
      <c r="AK118" s="925" t="s">
        <v>289</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372</v>
      </c>
      <c r="BR118" s="866"/>
      <c r="BS118" s="866"/>
      <c r="BT118" s="866"/>
      <c r="BU118" s="866"/>
      <c r="BV118" s="866" t="s">
        <v>372</v>
      </c>
      <c r="BW118" s="866"/>
      <c r="BX118" s="866"/>
      <c r="BY118" s="866"/>
      <c r="BZ118" s="866"/>
      <c r="CA118" s="866" t="s">
        <v>372</v>
      </c>
      <c r="CB118" s="866"/>
      <c r="CC118" s="866"/>
      <c r="CD118" s="866"/>
      <c r="CE118" s="866"/>
      <c r="CF118" s="896" t="s">
        <v>372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372</v>
      </c>
      <c r="DH118" s="798"/>
      <c r="DI118" s="798"/>
      <c r="DJ118" s="798"/>
      <c r="DK118" s="799"/>
      <c r="DL118" s="800" t="s">
        <v>372</v>
      </c>
      <c r="DM118" s="798"/>
      <c r="DN118" s="798"/>
      <c r="DO118" s="798"/>
      <c r="DP118" s="799"/>
      <c r="DQ118" s="800" t="s">
        <v>372</v>
      </c>
      <c r="DR118" s="798"/>
      <c r="DS118" s="798"/>
      <c r="DT118" s="798"/>
      <c r="DU118" s="799"/>
      <c r="DV118" s="845" t="s">
        <v>372</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372</v>
      </c>
      <c r="AB119" s="916"/>
      <c r="AC119" s="916"/>
      <c r="AD119" s="916"/>
      <c r="AE119" s="917"/>
      <c r="AF119" s="918" t="s">
        <v>372</v>
      </c>
      <c r="AG119" s="916"/>
      <c r="AH119" s="916"/>
      <c r="AI119" s="916"/>
      <c r="AJ119" s="917"/>
      <c r="AK119" s="918" t="s">
        <v>372</v>
      </c>
      <c r="AL119" s="916"/>
      <c r="AM119" s="916"/>
      <c r="AN119" s="916"/>
      <c r="AO119" s="917"/>
      <c r="AP119" s="919" t="s">
        <v>372</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441</v>
      </c>
      <c r="BP119" s="899"/>
      <c r="BQ119" s="903">
        <v>5985939</v>
      </c>
      <c r="BR119" s="866"/>
      <c r="BS119" s="866"/>
      <c r="BT119" s="866"/>
      <c r="BU119" s="866"/>
      <c r="BV119" s="866">
        <v>5120476</v>
      </c>
      <c r="BW119" s="866"/>
      <c r="BX119" s="866"/>
      <c r="BY119" s="866"/>
      <c r="BZ119" s="866"/>
      <c r="CA119" s="866">
        <v>4741130</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372</v>
      </c>
      <c r="DH119" s="781"/>
      <c r="DI119" s="781"/>
      <c r="DJ119" s="781"/>
      <c r="DK119" s="782"/>
      <c r="DL119" s="783" t="s">
        <v>372</v>
      </c>
      <c r="DM119" s="781"/>
      <c r="DN119" s="781"/>
      <c r="DO119" s="781"/>
      <c r="DP119" s="782"/>
      <c r="DQ119" s="783" t="s">
        <v>372</v>
      </c>
      <c r="DR119" s="781"/>
      <c r="DS119" s="781"/>
      <c r="DT119" s="781"/>
      <c r="DU119" s="782"/>
      <c r="DV119" s="869" t="s">
        <v>372</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372</v>
      </c>
      <c r="AB120" s="798"/>
      <c r="AC120" s="798"/>
      <c r="AD120" s="798"/>
      <c r="AE120" s="799"/>
      <c r="AF120" s="800" t="s">
        <v>372</v>
      </c>
      <c r="AG120" s="798"/>
      <c r="AH120" s="798"/>
      <c r="AI120" s="798"/>
      <c r="AJ120" s="799"/>
      <c r="AK120" s="800" t="s">
        <v>372</v>
      </c>
      <c r="AL120" s="798"/>
      <c r="AM120" s="798"/>
      <c r="AN120" s="798"/>
      <c r="AO120" s="799"/>
      <c r="AP120" s="845" t="s">
        <v>372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5823771</v>
      </c>
      <c r="BR120" s="863"/>
      <c r="BS120" s="863"/>
      <c r="BT120" s="863"/>
      <c r="BU120" s="863"/>
      <c r="BV120" s="863">
        <v>5867382</v>
      </c>
      <c r="BW120" s="863"/>
      <c r="BX120" s="863"/>
      <c r="BY120" s="863"/>
      <c r="BZ120" s="863"/>
      <c r="CA120" s="863">
        <v>7404604</v>
      </c>
      <c r="CB120" s="863"/>
      <c r="CC120" s="863"/>
      <c r="CD120" s="863"/>
      <c r="CE120" s="863"/>
      <c r="CF120" s="887">
        <v>206</v>
      </c>
      <c r="CG120" s="888"/>
      <c r="CH120" s="888"/>
      <c r="CI120" s="888"/>
      <c r="CJ120" s="888"/>
      <c r="CK120" s="889" t="s">
        <v>445</v>
      </c>
      <c r="CL120" s="873"/>
      <c r="CM120" s="873"/>
      <c r="CN120" s="873"/>
      <c r="CO120" s="874"/>
      <c r="CP120" s="893" t="s">
        <v>446</v>
      </c>
      <c r="CQ120" s="894"/>
      <c r="CR120" s="894"/>
      <c r="CS120" s="894"/>
      <c r="CT120" s="894"/>
      <c r="CU120" s="894"/>
      <c r="CV120" s="894"/>
      <c r="CW120" s="894"/>
      <c r="CX120" s="894"/>
      <c r="CY120" s="894"/>
      <c r="CZ120" s="894"/>
      <c r="DA120" s="894"/>
      <c r="DB120" s="894"/>
      <c r="DC120" s="894"/>
      <c r="DD120" s="894"/>
      <c r="DE120" s="894"/>
      <c r="DF120" s="895"/>
      <c r="DG120" s="882">
        <v>3507212</v>
      </c>
      <c r="DH120" s="863"/>
      <c r="DI120" s="863"/>
      <c r="DJ120" s="863"/>
      <c r="DK120" s="863"/>
      <c r="DL120" s="863">
        <v>3207631</v>
      </c>
      <c r="DM120" s="863"/>
      <c r="DN120" s="863"/>
      <c r="DO120" s="863"/>
      <c r="DP120" s="863"/>
      <c r="DQ120" s="863">
        <v>2898049</v>
      </c>
      <c r="DR120" s="863"/>
      <c r="DS120" s="863"/>
      <c r="DT120" s="863"/>
      <c r="DU120" s="863"/>
      <c r="DV120" s="864">
        <v>80.599999999999994</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372</v>
      </c>
      <c r="AB121" s="798"/>
      <c r="AC121" s="798"/>
      <c r="AD121" s="798"/>
      <c r="AE121" s="799"/>
      <c r="AF121" s="800" t="s">
        <v>372</v>
      </c>
      <c r="AG121" s="798"/>
      <c r="AH121" s="798"/>
      <c r="AI121" s="798"/>
      <c r="AJ121" s="799"/>
      <c r="AK121" s="800" t="s">
        <v>372</v>
      </c>
      <c r="AL121" s="798"/>
      <c r="AM121" s="798"/>
      <c r="AN121" s="798"/>
      <c r="AO121" s="799"/>
      <c r="AP121" s="845" t="s">
        <v>372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t="s">
        <v>372</v>
      </c>
      <c r="BR121" s="835"/>
      <c r="BS121" s="835"/>
      <c r="BT121" s="835"/>
      <c r="BU121" s="835"/>
      <c r="BV121" s="835" t="s">
        <v>372</v>
      </c>
      <c r="BW121" s="835"/>
      <c r="BX121" s="835"/>
      <c r="BY121" s="835"/>
      <c r="BZ121" s="835"/>
      <c r="CA121" s="835" t="s">
        <v>372</v>
      </c>
      <c r="CB121" s="835"/>
      <c r="CC121" s="835"/>
      <c r="CD121" s="835"/>
      <c r="CE121" s="835"/>
      <c r="CF121" s="896" t="s">
        <v>372</v>
      </c>
      <c r="CG121" s="897"/>
      <c r="CH121" s="897"/>
      <c r="CI121" s="897"/>
      <c r="CJ121" s="897"/>
      <c r="CK121" s="890"/>
      <c r="CL121" s="876"/>
      <c r="CM121" s="876"/>
      <c r="CN121" s="876"/>
      <c r="CO121" s="877"/>
      <c r="CP121" s="856" t="s">
        <v>449</v>
      </c>
      <c r="CQ121" s="857"/>
      <c r="CR121" s="857"/>
      <c r="CS121" s="857"/>
      <c r="CT121" s="857"/>
      <c r="CU121" s="857"/>
      <c r="CV121" s="857"/>
      <c r="CW121" s="857"/>
      <c r="CX121" s="857"/>
      <c r="CY121" s="857"/>
      <c r="CZ121" s="857"/>
      <c r="DA121" s="857"/>
      <c r="DB121" s="857"/>
      <c r="DC121" s="857"/>
      <c r="DD121" s="857"/>
      <c r="DE121" s="857"/>
      <c r="DF121" s="858"/>
      <c r="DG121" s="834">
        <v>2299</v>
      </c>
      <c r="DH121" s="835"/>
      <c r="DI121" s="835"/>
      <c r="DJ121" s="835"/>
      <c r="DK121" s="835"/>
      <c r="DL121" s="835">
        <v>1382</v>
      </c>
      <c r="DM121" s="835"/>
      <c r="DN121" s="835"/>
      <c r="DO121" s="835"/>
      <c r="DP121" s="835"/>
      <c r="DQ121" s="835">
        <v>1155</v>
      </c>
      <c r="DR121" s="835"/>
      <c r="DS121" s="835"/>
      <c r="DT121" s="835"/>
      <c r="DU121" s="835"/>
      <c r="DV121" s="812">
        <v>0</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372</v>
      </c>
      <c r="AB122" s="798"/>
      <c r="AC122" s="798"/>
      <c r="AD122" s="798"/>
      <c r="AE122" s="799"/>
      <c r="AF122" s="800" t="s">
        <v>372</v>
      </c>
      <c r="AG122" s="798"/>
      <c r="AH122" s="798"/>
      <c r="AI122" s="798"/>
      <c r="AJ122" s="799"/>
      <c r="AK122" s="800" t="s">
        <v>372</v>
      </c>
      <c r="AL122" s="798"/>
      <c r="AM122" s="798"/>
      <c r="AN122" s="798"/>
      <c r="AO122" s="799"/>
      <c r="AP122" s="845" t="s">
        <v>372</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3175948</v>
      </c>
      <c r="BR122" s="866"/>
      <c r="BS122" s="866"/>
      <c r="BT122" s="866"/>
      <c r="BU122" s="866"/>
      <c r="BV122" s="866">
        <v>2909324</v>
      </c>
      <c r="BW122" s="866"/>
      <c r="BX122" s="866"/>
      <c r="BY122" s="866"/>
      <c r="BZ122" s="866"/>
      <c r="CA122" s="866">
        <v>2693221</v>
      </c>
      <c r="CB122" s="866"/>
      <c r="CC122" s="866"/>
      <c r="CD122" s="866"/>
      <c r="CE122" s="866"/>
      <c r="CF122" s="867">
        <v>74.900000000000006</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t="s">
        <v>452</v>
      </c>
      <c r="DH122" s="835"/>
      <c r="DI122" s="835"/>
      <c r="DJ122" s="835"/>
      <c r="DK122" s="835"/>
      <c r="DL122" s="835" t="s">
        <v>452</v>
      </c>
      <c r="DM122" s="835"/>
      <c r="DN122" s="835"/>
      <c r="DO122" s="835"/>
      <c r="DP122" s="835"/>
      <c r="DQ122" s="835" t="s">
        <v>452</v>
      </c>
      <c r="DR122" s="835"/>
      <c r="DS122" s="835"/>
      <c r="DT122" s="835"/>
      <c r="DU122" s="835"/>
      <c r="DV122" s="812" t="s">
        <v>452</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452</v>
      </c>
      <c r="AB123" s="798"/>
      <c r="AC123" s="798"/>
      <c r="AD123" s="798"/>
      <c r="AE123" s="799"/>
      <c r="AF123" s="800" t="s">
        <v>452</v>
      </c>
      <c r="AG123" s="798"/>
      <c r="AH123" s="798"/>
      <c r="AI123" s="798"/>
      <c r="AJ123" s="799"/>
      <c r="AK123" s="800" t="s">
        <v>452</v>
      </c>
      <c r="AL123" s="798"/>
      <c r="AM123" s="798"/>
      <c r="AN123" s="798"/>
      <c r="AO123" s="799"/>
      <c r="AP123" s="845" t="s">
        <v>452</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453</v>
      </c>
      <c r="BP123" s="899"/>
      <c r="BQ123" s="853">
        <v>8999719</v>
      </c>
      <c r="BR123" s="854"/>
      <c r="BS123" s="854"/>
      <c r="BT123" s="854"/>
      <c r="BU123" s="854"/>
      <c r="BV123" s="854">
        <v>8776706</v>
      </c>
      <c r="BW123" s="854"/>
      <c r="BX123" s="854"/>
      <c r="BY123" s="854"/>
      <c r="BZ123" s="854"/>
      <c r="CA123" s="854">
        <v>10097825</v>
      </c>
      <c r="CB123" s="854"/>
      <c r="CC123" s="854"/>
      <c r="CD123" s="854"/>
      <c r="CE123" s="854"/>
      <c r="CF123" s="764"/>
      <c r="CG123" s="765"/>
      <c r="CH123" s="765"/>
      <c r="CI123" s="765"/>
      <c r="CJ123" s="855"/>
      <c r="CK123" s="890"/>
      <c r="CL123" s="876"/>
      <c r="CM123" s="876"/>
      <c r="CN123" s="876"/>
      <c r="CO123" s="877"/>
      <c r="CP123" s="856" t="s">
        <v>454</v>
      </c>
      <c r="CQ123" s="857"/>
      <c r="CR123" s="857"/>
      <c r="CS123" s="857"/>
      <c r="CT123" s="857"/>
      <c r="CU123" s="857"/>
      <c r="CV123" s="857"/>
      <c r="CW123" s="857"/>
      <c r="CX123" s="857"/>
      <c r="CY123" s="857"/>
      <c r="CZ123" s="857"/>
      <c r="DA123" s="857"/>
      <c r="DB123" s="857"/>
      <c r="DC123" s="857"/>
      <c r="DD123" s="857"/>
      <c r="DE123" s="857"/>
      <c r="DF123" s="858"/>
      <c r="DG123" s="797" t="s">
        <v>372</v>
      </c>
      <c r="DH123" s="798"/>
      <c r="DI123" s="798"/>
      <c r="DJ123" s="798"/>
      <c r="DK123" s="799"/>
      <c r="DL123" s="800" t="s">
        <v>372</v>
      </c>
      <c r="DM123" s="798"/>
      <c r="DN123" s="798"/>
      <c r="DO123" s="798"/>
      <c r="DP123" s="799"/>
      <c r="DQ123" s="800" t="s">
        <v>372</v>
      </c>
      <c r="DR123" s="798"/>
      <c r="DS123" s="798"/>
      <c r="DT123" s="798"/>
      <c r="DU123" s="799"/>
      <c r="DV123" s="845" t="s">
        <v>372</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372</v>
      </c>
      <c r="AB124" s="798"/>
      <c r="AC124" s="798"/>
      <c r="AD124" s="798"/>
      <c r="AE124" s="799"/>
      <c r="AF124" s="800" t="s">
        <v>372</v>
      </c>
      <c r="AG124" s="798"/>
      <c r="AH124" s="798"/>
      <c r="AI124" s="798"/>
      <c r="AJ124" s="799"/>
      <c r="AK124" s="800" t="s">
        <v>372</v>
      </c>
      <c r="AL124" s="798"/>
      <c r="AM124" s="798"/>
      <c r="AN124" s="798"/>
      <c r="AO124" s="799"/>
      <c r="AP124" s="845" t="s">
        <v>372</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372</v>
      </c>
      <c r="BR124" s="852"/>
      <c r="BS124" s="852"/>
      <c r="BT124" s="852"/>
      <c r="BU124" s="852"/>
      <c r="BV124" s="852" t="s">
        <v>372</v>
      </c>
      <c r="BW124" s="852"/>
      <c r="BX124" s="852"/>
      <c r="BY124" s="852"/>
      <c r="BZ124" s="852"/>
      <c r="CA124" s="852" t="s">
        <v>372</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t="s">
        <v>114</v>
      </c>
      <c r="AB128" s="819"/>
      <c r="AC128" s="819"/>
      <c r="AD128" s="819"/>
      <c r="AE128" s="820"/>
      <c r="AF128" s="821" t="s">
        <v>114</v>
      </c>
      <c r="AG128" s="819"/>
      <c r="AH128" s="819"/>
      <c r="AI128" s="819"/>
      <c r="AJ128" s="820"/>
      <c r="AK128" s="821" t="s">
        <v>114</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94</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3888232</v>
      </c>
      <c r="AB129" s="798"/>
      <c r="AC129" s="798"/>
      <c r="AD129" s="798"/>
      <c r="AE129" s="799"/>
      <c r="AF129" s="800">
        <v>3664953</v>
      </c>
      <c r="AG129" s="798"/>
      <c r="AH129" s="798"/>
      <c r="AI129" s="798"/>
      <c r="AJ129" s="799"/>
      <c r="AK129" s="800">
        <v>3919015</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318919</v>
      </c>
      <c r="AB130" s="798"/>
      <c r="AC130" s="798"/>
      <c r="AD130" s="798"/>
      <c r="AE130" s="799"/>
      <c r="AF130" s="800">
        <v>318709</v>
      </c>
      <c r="AG130" s="798"/>
      <c r="AH130" s="798"/>
      <c r="AI130" s="798"/>
      <c r="AJ130" s="799"/>
      <c r="AK130" s="800">
        <v>324204</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3569313</v>
      </c>
      <c r="AB131" s="781"/>
      <c r="AC131" s="781"/>
      <c r="AD131" s="781"/>
      <c r="AE131" s="782"/>
      <c r="AF131" s="783">
        <v>3346244</v>
      </c>
      <c r="AG131" s="781"/>
      <c r="AH131" s="781"/>
      <c r="AI131" s="781"/>
      <c r="AJ131" s="782"/>
      <c r="AK131" s="783">
        <v>3594811</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11.43819553</v>
      </c>
      <c r="AB132" s="761"/>
      <c r="AC132" s="761"/>
      <c r="AD132" s="761"/>
      <c r="AE132" s="762"/>
      <c r="AF132" s="763">
        <v>10.46764671</v>
      </c>
      <c r="AG132" s="761"/>
      <c r="AH132" s="761"/>
      <c r="AI132" s="761"/>
      <c r="AJ132" s="762"/>
      <c r="AK132" s="763">
        <v>7.5809270639999999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13.3</v>
      </c>
      <c r="AB133" s="740"/>
      <c r="AC133" s="740"/>
      <c r="AD133" s="740"/>
      <c r="AE133" s="741"/>
      <c r="AF133" s="739">
        <v>11.5</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2" t="s">
        <v>482</v>
      </c>
      <c r="L7" s="256"/>
      <c r="M7" s="257" t="s">
        <v>483</v>
      </c>
      <c r="N7" s="258"/>
    </row>
    <row r="8" spans="1:16" x14ac:dyDescent="0.15">
      <c r="A8" s="250"/>
      <c r="B8" s="246"/>
      <c r="C8" s="246"/>
      <c r="D8" s="246"/>
      <c r="E8" s="246"/>
      <c r="F8" s="246"/>
      <c r="G8" s="259"/>
      <c r="H8" s="260"/>
      <c r="I8" s="260"/>
      <c r="J8" s="261"/>
      <c r="K8" s="1153"/>
      <c r="L8" s="262" t="s">
        <v>484</v>
      </c>
      <c r="M8" s="263" t="s">
        <v>485</v>
      </c>
      <c r="N8" s="264" t="s">
        <v>486</v>
      </c>
    </row>
    <row r="9" spans="1:16" x14ac:dyDescent="0.15">
      <c r="A9" s="250"/>
      <c r="B9" s="246"/>
      <c r="C9" s="246"/>
      <c r="D9" s="246"/>
      <c r="E9" s="246"/>
      <c r="F9" s="246"/>
      <c r="G9" s="1166" t="s">
        <v>487</v>
      </c>
      <c r="H9" s="1167"/>
      <c r="I9" s="1167"/>
      <c r="J9" s="1168"/>
      <c r="K9" s="265">
        <v>1118687</v>
      </c>
      <c r="L9" s="266">
        <v>130262</v>
      </c>
      <c r="M9" s="267">
        <v>115876</v>
      </c>
      <c r="N9" s="268">
        <v>12.4</v>
      </c>
    </row>
    <row r="10" spans="1:16" x14ac:dyDescent="0.15">
      <c r="A10" s="250"/>
      <c r="B10" s="246"/>
      <c r="C10" s="246"/>
      <c r="D10" s="246"/>
      <c r="E10" s="246"/>
      <c r="F10" s="246"/>
      <c r="G10" s="1166" t="s">
        <v>488</v>
      </c>
      <c r="H10" s="1167"/>
      <c r="I10" s="1167"/>
      <c r="J10" s="1168"/>
      <c r="K10" s="269">
        <v>6832</v>
      </c>
      <c r="L10" s="270">
        <v>796</v>
      </c>
      <c r="M10" s="271">
        <v>10922</v>
      </c>
      <c r="N10" s="272">
        <v>-92.7</v>
      </c>
    </row>
    <row r="11" spans="1:16" ht="13.5" customHeight="1" x14ac:dyDescent="0.15">
      <c r="A11" s="250"/>
      <c r="B11" s="246"/>
      <c r="C11" s="246"/>
      <c r="D11" s="246"/>
      <c r="E11" s="246"/>
      <c r="F11" s="246"/>
      <c r="G11" s="1166" t="s">
        <v>489</v>
      </c>
      <c r="H11" s="1167"/>
      <c r="I11" s="1167"/>
      <c r="J11" s="1168"/>
      <c r="K11" s="269">
        <v>226315</v>
      </c>
      <c r="L11" s="270">
        <v>26352</v>
      </c>
      <c r="M11" s="271">
        <v>18462</v>
      </c>
      <c r="N11" s="272">
        <v>42.7</v>
      </c>
    </row>
    <row r="12" spans="1:16" ht="13.5" customHeight="1" x14ac:dyDescent="0.15">
      <c r="A12" s="250"/>
      <c r="B12" s="246"/>
      <c r="C12" s="246"/>
      <c r="D12" s="246"/>
      <c r="E12" s="246"/>
      <c r="F12" s="246"/>
      <c r="G12" s="1166" t="s">
        <v>490</v>
      </c>
      <c r="H12" s="1167"/>
      <c r="I12" s="1167"/>
      <c r="J12" s="1168"/>
      <c r="K12" s="269">
        <v>260</v>
      </c>
      <c r="L12" s="270">
        <v>30</v>
      </c>
      <c r="M12" s="271">
        <v>746</v>
      </c>
      <c r="N12" s="272">
        <v>-96</v>
      </c>
    </row>
    <row r="13" spans="1:16" ht="13.5" customHeight="1" x14ac:dyDescent="0.15">
      <c r="A13" s="250"/>
      <c r="B13" s="246"/>
      <c r="C13" s="246"/>
      <c r="D13" s="246"/>
      <c r="E13" s="246"/>
      <c r="F13" s="246"/>
      <c r="G13" s="1166" t="s">
        <v>491</v>
      </c>
      <c r="H13" s="1167"/>
      <c r="I13" s="1167"/>
      <c r="J13" s="1168"/>
      <c r="K13" s="269" t="s">
        <v>492</v>
      </c>
      <c r="L13" s="270" t="s">
        <v>492</v>
      </c>
      <c r="M13" s="271" t="s">
        <v>492</v>
      </c>
      <c r="N13" s="272" t="s">
        <v>492</v>
      </c>
    </row>
    <row r="14" spans="1:16" ht="13.5" customHeight="1" x14ac:dyDescent="0.15">
      <c r="A14" s="250"/>
      <c r="B14" s="246"/>
      <c r="C14" s="246"/>
      <c r="D14" s="246"/>
      <c r="E14" s="246"/>
      <c r="F14" s="246"/>
      <c r="G14" s="1166" t="s">
        <v>493</v>
      </c>
      <c r="H14" s="1167"/>
      <c r="I14" s="1167"/>
      <c r="J14" s="1168"/>
      <c r="K14" s="269">
        <v>69716</v>
      </c>
      <c r="L14" s="270">
        <v>8118</v>
      </c>
      <c r="M14" s="271">
        <v>5201</v>
      </c>
      <c r="N14" s="272">
        <v>56.1</v>
      </c>
    </row>
    <row r="15" spans="1:16" ht="13.5" customHeight="1" x14ac:dyDescent="0.15">
      <c r="A15" s="250"/>
      <c r="B15" s="246"/>
      <c r="C15" s="246"/>
      <c r="D15" s="246"/>
      <c r="E15" s="246"/>
      <c r="F15" s="246"/>
      <c r="G15" s="1166" t="s">
        <v>494</v>
      </c>
      <c r="H15" s="1167"/>
      <c r="I15" s="1167"/>
      <c r="J15" s="1168"/>
      <c r="K15" s="269">
        <v>9257</v>
      </c>
      <c r="L15" s="270">
        <v>1078</v>
      </c>
      <c r="M15" s="271">
        <v>2624</v>
      </c>
      <c r="N15" s="272">
        <v>-58.9</v>
      </c>
    </row>
    <row r="16" spans="1:16" x14ac:dyDescent="0.15">
      <c r="A16" s="250"/>
      <c r="B16" s="246"/>
      <c r="C16" s="246"/>
      <c r="D16" s="246"/>
      <c r="E16" s="246"/>
      <c r="F16" s="246"/>
      <c r="G16" s="1169" t="s">
        <v>495</v>
      </c>
      <c r="H16" s="1170"/>
      <c r="I16" s="1170"/>
      <c r="J16" s="1171"/>
      <c r="K16" s="270">
        <v>-2620</v>
      </c>
      <c r="L16" s="270">
        <v>-305</v>
      </c>
      <c r="M16" s="271">
        <v>-12273</v>
      </c>
      <c r="N16" s="272">
        <v>-97.5</v>
      </c>
    </row>
    <row r="17" spans="1:16" x14ac:dyDescent="0.15">
      <c r="A17" s="250"/>
      <c r="B17" s="246"/>
      <c r="C17" s="246"/>
      <c r="D17" s="246"/>
      <c r="E17" s="246"/>
      <c r="F17" s="246"/>
      <c r="G17" s="1169" t="s">
        <v>173</v>
      </c>
      <c r="H17" s="1170"/>
      <c r="I17" s="1170"/>
      <c r="J17" s="1171"/>
      <c r="K17" s="270">
        <v>1428447</v>
      </c>
      <c r="L17" s="270">
        <v>166331</v>
      </c>
      <c r="M17" s="271">
        <v>141557</v>
      </c>
      <c r="N17" s="272">
        <v>17.5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63" t="s">
        <v>500</v>
      </c>
      <c r="H21" s="1164"/>
      <c r="I21" s="1164"/>
      <c r="J21" s="1165"/>
      <c r="K21" s="282">
        <v>13.16</v>
      </c>
      <c r="L21" s="283">
        <v>13.44</v>
      </c>
      <c r="M21" s="284">
        <v>-0.28000000000000003</v>
      </c>
      <c r="N21" s="251"/>
      <c r="O21" s="285"/>
      <c r="P21" s="281"/>
    </row>
    <row r="22" spans="1:16" s="286" customFormat="1" x14ac:dyDescent="0.15">
      <c r="A22" s="281"/>
      <c r="B22" s="251"/>
      <c r="C22" s="251"/>
      <c r="D22" s="251"/>
      <c r="E22" s="251"/>
      <c r="F22" s="251"/>
      <c r="G22" s="1163" t="s">
        <v>501</v>
      </c>
      <c r="H22" s="1164"/>
      <c r="I22" s="1164"/>
      <c r="J22" s="1165"/>
      <c r="K22" s="287">
        <v>99.7</v>
      </c>
      <c r="L22" s="288">
        <v>94.9</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2" t="s">
        <v>482</v>
      </c>
      <c r="L30" s="256"/>
      <c r="M30" s="257" t="s">
        <v>483</v>
      </c>
      <c r="N30" s="258"/>
    </row>
    <row r="31" spans="1:16" x14ac:dyDescent="0.15">
      <c r="A31" s="250"/>
      <c r="B31" s="246"/>
      <c r="C31" s="246"/>
      <c r="D31" s="246"/>
      <c r="E31" s="246"/>
      <c r="F31" s="246"/>
      <c r="G31" s="259"/>
      <c r="H31" s="260"/>
      <c r="I31" s="260"/>
      <c r="J31" s="261"/>
      <c r="K31" s="1153"/>
      <c r="L31" s="262" t="s">
        <v>484</v>
      </c>
      <c r="M31" s="263" t="s">
        <v>485</v>
      </c>
      <c r="N31" s="264" t="s">
        <v>486</v>
      </c>
    </row>
    <row r="32" spans="1:16" ht="27" customHeight="1" x14ac:dyDescent="0.15">
      <c r="A32" s="250"/>
      <c r="B32" s="246"/>
      <c r="C32" s="246"/>
      <c r="D32" s="246"/>
      <c r="E32" s="246"/>
      <c r="F32" s="246"/>
      <c r="G32" s="1154" t="s">
        <v>505</v>
      </c>
      <c r="H32" s="1155"/>
      <c r="I32" s="1155"/>
      <c r="J32" s="1156"/>
      <c r="K32" s="296">
        <v>181089</v>
      </c>
      <c r="L32" s="296">
        <v>21086</v>
      </c>
      <c r="M32" s="297">
        <v>70006</v>
      </c>
      <c r="N32" s="298">
        <v>-69.900000000000006</v>
      </c>
    </row>
    <row r="33" spans="1:16" ht="13.5" customHeight="1" x14ac:dyDescent="0.15">
      <c r="A33" s="250"/>
      <c r="B33" s="246"/>
      <c r="C33" s="246"/>
      <c r="D33" s="246"/>
      <c r="E33" s="246"/>
      <c r="F33" s="246"/>
      <c r="G33" s="1154" t="s">
        <v>506</v>
      </c>
      <c r="H33" s="1155"/>
      <c r="I33" s="1155"/>
      <c r="J33" s="1156"/>
      <c r="K33" s="296" t="s">
        <v>492</v>
      </c>
      <c r="L33" s="296" t="s">
        <v>492</v>
      </c>
      <c r="M33" s="297" t="s">
        <v>492</v>
      </c>
      <c r="N33" s="298" t="s">
        <v>492</v>
      </c>
    </row>
    <row r="34" spans="1:16" ht="27" customHeight="1" x14ac:dyDescent="0.15">
      <c r="A34" s="250"/>
      <c r="B34" s="246"/>
      <c r="C34" s="246"/>
      <c r="D34" s="246"/>
      <c r="E34" s="246"/>
      <c r="F34" s="246"/>
      <c r="G34" s="1154" t="s">
        <v>507</v>
      </c>
      <c r="H34" s="1155"/>
      <c r="I34" s="1155"/>
      <c r="J34" s="1156"/>
      <c r="K34" s="296" t="s">
        <v>492</v>
      </c>
      <c r="L34" s="296" t="s">
        <v>492</v>
      </c>
      <c r="M34" s="297">
        <v>1</v>
      </c>
      <c r="N34" s="298" t="s">
        <v>492</v>
      </c>
    </row>
    <row r="35" spans="1:16" ht="27" customHeight="1" x14ac:dyDescent="0.15">
      <c r="A35" s="250"/>
      <c r="B35" s="246"/>
      <c r="C35" s="246"/>
      <c r="D35" s="246"/>
      <c r="E35" s="246"/>
      <c r="F35" s="246"/>
      <c r="G35" s="1154" t="s">
        <v>508</v>
      </c>
      <c r="H35" s="1155"/>
      <c r="I35" s="1155"/>
      <c r="J35" s="1156"/>
      <c r="K35" s="296">
        <v>404880</v>
      </c>
      <c r="L35" s="296">
        <v>47145</v>
      </c>
      <c r="M35" s="297">
        <v>19095</v>
      </c>
      <c r="N35" s="298">
        <v>146.9</v>
      </c>
    </row>
    <row r="36" spans="1:16" ht="27" customHeight="1" x14ac:dyDescent="0.15">
      <c r="A36" s="250"/>
      <c r="B36" s="246"/>
      <c r="C36" s="246"/>
      <c r="D36" s="246"/>
      <c r="E36" s="246"/>
      <c r="F36" s="246"/>
      <c r="G36" s="1154" t="s">
        <v>509</v>
      </c>
      <c r="H36" s="1155"/>
      <c r="I36" s="1155"/>
      <c r="J36" s="1156"/>
      <c r="K36" s="296">
        <v>10755</v>
      </c>
      <c r="L36" s="296">
        <v>1252</v>
      </c>
      <c r="M36" s="297">
        <v>5066</v>
      </c>
      <c r="N36" s="298">
        <v>-75.3</v>
      </c>
    </row>
    <row r="37" spans="1:16" ht="13.5" customHeight="1" x14ac:dyDescent="0.15">
      <c r="A37" s="250"/>
      <c r="B37" s="246"/>
      <c r="C37" s="246"/>
      <c r="D37" s="246"/>
      <c r="E37" s="246"/>
      <c r="F37" s="246"/>
      <c r="G37" s="1154" t="s">
        <v>510</v>
      </c>
      <c r="H37" s="1155"/>
      <c r="I37" s="1155"/>
      <c r="J37" s="1156"/>
      <c r="K37" s="296" t="s">
        <v>492</v>
      </c>
      <c r="L37" s="296" t="s">
        <v>492</v>
      </c>
      <c r="M37" s="297">
        <v>1361</v>
      </c>
      <c r="N37" s="298" t="s">
        <v>492</v>
      </c>
    </row>
    <row r="38" spans="1:16" ht="27" customHeight="1" x14ac:dyDescent="0.15">
      <c r="A38" s="250"/>
      <c r="B38" s="246"/>
      <c r="C38" s="246"/>
      <c r="D38" s="246"/>
      <c r="E38" s="246"/>
      <c r="F38" s="246"/>
      <c r="G38" s="1157" t="s">
        <v>511</v>
      </c>
      <c r="H38" s="1158"/>
      <c r="I38" s="1158"/>
      <c r="J38" s="1159"/>
      <c r="K38" s="299" t="s">
        <v>492</v>
      </c>
      <c r="L38" s="299" t="s">
        <v>492</v>
      </c>
      <c r="M38" s="300">
        <v>15</v>
      </c>
      <c r="N38" s="301" t="s">
        <v>492</v>
      </c>
      <c r="O38" s="295"/>
    </row>
    <row r="39" spans="1:16" x14ac:dyDescent="0.15">
      <c r="A39" s="250"/>
      <c r="B39" s="246"/>
      <c r="C39" s="246"/>
      <c r="D39" s="246"/>
      <c r="E39" s="246"/>
      <c r="F39" s="246"/>
      <c r="G39" s="1157" t="s">
        <v>512</v>
      </c>
      <c r="H39" s="1158"/>
      <c r="I39" s="1158"/>
      <c r="J39" s="1159"/>
      <c r="K39" s="302" t="s">
        <v>492</v>
      </c>
      <c r="L39" s="302" t="s">
        <v>492</v>
      </c>
      <c r="M39" s="303">
        <v>-2978</v>
      </c>
      <c r="N39" s="304" t="s">
        <v>492</v>
      </c>
      <c r="O39" s="295"/>
    </row>
    <row r="40" spans="1:16" ht="27" customHeight="1" x14ac:dyDescent="0.15">
      <c r="A40" s="250"/>
      <c r="B40" s="246"/>
      <c r="C40" s="246"/>
      <c r="D40" s="246"/>
      <c r="E40" s="246"/>
      <c r="F40" s="246"/>
      <c r="G40" s="1154" t="s">
        <v>513</v>
      </c>
      <c r="H40" s="1155"/>
      <c r="I40" s="1155"/>
      <c r="J40" s="1156"/>
      <c r="K40" s="302">
        <v>-324204</v>
      </c>
      <c r="L40" s="302">
        <v>-37751</v>
      </c>
      <c r="M40" s="303">
        <v>-63538</v>
      </c>
      <c r="N40" s="304">
        <v>-40.6</v>
      </c>
      <c r="O40" s="295"/>
    </row>
    <row r="41" spans="1:16" x14ac:dyDescent="0.15">
      <c r="A41" s="250"/>
      <c r="B41" s="246"/>
      <c r="C41" s="246"/>
      <c r="D41" s="246"/>
      <c r="E41" s="246"/>
      <c r="F41" s="246"/>
      <c r="G41" s="1160" t="s">
        <v>284</v>
      </c>
      <c r="H41" s="1161"/>
      <c r="I41" s="1161"/>
      <c r="J41" s="1162"/>
      <c r="K41" s="296">
        <v>272520</v>
      </c>
      <c r="L41" s="302">
        <v>31733</v>
      </c>
      <c r="M41" s="303">
        <v>29028</v>
      </c>
      <c r="N41" s="304">
        <v>9.3000000000000007</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47" t="s">
        <v>482</v>
      </c>
      <c r="J49" s="1149" t="s">
        <v>517</v>
      </c>
      <c r="K49" s="1150"/>
      <c r="L49" s="1150"/>
      <c r="M49" s="1150"/>
      <c r="N49" s="1151"/>
    </row>
    <row r="50" spans="1:14" x14ac:dyDescent="0.15">
      <c r="A50" s="250"/>
      <c r="B50" s="246"/>
      <c r="C50" s="246"/>
      <c r="D50" s="246"/>
      <c r="E50" s="246"/>
      <c r="F50" s="246"/>
      <c r="G50" s="314"/>
      <c r="H50" s="315"/>
      <c r="I50" s="1148"/>
      <c r="J50" s="316" t="s">
        <v>518</v>
      </c>
      <c r="K50" s="317" t="s">
        <v>519</v>
      </c>
      <c r="L50" s="318" t="s">
        <v>520</v>
      </c>
      <c r="M50" s="319" t="s">
        <v>521</v>
      </c>
      <c r="N50" s="320" t="s">
        <v>522</v>
      </c>
    </row>
    <row r="51" spans="1:14" x14ac:dyDescent="0.15">
      <c r="A51" s="250"/>
      <c r="B51" s="246"/>
      <c r="C51" s="246"/>
      <c r="D51" s="246"/>
      <c r="E51" s="246"/>
      <c r="F51" s="246"/>
      <c r="G51" s="312" t="s">
        <v>523</v>
      </c>
      <c r="H51" s="313"/>
      <c r="I51" s="321">
        <v>129883</v>
      </c>
      <c r="J51" s="322">
        <v>15422</v>
      </c>
      <c r="K51" s="323">
        <v>9.6999999999999993</v>
      </c>
      <c r="L51" s="324">
        <v>94828</v>
      </c>
      <c r="M51" s="325">
        <v>3.1</v>
      </c>
      <c r="N51" s="326">
        <v>6.6</v>
      </c>
    </row>
    <row r="52" spans="1:14" x14ac:dyDescent="0.15">
      <c r="A52" s="250"/>
      <c r="B52" s="246"/>
      <c r="C52" s="246"/>
      <c r="D52" s="246"/>
      <c r="E52" s="246"/>
      <c r="F52" s="246"/>
      <c r="G52" s="327"/>
      <c r="H52" s="328" t="s">
        <v>524</v>
      </c>
      <c r="I52" s="329">
        <v>121396</v>
      </c>
      <c r="J52" s="330">
        <v>14414</v>
      </c>
      <c r="K52" s="331">
        <v>6</v>
      </c>
      <c r="L52" s="332">
        <v>55133</v>
      </c>
      <c r="M52" s="333">
        <v>4.9000000000000004</v>
      </c>
      <c r="N52" s="334">
        <v>1.1000000000000001</v>
      </c>
    </row>
    <row r="53" spans="1:14" x14ac:dyDescent="0.15">
      <c r="A53" s="250"/>
      <c r="B53" s="246"/>
      <c r="C53" s="246"/>
      <c r="D53" s="246"/>
      <c r="E53" s="246"/>
      <c r="F53" s="246"/>
      <c r="G53" s="312" t="s">
        <v>525</v>
      </c>
      <c r="H53" s="313"/>
      <c r="I53" s="321">
        <v>101117</v>
      </c>
      <c r="J53" s="322">
        <v>11825</v>
      </c>
      <c r="K53" s="323">
        <v>-23.3</v>
      </c>
      <c r="L53" s="324">
        <v>119674</v>
      </c>
      <c r="M53" s="325">
        <v>26.2</v>
      </c>
      <c r="N53" s="326">
        <v>-49.5</v>
      </c>
    </row>
    <row r="54" spans="1:14" x14ac:dyDescent="0.15">
      <c r="A54" s="250"/>
      <c r="B54" s="246"/>
      <c r="C54" s="246"/>
      <c r="D54" s="246"/>
      <c r="E54" s="246"/>
      <c r="F54" s="246"/>
      <c r="G54" s="327"/>
      <c r="H54" s="328" t="s">
        <v>524</v>
      </c>
      <c r="I54" s="329">
        <v>87721</v>
      </c>
      <c r="J54" s="330">
        <v>10259</v>
      </c>
      <c r="K54" s="331">
        <v>-28.8</v>
      </c>
      <c r="L54" s="332">
        <v>57803</v>
      </c>
      <c r="M54" s="333">
        <v>4.8</v>
      </c>
      <c r="N54" s="334">
        <v>-33.6</v>
      </c>
    </row>
    <row r="55" spans="1:14" x14ac:dyDescent="0.15">
      <c r="A55" s="250"/>
      <c r="B55" s="246"/>
      <c r="C55" s="246"/>
      <c r="D55" s="246"/>
      <c r="E55" s="246"/>
      <c r="F55" s="246"/>
      <c r="G55" s="312" t="s">
        <v>526</v>
      </c>
      <c r="H55" s="313"/>
      <c r="I55" s="321">
        <v>178819</v>
      </c>
      <c r="J55" s="322">
        <v>20888</v>
      </c>
      <c r="K55" s="323">
        <v>76.599999999999994</v>
      </c>
      <c r="L55" s="324">
        <v>119685</v>
      </c>
      <c r="M55" s="325">
        <v>0</v>
      </c>
      <c r="N55" s="326">
        <v>76.599999999999994</v>
      </c>
    </row>
    <row r="56" spans="1:14" x14ac:dyDescent="0.15">
      <c r="A56" s="250"/>
      <c r="B56" s="246"/>
      <c r="C56" s="246"/>
      <c r="D56" s="246"/>
      <c r="E56" s="246"/>
      <c r="F56" s="246"/>
      <c r="G56" s="327"/>
      <c r="H56" s="328" t="s">
        <v>524</v>
      </c>
      <c r="I56" s="329">
        <v>151665</v>
      </c>
      <c r="J56" s="330">
        <v>17716</v>
      </c>
      <c r="K56" s="331">
        <v>72.7</v>
      </c>
      <c r="L56" s="332">
        <v>68464</v>
      </c>
      <c r="M56" s="333">
        <v>18.399999999999999</v>
      </c>
      <c r="N56" s="334">
        <v>54.3</v>
      </c>
    </row>
    <row r="57" spans="1:14" x14ac:dyDescent="0.15">
      <c r="A57" s="250"/>
      <c r="B57" s="246"/>
      <c r="C57" s="246"/>
      <c r="D57" s="246"/>
      <c r="E57" s="246"/>
      <c r="F57" s="246"/>
      <c r="G57" s="312" t="s">
        <v>527</v>
      </c>
      <c r="H57" s="313"/>
      <c r="I57" s="321">
        <v>319173</v>
      </c>
      <c r="J57" s="322">
        <v>37087</v>
      </c>
      <c r="K57" s="323">
        <v>77.599999999999994</v>
      </c>
      <c r="L57" s="324">
        <v>109920</v>
      </c>
      <c r="M57" s="325">
        <v>-8.1999999999999993</v>
      </c>
      <c r="N57" s="326">
        <v>85.8</v>
      </c>
    </row>
    <row r="58" spans="1:14" x14ac:dyDescent="0.15">
      <c r="A58" s="250"/>
      <c r="B58" s="246"/>
      <c r="C58" s="246"/>
      <c r="D58" s="246"/>
      <c r="E58" s="246"/>
      <c r="F58" s="246"/>
      <c r="G58" s="327"/>
      <c r="H58" s="328" t="s">
        <v>524</v>
      </c>
      <c r="I58" s="329">
        <v>182373</v>
      </c>
      <c r="J58" s="330">
        <v>21191</v>
      </c>
      <c r="K58" s="331">
        <v>19.600000000000001</v>
      </c>
      <c r="L58" s="332">
        <v>62739</v>
      </c>
      <c r="M58" s="333">
        <v>-8.4</v>
      </c>
      <c r="N58" s="334">
        <v>28</v>
      </c>
    </row>
    <row r="59" spans="1:14" x14ac:dyDescent="0.15">
      <c r="A59" s="250"/>
      <c r="B59" s="246"/>
      <c r="C59" s="246"/>
      <c r="D59" s="246"/>
      <c r="E59" s="246"/>
      <c r="F59" s="246"/>
      <c r="G59" s="312" t="s">
        <v>528</v>
      </c>
      <c r="H59" s="313"/>
      <c r="I59" s="321">
        <v>149331</v>
      </c>
      <c r="J59" s="322">
        <v>17388</v>
      </c>
      <c r="K59" s="323">
        <v>-53.1</v>
      </c>
      <c r="L59" s="324">
        <v>119882</v>
      </c>
      <c r="M59" s="325">
        <v>9.1</v>
      </c>
      <c r="N59" s="326">
        <v>-62.2</v>
      </c>
    </row>
    <row r="60" spans="1:14" x14ac:dyDescent="0.15">
      <c r="A60" s="250"/>
      <c r="B60" s="246"/>
      <c r="C60" s="246"/>
      <c r="D60" s="246"/>
      <c r="E60" s="246"/>
      <c r="F60" s="246"/>
      <c r="G60" s="327"/>
      <c r="H60" s="328" t="s">
        <v>524</v>
      </c>
      <c r="I60" s="335">
        <v>75615</v>
      </c>
      <c r="J60" s="330">
        <v>8805</v>
      </c>
      <c r="K60" s="331">
        <v>-58.4</v>
      </c>
      <c r="L60" s="332">
        <v>66481</v>
      </c>
      <c r="M60" s="333">
        <v>6</v>
      </c>
      <c r="N60" s="334">
        <v>-64.400000000000006</v>
      </c>
    </row>
    <row r="61" spans="1:14" x14ac:dyDescent="0.15">
      <c r="A61" s="250"/>
      <c r="B61" s="246"/>
      <c r="C61" s="246"/>
      <c r="D61" s="246"/>
      <c r="E61" s="246"/>
      <c r="F61" s="246"/>
      <c r="G61" s="312" t="s">
        <v>529</v>
      </c>
      <c r="H61" s="336"/>
      <c r="I61" s="337">
        <v>175665</v>
      </c>
      <c r="J61" s="338">
        <v>20522</v>
      </c>
      <c r="K61" s="339">
        <v>17.5</v>
      </c>
      <c r="L61" s="340">
        <v>112798</v>
      </c>
      <c r="M61" s="341">
        <v>6</v>
      </c>
      <c r="N61" s="326">
        <v>11.5</v>
      </c>
    </row>
    <row r="62" spans="1:14" x14ac:dyDescent="0.15">
      <c r="A62" s="250"/>
      <c r="B62" s="246"/>
      <c r="C62" s="246"/>
      <c r="D62" s="246"/>
      <c r="E62" s="246"/>
      <c r="F62" s="246"/>
      <c r="G62" s="327"/>
      <c r="H62" s="328" t="s">
        <v>524</v>
      </c>
      <c r="I62" s="329">
        <v>123754</v>
      </c>
      <c r="J62" s="330">
        <v>14477</v>
      </c>
      <c r="K62" s="331">
        <v>2.2000000000000002</v>
      </c>
      <c r="L62" s="332">
        <v>62124</v>
      </c>
      <c r="M62" s="333">
        <v>5.0999999999999996</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115.07</v>
      </c>
      <c r="G47" s="12">
        <v>119.57</v>
      </c>
      <c r="H47" s="12">
        <v>128.06</v>
      </c>
      <c r="I47" s="12">
        <v>146.47999999999999</v>
      </c>
      <c r="J47" s="13">
        <v>175.37</v>
      </c>
    </row>
    <row r="48" spans="2:10" ht="57.75" customHeight="1" x14ac:dyDescent="0.15">
      <c r="B48" s="14"/>
      <c r="C48" s="1174" t="s">
        <v>4</v>
      </c>
      <c r="D48" s="1174"/>
      <c r="E48" s="1175"/>
      <c r="F48" s="15">
        <v>8.1999999999999993</v>
      </c>
      <c r="G48" s="16">
        <v>5.41</v>
      </c>
      <c r="H48" s="16">
        <v>5.49</v>
      </c>
      <c r="I48" s="16">
        <v>8.64</v>
      </c>
      <c r="J48" s="17">
        <v>7.62</v>
      </c>
    </row>
    <row r="49" spans="2:10" ht="57.75" customHeight="1" thickBot="1" x14ac:dyDescent="0.2">
      <c r="B49" s="18"/>
      <c r="C49" s="1176" t="s">
        <v>5</v>
      </c>
      <c r="D49" s="1176"/>
      <c r="E49" s="1177"/>
      <c r="F49" s="19">
        <v>5.42</v>
      </c>
      <c r="G49" s="20">
        <v>11.91</v>
      </c>
      <c r="H49" s="20">
        <v>11.65</v>
      </c>
      <c r="I49" s="20">
        <v>26.07</v>
      </c>
      <c r="J49" s="21">
        <v>37.93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2018-03-23T09:20:07Z</cp:lastPrinted>
  <dcterms:created xsi:type="dcterms:W3CDTF">2018-01-24T05:34:12Z</dcterms:created>
  <dcterms:modified xsi:type="dcterms:W3CDTF">2018-11-27T01:28:14Z</dcterms:modified>
  <cp:category/>
</cp:coreProperties>
</file>