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c r="BW35" i="9" s="1"/>
  <c r="BW36" i="9" s="1"/>
  <c r="BW37" i="9" s="1"/>
  <c r="BW38" i="9" s="1"/>
  <c r="AM34" i="9"/>
  <c r="BE34" i="9"/>
</calcChain>
</file>

<file path=xl/sharedStrings.xml><?xml version="1.0" encoding="utf-8"?>
<sst xmlns="http://schemas.openxmlformats.org/spreadsheetml/2006/main" count="1060" uniqueCount="558">
  <si>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</si>
  <si>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</si>
  <si>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</si>
  <si>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</si>
  <si>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</si>
  <si>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</si>
  <si>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</si>
  <si>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</si>
  <si>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</si>
  <si>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</si>
  <si>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</si>
  <si>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</si>
  <si>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</si>
  <si>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</si>
  <si>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</si>
  <si>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</si>
  <si>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</si>
  <si>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</si>
  <si>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</si>
  <si>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</si>
  <si>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</si>
  <si>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</si>
  <si>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</si>
  <si>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</si>
  <si>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</si>
  <si>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</si>
  <si>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</si>
  <si>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</si>
  <si>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</si>
  <si>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</si>
  <si>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</si>
  <si>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</si>
  <si>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</si>
  <si>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</si>
  <si>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</si>
  <si>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</si>
  <si>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</si>
  <si>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</si>
  <si>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</si>
  <si>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</si>
  <si>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</si>
  <si>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</si>
  <si>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</si>
  <si>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</si>
  <si>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</si>
  <si>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</si>
  <si>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</si>
  <si>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</si>
  <si>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</si>
  <si>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</si>
  <si>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</si>
  <si>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</si>
  <si>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</si>
  <si>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</si>
  <si>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</si>
  <si>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</si>
  <si>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</si>
  <si>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</si>
  <si>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</si>
  <si>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</si>
  <si>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</si>
  <si>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</si>
  <si>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</si>
  <si>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</si>
  <si>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</si>
  <si>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</si>
  <si>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</si>
  <si>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</si>
  <si>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</si>
  <si>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</si>
  <si>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</si>
  <si>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</si>
  <si>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</si>
  <si>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</si>
  <si>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</si>
  <si>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</si>
  <si>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</si>
  <si>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</si>
  <si>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</si>
  <si>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</si>
  <si>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</si>
  <si>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</si>
  <si>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</si>
  <si>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</si>
  <si>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</si>
  <si>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</si>
  <si>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</si>
  <si>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</si>
  <si>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</si>
  <si>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</si>
  <si>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</si>
  <si>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</si>
  <si>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</si>
  <si>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</si>
  <si>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</si>
  <si>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</si>
  <si>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</si>
  <si>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</si>
  <si>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</si>
  <si>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</si>
  <si>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</si>
  <si>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</si>
  <si>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</si>
  <si>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</si>
  <si>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</si>
  <si>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</si>
  <si>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</si>
  <si>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</si>
  <si>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</si>
  <si>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</si>
  <si>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</si>
  <si>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</si>
  <si>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</si>
  <si>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</si>
  <si>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</si>
  <si>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</si>
  <si>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</si>
  <si>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</si>
  <si>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</si>
  <si>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</si>
  <si>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</si>
  <si>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</si>
  <si>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</si>
  <si>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</si>
  <si>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</si>
  <si>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</si>
  <si>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</si>
  <si>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</si>
  <si>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</si>
  <si>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</si>
  <si>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</si>
  <si>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</si>
  <si>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</si>
  <si>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</si>
  <si>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</si>
  <si>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</si>
  <si>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</si>
  <si>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</si>
  <si>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</si>
  <si>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</si>
  <si>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</si>
  <si>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</si>
  <si>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</si>
  <si>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</si>
  <si>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</si>
  <si>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</si>
  <si>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</si>
  <si>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</si>
  <si>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</si>
  <si>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</si>
  <si>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</si>
  <si>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</si>
  <si>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</si>
  <si>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</si>
  <si>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</si>
  <si>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</si>
  <si>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</si>
  <si>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</si>
  <si>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</si>
  <si>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</si>
  <si>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</si>
  <si>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</si>
  <si>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</si>
  <si>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</si>
  <si>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</si>
  <si>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</si>
  <si>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</si>
  <si>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</si>
  <si>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</si>
  <si>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</si>
  <si>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</si>
  <si>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</si>
  <si>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</si>
  <si>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</si>
  <si>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</si>
  <si>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</si>
  <si>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</si>
  <si>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</si>
  <si>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</si>
  <si>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</si>
  <si>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</si>
  <si>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</si>
  <si>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</si>
  <si>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</si>
  <si>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</si>
  <si>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</si>
  <si>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</si>
  <si>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</si>
  <si>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</si>
  <si>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</si>
  <si>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</si>
  <si>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</si>
  <si>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</si>
  <si>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</si>
  <si>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</si>
  <si>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大阪府忠岡町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</si>
  <si>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</si>
  <si>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</si>
  <si>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</si>
  <si>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</si>
  <si>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</si>
  <si>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</si>
  <si>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</si>
  <si>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</si>
  <si>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</si>
  <si>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</si>
  <si>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</si>
  <si>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</si>
  <si>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</si>
  <si>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</si>
  <si>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</si>
  <si>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</si>
  <si>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</si>
  <si>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</si>
  <si>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</si>
  <si>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</si>
  <si>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</si>
  <si>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</si>
  <si>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</si>
  <si>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</si>
  <si>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</si>
  <si>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t>
    <phoneticPr fontId="18"/>
  </si>
  <si>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</si>
  <si>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</si>
  <si>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</si>
  <si>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</si>
  <si>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</si>
  <si>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</si>
  <si>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</si>
  <si>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</si>
  <si>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</si>
  <si>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</si>
  <si>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</si>
  <si>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</si>
  <si>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</si>
  <si>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</si>
  <si>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</si>
  <si>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</si>
  <si>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</si>
  <si>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</si>
  <si>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</si>
  <si>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</si>
  <si>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</si>
  <si>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</si>
  <si>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</si>
  <si>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</si>
  <si>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</si>
  <si>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</si>
  <si>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</si>
  <si>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</si>
  <si>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</si>
  <si>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</si>
  <si>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</si>
  <si>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</si>
  <si>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</si>
  <si>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</si>
  <si>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</si>
  <si>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</si>
  <si>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</si>
  <si>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</si>
  <si>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</si>
  <si>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</si>
  <si>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</si>
  <si>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</si>
  <si>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</si>
  <si>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</si>
  <si>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</si>
  <si>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</si>
  <si>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</si>
  <si>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</si>
  <si>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</si>
  <si>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</si>
  <si>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</si>
  <si>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</si>
  <si>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</si>
  <si>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</si>
  <si>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</si>
  <si>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</si>
  <si>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</si>
  <si>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</si>
  <si>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</si>
  <si>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</si>
  <si>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</si>
  <si>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</si>
  <si>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</si>
  <si>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</si>
  <si>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</si>
  <si>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</si>
  <si>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</si>
  <si>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</si>
  <si>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</si>
  <si>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</si>
  <si>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</si>
  <si>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</si>
  <si>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</si>
  <si>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</si>
  <si>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</si>
  <si>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</si>
  <si>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</si>
  <si>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</si>
  <si>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</si>
  <si>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</si>
  <si>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</si>
  <si>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</si>
  <si>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</si>
  <si>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</si>
  <si>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</si>
  <si>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</si>
  <si>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</si>
  <si>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</si>
  <si>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</si>
  <si>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</si>
  <si>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</si>
  <si>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</si>
  <si>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</si>
  <si>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</si>
  <si>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</si>
  <si>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</si>
  <si>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</si>
  <si>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</si>
  <si>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</si>
  <si>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</si>
  <si>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</si>
  <si>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</si>
  <si>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</si>
  <si>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</si>
  <si>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</si>
  <si>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</si>
  <si>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</si>
  <si>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</si>
  <si>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</si>
  <si>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</si>
  <si>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</si>
  <si>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</si>
  <si>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</si>
  <si>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</si>
  <si>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</si>
  <si>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</si>
  <si>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</si>
  <si>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</si>
  <si>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</si>
  <si>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</si>
  <si>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</si>
  <si>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</si>
  <si>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大阪府忠岡町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</si>
  <si>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</si>
  <si>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</si>
  <si>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</si>
  <si>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</si>
  <si>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</si>
  <si>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</si>
  <si>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</si>
  <si>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</si>
  <si>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</si>
  <si>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</si>
  <si>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</si>
  <si>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</si>
  <si>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</si>
  <si>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</si>
  <si>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</si>
  <si>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</si>
  <si>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</si>
  <si>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</si>
  <si>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</si>
  <si>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</si>
  <si>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</si>
  <si>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</si>
  <si>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</si>
  <si>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</si>
  <si>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</si>
  <si>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</si>
  <si>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</si>
  <si>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</si>
  <si>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</si>
  <si>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</si>
  <si>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</si>
  <si>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</si>
  <si>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</si>
  <si>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</si>
  <si>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</si>
  <si>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</si>
  <si>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</si>
  <si>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</si>
  <si>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</si>
  <si>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</si>
  <si>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</si>
  <si>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</si>
  <si>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</si>
  <si>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</si>
  <si>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</si>
  <si>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</si>
  <si>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</si>
  <si>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</si>
  <si>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</si>
  <si>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</si>
  <si>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</si>
  <si>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</si>
  <si>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</si>
  <si>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</si>
  <si>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</si>
  <si>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</si>
  <si>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</si>
  <si>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</si>
  <si>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</si>
  <si>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</si>
  <si>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</si>
  <si>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</si>
  <si>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</si>
  <si>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</si>
  <si>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</si>
  <si>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</si>
  <si>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</si>
  <si>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</si>
  <si>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</si>
  <si>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</si>
  <si>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</si>
  <si>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</si>
  <si>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</si>
  <si>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</si>
  <si>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</si>
  <si>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</si>
  <si>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</si>
  <si>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</si>
  <si>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</si>
  <si>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</si>
  <si>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</si>
  <si>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</si>
  <si>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</si>
  <si>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</si>
  <si>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</si>
  <si>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</si>
  <si>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</si>
  <si>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</si>
  <si>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</si>
  <si>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</si>
  <si>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</si>
  <si>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</si>
  <si>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</si>
  <si>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</si>
  <si>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</si>
  <si>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</si>
  <si>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</si>
  <si>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</si>
  <si>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</si>
  <si>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</si>
  <si>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</si>
  <si>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</si>
  <si>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</si>
  <si>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</si>
  <si>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</si>
  <si>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</si>
  <si>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</si>
  <si>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</si>
  <si>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</si>
  <si>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</si>
  <si>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</si>
  <si>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</si>
  <si>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</si>
  <si>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</si>
  <si>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</si>
  <si>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</si>
  <si>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</si>
  <si>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</si>
  <si>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</si>
  <si>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</si>
  <si>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</si>
  <si>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</si>
  <si>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</si>
  <si>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</si>
  <si>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</si>
  <si>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</si>
  <si>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</si>
  <si>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</si>
  <si>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</si>
  <si>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</si>
  <si>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</si>
  <si>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</si>
  <si>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</si>
  <si>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</si>
  <si>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</si>
  <si>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</si>
  <si>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</si>
  <si>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</si>
  <si>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</si>
  <si>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</si>
  <si>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</si>
  <si>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</si>
  <si>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</si>
  <si>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</si>
  <si>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</si>
  <si>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</si>
  <si>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</si>
  <si>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</si>
  <si>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</si>
  <si>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</si>
  <si>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</si>
  <si>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</si>
  <si>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</si>
  <si>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</si>
  <si>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</si>
  <si>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</si>
  <si>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</si>
  <si>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</si>
  <si>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</si>
  <si>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</si>
  <si>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</si>
  <si>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</si>
  <si>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</si>
  <si>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</si>
  <si>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</si>
  <si>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</si>
  <si>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</si>
  <si>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</si>
  <si>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</si>
  <si>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</si>
  <si>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</si>
  <si>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</si>
  <si>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</si>
  <si>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</si>
  <si>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</si>
  <si>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</si>
  <si>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5.04</t>
  </si>
  <si>
    <t>▲ 5.42</t>
  </si>
  <si>
    <t>▲ 3.96</t>
  </si>
  <si>
    <t>国民健康保険事業勘定特別会計</t>
  </si>
  <si>
    <t>▲ 1.94</t>
  </si>
  <si>
    <t>▲ 2.98</t>
  </si>
  <si>
    <t>▲ 3.51</t>
  </si>
  <si>
    <t>▲ 2.84</t>
  </si>
  <si>
    <t>▲ 2.13</t>
  </si>
  <si>
    <t>水道事業会計</t>
  </si>
  <si>
    <t>介護保険特別会計</t>
  </si>
  <si>
    <t>後期高齢者医療特別会計</t>
  </si>
  <si>
    <t>一般会計</t>
  </si>
  <si>
    <t>下水道事業特別会計</t>
  </si>
  <si>
    <t>その他会計（赤字）</t>
  </si>
  <si>
    <t>その他会計（黒字）</t>
  </si>
  <si>
    <t>-</t>
    <phoneticPr fontId="2"/>
  </si>
  <si>
    <t>泉州水防事務組合</t>
    <rPh sb="0" eb="2">
      <t>センシュウ</t>
    </rPh>
    <rPh sb="2" eb="4">
      <t>スイボウ</t>
    </rPh>
    <rPh sb="4" eb="6">
      <t>ジム</t>
    </rPh>
    <rPh sb="6" eb="8">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</si>
  <si>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</si>
  <si>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</si>
  <si>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</si>
  <si>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</si>
  <si>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</si>
  <si>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</si>
  <si>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</si>
  <si>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</si>
  <si>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将来負担比率、有形固定資産減価償却率ともに、類似団体内平均を上回っています。
　将来負担比率については、一般会計においてシビックセンター（庁舎・温水プールなどの複合施設）建設債、いこいの広場（公園）建設債、第三セクター等改革推進債等の地方債残高が多額であること、また、下水道会計においても地方債残高が多額であることが主な要因となっています。　
　有形固定資産減価償却率については、町内公共施設の多くが築30年を経過していることなどによるものです。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</si>
  <si>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</si>
  <si>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</si>
  <si>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</si>
  <si>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</si>
  <si>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</si>
  <si>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</si>
  <si>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</si>
  <si>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color indexed="8"/>
        <rFont val="ＭＳ Ｐゴシック"/>
        <family val="3"/>
        <charset val="128"/>
        <scheme val="minor"/>
      </rPr>
      <t>　将来負担比率、実質公債費比率ともに類似団体内平均を上回って推移していますが、近年では、地方債発行を必要最小限に抑制していることや、庁舎建設債残高が段階的に償還完了していることなどにより、比率はともに減少傾向にあります。今後も、引き続き比率の減少に努めます。</t>
    </r>
    <r>
      <rPr>
        <sz val="11"/>
        <color indexed="8"/>
        <rFont val="ＭＳ Ｐゴシック"/>
        <family val="3"/>
        <charset val="128"/>
      </rPr>
      <t xml:space="preserve">
</t>
    </r>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</si>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</sst>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1"/>
      <color indexed="8"/>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33"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0A62-4B73-A991-680A8D358D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10441</c:v>
                </c:pt>
                <c:pt idx="1">
                  <c:v>63085</c:v>
                </c:pt>
                <c:pt idx="2">
                  <c:v>51584</c:v>
                </c:pt>
                <c:pt idx="3">
                  <c:v>10268</c:v>
                </c:pt>
                <c:pt idx="4">
                  <c:v>11147</c:v>
                </c:pt>
              </c:numCache>
            </c:numRef>
          </c:val>
          <c:smooth val="0"/>
          <c:extLst>
            <c:ext xmlns:c16="http://schemas.microsoft.com/office/drawing/2014/chart" uri="{C3380CC4-5D6E-409C-BE32-E72D297353CC}">
              <c16:uniqueId val="{00000001-0A62-4B73-A991-680A8D358D0B}"/>
            </c:ext>
          </c:extLst>
        </c:ser>
        <c:dLbls>
          <c:showLegendKey val="0"/>
          <c:showVal val="0"/>
          <c:showCatName val="0"/>
          <c:showSerName val="0"/>
          <c:showPercent val="0"/>
          <c:showBubbleSize val="0"/>
        </c:dLbls>
        <c:marker val="1"/>
        <c:smooth val="0"/>
        <c:axId val="238036448"/>
        <c:axId val="238040760"/>
      </c:lineChart>
      <c:catAx>
        <c:axId val="23803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040760"/>
        <c:crosses val="autoZero"/>
        <c:auto val="1"/>
        <c:lblAlgn val="ctr"/>
        <c:lblOffset val="100"/>
        <c:tickLblSkip val="1"/>
        <c:tickMarkSkip val="1"/>
        <c:noMultiLvlLbl val="0"/>
      </c:catAx>
      <c:valAx>
        <c:axId val="2380407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03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7.64</c:v>
                </c:pt>
                <c:pt idx="1">
                  <c:v>6.04</c:v>
                </c:pt>
                <c:pt idx="2">
                  <c:v>0.09</c:v>
                </c:pt>
                <c:pt idx="3">
                  <c:v>0.11</c:v>
                </c:pt>
                <c:pt idx="4">
                  <c:v>0.21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11.12</c:v>
                </c:pt>
                <c:pt idx="1">
                  <c:v>14.95</c:v>
                </c:pt>
                <c:pt idx="2">
                  <c:v>16.12</c:v>
                </c:pt>
                <c:pt idx="3">
                  <c:v>10.23</c:v>
                </c:pt>
                <c:pt idx="4">
                  <c:v>6.26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8037624"/>
        <c:axId val="23804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2.33</c:v>
                </c:pt>
                <c:pt idx="2">
                  <c:v>-5.04</c:v>
                </c:pt>
                <c:pt idx="3">
                  <c:v>-5.42</c:v>
                </c:pt>
                <c:pt idx="4">
                  <c:v>-3.96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8037624"/>
        <c:axId val="238041152"/>
      </c:lineChart>
      <c:catAx>
        <c:axId val="23803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041152"/>
        <c:crosses val="autoZero"/>
        <c:auto val="1"/>
        <c:lblAlgn val="ctr"/>
        <c:lblOffset val="100"/>
        <c:tickLblSkip val="1"/>
        <c:tickMarkSkip val="1"/>
        <c:noMultiLvlLbl val="0"/>
      </c:catAx>
      <c:valAx>
        <c:axId val="23804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3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7.59</c:v>
                </c:pt>
                <c:pt idx="2">
                  <c:v>#N/A</c:v>
                </c:pt>
                <c:pt idx="3">
                  <c:v>6.01</c:v>
                </c:pt>
                <c:pt idx="4">
                  <c:v>#N/A</c:v>
                </c:pt>
                <c:pt idx="5">
                  <c:v>0.09</c:v>
                </c:pt>
                <c:pt idx="6">
                  <c:v>#N/A</c:v>
                </c:pt>
                <c:pt idx="7">
                  <c:v>0.11</c:v>
                </c:pt>
                <c:pt idx="8">
                  <c:v>#N/A</c:v>
                </c:pt>
                <c:pt idx="9">
                  <c:v>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0.21</c:v>
                </c:pt>
                <c:pt idx="4">
                  <c:v>#N/A</c:v>
                </c:pt>
                <c:pt idx="5">
                  <c:v>0.28000000000000003</c:v>
                </c:pt>
                <c:pt idx="6">
                  <c:v>#N/A</c:v>
                </c:pt>
                <c:pt idx="7">
                  <c:v>0.21</c:v>
                </c:pt>
                <c:pt idx="8">
                  <c:v>#N/A</c:v>
                </c:pt>
                <c:pt idx="9">
                  <c:v>0.23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0.83</c:v>
                </c:pt>
                <c:pt idx="2">
                  <c:v>#N/A</c:v>
                </c:pt>
                <c:pt idx="3">
                  <c:v>0.7</c:v>
                </c:pt>
                <c:pt idx="4">
                  <c:v>#N/A</c:v>
                </c:pt>
                <c:pt idx="5">
                  <c:v>0.21</c:v>
                </c:pt>
                <c:pt idx="6">
                  <c:v>#N/A</c:v>
                </c:pt>
                <c:pt idx="7">
                  <c:v>0.12</c:v>
                </c:pt>
                <c:pt idx="8">
                  <c:v>#N/A</c:v>
                </c:pt>
                <c:pt idx="9">
                  <c:v>0.23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4.84</c:v>
                </c:pt>
                <c:pt idx="2">
                  <c:v>#N/A</c:v>
                </c:pt>
                <c:pt idx="3">
                  <c:v>5.15</c:v>
                </c:pt>
                <c:pt idx="4">
                  <c:v>#N/A</c:v>
                </c:pt>
                <c:pt idx="5">
                  <c:v>4.72</c:v>
                </c:pt>
                <c:pt idx="6">
                  <c:v>#N/A</c:v>
                </c:pt>
                <c:pt idx="7">
                  <c:v>5.48</c:v>
                </c:pt>
                <c:pt idx="8">
                  <c:v>#N/A</c:v>
                </c:pt>
                <c:pt idx="9">
                  <c:v>6.01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1.94</c:v>
                </c:pt>
                <c:pt idx="1">
                  <c:v>#N/A</c:v>
                </c:pt>
                <c:pt idx="2">
                  <c:v>2.98</c:v>
                </c:pt>
                <c:pt idx="3">
                  <c:v>#N/A</c:v>
                </c:pt>
                <c:pt idx="4">
                  <c:v>3.51</c:v>
                </c:pt>
                <c:pt idx="5">
                  <c:v>#N/A</c:v>
                </c:pt>
                <c:pt idx="6">
                  <c:v>2.84</c:v>
                </c:pt>
                <c:pt idx="7">
                  <c:v>#N/A</c:v>
                </c:pt>
                <c:pt idx="8">
                  <c:v>2.13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8038016"/>
        <c:axId val="238039192"/>
      </c:barChart>
      <c:catAx>
        <c:axId val="2380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39192"/>
        <c:crosses val="autoZero"/>
        <c:auto val="1"/>
        <c:lblAlgn val="ctr"/>
        <c:lblOffset val="100"/>
        <c:tickLblSkip val="1"/>
        <c:tickMarkSkip val="1"/>
        <c:noMultiLvlLbl val="0"/>
      </c:catAx>
      <c:valAx>
        <c:axId val="238039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3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719</c:v>
                </c:pt>
                <c:pt idx="5">
                  <c:v>734</c:v>
                </c:pt>
                <c:pt idx="8">
                  <c:v>761</c:v>
                </c:pt>
                <c:pt idx="11">
                  <c:v>773</c:v>
                </c:pt>
                <c:pt idx="14">
                  <c:v>806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150</c:v>
                </c:pt>
                <c:pt idx="3">
                  <c:v>150</c:v>
                </c:pt>
                <c:pt idx="6">
                  <c:v>150</c:v>
                </c:pt>
                <c:pt idx="9">
                  <c:v>150</c:v>
                </c:pt>
                <c:pt idx="12">
                  <c:v>150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365</c:v>
                </c:pt>
                <c:pt idx="3">
                  <c:v>360</c:v>
                </c:pt>
                <c:pt idx="6">
                  <c:v>352</c:v>
                </c:pt>
                <c:pt idx="9">
                  <c:v>372</c:v>
                </c:pt>
                <c:pt idx="12">
                  <c:v>362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875</c:v>
                </c:pt>
                <c:pt idx="3">
                  <c:v>938</c:v>
                </c:pt>
                <c:pt idx="6">
                  <c:v>966</c:v>
                </c:pt>
                <c:pt idx="9">
                  <c:v>942</c:v>
                </c:pt>
                <c:pt idx="12">
                  <c:v>963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041936"/>
        <c:axId val="23803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671</c:v>
                </c:pt>
                <c:pt idx="2">
                  <c:v>#N/A</c:v>
                </c:pt>
                <c:pt idx="3">
                  <c:v>#N/A</c:v>
                </c:pt>
                <c:pt idx="4">
                  <c:v>714</c:v>
                </c:pt>
                <c:pt idx="5">
                  <c:v>#N/A</c:v>
                </c:pt>
                <c:pt idx="6">
                  <c:v>#N/A</c:v>
                </c:pt>
                <c:pt idx="7">
                  <c:v>707</c:v>
                </c:pt>
                <c:pt idx="8">
                  <c:v>#N/A</c:v>
                </c:pt>
                <c:pt idx="9">
                  <c:v>#N/A</c:v>
                </c:pt>
                <c:pt idx="10">
                  <c:v>691</c:v>
                </c:pt>
                <c:pt idx="11">
                  <c:v>#N/A</c:v>
                </c:pt>
                <c:pt idx="12">
                  <c:v>#N/A</c:v>
                </c:pt>
                <c:pt idx="13">
                  <c:v>669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041936"/>
        <c:axId val="238035664"/>
      </c:lineChart>
      <c:catAx>
        <c:axId val="23804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35664"/>
        <c:crosses val="autoZero"/>
        <c:auto val="1"/>
        <c:lblAlgn val="ctr"/>
        <c:lblOffset val="100"/>
        <c:tickLblSkip val="1"/>
        <c:tickMarkSkip val="1"/>
        <c:noMultiLvlLbl val="0"/>
      </c:catAx>
      <c:valAx>
        <c:axId val="23803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4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7795</c:v>
                </c:pt>
                <c:pt idx="5">
                  <c:v>7974</c:v>
                </c:pt>
                <c:pt idx="8">
                  <c:v>8079</c:v>
                </c:pt>
                <c:pt idx="11">
                  <c:v>8028</c:v>
                </c:pt>
                <c:pt idx="14">
                  <c:v>7914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2880</c:v>
                </c:pt>
                <c:pt idx="5">
                  <c:v>2632</c:v>
                </c:pt>
                <c:pt idx="8">
                  <c:v>2369</c:v>
                </c:pt>
                <c:pt idx="11">
                  <c:v>2267</c:v>
                </c:pt>
                <c:pt idx="14">
                  <c:v>2147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710</c:v>
                </c:pt>
                <c:pt idx="5">
                  <c:v>872</c:v>
                </c:pt>
                <c:pt idx="8">
                  <c:v>894</c:v>
                </c:pt>
                <c:pt idx="11">
                  <c:v>659</c:v>
                </c:pt>
                <c:pt idx="14">
                  <c:v>447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1419</c:v>
                </c:pt>
                <c:pt idx="3">
                  <c:v>1211</c:v>
                </c:pt>
                <c:pt idx="6">
                  <c:v>1200</c:v>
                </c:pt>
                <c:pt idx="9">
                  <c:v>1151</c:v>
                </c:pt>
                <c:pt idx="12">
                  <c:v>1183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5750</c:v>
                </c:pt>
                <c:pt idx="3">
                  <c:v>5360</c:v>
                </c:pt>
                <c:pt idx="6">
                  <c:v>5013</c:v>
                </c:pt>
                <c:pt idx="9">
                  <c:v>4813</c:v>
                </c:pt>
                <c:pt idx="12">
                  <c:v>4573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900</c:v>
                </c:pt>
                <c:pt idx="3">
                  <c:v>750</c:v>
                </c:pt>
                <c:pt idx="6">
                  <c:v>600</c:v>
                </c:pt>
                <c:pt idx="9">
                  <c:v>450</c:v>
                </c:pt>
                <c:pt idx="12">
                  <c:v>300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8711</c:v>
                </c:pt>
                <c:pt idx="3">
                  <c:v>9030</c:v>
                </c:pt>
                <c:pt idx="6">
                  <c:v>8941</c:v>
                </c:pt>
                <c:pt idx="9">
                  <c:v>8578</c:v>
                </c:pt>
                <c:pt idx="12">
                  <c:v>8117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8460016"/>
        <c:axId val="428461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5394</c:v>
                </c:pt>
                <c:pt idx="2">
                  <c:v>#N/A</c:v>
                </c:pt>
                <c:pt idx="3">
                  <c:v>#N/A</c:v>
                </c:pt>
                <c:pt idx="4">
                  <c:v>4872</c:v>
                </c:pt>
                <c:pt idx="5">
                  <c:v>#N/A</c:v>
                </c:pt>
                <c:pt idx="6">
                  <c:v>#N/A</c:v>
                </c:pt>
                <c:pt idx="7">
                  <c:v>4413</c:v>
                </c:pt>
                <c:pt idx="8">
                  <c:v>#N/A</c:v>
                </c:pt>
                <c:pt idx="9">
                  <c:v>#N/A</c:v>
                </c:pt>
                <c:pt idx="10">
                  <c:v>4039</c:v>
                </c:pt>
                <c:pt idx="11">
                  <c:v>#N/A</c:v>
                </c:pt>
                <c:pt idx="12">
                  <c:v>#N/A</c:v>
                </c:pt>
                <c:pt idx="13">
                  <c:v>3665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8460016"/>
        <c:axId val="428461192"/>
      </c:lineChart>
      <c:catAx>
        <c:axId val="42846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461192"/>
        <c:crosses val="autoZero"/>
        <c:auto val="1"/>
        <c:lblAlgn val="ctr"/>
        <c:lblOffset val="100"/>
        <c:tickLblSkip val="1"/>
        <c:tickMarkSkip val="1"/>
        <c:noMultiLvlLbl val="0"/>
      </c:catAx>
      <c:valAx>
        <c:axId val="428461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46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{B96B4AA7-69BB-4894-91D8-5A2B7FC4D2DC}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39E-4E0E-88C3-B65C00A7A7E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{8FBAB762-191E-496C-8E50-8B37B449330C}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39E-4E0E-88C3-B65C00A7A7E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{396AEC58-FF91-4AD6-B030-306B19D1C26C}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39E-4E0E-88C3-B65C00A7A7E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{CFC4CC68-7100-4D17-B05E-C03B9B1467A2}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39E-4E0E-88C3-B65C00A7A7E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{4515F8F4-56C4-4612-85F6-C53477DB682E}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39E-4E0E-88C3-B65C00A7A7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84.9</c:v>
                </c:pt>
              </c:numCache>
            </c:numRef>
          </c:xVal>
          <c:yVal>
            <c:numRef>
              <c:f>公会計指標分析・財政指標組合せ分析表!$K$51:$O$51</c:f>
              <c:numCache>
                <c:formatCode>#,##0.0;"▲ "#,##0.0</c:formatCode>
                <c:ptCount val="5"/>
                <c:pt idx="3">
                  <c:v>111.9</c:v>
                </c:pt>
              </c:numCache>
            </c:numRef>
          </c:yVal>
          <c:smooth val="0"/>
          <c:extLst>
            <c:ext xmlns:c16="http://schemas.microsoft.com/office/drawing/2014/chart" uri="{C3380CC4-5D6E-409C-BE32-E72D297353CC}">
              <c16:uniqueId val="{00000005-239E-4E0E-88C3-B65C00A7A7E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{01766A88-A802-4874-B128-5BFFEF4BCF7B}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39E-4E0E-88C3-B65C00A7A7E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{1E6069E2-A349-463E-A6A2-2C7FC87EF5FE}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39E-4E0E-88C3-B65C00A7A7E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{3CDC8B75-DEE9-42BC-B4D5-272C78D45AF9}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39E-4E0E-88C3-B65C00A7A7E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{790E012A-832D-40EC-B48A-D274631FE051}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39E-4E0E-88C3-B65C00A7A7E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{0213C060-2F30-4E85-913E-09CBAB5908A0}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39E-4E0E-88C3-B65C00A7A7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239E-4E0E-88C3-B65C00A7A7E1}"/>
            </c:ext>
          </c:extLst>
        </c:ser>
        <c:dLbls>
          <c:showLegendKey val="0"/>
          <c:showVal val="0"/>
          <c:showCatName val="0"/>
          <c:showSerName val="0"/>
          <c:showPercent val="0"/>
          <c:showBubbleSize val="0"/>
        </c:dLbls>
        <c:axId val="84601472"/>
        <c:axId val="88613632"/>
      </c:scatterChart>
      <c:valAx>
        <c:axId val="84601472"/>
        <c:scaling>
          <c:orientation val="minMax"/>
          <c:max val="88"/>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613632"/>
        <c:crosses val="autoZero"/>
        <c:crossBetween val="midCat"/>
      </c:valAx>
      <c:valAx>
        <c:axId val="88613632"/>
        <c:scaling>
          <c:orientation val="minMax"/>
          <c:max val="12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601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{1141A60D-4656-47B3-A4E1-5A9BC216CA1D}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07C-4C36-A15A-32777CA1964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{D010A64A-B2D0-480C-9FE1-7D2990900D2D}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07C-4C36-A15A-32777CA1964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{F96F2C7F-CFCC-47F1-ADBE-8D02C8390F82}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07C-4C36-A15A-32777CA1964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{16306B2D-A5AE-4BDC-B5A1-99E08233A3A9}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07C-4C36-A15A-32777CA1964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{7F85CB23-432D-425E-8E43-9D7F958E2034}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07C-4C36-A15A-32777CA196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17.899999999999999</c:v>
                </c:pt>
                <c:pt idx="1">
                  <c:v>18.5</c:v>
                </c:pt>
                <c:pt idx="2">
                  <c:v>19.600000000000001</c:v>
                </c:pt>
                <c:pt idx="3">
                  <c:v>19.7</c:v>
                </c:pt>
                <c:pt idx="4">
                  <c:v>19.3</c:v>
                </c:pt>
              </c:numCache>
            </c:numRef>
          </c:xVal>
          <c:yVal>
            <c:numRef>
              <c:f>公会計指標分析・財政指標組合せ分析表!$K$73:$O$73</c:f>
              <c:numCache>
                <c:formatCode>#,##0.0;"▲ "#,##0.0</c:formatCode>
                <c:ptCount val="5"/>
                <c:pt idx="0">
                  <c:v>151.19999999999999</c:v>
                </c:pt>
                <c:pt idx="1">
                  <c:v>136.19999999999999</c:v>
                </c:pt>
                <c:pt idx="2">
                  <c:v>126.1</c:v>
                </c:pt>
                <c:pt idx="3">
                  <c:v>111.9</c:v>
                </c:pt>
                <c:pt idx="4">
                  <c:v>103.5</c:v>
                </c:pt>
              </c:numCache>
            </c:numRef>
          </c:yVal>
          <c:smooth val="0"/>
          <c:extLst>
            <c:ext xmlns:c16="http://schemas.microsoft.com/office/drawing/2014/chart" uri="{C3380CC4-5D6E-409C-BE32-E72D297353CC}">
              <c16:uniqueId val="{00000005-D07C-4C36-A15A-32777CA1964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{A83DC450-88F5-4119-B093-13F7504AB3E9}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07C-4C36-A15A-32777CA1964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{684BA196-69D8-408B-A70D-7758F3CA542D}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07C-4C36-A15A-32777CA1964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{D1EFB504-6EB4-4B42-845D-1A065EF0F448}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07C-4C36-A15A-32777CA1964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{52005309-1BFE-4145-ACB3-E57979ADC4C5}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07C-4C36-A15A-32777CA1964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{D897F897-168D-4AB4-9904-8F2C3CA43FCD}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07C-4C36-A15A-32777CA196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D07C-4C36-A15A-32777CA19640}"/>
            </c:ext>
          </c:extLst>
        </c:ser>
        <c:dLbls>
          <c:showLegendKey val="0"/>
          <c:showVal val="0"/>
          <c:showCatName val="0"/>
          <c:showSerName val="0"/>
          <c:showPercent val="0"/>
          <c:showBubbleSize val="0"/>
        </c:dLbls>
        <c:axId val="89139840"/>
        <c:axId val="89146112"/>
      </c:scatterChart>
      <c:valAx>
        <c:axId val="89139840"/>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146112"/>
        <c:crosses val="autoZero"/>
        <c:crossBetween val="midCat"/>
      </c:valAx>
      <c:valAx>
        <c:axId val="89146112"/>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139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０年度以降は、債務負担行為に基づく支出予定額としてクリーンセンター長期包括整備運営管理事業における大規模改修分、２４年度は一般単独事業債（多目的広場整備事業）の償還発生、２５年度は、第三セクター等改革推進債の償還発生、２６年度は、退職手当債の償還発生により元利償還金が増加している。２７年度においては、</a:t>
          </a:r>
          <a:r>
            <a:rPr kumimoji="1" lang="ja-JP" altLang="en-US" sz="1100">
              <a:solidFill>
                <a:schemeClr val="dk1"/>
              </a:solidFill>
              <a:effectLst/>
              <a:latin typeface="+mn-lt"/>
              <a:ea typeface="+mn-ea"/>
              <a:cs typeface="+mn-cs"/>
            </a:rPr>
            <a:t>大きな元金発生等がなく、</a:t>
          </a:r>
          <a:r>
            <a:rPr kumimoji="1" lang="ja-JP" altLang="ja-JP" sz="1100">
              <a:solidFill>
                <a:schemeClr val="dk1"/>
              </a:solidFill>
              <a:effectLst/>
              <a:latin typeface="+mn-lt"/>
              <a:ea typeface="+mn-ea"/>
              <a:cs typeface="+mn-cs"/>
            </a:rPr>
            <a:t>前年度に比べると微減となっている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平成２８年度には学校耐震事業債の償還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開始され</a:t>
          </a:r>
          <a:r>
            <a:rPr kumimoji="1" lang="ja-JP" altLang="en-US" sz="1100">
              <a:solidFill>
                <a:schemeClr val="dk1"/>
              </a:solidFill>
              <a:effectLst/>
              <a:latin typeface="+mn-lt"/>
              <a:ea typeface="+mn-ea"/>
              <a:cs typeface="+mn-cs"/>
            </a:rPr>
            <a:t>、再び増となったが、</a:t>
          </a:r>
          <a:r>
            <a:rPr kumimoji="1" lang="ja-JP" altLang="ja-JP" sz="1100">
              <a:solidFill>
                <a:schemeClr val="dk1"/>
              </a:solidFill>
              <a:effectLst/>
              <a:latin typeface="+mn-lt"/>
              <a:ea typeface="+mn-ea"/>
              <a:cs typeface="+mn-cs"/>
            </a:rPr>
            <a:t>庁舎等建設債の大半が平成２９年度で償還完了となることから、その後は徐々に減少していく見込みである。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債務負担行為に係る支出予定額としてクリーンセンター長期包括整備運営管理事業における大規模改修分が２０年度以降発生しており、比率が高い要因となっている。２３年度までは、第三セクターであった財団法人忠岡町開発協会に対する損失補償により、設立法人等の負債額等負担見込額が年々増加していたが、２４年度末に第三セクター等改革推進債を発行して解散し、地方債に振り替えたことでこれ以上の増加を抑え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現在は、公共事業を抑制し、地方債の発行を極力抑制するなどしているため、将来負担額については着実に減少しているが、</a:t>
          </a:r>
          <a:r>
            <a:rPr kumimoji="1" lang="ja-JP" altLang="ja-JP" sz="1100">
              <a:solidFill>
                <a:schemeClr val="dk1"/>
              </a:solidFill>
              <a:effectLst/>
              <a:latin typeface="+mn-lt"/>
              <a:ea typeface="+mn-ea"/>
              <a:cs typeface="+mn-cs"/>
            </a:rPr>
            <a:t>今後、充当可能財源等の減少が予想されるため、</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比率の低下に努めなければならない。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本町の保有する公共施設は、築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年以上経過した施設が約</a:t>
          </a:r>
          <a:r>
            <a:rPr kumimoji="1" lang="en-US" altLang="ja-JP" sz="1100">
              <a:solidFill>
                <a:schemeClr val="dk1"/>
              </a:solidFill>
              <a:effectLst/>
              <a:latin typeface="+mn-ea"/>
              <a:ea typeface="+mn-ea"/>
              <a:cs typeface="+mn-cs"/>
            </a:rPr>
            <a:t>61</a:t>
          </a:r>
          <a:r>
            <a:rPr kumimoji="1" lang="ja-JP" altLang="ja-JP" sz="1100">
              <a:solidFill>
                <a:schemeClr val="dk1"/>
              </a:solidFill>
              <a:effectLst/>
              <a:latin typeface="+mn-ea"/>
              <a:ea typeface="+mn-ea"/>
              <a:cs typeface="+mn-cs"/>
            </a:rPr>
            <a:t>％を占めており、老朽化が進んでいることから、類似団体内平均を大幅に上回っています。</a:t>
          </a:r>
          <a:endParaRPr lang="ja-JP" altLang="ja-JP">
            <a:effectLst/>
            <a:latin typeface="+mn-ea"/>
            <a:ea typeface="+mn-ea"/>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117094</xdr:rowOff>
    </xdr:from>
    <xdr:to>
      <xdr:col>3</xdr:col>
      <xdr:colOff>1170940</xdr:colOff>
      <xdr:row>33</xdr:row>
      <xdr:rowOff>1651</xdr:rowOff>
    </xdr:to>
    <xdr:cxnSp macro="">
      <xdr:nvCxnSpPr>
        <xdr:cNvPr id="62" name="直線コネクタ 61"/>
        <xdr:cNvCxnSpPr/>
      </xdr:nvCxnSpPr>
      <xdr:spPr>
        <a:xfrm flipV="1">
          <a:off x="4760595" y="5527294"/>
          <a:ext cx="1270" cy="913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5478</xdr:rowOff>
    </xdr:from>
    <xdr:ext cx="405111" cy="259045"/>
    <xdr:sp macro="" textlink="">
      <xdr:nvSpPr>
        <xdr:cNvPr id="63" name="有形固定資産減価償却率最小値テキスト"/>
        <xdr:cNvSpPr txBox="1"/>
      </xdr:nvSpPr>
      <xdr:spPr>
        <a:xfrm>
          <a:off x="4813300" y="644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33</xdr:row>
      <xdr:rowOff>1651</xdr:rowOff>
    </xdr:from>
    <xdr:to>
      <xdr:col>3</xdr:col>
      <xdr:colOff>1260475</xdr:colOff>
      <xdr:row>33</xdr:row>
      <xdr:rowOff>1651</xdr:rowOff>
    </xdr:to>
    <xdr:cxnSp macro="">
      <xdr:nvCxnSpPr>
        <xdr:cNvPr id="64" name="直線コネクタ 63"/>
        <xdr:cNvCxnSpPr/>
      </xdr:nvCxnSpPr>
      <xdr:spPr>
        <a:xfrm>
          <a:off x="4673600" y="644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63771</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117094</xdr:rowOff>
    </xdr:from>
    <xdr:to>
      <xdr:col>3</xdr:col>
      <xdr:colOff>1260475</xdr:colOff>
      <xdr:row>27</xdr:row>
      <xdr:rowOff>117094</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62374</xdr:rowOff>
    </xdr:from>
    <xdr:ext cx="405111" cy="259045"/>
    <xdr:sp macro="" textlink="">
      <xdr:nvSpPr>
        <xdr:cNvPr id="67" name="有形固定資産減価償却率平均値テキスト"/>
        <xdr:cNvSpPr txBox="1"/>
      </xdr:nvSpPr>
      <xdr:spPr>
        <a:xfrm>
          <a:off x="4813300" y="5815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83947</xdr:rowOff>
    </xdr:from>
    <xdr:to>
      <xdr:col>3</xdr:col>
      <xdr:colOff>1222375</xdr:colOff>
      <xdr:row>30</xdr:row>
      <xdr:rowOff>14097</xdr:rowOff>
    </xdr:to>
    <xdr:sp macro="" textlink="">
      <xdr:nvSpPr>
        <xdr:cNvPr id="68" name="フローチャート : 判断 67"/>
        <xdr:cNvSpPr/>
      </xdr:nvSpPr>
      <xdr:spPr>
        <a:xfrm>
          <a:off x="4711700" y="583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140081</xdr:rowOff>
    </xdr:from>
    <xdr:to>
      <xdr:col>3</xdr:col>
      <xdr:colOff>511175</xdr:colOff>
      <xdr:row>30</xdr:row>
      <xdr:rowOff>70231</xdr:rowOff>
    </xdr:to>
    <xdr:sp macro="" textlink="">
      <xdr:nvSpPr>
        <xdr:cNvPr id="69" name="フローチャート : 判断 68"/>
        <xdr:cNvSpPr/>
      </xdr:nvSpPr>
      <xdr:spPr>
        <a:xfrm>
          <a:off x="4000500" y="58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160909</xdr:rowOff>
    </xdr:from>
    <xdr:to>
      <xdr:col>3</xdr:col>
      <xdr:colOff>511175</xdr:colOff>
      <xdr:row>26</xdr:row>
      <xdr:rowOff>91059</xdr:rowOff>
    </xdr:to>
    <xdr:sp macro="" textlink="">
      <xdr:nvSpPr>
        <xdr:cNvPr id="75" name="円/楕円 74"/>
        <xdr:cNvSpPr/>
      </xdr:nvSpPr>
      <xdr:spPr>
        <a:xfrm>
          <a:off x="4000500" y="52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61358</xdr:rowOff>
    </xdr:from>
    <xdr:ext cx="405111" cy="259045"/>
    <xdr:sp macro="" textlink="">
      <xdr:nvSpPr>
        <xdr:cNvPr id="76" name="n_1aveValue有形固定資産減価償却率"/>
        <xdr:cNvSpPr txBox="1"/>
      </xdr:nvSpPr>
      <xdr:spPr>
        <a:xfrm>
          <a:off x="3836043" y="598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107586</xdr:rowOff>
    </xdr:from>
    <xdr:ext cx="405111" cy="259045"/>
    <xdr:sp macro="" textlink="">
      <xdr:nvSpPr>
        <xdr:cNvPr id="77" name="n_1mainValue有形固定資産減価償却率"/>
        <xdr:cNvSpPr txBox="1"/>
      </xdr:nvSpPr>
      <xdr:spPr>
        <a:xfrm>
          <a:off x="3836043" y="500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151130</xdr:rowOff>
    </xdr:from>
    <xdr:to>
      <xdr:col>5</xdr:col>
      <xdr:colOff>409575</xdr:colOff>
      <xdr:row>35</xdr:row>
      <xdr:rowOff>81280</xdr:rowOff>
    </xdr:to>
    <xdr:sp macro="" textlink="">
      <xdr:nvSpPr>
        <xdr:cNvPr id="68" name="円/楕円 67"/>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97807</xdr:rowOff>
    </xdr:from>
    <xdr:ext cx="405111" cy="259045"/>
    <xdr:sp macro="" textlink="">
      <xdr:nvSpPr>
        <xdr:cNvPr id="70" name="n_1mainValue【道路】&#10;有形固定資産減価償却率"/>
        <xdr:cNvSpPr txBox="1"/>
      </xdr:nvSpPr>
      <xdr:spPr>
        <a:xfrm>
          <a:off x="3582043"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38522</xdr:rowOff>
    </xdr:from>
    <xdr:to>
      <xdr:col>14</xdr:col>
      <xdr:colOff>79375</xdr:colOff>
      <xdr:row>42</xdr:row>
      <xdr:rowOff>140122</xdr:rowOff>
    </xdr:to>
    <xdr:sp macro="" textlink="">
      <xdr:nvSpPr>
        <xdr:cNvPr id="109" name="円/楕円 108"/>
        <xdr:cNvSpPr/>
      </xdr:nvSpPr>
      <xdr:spPr>
        <a:xfrm>
          <a:off x="9588500" y="72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131249</xdr:rowOff>
    </xdr:from>
    <xdr:ext cx="469744" cy="259045"/>
    <xdr:sp macro="" textlink="">
      <xdr:nvSpPr>
        <xdr:cNvPr id="111" name="n_1mainValue【道路】&#10;一人当たり延長"/>
        <xdr:cNvSpPr txBox="1"/>
      </xdr:nvSpPr>
      <xdr:spPr>
        <a:xfrm>
          <a:off x="9391727" y="73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45212</xdr:rowOff>
    </xdr:from>
    <xdr:to>
      <xdr:col>5</xdr:col>
      <xdr:colOff>409575</xdr:colOff>
      <xdr:row>62</xdr:row>
      <xdr:rowOff>146812</xdr:rowOff>
    </xdr:to>
    <xdr:sp macro="" textlink="">
      <xdr:nvSpPr>
        <xdr:cNvPr id="147" name="円/楕円 146"/>
        <xdr:cNvSpPr/>
      </xdr:nvSpPr>
      <xdr:spPr>
        <a:xfrm>
          <a:off x="3746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44467</xdr:rowOff>
    </xdr:from>
    <xdr:ext cx="405111" cy="259045"/>
    <xdr:sp macro="" textlink="">
      <xdr:nvSpPr>
        <xdr:cNvPr id="148" name="n_1aveValue【橋りょう・トンネル】&#10;有形固定資産減価償却率"/>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137939</xdr:rowOff>
    </xdr:from>
    <xdr:ext cx="405111" cy="259045"/>
    <xdr:sp macro="" textlink="">
      <xdr:nvSpPr>
        <xdr:cNvPr id="149" name="n_1mainValue【橋りょう・トンネル】&#10;有形固定資産減価償却率"/>
        <xdr:cNvSpPr txBox="1"/>
      </xdr:nvSpPr>
      <xdr:spPr>
        <a:xfrm>
          <a:off x="3582043"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94249</xdr:rowOff>
    </xdr:from>
    <xdr:to>
      <xdr:col>14</xdr:col>
      <xdr:colOff>79375</xdr:colOff>
      <xdr:row>64</xdr:row>
      <xdr:rowOff>24399</xdr:rowOff>
    </xdr:to>
    <xdr:sp macro="" textlink="">
      <xdr:nvSpPr>
        <xdr:cNvPr id="186" name="円/楕円 185"/>
        <xdr:cNvSpPr/>
      </xdr:nvSpPr>
      <xdr:spPr>
        <a:xfrm>
          <a:off x="9588500" y="108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15526</xdr:rowOff>
    </xdr:from>
    <xdr:ext cx="534377" cy="259045"/>
    <xdr:sp macro="" textlink="">
      <xdr:nvSpPr>
        <xdr:cNvPr id="188" name="n_1mainValue【橋りょう・トンネル】&#10;一人当たり有形固定資産（償却資産）額"/>
        <xdr:cNvSpPr txBox="1"/>
      </xdr:nvSpPr>
      <xdr:spPr>
        <a:xfrm>
          <a:off x="9359411" y="109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28121</xdr:rowOff>
    </xdr:from>
    <xdr:to>
      <xdr:col>5</xdr:col>
      <xdr:colOff>409575</xdr:colOff>
      <xdr:row>77</xdr:row>
      <xdr:rowOff>129721</xdr:rowOff>
    </xdr:to>
    <xdr:sp macro="" textlink="">
      <xdr:nvSpPr>
        <xdr:cNvPr id="227" name="円/楕円 226"/>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28"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111202</xdr:colOff>
      <xdr:row>75</xdr:row>
      <xdr:rowOff>146248</xdr:rowOff>
    </xdr:from>
    <xdr:ext cx="469744" cy="259045"/>
    <xdr:sp macro="" textlink="">
      <xdr:nvSpPr>
        <xdr:cNvPr id="229"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110286</xdr:rowOff>
    </xdr:from>
    <xdr:to>
      <xdr:col>14</xdr:col>
      <xdr:colOff>79375</xdr:colOff>
      <xdr:row>86</xdr:row>
      <xdr:rowOff>40436</xdr:rowOff>
    </xdr:to>
    <xdr:sp macro="" textlink="">
      <xdr:nvSpPr>
        <xdr:cNvPr id="264" name="円/楕円 263"/>
        <xdr:cNvSpPr/>
      </xdr:nvSpPr>
      <xdr:spPr>
        <a:xfrm>
          <a:off x="9588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31563</xdr:rowOff>
    </xdr:from>
    <xdr:ext cx="469744" cy="259045"/>
    <xdr:sp macro="" textlink="">
      <xdr:nvSpPr>
        <xdr:cNvPr id="266" name="n_1mainValue【公営住宅】&#10;一人当たり面積"/>
        <xdr:cNvSpPr txBox="1"/>
      </xdr:nvSpPr>
      <xdr:spPr>
        <a:xfrm>
          <a:off x="93917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58057</xdr:rowOff>
    </xdr:from>
    <xdr:to>
      <xdr:col>22</xdr:col>
      <xdr:colOff>415925</xdr:colOff>
      <xdr:row>35</xdr:row>
      <xdr:rowOff>159657</xdr:rowOff>
    </xdr:to>
    <xdr:sp macro="" textlink="">
      <xdr:nvSpPr>
        <xdr:cNvPr id="321" name="円/楕円 320"/>
        <xdr:cNvSpPr/>
      </xdr:nvSpPr>
      <xdr:spPr>
        <a:xfrm>
          <a:off x="1543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4734</xdr:rowOff>
    </xdr:from>
    <xdr:ext cx="405111" cy="259045"/>
    <xdr:sp macro="" textlink="">
      <xdr:nvSpPr>
        <xdr:cNvPr id="323" name="n_1mainValue【認定こども園・幼稚園・保育所】&#10;有形固定資産減価償却率"/>
        <xdr:cNvSpPr txBox="1"/>
      </xdr:nvSpPr>
      <xdr:spPr>
        <a:xfrm>
          <a:off x="15266043"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120650</xdr:rowOff>
    </xdr:from>
    <xdr:to>
      <xdr:col>31</xdr:col>
      <xdr:colOff>85725</xdr:colOff>
      <xdr:row>35</xdr:row>
      <xdr:rowOff>50800</xdr:rowOff>
    </xdr:to>
    <xdr:sp macro="" textlink="">
      <xdr:nvSpPr>
        <xdr:cNvPr id="360" name="円/楕円 359"/>
        <xdr:cNvSpPr/>
      </xdr:nvSpPr>
      <xdr:spPr>
        <a:xfrm>
          <a:off x="2127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67327</xdr:rowOff>
    </xdr:from>
    <xdr:ext cx="469744" cy="259045"/>
    <xdr:sp macro="" textlink="">
      <xdr:nvSpPr>
        <xdr:cNvPr id="362" name="n_1mainValue【認定こども園・幼稚園・保育所】&#10;一人当たり面積"/>
        <xdr:cNvSpPr txBox="1"/>
      </xdr:nvSpPr>
      <xdr:spPr>
        <a:xfrm>
          <a:off x="21075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63500</xdr:rowOff>
    </xdr:from>
    <xdr:to>
      <xdr:col>22</xdr:col>
      <xdr:colOff>415925</xdr:colOff>
      <xdr:row>57</xdr:row>
      <xdr:rowOff>165100</xdr:rowOff>
    </xdr:to>
    <xdr:sp macro="" textlink="">
      <xdr:nvSpPr>
        <xdr:cNvPr id="398" name="円/楕円 397"/>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99"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10177</xdr:rowOff>
    </xdr:from>
    <xdr:ext cx="405111" cy="259045"/>
    <xdr:sp macro="" textlink="">
      <xdr:nvSpPr>
        <xdr:cNvPr id="400" name="n_1mainValue【学校施設】&#10;有形固定資産減価償却率"/>
        <xdr:cNvSpPr txBox="1"/>
      </xdr:nvSpPr>
      <xdr:spPr>
        <a:xfrm>
          <a:off x="15266043"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62412</xdr:rowOff>
    </xdr:from>
    <xdr:to>
      <xdr:col>31</xdr:col>
      <xdr:colOff>85725</xdr:colOff>
      <xdr:row>64</xdr:row>
      <xdr:rowOff>164012</xdr:rowOff>
    </xdr:to>
    <xdr:sp macro="" textlink="">
      <xdr:nvSpPr>
        <xdr:cNvPr id="440" name="円/楕円 439"/>
        <xdr:cNvSpPr/>
      </xdr:nvSpPr>
      <xdr:spPr>
        <a:xfrm>
          <a:off x="21272500" y="110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441"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155139</xdr:rowOff>
    </xdr:from>
    <xdr:ext cx="469744" cy="259045"/>
    <xdr:sp macro="" textlink="">
      <xdr:nvSpPr>
        <xdr:cNvPr id="442" name="n_1mainValue【学校施設】&#10;一人当たり面積"/>
        <xdr:cNvSpPr txBox="1"/>
      </xdr:nvSpPr>
      <xdr:spPr>
        <a:xfrm>
          <a:off x="21075727" y="1112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81" name="直線コネクタ 48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3" name="直線コネクタ 48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8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85" name="直線コネクタ 48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86"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87" name="フローチャート : 判断 48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488" name="フローチャート : 判断 487"/>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61976</xdr:rowOff>
    </xdr:from>
    <xdr:to>
      <xdr:col>22</xdr:col>
      <xdr:colOff>415925</xdr:colOff>
      <xdr:row>104</xdr:row>
      <xdr:rowOff>163576</xdr:rowOff>
    </xdr:to>
    <xdr:sp macro="" textlink="">
      <xdr:nvSpPr>
        <xdr:cNvPr id="494" name="円/楕円 493"/>
        <xdr:cNvSpPr/>
      </xdr:nvSpPr>
      <xdr:spPr>
        <a:xfrm>
          <a:off x="15430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495"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154703</xdr:rowOff>
    </xdr:from>
    <xdr:ext cx="405111" cy="259045"/>
    <xdr:sp macro="" textlink="">
      <xdr:nvSpPr>
        <xdr:cNvPr id="496" name="n_1mainValue【公民館】&#10;有形固定資産減価償却率"/>
        <xdr:cNvSpPr txBox="1"/>
      </xdr:nvSpPr>
      <xdr:spPr>
        <a:xfrm>
          <a:off x="15266043"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2" name="直線コネクタ 521"/>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3"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24" name="直線コネクタ 523"/>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25"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26" name="直線コネクタ 52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27"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28" name="フローチャート : 判断 527"/>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29" name="フローチャート : 判断 528"/>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53158</xdr:rowOff>
    </xdr:from>
    <xdr:to>
      <xdr:col>31</xdr:col>
      <xdr:colOff>85725</xdr:colOff>
      <xdr:row>107</xdr:row>
      <xdr:rowOff>154758</xdr:rowOff>
    </xdr:to>
    <xdr:sp macro="" textlink="">
      <xdr:nvSpPr>
        <xdr:cNvPr id="535" name="円/楕円 534"/>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536"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145885</xdr:rowOff>
    </xdr:from>
    <xdr:ext cx="469744" cy="259045"/>
    <xdr:sp macro="" textlink="">
      <xdr:nvSpPr>
        <xdr:cNvPr id="537" name="n_1mainValue【公民館】&#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j-ea"/>
              <a:ea typeface="+mj-ea"/>
              <a:cs typeface="+mn-cs"/>
            </a:rPr>
            <a:t>本町の公共施設は、昭和</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1971</a:t>
          </a:r>
          <a:r>
            <a:rPr kumimoji="1" lang="ja-JP" altLang="ja-JP" sz="1100">
              <a:solidFill>
                <a:schemeClr val="dk1"/>
              </a:solidFill>
              <a:effectLst/>
              <a:latin typeface="+mj-ea"/>
              <a:ea typeface="+mj-ea"/>
              <a:cs typeface="+mn-cs"/>
            </a:rPr>
            <a:t>）年ごろから昭和</a:t>
          </a:r>
          <a:r>
            <a:rPr kumimoji="1" lang="en-US" altLang="ja-JP" sz="1100">
              <a:solidFill>
                <a:schemeClr val="dk1"/>
              </a:solidFill>
              <a:effectLst/>
              <a:latin typeface="+mj-ea"/>
              <a:ea typeface="+mj-ea"/>
              <a:cs typeface="+mn-cs"/>
            </a:rPr>
            <a:t>60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1985</a:t>
          </a:r>
          <a:r>
            <a:rPr kumimoji="1" lang="ja-JP" altLang="ja-JP" sz="1100">
              <a:solidFill>
                <a:schemeClr val="dk1"/>
              </a:solidFill>
              <a:effectLst/>
              <a:latin typeface="+mj-ea"/>
              <a:ea typeface="+mj-ea"/>
              <a:cs typeface="+mn-cs"/>
            </a:rPr>
            <a:t>）年ごろに整備が集中していたため、その結果、昭和</a:t>
          </a:r>
          <a:r>
            <a:rPr kumimoji="1" lang="en-US" altLang="ja-JP" sz="1100">
              <a:solidFill>
                <a:schemeClr val="dk1"/>
              </a:solidFill>
              <a:effectLst/>
              <a:latin typeface="+mj-ea"/>
              <a:ea typeface="+mj-ea"/>
              <a:cs typeface="+mn-cs"/>
            </a:rPr>
            <a:t>61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1986</a:t>
          </a:r>
          <a:r>
            <a:rPr kumimoji="1" lang="ja-JP" altLang="ja-JP" sz="1100">
              <a:solidFill>
                <a:schemeClr val="dk1"/>
              </a:solidFill>
              <a:effectLst/>
              <a:latin typeface="+mj-ea"/>
              <a:ea typeface="+mj-ea"/>
              <a:cs typeface="+mn-cs"/>
            </a:rPr>
            <a:t>）年以前に建てられた築</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年以上の建築物は</a:t>
          </a:r>
          <a:r>
            <a:rPr kumimoji="1" lang="en-US" altLang="ja-JP" sz="1100">
              <a:solidFill>
                <a:schemeClr val="dk1"/>
              </a:solidFill>
              <a:effectLst/>
              <a:latin typeface="+mj-ea"/>
              <a:ea typeface="+mj-ea"/>
              <a:cs typeface="+mn-cs"/>
            </a:rPr>
            <a:t>60.6</a:t>
          </a:r>
          <a:r>
            <a:rPr kumimoji="1" lang="ja-JP" altLang="ja-JP" sz="1100">
              <a:solidFill>
                <a:schemeClr val="dk1"/>
              </a:solidFill>
              <a:effectLst/>
              <a:latin typeface="+mj-ea"/>
              <a:ea typeface="+mj-ea"/>
              <a:cs typeface="+mn-cs"/>
            </a:rPr>
            <a:t>％に上り、 有形固定資産減価償却率が類似団体と比べて高い傾向となっています。</a:t>
          </a:r>
          <a:endParaRPr lang="ja-JP" altLang="ja-JP" sz="1400">
            <a:effectLst/>
            <a:latin typeface="+mj-ea"/>
            <a:ea typeface="+mj-ea"/>
          </a:endParaRPr>
        </a:p>
        <a:p>
          <a:r>
            <a:rPr kumimoji="1" lang="ja-JP" altLang="ja-JP" sz="1100">
              <a:solidFill>
                <a:schemeClr val="dk1"/>
              </a:solidFill>
              <a:effectLst/>
              <a:latin typeface="+mj-ea"/>
              <a:ea typeface="+mj-ea"/>
              <a:cs typeface="+mn-cs"/>
            </a:rPr>
            <a:t>　特に、公営住宅については、築</a:t>
          </a:r>
          <a:r>
            <a:rPr kumimoji="1" lang="en-US" altLang="ja-JP" sz="1100">
              <a:solidFill>
                <a:schemeClr val="dk1"/>
              </a:solidFill>
              <a:effectLst/>
              <a:latin typeface="+mj-ea"/>
              <a:ea typeface="+mj-ea"/>
              <a:cs typeface="+mn-cs"/>
            </a:rPr>
            <a:t>60</a:t>
          </a:r>
          <a:r>
            <a:rPr kumimoji="1" lang="ja-JP" altLang="ja-JP" sz="1100">
              <a:solidFill>
                <a:schemeClr val="dk1"/>
              </a:solidFill>
              <a:effectLst/>
              <a:latin typeface="+mj-ea"/>
              <a:ea typeface="+mj-ea"/>
              <a:cs typeface="+mn-cs"/>
            </a:rPr>
            <a:t>年を超えており、有形固定資産減価償却率が</a:t>
          </a:r>
          <a:r>
            <a:rPr kumimoji="1" lang="en-US" altLang="ja-JP" sz="1100">
              <a:solidFill>
                <a:schemeClr val="dk1"/>
              </a:solidFill>
              <a:effectLst/>
              <a:latin typeface="+mj-ea"/>
              <a:ea typeface="+mj-ea"/>
              <a:cs typeface="+mn-cs"/>
            </a:rPr>
            <a:t>100</a:t>
          </a:r>
          <a:r>
            <a:rPr kumimoji="1" lang="ja-JP" altLang="ja-JP" sz="1100">
              <a:solidFill>
                <a:schemeClr val="dk1"/>
              </a:solidFill>
              <a:effectLst/>
              <a:latin typeface="+mj-ea"/>
              <a:ea typeface="+mj-ea"/>
              <a:cs typeface="+mn-cs"/>
            </a:rPr>
            <a:t>％となっています。返還があり次第、解体する予定としていますが、居住している住宅については、今後、耐震性能も含めた現況調査を実施する予定としています。また、認定こども園・幼稚園・保育所においても、</a:t>
          </a:r>
          <a:r>
            <a:rPr kumimoji="1" lang="en-US" altLang="ja-JP" sz="1100">
              <a:solidFill>
                <a:schemeClr val="dk1"/>
              </a:solidFill>
              <a:effectLst/>
              <a:latin typeface="+mj-ea"/>
              <a:ea typeface="+mj-ea"/>
              <a:cs typeface="+mn-cs"/>
            </a:rPr>
            <a:t>72.5</a:t>
          </a:r>
          <a:r>
            <a:rPr kumimoji="1" lang="ja-JP" altLang="ja-JP" sz="1100">
              <a:solidFill>
                <a:schemeClr val="dk1"/>
              </a:solidFill>
              <a:effectLst/>
              <a:latin typeface="+mj-ea"/>
              <a:ea typeface="+mj-ea"/>
              <a:cs typeface="+mn-cs"/>
            </a:rPr>
            <a:t>％と高水準となっています。これは、町内</a:t>
          </a:r>
          <a:r>
            <a:rPr kumimoji="1" lang="en-US" altLang="ja-JP" sz="1100">
              <a:solidFill>
                <a:schemeClr val="dk1"/>
              </a:solidFill>
              <a:effectLst/>
              <a:latin typeface="+mj-ea"/>
              <a:ea typeface="+mj-ea"/>
              <a:cs typeface="+mn-cs"/>
            </a:rPr>
            <a:t>4</a:t>
          </a:r>
          <a:r>
            <a:rPr kumimoji="1" lang="ja-JP" altLang="ja-JP" sz="1100">
              <a:solidFill>
                <a:schemeClr val="dk1"/>
              </a:solidFill>
              <a:effectLst/>
              <a:latin typeface="+mj-ea"/>
              <a:ea typeface="+mj-ea"/>
              <a:cs typeface="+mn-cs"/>
            </a:rPr>
            <a:t>施設ある幼稚園・保育所のうち、</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施設が昭和</a:t>
          </a:r>
          <a:r>
            <a:rPr kumimoji="1" lang="en-US" altLang="ja-JP" sz="1100">
              <a:solidFill>
                <a:schemeClr val="dk1"/>
              </a:solidFill>
              <a:effectLst/>
              <a:latin typeface="+mj-ea"/>
              <a:ea typeface="+mj-ea"/>
              <a:cs typeface="+mn-cs"/>
            </a:rPr>
            <a:t>51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52</a:t>
          </a:r>
          <a:r>
            <a:rPr kumimoji="1" lang="ja-JP" altLang="ja-JP" sz="1100">
              <a:solidFill>
                <a:schemeClr val="dk1"/>
              </a:solidFill>
              <a:effectLst/>
              <a:latin typeface="+mj-ea"/>
              <a:ea typeface="+mj-ea"/>
              <a:cs typeface="+mn-cs"/>
            </a:rPr>
            <a:t>年に建てられ築</a:t>
          </a:r>
          <a:r>
            <a:rPr kumimoji="1" lang="en-US" altLang="ja-JP" sz="1100">
              <a:solidFill>
                <a:schemeClr val="dk1"/>
              </a:solidFill>
              <a:effectLst/>
              <a:latin typeface="+mj-ea"/>
              <a:ea typeface="+mj-ea"/>
              <a:cs typeface="+mn-cs"/>
            </a:rPr>
            <a:t>40</a:t>
          </a:r>
          <a:r>
            <a:rPr kumimoji="1" lang="ja-JP" altLang="ja-JP" sz="1100">
              <a:solidFill>
                <a:schemeClr val="dk1"/>
              </a:solidFill>
              <a:effectLst/>
              <a:latin typeface="+mj-ea"/>
              <a:ea typeface="+mj-ea"/>
              <a:cs typeface="+mn-cs"/>
            </a:rPr>
            <a:t>年を経過していることによるものであります。今後は、計画的な修繕及び更新を行い、安全性の確保に努めるとともに、保育所、幼稚園については、</a:t>
          </a:r>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忠岡町幼保一体化推進基本計画</a:t>
          </a:r>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に基づき、認定こども園として再整備を図ります。 </a:t>
          </a:r>
          <a:endParaRPr lang="ja-JP" altLang="ja-JP" sz="1400">
            <a:effectLst/>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125004</xdr:rowOff>
    </xdr:from>
    <xdr:to>
      <xdr:col>5</xdr:col>
      <xdr:colOff>409575</xdr:colOff>
      <xdr:row>36</xdr:row>
      <xdr:rowOff>55154</xdr:rowOff>
    </xdr:to>
    <xdr:sp macro="" textlink="">
      <xdr:nvSpPr>
        <xdr:cNvPr id="72" name="円/楕円 71"/>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71681</xdr:rowOff>
    </xdr:from>
    <xdr:ext cx="405111" cy="259045"/>
    <xdr:sp macro="" textlink="">
      <xdr:nvSpPr>
        <xdr:cNvPr id="73" name="n_1mainValue【図書館】&#10;有形固定資産減価償却率"/>
        <xdr:cNvSpPr txBox="1"/>
      </xdr:nvSpPr>
      <xdr:spPr>
        <a:xfrm>
          <a:off x="3582043"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95267</xdr:rowOff>
    </xdr:from>
    <xdr:ext cx="469744" cy="259045"/>
    <xdr:sp macro="" textlink="">
      <xdr:nvSpPr>
        <xdr:cNvPr id="104" name="n_1aveValue【図書館】&#10;一人当たり面積"/>
        <xdr:cNvSpPr txBox="1"/>
      </xdr:nvSpPr>
      <xdr:spPr>
        <a:xfrm>
          <a:off x="9391727" y="5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162560</xdr:rowOff>
    </xdr:from>
    <xdr:to>
      <xdr:col>14</xdr:col>
      <xdr:colOff>79375</xdr:colOff>
      <xdr:row>33</xdr:row>
      <xdr:rowOff>92710</xdr:rowOff>
    </xdr:to>
    <xdr:sp macro="" textlink="">
      <xdr:nvSpPr>
        <xdr:cNvPr id="110" name="円/楕円 109"/>
        <xdr:cNvSpPr/>
      </xdr:nvSpPr>
      <xdr:spPr>
        <a:xfrm>
          <a:off x="9588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109237</xdr:rowOff>
    </xdr:from>
    <xdr:ext cx="469744" cy="259045"/>
    <xdr:sp macro="" textlink="">
      <xdr:nvSpPr>
        <xdr:cNvPr id="111" name="n_1mainValue【図書館】&#10;一人当たり面積"/>
        <xdr:cNvSpPr txBox="1"/>
      </xdr:nvSpPr>
      <xdr:spPr>
        <a:xfrm>
          <a:off x="9391727"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0" name="正方形/長方形 11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1" name="正方形/長方形 12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2" name="正方形/長方形 12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3" name="正方形/長方形 12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4" name="正方形/長方形 12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5" name="正方形/長方形 12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6" name="正方形/長方形 12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7" name="正方形/長方形 12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170" name="テキスト ボックス 16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1" name="直線コネクタ 1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2" name="テキスト ボックス 1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3" name="直線コネクタ 1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4" name="テキスト ボックス 1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5" name="直線コネクタ 1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6" name="テキスト ボックス 1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7" name="直線コネクタ 1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8" name="テキスト ボックス 1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0" name="テキスト ボックス 1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69342</xdr:rowOff>
    </xdr:from>
    <xdr:to>
      <xdr:col>23</xdr:col>
      <xdr:colOff>516889</xdr:colOff>
      <xdr:row>40</xdr:row>
      <xdr:rowOff>149352</xdr:rowOff>
    </xdr:to>
    <xdr:cxnSp macro="">
      <xdr:nvCxnSpPr>
        <xdr:cNvPr id="182" name="直線コネクタ 181"/>
        <xdr:cNvCxnSpPr/>
      </xdr:nvCxnSpPr>
      <xdr:spPr>
        <a:xfrm flipV="1">
          <a:off x="16318864" y="607009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153179</xdr:rowOff>
    </xdr:from>
    <xdr:ext cx="405111" cy="259045"/>
    <xdr:sp macro="" textlink="">
      <xdr:nvSpPr>
        <xdr:cNvPr id="183" name="【一般廃棄物処理施設】&#10;有形固定資産減価償却率最小値テキスト"/>
        <xdr:cNvSpPr txBox="1"/>
      </xdr:nvSpPr>
      <xdr:spPr>
        <a:xfrm>
          <a:off x="164084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40</xdr:row>
      <xdr:rowOff>149352</xdr:rowOff>
    </xdr:from>
    <xdr:to>
      <xdr:col>23</xdr:col>
      <xdr:colOff>606425</xdr:colOff>
      <xdr:row>40</xdr:row>
      <xdr:rowOff>149352</xdr:rowOff>
    </xdr:to>
    <xdr:cxnSp macro="">
      <xdr:nvCxnSpPr>
        <xdr:cNvPr id="184" name="直線コネクタ 183"/>
        <xdr:cNvCxnSpPr/>
      </xdr:nvCxnSpPr>
      <xdr:spPr>
        <a:xfrm>
          <a:off x="16230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16019</xdr:rowOff>
    </xdr:from>
    <xdr:ext cx="405111" cy="259045"/>
    <xdr:sp macro="" textlink="">
      <xdr:nvSpPr>
        <xdr:cNvPr id="185" name="【一般廃棄物処理施設】&#10;有形固定資産減価償却率最大値テキスト"/>
        <xdr:cNvSpPr txBox="1"/>
      </xdr:nvSpPr>
      <xdr:spPr>
        <a:xfrm>
          <a:off x="16408400" y="584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35</xdr:row>
      <xdr:rowOff>69342</xdr:rowOff>
    </xdr:from>
    <xdr:to>
      <xdr:col>23</xdr:col>
      <xdr:colOff>606425</xdr:colOff>
      <xdr:row>35</xdr:row>
      <xdr:rowOff>69342</xdr:rowOff>
    </xdr:to>
    <xdr:cxnSp macro="">
      <xdr:nvCxnSpPr>
        <xdr:cNvPr id="186" name="直線コネクタ 185"/>
        <xdr:cNvCxnSpPr/>
      </xdr:nvCxnSpPr>
      <xdr:spPr>
        <a:xfrm>
          <a:off x="16230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168419</xdr:rowOff>
    </xdr:from>
    <xdr:ext cx="405111" cy="259045"/>
    <xdr:sp macro="" textlink="">
      <xdr:nvSpPr>
        <xdr:cNvPr id="187" name="【一般廃棄物処理施設】&#10;有形固定資産減価償却率平均値テキスト"/>
        <xdr:cNvSpPr txBox="1"/>
      </xdr:nvSpPr>
      <xdr:spPr>
        <a:xfrm>
          <a:off x="164084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18542</xdr:rowOff>
    </xdr:from>
    <xdr:to>
      <xdr:col>23</xdr:col>
      <xdr:colOff>568325</xdr:colOff>
      <xdr:row>38</xdr:row>
      <xdr:rowOff>120142</xdr:rowOff>
    </xdr:to>
    <xdr:sp macro="" textlink="">
      <xdr:nvSpPr>
        <xdr:cNvPr id="188" name="フローチャート : 判断 187"/>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34544</xdr:rowOff>
    </xdr:from>
    <xdr:to>
      <xdr:col>22</xdr:col>
      <xdr:colOff>415925</xdr:colOff>
      <xdr:row>36</xdr:row>
      <xdr:rowOff>136144</xdr:rowOff>
    </xdr:to>
    <xdr:sp macro="" textlink="">
      <xdr:nvSpPr>
        <xdr:cNvPr id="189" name="フローチャート : 判断 188"/>
        <xdr:cNvSpPr/>
      </xdr:nvSpPr>
      <xdr:spPr>
        <a:xfrm>
          <a:off x="15430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127271</xdr:rowOff>
    </xdr:from>
    <xdr:ext cx="405111" cy="259045"/>
    <xdr:sp macro="" textlink="">
      <xdr:nvSpPr>
        <xdr:cNvPr id="190" name="n_1aveValue【一般廃棄物処理施設】&#10;有形固定資産減価償却率"/>
        <xdr:cNvSpPr txBox="1"/>
      </xdr:nvSpPr>
      <xdr:spPr>
        <a:xfrm>
          <a:off x="15266043"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1" name="テキスト ボックス 1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4826</xdr:rowOff>
    </xdr:from>
    <xdr:to>
      <xdr:col>22</xdr:col>
      <xdr:colOff>415925</xdr:colOff>
      <xdr:row>33</xdr:row>
      <xdr:rowOff>106426</xdr:rowOff>
    </xdr:to>
    <xdr:sp macro="" textlink="">
      <xdr:nvSpPr>
        <xdr:cNvPr id="196" name="円/楕円 195"/>
        <xdr:cNvSpPr/>
      </xdr:nvSpPr>
      <xdr:spPr>
        <a:xfrm>
          <a:off x="154305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122953</xdr:rowOff>
    </xdr:from>
    <xdr:ext cx="405111" cy="259045"/>
    <xdr:sp macro="" textlink="">
      <xdr:nvSpPr>
        <xdr:cNvPr id="197" name="n_1mainValue【一般廃棄物処理施設】&#10;有形固定資産減価償却率"/>
        <xdr:cNvSpPr txBox="1"/>
      </xdr:nvSpPr>
      <xdr:spPr>
        <a:xfrm>
          <a:off x="15266043" y="543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8" name="直線コネクタ 2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9" name="テキスト ボックス 2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0" name="直線コネクタ 2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1" name="テキスト ボックス 2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2" name="直線コネクタ 2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3" name="テキスト ボックス 2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4" name="直線コネクタ 2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5" name="テキスト ボックス 2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7" name="テキスト ボックス 2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219" name="直線コネクタ 218"/>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220"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221" name="直線コネクタ 220"/>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222"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223" name="直線コネクタ 222"/>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224"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225" name="フローチャート : 判断 224"/>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226" name="フローチャート : 判断 225"/>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227"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8" name="テキスト ボックス 2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9" name="テキスト ボックス 2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0" name="テキスト ボックス 2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1" name="テキスト ボックス 2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2" name="テキスト ボックス 2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163937</xdr:rowOff>
    </xdr:from>
    <xdr:to>
      <xdr:col>31</xdr:col>
      <xdr:colOff>85725</xdr:colOff>
      <xdr:row>40</xdr:row>
      <xdr:rowOff>94087</xdr:rowOff>
    </xdr:to>
    <xdr:sp macro="" textlink="">
      <xdr:nvSpPr>
        <xdr:cNvPr id="233" name="円/楕円 232"/>
        <xdr:cNvSpPr/>
      </xdr:nvSpPr>
      <xdr:spPr>
        <a:xfrm>
          <a:off x="21272500" y="68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85214</xdr:rowOff>
    </xdr:from>
    <xdr:ext cx="534377" cy="259045"/>
    <xdr:sp macro="" textlink="">
      <xdr:nvSpPr>
        <xdr:cNvPr id="234" name="n_1mainValue【一般廃棄物処理施設】&#10;一人当たり有形固定資産（償却資産）額"/>
        <xdr:cNvSpPr txBox="1"/>
      </xdr:nvSpPr>
      <xdr:spPr>
        <a:xfrm>
          <a:off x="21043411" y="69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3" name="正方形/長方形 2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4" name="正方形/長方形 2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5" name="正方形/長方形 2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6" name="正方形/長方形 2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7" name="正方形/長方形 2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8" name="正方形/長方形 2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9" name="正方形/長方形 2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0" name="正方形/長方形 2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1" name="正方形/長方形 2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2" name="正方形/長方形 2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3" name="正方形/長方形 2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4" name="正方形/長方形 2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5" name="正方形/長方形 2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6" name="正方形/長方形 2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7" name="正方形/長方形 2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8" name="正方形/長方形 2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9" name="テキスト ボックス 2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0" name="直線コネクタ 2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61" name="直線コネクタ 2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62" name="テキスト ボックス 26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63" name="直線コネクタ 2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64" name="テキスト ボックス 2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65" name="直線コネクタ 2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66" name="テキスト ボックス 2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67" name="直線コネクタ 2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68" name="テキスト ボックス 2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69" name="直線コネクタ 2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70" name="テキスト ボックス 26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1" name="直線コネクタ 2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2" name="テキスト ボックス 2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74" name="直線コネクタ 273"/>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75"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76" name="直線コネクタ 275"/>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77"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78" name="直線コネクタ 277"/>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79"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80" name="フローチャート : 判断 279"/>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281" name="フローチャート : 判断 280"/>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282"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3" name="テキスト ボックス 2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4" name="テキスト ボックス 2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5" name="テキスト ボックス 2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6" name="テキスト ボックス 2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7" name="テキスト ボックス 2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97789</xdr:rowOff>
    </xdr:from>
    <xdr:to>
      <xdr:col>22</xdr:col>
      <xdr:colOff>415925</xdr:colOff>
      <xdr:row>83</xdr:row>
      <xdr:rowOff>27939</xdr:rowOff>
    </xdr:to>
    <xdr:sp macro="" textlink="">
      <xdr:nvSpPr>
        <xdr:cNvPr id="288" name="円/楕円 287"/>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19066</xdr:rowOff>
    </xdr:from>
    <xdr:ext cx="405111" cy="259045"/>
    <xdr:sp macro="" textlink="">
      <xdr:nvSpPr>
        <xdr:cNvPr id="289" name="n_1mainValue【消防施設】&#10;有形固定資産減価償却率"/>
        <xdr:cNvSpPr txBox="1"/>
      </xdr:nvSpPr>
      <xdr:spPr>
        <a:xfrm>
          <a:off x="15266043"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0" name="正方形/長方形 2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1" name="正方形/長方形 2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2" name="正方形/長方形 2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3" name="正方形/長方形 2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4" name="正方形/長方形 2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5" name="正方形/長方形 2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6" name="正方形/長方形 2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7" name="正方形/長方形 2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8" name="テキスト ボックス 2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9" name="直線コネクタ 2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00" name="テキスト ボックス 2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01" name="直線コネクタ 30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2" name="テキスト ボックス 30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3" name="直線コネクタ 30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4" name="テキスト ボックス 30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5" name="直線コネクタ 30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6" name="テキスト ボックス 30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07" name="直線コネクタ 30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08" name="テキスト ボックス 30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09" name="直線コネクタ 30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10" name="テキスト ボックス 30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11" name="直線コネクタ 31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2" name="テキスト ボックス 31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3" name="直線コネクタ 3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4" name="テキスト ボックス 3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316" name="直線コネクタ 315"/>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1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18" name="直線コネクタ 31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319"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320" name="直線コネクタ 319"/>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321"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322" name="フローチャート : 判断 321"/>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323" name="フローチャート : 判断 322"/>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324"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5" name="テキスト ボックス 3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6" name="テキスト ボックス 3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7" name="テキスト ボックス 3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8" name="テキスト ボックス 3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9" name="テキスト ボックス 3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36286</xdr:rowOff>
    </xdr:from>
    <xdr:to>
      <xdr:col>31</xdr:col>
      <xdr:colOff>85725</xdr:colOff>
      <xdr:row>84</xdr:row>
      <xdr:rowOff>137886</xdr:rowOff>
    </xdr:to>
    <xdr:sp macro="" textlink="">
      <xdr:nvSpPr>
        <xdr:cNvPr id="330" name="円/楕円 329"/>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129013</xdr:rowOff>
    </xdr:from>
    <xdr:ext cx="469744" cy="259045"/>
    <xdr:sp macro="" textlink="">
      <xdr:nvSpPr>
        <xdr:cNvPr id="331" name="n_1mainValue【消防施設】&#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2" name="直線コネクタ 3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3" name="テキスト ボックス 3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4" name="直線コネクタ 3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5" name="テキスト ボックス 3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6" name="直線コネクタ 3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7" name="テキスト ボックス 3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8" name="直線コネクタ 3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9" name="テキスト ボックス 3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0" name="直線コネクタ 3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1" name="テキスト ボックス 3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2" name="直線コネクタ 3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3" name="テキスト ボックス 3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4" name="直線コネクタ 3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5" name="テキスト ボックス 3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57" name="直線コネクタ 356"/>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58"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59" name="直線コネクタ 358"/>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60"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61" name="直線コネクタ 36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62"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63" name="フローチャート : 判断 362"/>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64" name="フローチャート : 判断 363"/>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365"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6" name="テキスト ボックス 3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7" name="テキスト ボックス 3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8" name="テキスト ボックス 3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9" name="テキスト ボックス 3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0" name="テキスト ボックス 3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44994</xdr:rowOff>
    </xdr:from>
    <xdr:to>
      <xdr:col>22</xdr:col>
      <xdr:colOff>415925</xdr:colOff>
      <xdr:row>104</xdr:row>
      <xdr:rowOff>146594</xdr:rowOff>
    </xdr:to>
    <xdr:sp macro="" textlink="">
      <xdr:nvSpPr>
        <xdr:cNvPr id="371" name="円/楕円 370"/>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137721</xdr:rowOff>
    </xdr:from>
    <xdr:ext cx="405111" cy="259045"/>
    <xdr:sp macro="" textlink="">
      <xdr:nvSpPr>
        <xdr:cNvPr id="372" name="n_1mainValue【庁舎】&#10;有形固定資産減価償却率"/>
        <xdr:cNvSpPr txBox="1"/>
      </xdr:nvSpPr>
      <xdr:spPr>
        <a:xfrm>
          <a:off x="15266043"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3" name="正方形/長方形 3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4" name="正方形/長方形 3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5" name="正方形/長方形 3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6" name="正方形/長方形 3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7" name="正方形/長方形 3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8" name="正方形/長方形 3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9" name="正方形/長方形 3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0" name="正方形/長方形 3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1" name="テキスト ボックス 3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2" name="直線コネクタ 3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3" name="テキスト ボックス 38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4" name="直線コネクタ 3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5" name="テキスト ボックス 3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6" name="直線コネクタ 3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7" name="テキスト ボックス 3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8" name="直線コネクタ 3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9" name="テキスト ボックス 3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0" name="直線コネクタ 3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1" name="テキスト ボックス 3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2" name="直線コネクタ 3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3" name="テキスト ボックス 3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4" name="直線コネクタ 3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5" name="テキスト ボックス 3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6" name="直線コネクタ 3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7" name="テキスト ボックス 3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399" name="直線コネクタ 398"/>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00"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01" name="直線コネクタ 40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02"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03" name="直線コネクタ 40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04"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05" name="フローチャート : 判断 404"/>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06" name="フローチャート : 判断 405"/>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407"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8" name="テキスト ボックス 4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9" name="テキスト ボックス 4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0" name="テキスト ボックス 4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1" name="テキスト ボックス 4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2" name="テキスト ボックス 4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17236</xdr:rowOff>
    </xdr:from>
    <xdr:to>
      <xdr:col>31</xdr:col>
      <xdr:colOff>85725</xdr:colOff>
      <xdr:row>107</xdr:row>
      <xdr:rowOff>118836</xdr:rowOff>
    </xdr:to>
    <xdr:sp macro="" textlink="">
      <xdr:nvSpPr>
        <xdr:cNvPr id="413" name="円/楕円 412"/>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109963</xdr:rowOff>
    </xdr:from>
    <xdr:ext cx="469744" cy="259045"/>
    <xdr:sp macro="" textlink="">
      <xdr:nvSpPr>
        <xdr:cNvPr id="414"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5" name="正方形/長方形 4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6" name="正方形/長方形 4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7" name="テキスト ボックス 4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本町の公共施設は、昭和</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1971</a:t>
          </a:r>
          <a:r>
            <a:rPr kumimoji="1" lang="ja-JP" altLang="ja-JP" sz="1100">
              <a:solidFill>
                <a:schemeClr val="dk1"/>
              </a:solidFill>
              <a:effectLst/>
              <a:latin typeface="+mj-ea"/>
              <a:ea typeface="+mj-ea"/>
              <a:cs typeface="+mn-cs"/>
            </a:rPr>
            <a:t>）年ごろから昭和</a:t>
          </a:r>
          <a:r>
            <a:rPr kumimoji="1" lang="en-US" altLang="ja-JP" sz="1100">
              <a:solidFill>
                <a:schemeClr val="dk1"/>
              </a:solidFill>
              <a:effectLst/>
              <a:latin typeface="+mj-ea"/>
              <a:ea typeface="+mj-ea"/>
              <a:cs typeface="+mn-cs"/>
            </a:rPr>
            <a:t>60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1985</a:t>
          </a:r>
          <a:r>
            <a:rPr kumimoji="1" lang="ja-JP" altLang="ja-JP" sz="1100">
              <a:solidFill>
                <a:schemeClr val="dk1"/>
              </a:solidFill>
              <a:effectLst/>
              <a:latin typeface="+mj-ea"/>
              <a:ea typeface="+mj-ea"/>
              <a:cs typeface="+mn-cs"/>
            </a:rPr>
            <a:t>）年ごろに整備が集中していたため、その結果、昭和</a:t>
          </a:r>
          <a:r>
            <a:rPr kumimoji="1" lang="en-US" altLang="ja-JP" sz="1100">
              <a:solidFill>
                <a:schemeClr val="dk1"/>
              </a:solidFill>
              <a:effectLst/>
              <a:latin typeface="+mj-ea"/>
              <a:ea typeface="+mj-ea"/>
              <a:cs typeface="+mn-cs"/>
            </a:rPr>
            <a:t>61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1986</a:t>
          </a:r>
          <a:r>
            <a:rPr kumimoji="1" lang="ja-JP" altLang="ja-JP" sz="1100">
              <a:solidFill>
                <a:schemeClr val="dk1"/>
              </a:solidFill>
              <a:effectLst/>
              <a:latin typeface="+mj-ea"/>
              <a:ea typeface="+mj-ea"/>
              <a:cs typeface="+mn-cs"/>
            </a:rPr>
            <a:t>）年以前に建てられた築</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年以上の建築物は</a:t>
          </a:r>
          <a:r>
            <a:rPr kumimoji="1" lang="en-US" altLang="ja-JP" sz="1100">
              <a:solidFill>
                <a:schemeClr val="dk1"/>
              </a:solidFill>
              <a:effectLst/>
              <a:latin typeface="+mj-ea"/>
              <a:ea typeface="+mj-ea"/>
              <a:cs typeface="+mn-cs"/>
            </a:rPr>
            <a:t>60.6</a:t>
          </a:r>
          <a:r>
            <a:rPr kumimoji="1" lang="ja-JP" altLang="ja-JP" sz="1100">
              <a:solidFill>
                <a:schemeClr val="dk1"/>
              </a:solidFill>
              <a:effectLst/>
              <a:latin typeface="+mj-ea"/>
              <a:ea typeface="+mj-ea"/>
              <a:cs typeface="+mn-cs"/>
            </a:rPr>
            <a:t>％に上り、 有形固定資産減価償却率が類似団体と比べて高い傾向となっています。</a:t>
          </a:r>
          <a:endParaRPr lang="ja-JP" altLang="ja-JP" sz="1400">
            <a:effectLst/>
            <a:latin typeface="+mj-ea"/>
            <a:ea typeface="+mj-ea"/>
          </a:endParaRPr>
        </a:p>
        <a:p>
          <a:r>
            <a:rPr kumimoji="1" lang="ja-JP" altLang="ja-JP" sz="1100">
              <a:solidFill>
                <a:schemeClr val="dk1"/>
              </a:solidFill>
              <a:effectLst/>
              <a:latin typeface="+mj-ea"/>
              <a:ea typeface="+mj-ea"/>
              <a:cs typeface="+mn-cs"/>
            </a:rPr>
            <a:t>　一般廃棄物処理施設については、有形固定資産減価償却率が</a:t>
          </a:r>
          <a:r>
            <a:rPr kumimoji="1" lang="ja-JP" altLang="en-US"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83.4</a:t>
          </a:r>
          <a:r>
            <a:rPr kumimoji="1" lang="ja-JP" altLang="ja-JP" sz="1100">
              <a:solidFill>
                <a:schemeClr val="dk1"/>
              </a:solidFill>
              <a:effectLst/>
              <a:latin typeface="+mj-ea"/>
              <a:ea typeface="+mj-ea"/>
              <a:cs typeface="+mn-cs"/>
            </a:rPr>
            <a:t>％と</a:t>
          </a:r>
          <a:r>
            <a:rPr kumimoji="1" lang="ja-JP" altLang="en-US" sz="1100">
              <a:solidFill>
                <a:schemeClr val="dk1"/>
              </a:solidFill>
              <a:effectLst/>
              <a:latin typeface="+mj-ea"/>
              <a:ea typeface="+mj-ea"/>
              <a:cs typeface="+mn-cs"/>
            </a:rPr>
            <a:t>かなり</a:t>
          </a:r>
          <a:r>
            <a:rPr kumimoji="1" lang="ja-JP" altLang="ja-JP" sz="1100">
              <a:solidFill>
                <a:schemeClr val="dk1"/>
              </a:solidFill>
              <a:effectLst/>
              <a:latin typeface="+mj-ea"/>
              <a:ea typeface="+mj-ea"/>
              <a:cs typeface="+mn-cs"/>
            </a:rPr>
            <a:t>高くなっており、老朽化が激しいため、今後、施設の長寿命化等の整備を図る必要があります。また、消防本部や庁舎については、比較的築年数が浅いため、類似団体内平均を下回る結果となっています。</a:t>
          </a:r>
          <a:endParaRPr lang="ja-JP" altLang="ja-JP" sz="14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財政力指数については、近年、横ばいで推移している。依然として</a:t>
          </a:r>
          <a:r>
            <a:rPr kumimoji="1" lang="ja-JP" altLang="ja-JP" sz="1100">
              <a:solidFill>
                <a:schemeClr val="dk1"/>
              </a:solidFill>
              <a:effectLst/>
              <a:latin typeface="+mn-lt"/>
              <a:ea typeface="+mn-ea"/>
              <a:cs typeface="+mn-cs"/>
            </a:rPr>
            <a:t>法人が少ないなど、税基盤が脆弱であることに加え、人口減少や高齢化に伴い、</a:t>
          </a:r>
          <a:r>
            <a:rPr kumimoji="1" lang="ja-JP" altLang="en-US" sz="1100">
              <a:solidFill>
                <a:schemeClr val="dk1"/>
              </a:solidFill>
              <a:effectLst/>
              <a:latin typeface="+mn-lt"/>
              <a:ea typeface="+mn-ea"/>
              <a:cs typeface="+mn-cs"/>
            </a:rPr>
            <a:t>厳しい状態が続いている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第２次財政健全化計画</a:t>
          </a:r>
          <a:r>
            <a:rPr kumimoji="1" lang="ja-JP" altLang="en-US" sz="1100">
              <a:solidFill>
                <a:schemeClr val="dk1"/>
              </a:solidFill>
              <a:effectLst/>
              <a:latin typeface="+mn-lt"/>
              <a:ea typeface="+mn-ea"/>
              <a:cs typeface="+mn-cs"/>
            </a:rPr>
            <a:t>を施行し、</a:t>
          </a:r>
          <a:r>
            <a:rPr kumimoji="1" lang="ja-JP" altLang="ja-JP" sz="1100">
              <a:solidFill>
                <a:schemeClr val="dk1"/>
              </a:solidFill>
              <a:effectLst/>
              <a:latin typeface="+mn-lt"/>
              <a:ea typeface="+mn-ea"/>
              <a:cs typeface="+mn-cs"/>
            </a:rPr>
            <a:t>歳出削減・歳入確保に取り組んでい</a:t>
          </a:r>
          <a:r>
            <a:rPr kumimoji="1" lang="ja-JP" altLang="en-US" sz="1100">
              <a:solidFill>
                <a:schemeClr val="dk1"/>
              </a:solidFill>
              <a:effectLst/>
              <a:latin typeface="+mn-lt"/>
              <a:ea typeface="+mn-ea"/>
              <a:cs typeface="+mn-cs"/>
            </a:rPr>
            <a:t>たが、本計画が平成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年度に計画期間が満了となることから、今後、一層の改善を図るため、平成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年度まで延長した、「忠岡町みらい計画」を策定し、</a:t>
          </a:r>
          <a:r>
            <a:rPr kumimoji="1" lang="ja-JP" altLang="ja-JP" sz="1100">
              <a:solidFill>
                <a:schemeClr val="dk1"/>
              </a:solidFill>
              <a:effectLst/>
              <a:latin typeface="+mn-lt"/>
              <a:ea typeface="+mn-ea"/>
              <a:cs typeface="+mn-cs"/>
            </a:rPr>
            <a:t>財政基盤の強化に努める。</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2419</xdr:rowOff>
    </xdr:to>
    <xdr:cxnSp macro="">
      <xdr:nvCxnSpPr>
        <xdr:cNvPr id="69" name="直線コネクタ 68"/>
        <xdr:cNvCxnSpPr/>
      </xdr:nvCxnSpPr>
      <xdr:spPr>
        <a:xfrm flipV="1">
          <a:off x="4114800" y="71918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2419</xdr:rowOff>
    </xdr:to>
    <xdr:cxnSp macro="">
      <xdr:nvCxnSpPr>
        <xdr:cNvPr id="72" name="直線コネクタ 71"/>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2419</xdr:rowOff>
    </xdr:to>
    <xdr:cxnSp macro="">
      <xdr:nvCxnSpPr>
        <xdr:cNvPr id="75" name="直線コネクタ 74"/>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150888</xdr:rowOff>
    </xdr:from>
    <xdr:to>
      <xdr:col>3</xdr:col>
      <xdr:colOff>279400</xdr:colOff>
      <xdr:row>42</xdr:row>
      <xdr:rowOff>2419</xdr:rowOff>
    </xdr:to>
    <xdr:cxnSp macro="">
      <xdr:nvCxnSpPr>
        <xdr:cNvPr id="78" name="直線コネクタ 77"/>
        <xdr:cNvCxnSpPr/>
      </xdr:nvCxnSpPr>
      <xdr:spPr>
        <a:xfrm>
          <a:off x="1447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123069</xdr:rowOff>
    </xdr:from>
    <xdr:to>
      <xdr:col>6</xdr:col>
      <xdr:colOff>50800</xdr:colOff>
      <xdr:row>42</xdr:row>
      <xdr:rowOff>53219</xdr:rowOff>
    </xdr:to>
    <xdr:sp macro="" textlink="">
      <xdr:nvSpPr>
        <xdr:cNvPr id="90" name="円/楕円 89"/>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91" name="テキスト ボックス 90"/>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6" name="円/楕円 95"/>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40415</xdr:rowOff>
    </xdr:from>
    <xdr:ext cx="762000" cy="259045"/>
    <xdr:sp macro="" textlink="">
      <xdr:nvSpPr>
        <xdr:cNvPr id="97" name="テキスト ボックス 96"/>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平成１４年度から１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連続して１００％を超えており、財政構造の硬直性が顕著である。平成１７年度以降、職員の給与カットをはじめとする健全化策を講じているものの、景気の低迷等による税収の伸び悩みなどの影響で改善できていない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平成２８年度については、地方消費税交付金や臨時財政対策債が減少したが、人件費や物件費の減により、０．９ポイント改善している。しかし、依然として類似団体内中最下位であり、</a:t>
          </a:r>
          <a:r>
            <a:rPr kumimoji="1" lang="ja-JP" altLang="ja-JP" sz="1100" b="0">
              <a:solidFill>
                <a:schemeClr val="dk1"/>
              </a:solidFill>
              <a:effectLst/>
              <a:latin typeface="+mn-lt"/>
              <a:ea typeface="+mn-ea"/>
              <a:cs typeface="+mn-cs"/>
            </a:rPr>
            <a:t>今後も歳入の増が見込みにくい状況であるため、さらなる健全化により経常経費の抑制に努めていく。</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66</xdr:row>
      <xdr:rowOff>27051</xdr:rowOff>
    </xdr:to>
    <xdr:cxnSp macro="">
      <xdr:nvCxnSpPr>
        <xdr:cNvPr id="125" name="直線コネクタ 124"/>
        <xdr:cNvCxnSpPr/>
      </xdr:nvCxnSpPr>
      <xdr:spPr>
        <a:xfrm flipV="1">
          <a:off x="4953000" y="10138664"/>
          <a:ext cx="0" cy="1204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170578</xdr:rowOff>
    </xdr:from>
    <xdr:ext cx="762000" cy="259045"/>
    <xdr:sp macro="" textlink="">
      <xdr:nvSpPr>
        <xdr:cNvPr id="126" name="財政構造の弾力性最小値テキスト"/>
        <xdr:cNvSpPr txBox="1"/>
      </xdr:nvSpPr>
      <xdr:spPr>
        <a:xfrm>
          <a:off x="5041900" y="1131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27051</xdr:rowOff>
    </xdr:from>
    <xdr:to>
      <xdr:col>7</xdr:col>
      <xdr:colOff>241300</xdr:colOff>
      <xdr:row>66</xdr:row>
      <xdr:rowOff>27051</xdr:rowOff>
    </xdr:to>
    <xdr:cxnSp macro="">
      <xdr:nvCxnSpPr>
        <xdr:cNvPr id="127" name="直線コネクタ 126"/>
        <xdr:cNvCxnSpPr/>
      </xdr:nvCxnSpPr>
      <xdr:spPr>
        <a:xfrm>
          <a:off x="4864100" y="1134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8"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9" name="直線コネクタ 128"/>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27051</xdr:rowOff>
    </xdr:from>
    <xdr:to>
      <xdr:col>7</xdr:col>
      <xdr:colOff>152400</xdr:colOff>
      <xdr:row>66</xdr:row>
      <xdr:rowOff>48768</xdr:rowOff>
    </xdr:to>
    <xdr:cxnSp macro="">
      <xdr:nvCxnSpPr>
        <xdr:cNvPr id="130" name="直線コネクタ 129"/>
        <xdr:cNvCxnSpPr/>
      </xdr:nvCxnSpPr>
      <xdr:spPr>
        <a:xfrm flipV="1">
          <a:off x="4114800" y="1134275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109110</xdr:rowOff>
    </xdr:from>
    <xdr:ext cx="762000" cy="259045"/>
    <xdr:sp macro="" textlink="">
      <xdr:nvSpPr>
        <xdr:cNvPr id="131" name="財政構造の弾力性平均値テキスト"/>
        <xdr:cNvSpPr txBox="1"/>
      </xdr:nvSpPr>
      <xdr:spPr>
        <a:xfrm>
          <a:off x="5041900" y="10567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92583</xdr:rowOff>
    </xdr:from>
    <xdr:to>
      <xdr:col>7</xdr:col>
      <xdr:colOff>203200</xdr:colOff>
      <xdr:row>63</xdr:row>
      <xdr:rowOff>22733</xdr:rowOff>
    </xdr:to>
    <xdr:sp macro="" textlink="">
      <xdr:nvSpPr>
        <xdr:cNvPr id="132" name="フローチャート : 判断 131"/>
        <xdr:cNvSpPr/>
      </xdr:nvSpPr>
      <xdr:spPr>
        <a:xfrm>
          <a:off x="4902200" y="1072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41529</xdr:rowOff>
    </xdr:from>
    <xdr:to>
      <xdr:col>6</xdr:col>
      <xdr:colOff>0</xdr:colOff>
      <xdr:row>66</xdr:row>
      <xdr:rowOff>48768</xdr:rowOff>
    </xdr:to>
    <xdr:cxnSp macro="">
      <xdr:nvCxnSpPr>
        <xdr:cNvPr id="133" name="直線コネクタ 132"/>
        <xdr:cNvCxnSpPr/>
      </xdr:nvCxnSpPr>
      <xdr:spPr>
        <a:xfrm>
          <a:off x="3225800" y="113572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37084</xdr:rowOff>
    </xdr:from>
    <xdr:to>
      <xdr:col>6</xdr:col>
      <xdr:colOff>50800</xdr:colOff>
      <xdr:row>62</xdr:row>
      <xdr:rowOff>138684</xdr:rowOff>
    </xdr:to>
    <xdr:sp macro="" textlink="">
      <xdr:nvSpPr>
        <xdr:cNvPr id="134" name="フローチャート :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167259</xdr:rowOff>
    </xdr:from>
    <xdr:to>
      <xdr:col>4</xdr:col>
      <xdr:colOff>482600</xdr:colOff>
      <xdr:row>66</xdr:row>
      <xdr:rowOff>41529</xdr:rowOff>
    </xdr:to>
    <xdr:cxnSp macro="">
      <xdr:nvCxnSpPr>
        <xdr:cNvPr id="136" name="直線コネクタ 135"/>
        <xdr:cNvCxnSpPr/>
      </xdr:nvCxnSpPr>
      <xdr:spPr>
        <a:xfrm>
          <a:off x="2336800" y="1114005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7" name="フローチャート : 判断 136"/>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38" name="テキスト ボックス 137"/>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167259</xdr:rowOff>
    </xdr:from>
    <xdr:to>
      <xdr:col>3</xdr:col>
      <xdr:colOff>279400</xdr:colOff>
      <xdr:row>65</xdr:row>
      <xdr:rowOff>34417</xdr:rowOff>
    </xdr:to>
    <xdr:cxnSp macro="">
      <xdr:nvCxnSpPr>
        <xdr:cNvPr id="139" name="直線コネクタ 138"/>
        <xdr:cNvCxnSpPr/>
      </xdr:nvCxnSpPr>
      <xdr:spPr>
        <a:xfrm flipV="1">
          <a:off x="1447800" y="1114005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61214</xdr:rowOff>
    </xdr:from>
    <xdr:to>
      <xdr:col>3</xdr:col>
      <xdr:colOff>330200</xdr:colOff>
      <xdr:row>62</xdr:row>
      <xdr:rowOff>162814</xdr:rowOff>
    </xdr:to>
    <xdr:sp macro="" textlink="">
      <xdr:nvSpPr>
        <xdr:cNvPr id="140" name="フローチャート : 判断 139"/>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41" name="テキスト ボックス 140"/>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42" name="フローチャート : 判断 141"/>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18432</xdr:rowOff>
    </xdr:from>
    <xdr:ext cx="762000" cy="259045"/>
    <xdr:sp macro="" textlink="">
      <xdr:nvSpPr>
        <xdr:cNvPr id="143" name="テキスト ボックス 142"/>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147701</xdr:rowOff>
    </xdr:from>
    <xdr:to>
      <xdr:col>7</xdr:col>
      <xdr:colOff>203200</xdr:colOff>
      <xdr:row>66</xdr:row>
      <xdr:rowOff>77851</xdr:rowOff>
    </xdr:to>
    <xdr:sp macro="" textlink="">
      <xdr:nvSpPr>
        <xdr:cNvPr id="149" name="円/楕円 148"/>
        <xdr:cNvSpPr/>
      </xdr:nvSpPr>
      <xdr:spPr>
        <a:xfrm>
          <a:off x="49022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43578</xdr:rowOff>
    </xdr:from>
    <xdr:ext cx="762000" cy="259045"/>
    <xdr:sp macro="" textlink="">
      <xdr:nvSpPr>
        <xdr:cNvPr id="150" name="財政構造の弾力性該当値テキスト"/>
        <xdr:cNvSpPr txBox="1"/>
      </xdr:nvSpPr>
      <xdr:spPr>
        <a:xfrm>
          <a:off x="5041900" y="1118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169418</xdr:rowOff>
    </xdr:from>
    <xdr:to>
      <xdr:col>6</xdr:col>
      <xdr:colOff>50800</xdr:colOff>
      <xdr:row>66</xdr:row>
      <xdr:rowOff>99568</xdr:rowOff>
    </xdr:to>
    <xdr:sp macro="" textlink="">
      <xdr:nvSpPr>
        <xdr:cNvPr id="151" name="円/楕円 150"/>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84345</xdr:rowOff>
    </xdr:from>
    <xdr:ext cx="736600" cy="259045"/>
    <xdr:sp macro="" textlink="">
      <xdr:nvSpPr>
        <xdr:cNvPr id="152" name="テキスト ボックス 151"/>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162179</xdr:rowOff>
    </xdr:from>
    <xdr:to>
      <xdr:col>4</xdr:col>
      <xdr:colOff>533400</xdr:colOff>
      <xdr:row>66</xdr:row>
      <xdr:rowOff>92329</xdr:rowOff>
    </xdr:to>
    <xdr:sp macro="" textlink="">
      <xdr:nvSpPr>
        <xdr:cNvPr id="153" name="円/楕円 152"/>
        <xdr:cNvSpPr/>
      </xdr:nvSpPr>
      <xdr:spPr>
        <a:xfrm>
          <a:off x="3175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77106</xdr:rowOff>
    </xdr:from>
    <xdr:ext cx="762000" cy="259045"/>
    <xdr:sp macro="" textlink="">
      <xdr:nvSpPr>
        <xdr:cNvPr id="154" name="テキスト ボックス 153"/>
        <xdr:cNvSpPr txBox="1"/>
      </xdr:nvSpPr>
      <xdr:spPr>
        <a:xfrm>
          <a:off x="2844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116459</xdr:rowOff>
    </xdr:from>
    <xdr:to>
      <xdr:col>3</xdr:col>
      <xdr:colOff>330200</xdr:colOff>
      <xdr:row>65</xdr:row>
      <xdr:rowOff>46609</xdr:rowOff>
    </xdr:to>
    <xdr:sp macro="" textlink="">
      <xdr:nvSpPr>
        <xdr:cNvPr id="155" name="円/楕円 154"/>
        <xdr:cNvSpPr/>
      </xdr:nvSpPr>
      <xdr:spPr>
        <a:xfrm>
          <a:off x="2286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31386</xdr:rowOff>
    </xdr:from>
    <xdr:ext cx="762000" cy="259045"/>
    <xdr:sp macro="" textlink="">
      <xdr:nvSpPr>
        <xdr:cNvPr id="156" name="テキスト ボックス 155"/>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155067</xdr:rowOff>
    </xdr:from>
    <xdr:to>
      <xdr:col>2</xdr:col>
      <xdr:colOff>127000</xdr:colOff>
      <xdr:row>65</xdr:row>
      <xdr:rowOff>85217</xdr:rowOff>
    </xdr:to>
    <xdr:sp macro="" textlink="">
      <xdr:nvSpPr>
        <xdr:cNvPr id="157" name="円/楕円 156"/>
        <xdr:cNvSpPr/>
      </xdr:nvSpPr>
      <xdr:spPr>
        <a:xfrm>
          <a:off x="1397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69994</xdr:rowOff>
    </xdr:from>
    <xdr:ext cx="762000" cy="259045"/>
    <xdr:sp macro="" textlink="">
      <xdr:nvSpPr>
        <xdr:cNvPr id="158" name="テキスト ボックス 157"/>
        <xdr:cNvSpPr txBox="1"/>
      </xdr:nvSpPr>
      <xdr:spPr>
        <a:xfrm>
          <a:off x="1066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a:ea typeface="+mn-ea"/>
              <a:cs typeface="+mn-cs"/>
            </a:rPr>
            <a:t>　</a:t>
          </a:r>
          <a:r>
            <a:rPr kumimoji="1" lang="ja-JP" altLang="ja-JP" sz="1100">
              <a:solidFill>
                <a:sysClr val="windowText" lastClr="000000"/>
              </a:solidFill>
              <a:effectLst/>
              <a:latin typeface="+mn-lt"/>
              <a:ea typeface="+mn-ea"/>
              <a:cs typeface="+mn-cs"/>
            </a:rPr>
            <a:t>人件費については、保育所や消防署などの施設を直営で行っていることから比較的高い基準であるが、定員管理や管理職手当カットなどにより抑制に努めている。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物件費については、１８年度から一部施設の休館日を増やすなどの健全化策を実施しており、平成２２年度からは温水プールの運営機関の見直しによる光熱水費の削減を実施しているものの抜本的な改善には至っておらず、また、</a:t>
          </a:r>
          <a:r>
            <a:rPr kumimoji="1" lang="ja-JP" altLang="en-US" sz="1100">
              <a:solidFill>
                <a:sysClr val="windowText" lastClr="000000"/>
              </a:solidFill>
              <a:effectLst/>
              <a:latin typeface="+mn-lt"/>
              <a:ea typeface="+mn-ea"/>
              <a:cs typeface="+mn-cs"/>
            </a:rPr>
            <a:t>中学校給食の開始や小中学校の空調機器導入に伴うランニングコストの増</a:t>
          </a:r>
          <a:r>
            <a:rPr kumimoji="1" lang="ja-JP" altLang="ja-JP" sz="1100">
              <a:solidFill>
                <a:sysClr val="windowText" lastClr="000000"/>
              </a:solidFill>
              <a:effectLst/>
              <a:latin typeface="+mn-lt"/>
              <a:ea typeface="+mn-ea"/>
              <a:cs typeface="+mn-cs"/>
            </a:rPr>
            <a:t>など、経常的な物件費が増加してきていることから、今後も引き続いて見直しを進め、経費の削減に努めていく。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86" name="直線コネクタ 185"/>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87"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88" name="直線コネクタ 187"/>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89"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0" name="直線コネクタ 189"/>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78229</xdr:rowOff>
    </xdr:from>
    <xdr:to>
      <xdr:col>7</xdr:col>
      <xdr:colOff>152400</xdr:colOff>
      <xdr:row>82</xdr:row>
      <xdr:rowOff>106510</xdr:rowOff>
    </xdr:to>
    <xdr:cxnSp macro="">
      <xdr:nvCxnSpPr>
        <xdr:cNvPr id="191" name="直線コネクタ 190"/>
        <xdr:cNvCxnSpPr/>
      </xdr:nvCxnSpPr>
      <xdr:spPr>
        <a:xfrm flipV="1">
          <a:off x="4114800" y="14137129"/>
          <a:ext cx="8382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2"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3" name="フローチャート : 判断 192"/>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52087</xdr:rowOff>
    </xdr:from>
    <xdr:to>
      <xdr:col>6</xdr:col>
      <xdr:colOff>0</xdr:colOff>
      <xdr:row>82</xdr:row>
      <xdr:rowOff>106510</xdr:rowOff>
    </xdr:to>
    <xdr:cxnSp macro="">
      <xdr:nvCxnSpPr>
        <xdr:cNvPr id="194" name="直線コネクタ 193"/>
        <xdr:cNvCxnSpPr/>
      </xdr:nvCxnSpPr>
      <xdr:spPr>
        <a:xfrm>
          <a:off x="3225800" y="14110987"/>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195" name="フローチャート : 判断 194"/>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196" name="テキスト ボックス 195"/>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24843</xdr:rowOff>
    </xdr:from>
    <xdr:to>
      <xdr:col>4</xdr:col>
      <xdr:colOff>482600</xdr:colOff>
      <xdr:row>82</xdr:row>
      <xdr:rowOff>52087</xdr:rowOff>
    </xdr:to>
    <xdr:cxnSp macro="">
      <xdr:nvCxnSpPr>
        <xdr:cNvPr id="197" name="直線コネクタ 196"/>
        <xdr:cNvCxnSpPr/>
      </xdr:nvCxnSpPr>
      <xdr:spPr>
        <a:xfrm>
          <a:off x="2336800" y="14083743"/>
          <a:ext cx="889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199" name="テキスト ボックス 198"/>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6944</xdr:rowOff>
    </xdr:from>
    <xdr:to>
      <xdr:col>3</xdr:col>
      <xdr:colOff>279400</xdr:colOff>
      <xdr:row>82</xdr:row>
      <xdr:rowOff>24843</xdr:rowOff>
    </xdr:to>
    <xdr:cxnSp macro="">
      <xdr:nvCxnSpPr>
        <xdr:cNvPr id="200" name="直線コネクタ 199"/>
        <xdr:cNvCxnSpPr/>
      </xdr:nvCxnSpPr>
      <xdr:spPr>
        <a:xfrm>
          <a:off x="1447800" y="14065844"/>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2" name="テキスト ボックス 201"/>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04" name="テキスト ボックス 203"/>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27429</xdr:rowOff>
    </xdr:from>
    <xdr:to>
      <xdr:col>7</xdr:col>
      <xdr:colOff>203200</xdr:colOff>
      <xdr:row>82</xdr:row>
      <xdr:rowOff>129029</xdr:rowOff>
    </xdr:to>
    <xdr:sp macro="" textlink="">
      <xdr:nvSpPr>
        <xdr:cNvPr id="210" name="円/楕円 209"/>
        <xdr:cNvSpPr/>
      </xdr:nvSpPr>
      <xdr:spPr>
        <a:xfrm>
          <a:off x="4902200" y="140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43956</xdr:rowOff>
    </xdr:from>
    <xdr:ext cx="762000" cy="259045"/>
    <xdr:sp macro="" textlink="">
      <xdr:nvSpPr>
        <xdr:cNvPr id="211" name="人件費・物件費等の状況該当値テキスト"/>
        <xdr:cNvSpPr txBox="1"/>
      </xdr:nvSpPr>
      <xdr:spPr>
        <a:xfrm>
          <a:off x="5041900" y="139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153,052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55710</xdr:rowOff>
    </xdr:from>
    <xdr:to>
      <xdr:col>6</xdr:col>
      <xdr:colOff>50800</xdr:colOff>
      <xdr:row>82</xdr:row>
      <xdr:rowOff>157310</xdr:rowOff>
    </xdr:to>
    <xdr:sp macro="" textlink="">
      <xdr:nvSpPr>
        <xdr:cNvPr id="212" name="円/楕円 211"/>
        <xdr:cNvSpPr/>
      </xdr:nvSpPr>
      <xdr:spPr>
        <a:xfrm>
          <a:off x="4064000" y="141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142087</xdr:rowOff>
    </xdr:from>
    <xdr:ext cx="736600" cy="259045"/>
    <xdr:sp macro="" textlink="">
      <xdr:nvSpPr>
        <xdr:cNvPr id="213" name="テキスト ボックス 212"/>
        <xdr:cNvSpPr txBox="1"/>
      </xdr:nvSpPr>
      <xdr:spPr>
        <a:xfrm>
          <a:off x="3733800" y="142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1287</xdr:rowOff>
    </xdr:from>
    <xdr:to>
      <xdr:col>4</xdr:col>
      <xdr:colOff>533400</xdr:colOff>
      <xdr:row>82</xdr:row>
      <xdr:rowOff>102887</xdr:rowOff>
    </xdr:to>
    <xdr:sp macro="" textlink="">
      <xdr:nvSpPr>
        <xdr:cNvPr id="214" name="円/楕円 213"/>
        <xdr:cNvSpPr/>
      </xdr:nvSpPr>
      <xdr:spPr>
        <a:xfrm>
          <a:off x="3175000" y="14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87664</xdr:rowOff>
    </xdr:from>
    <xdr:ext cx="762000" cy="259045"/>
    <xdr:sp macro="" textlink="">
      <xdr:nvSpPr>
        <xdr:cNvPr id="215" name="テキスト ボックス 214"/>
        <xdr:cNvSpPr txBox="1"/>
      </xdr:nvSpPr>
      <xdr:spPr>
        <a:xfrm>
          <a:off x="2844800" y="141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147,635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145493</xdr:rowOff>
    </xdr:from>
    <xdr:to>
      <xdr:col>3</xdr:col>
      <xdr:colOff>330200</xdr:colOff>
      <xdr:row>82</xdr:row>
      <xdr:rowOff>75643</xdr:rowOff>
    </xdr:to>
    <xdr:sp macro="" textlink="">
      <xdr:nvSpPr>
        <xdr:cNvPr id="216" name="円/楕円 215"/>
        <xdr:cNvSpPr/>
      </xdr:nvSpPr>
      <xdr:spPr>
        <a:xfrm>
          <a:off x="2286000" y="140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60420</xdr:rowOff>
    </xdr:from>
    <xdr:ext cx="762000" cy="259045"/>
    <xdr:sp macro="" textlink="">
      <xdr:nvSpPr>
        <xdr:cNvPr id="217" name="テキスト ボックス 216"/>
        <xdr:cNvSpPr txBox="1"/>
      </xdr:nvSpPr>
      <xdr:spPr>
        <a:xfrm>
          <a:off x="1955800" y="14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127594</xdr:rowOff>
    </xdr:from>
    <xdr:to>
      <xdr:col>2</xdr:col>
      <xdr:colOff>127000</xdr:colOff>
      <xdr:row>82</xdr:row>
      <xdr:rowOff>57744</xdr:rowOff>
    </xdr:to>
    <xdr:sp macro="" textlink="">
      <xdr:nvSpPr>
        <xdr:cNvPr id="218" name="円/楕円 217"/>
        <xdr:cNvSpPr/>
      </xdr:nvSpPr>
      <xdr:spPr>
        <a:xfrm>
          <a:off x="1397000" y="140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67921</xdr:rowOff>
    </xdr:from>
    <xdr:ext cx="762000" cy="259045"/>
    <xdr:sp macro="" textlink="">
      <xdr:nvSpPr>
        <xdr:cNvPr id="219" name="テキスト ボックス 218"/>
        <xdr:cNvSpPr txBox="1"/>
      </xdr:nvSpPr>
      <xdr:spPr>
        <a:xfrm>
          <a:off x="1066800" y="137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集中改革プランの実施や財政状況の悪化により、退職者不補充など人件費の抑制に努めてきたが、団塊世代の大量退職に伴い、新規採用を再開し、その初任給については優秀な人材を確保するため国より高めに設定していることなどから類似団体平均を上回る結果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今後、類似団体の状況、国の指針や財政状況等を考慮しながら、適正な給与の運用に努める。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44" name="直線コネクタ 243"/>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45"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46" name="直線コネクタ 245"/>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47"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48" name="直線コネクタ 247"/>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85</xdr:row>
      <xdr:rowOff>7620</xdr:rowOff>
    </xdr:to>
    <xdr:cxnSp macro="">
      <xdr:nvCxnSpPr>
        <xdr:cNvPr id="249" name="直線コネクタ 248"/>
        <xdr:cNvCxnSpPr/>
      </xdr:nvCxnSpPr>
      <xdr:spPr>
        <a:xfrm flipV="1">
          <a:off x="16179800" y="1446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0"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1" name="フローチャート : 判断 250"/>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43814</xdr:rowOff>
    </xdr:to>
    <xdr:cxnSp macro="">
      <xdr:nvCxnSpPr>
        <xdr:cNvPr id="252" name="直線コネクタ 251"/>
        <xdr:cNvCxnSpPr/>
      </xdr:nvCxnSpPr>
      <xdr:spPr>
        <a:xfrm flipV="1">
          <a:off x="15290800" y="145808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3" name="フローチャート : 判断 252"/>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54" name="テキスト ボックス 253"/>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13652</xdr:rowOff>
    </xdr:from>
    <xdr:to>
      <xdr:col>22</xdr:col>
      <xdr:colOff>203200</xdr:colOff>
      <xdr:row>85</xdr:row>
      <xdr:rowOff>43814</xdr:rowOff>
    </xdr:to>
    <xdr:cxnSp macro="">
      <xdr:nvCxnSpPr>
        <xdr:cNvPr id="255" name="直線コネクタ 254"/>
        <xdr:cNvCxnSpPr/>
      </xdr:nvCxnSpPr>
      <xdr:spPr>
        <a:xfrm>
          <a:off x="14401800" y="1458690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6" name="フローチャート : 判断 255"/>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57" name="テキスト ボックス 256"/>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13652</xdr:rowOff>
    </xdr:from>
    <xdr:to>
      <xdr:col>21</xdr:col>
      <xdr:colOff>0</xdr:colOff>
      <xdr:row>88</xdr:row>
      <xdr:rowOff>42227</xdr:rowOff>
    </xdr:to>
    <xdr:cxnSp macro="">
      <xdr:nvCxnSpPr>
        <xdr:cNvPr id="258" name="直線コネクタ 257"/>
        <xdr:cNvCxnSpPr/>
      </xdr:nvCxnSpPr>
      <xdr:spPr>
        <a:xfrm flipV="1">
          <a:off x="13512800" y="14586902"/>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59" name="フローチャート : 判断 258"/>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0" name="テキスト ボックス 259"/>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1" name="フローチャート : 判断 260"/>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2" name="テキスト ボックス 261"/>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68" name="円/楕円 267"/>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69"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0" name="円/楕円 269"/>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1" name="テキスト ボックス 270"/>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2" name="円/楕円 271"/>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3" name="テキスト ボックス 272"/>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134302</xdr:rowOff>
    </xdr:from>
    <xdr:to>
      <xdr:col>21</xdr:col>
      <xdr:colOff>50800</xdr:colOff>
      <xdr:row>85</xdr:row>
      <xdr:rowOff>64452</xdr:rowOff>
    </xdr:to>
    <xdr:sp macro="" textlink="">
      <xdr:nvSpPr>
        <xdr:cNvPr id="274" name="円/楕円 273"/>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49229</xdr:rowOff>
    </xdr:from>
    <xdr:ext cx="762000" cy="259045"/>
    <xdr:sp macro="" textlink="">
      <xdr:nvSpPr>
        <xdr:cNvPr id="275" name="テキスト ボックス 274"/>
        <xdr:cNvSpPr txBox="1"/>
      </xdr:nvSpPr>
      <xdr:spPr>
        <a:xfrm>
          <a:off x="14020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162877</xdr:rowOff>
    </xdr:from>
    <xdr:to>
      <xdr:col>19</xdr:col>
      <xdr:colOff>533400</xdr:colOff>
      <xdr:row>88</xdr:row>
      <xdr:rowOff>93027</xdr:rowOff>
    </xdr:to>
    <xdr:sp macro="" textlink="">
      <xdr:nvSpPr>
        <xdr:cNvPr id="276" name="円/楕円 275"/>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77804</xdr:rowOff>
    </xdr:from>
    <xdr:ext cx="762000" cy="259045"/>
    <xdr:sp macro="" textlink="">
      <xdr:nvSpPr>
        <xdr:cNvPr id="277" name="テキスト ボックス 276"/>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給食調理、ごみ・し尿収集等について積極的に民間委託等の推進を行っているものの、消防署の単独設置、保育所、幼稚園等の各施設の充実により、平均を上回っていたが、集中改革プランによる定員適正化計画や財政健全化計画の執行により、定年退職者不補充、組織機構の見直し、事務事業の見直し等を進めてきたことで、近年は若干ではあるが類似団体内平均を下回る傾向にある。今後も平均を大きく超えることのないよう、定員管理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09" name="直線コネクタ 30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1" name="直線コネクタ 31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3" name="直線コネクタ 31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138914</xdr:rowOff>
    </xdr:to>
    <xdr:cxnSp macro="">
      <xdr:nvCxnSpPr>
        <xdr:cNvPr id="314" name="直線コネクタ 313"/>
        <xdr:cNvCxnSpPr/>
      </xdr:nvCxnSpPr>
      <xdr:spPr>
        <a:xfrm>
          <a:off x="16179800" y="1058472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1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16" name="フローチャート : 判断 31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126274</xdr:rowOff>
    </xdr:to>
    <xdr:cxnSp macro="">
      <xdr:nvCxnSpPr>
        <xdr:cNvPr id="317" name="直線コネクタ 316"/>
        <xdr:cNvCxnSpPr/>
      </xdr:nvCxnSpPr>
      <xdr:spPr>
        <a:xfrm>
          <a:off x="15290800" y="105812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18" name="フローチャート : 判断 31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19" name="テキスト ボックス 31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122827</xdr:rowOff>
    </xdr:to>
    <xdr:cxnSp macro="">
      <xdr:nvCxnSpPr>
        <xdr:cNvPr id="320" name="直線コネクタ 319"/>
        <xdr:cNvCxnSpPr/>
      </xdr:nvCxnSpPr>
      <xdr:spPr>
        <a:xfrm>
          <a:off x="14401800" y="105456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1" name="フローチャート : 判断 32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2" name="テキスト ボックス 32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100995</xdr:rowOff>
    </xdr:to>
    <xdr:cxnSp macro="">
      <xdr:nvCxnSpPr>
        <xdr:cNvPr id="323" name="直線コネクタ 322"/>
        <xdr:cNvCxnSpPr/>
      </xdr:nvCxnSpPr>
      <xdr:spPr>
        <a:xfrm flipV="1">
          <a:off x="13512800" y="1054565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24" name="フローチャート : 判断 32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25" name="テキスト ボックス 32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26" name="フローチャート : 判断 32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27" name="テキスト ボックス 32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33" name="円/楕円 332"/>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104641</xdr:rowOff>
    </xdr:from>
    <xdr:ext cx="762000" cy="259045"/>
    <xdr:sp macro="" textlink="">
      <xdr:nvSpPr>
        <xdr:cNvPr id="334" name="定員管理の状況該当値テキスト"/>
        <xdr:cNvSpPr txBox="1"/>
      </xdr:nvSpPr>
      <xdr:spPr>
        <a:xfrm>
          <a:off x="171069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35" name="円/楕円 334"/>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15801</xdr:rowOff>
    </xdr:from>
    <xdr:ext cx="736600" cy="259045"/>
    <xdr:sp macro="" textlink="">
      <xdr:nvSpPr>
        <xdr:cNvPr id="336" name="テキスト ボックス 335"/>
        <xdr:cNvSpPr txBox="1"/>
      </xdr:nvSpPr>
      <xdr:spPr>
        <a:xfrm>
          <a:off x="15798800" y="1030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72027</xdr:rowOff>
    </xdr:from>
    <xdr:to>
      <xdr:col>22</xdr:col>
      <xdr:colOff>254000</xdr:colOff>
      <xdr:row>62</xdr:row>
      <xdr:rowOff>2177</xdr:rowOff>
    </xdr:to>
    <xdr:sp macro="" textlink="">
      <xdr:nvSpPr>
        <xdr:cNvPr id="337" name="円/楕円 336"/>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12354</xdr:rowOff>
    </xdr:from>
    <xdr:ext cx="762000" cy="259045"/>
    <xdr:sp macro="" textlink="">
      <xdr:nvSpPr>
        <xdr:cNvPr id="338" name="テキスト ボックス 337"/>
        <xdr:cNvSpPr txBox="1"/>
      </xdr:nvSpPr>
      <xdr:spPr>
        <a:xfrm>
          <a:off x="14909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39" name="円/楕円 338"/>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148183</xdr:rowOff>
    </xdr:from>
    <xdr:ext cx="762000" cy="259045"/>
    <xdr:sp macro="" textlink="">
      <xdr:nvSpPr>
        <xdr:cNvPr id="340" name="テキスト ボックス 339"/>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50195</xdr:rowOff>
    </xdr:from>
    <xdr:to>
      <xdr:col>19</xdr:col>
      <xdr:colOff>533400</xdr:colOff>
      <xdr:row>61</xdr:row>
      <xdr:rowOff>151795</xdr:rowOff>
    </xdr:to>
    <xdr:sp macro="" textlink="">
      <xdr:nvSpPr>
        <xdr:cNvPr id="341" name="円/楕円 340"/>
        <xdr:cNvSpPr/>
      </xdr:nvSpPr>
      <xdr:spPr>
        <a:xfrm>
          <a:off x="13462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161972</xdr:rowOff>
    </xdr:from>
    <xdr:ext cx="762000" cy="259045"/>
    <xdr:sp macro="" textlink="">
      <xdr:nvSpPr>
        <xdr:cNvPr id="342" name="テキスト ボックス 341"/>
        <xdr:cNvSpPr txBox="1"/>
      </xdr:nvSpPr>
      <xdr:spPr>
        <a:xfrm>
          <a:off x="13131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実質公債費比率については、公債費に準ずる債務負担行為に係るクリーンセンター長期包括整備運営管理事業における大規模改修分が増加したことにより、近年は類似団体内平均を大きく上回っている。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建設事業債等については、緊急性が高いものを除き、極力発行を抑えている。庁舎建設事業債の大部分が償還完了となる平成２９年度以降は、実質公債費比率は徐々に減少していく見込みである。今後も、引き続き地方債の新規発行の抑制など、健全な比率の維持に努め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67" name="直線コネクタ 36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6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69" name="直線コネクタ 36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1" name="直線コネクタ 37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2222</xdr:rowOff>
    </xdr:from>
    <xdr:to>
      <xdr:col>24</xdr:col>
      <xdr:colOff>558800</xdr:colOff>
      <xdr:row>44</xdr:row>
      <xdr:rowOff>26353</xdr:rowOff>
    </xdr:to>
    <xdr:cxnSp macro="">
      <xdr:nvCxnSpPr>
        <xdr:cNvPr id="372" name="直線コネクタ 371"/>
        <xdr:cNvCxnSpPr/>
      </xdr:nvCxnSpPr>
      <xdr:spPr>
        <a:xfrm flipV="1">
          <a:off x="16179800" y="754602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7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74" name="フローチャート : 判断 37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26353</xdr:rowOff>
    </xdr:to>
    <xdr:cxnSp macro="">
      <xdr:nvCxnSpPr>
        <xdr:cNvPr id="375" name="直線コネクタ 374"/>
        <xdr:cNvCxnSpPr/>
      </xdr:nvCxnSpPr>
      <xdr:spPr>
        <a:xfrm>
          <a:off x="15290800" y="75641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6" name="フローチャート : 判断 37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77" name="テキスト ボックス 37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125413</xdr:rowOff>
    </xdr:from>
    <xdr:to>
      <xdr:col>22</xdr:col>
      <xdr:colOff>203200</xdr:colOff>
      <xdr:row>44</xdr:row>
      <xdr:rowOff>20320</xdr:rowOff>
    </xdr:to>
    <xdr:cxnSp macro="">
      <xdr:nvCxnSpPr>
        <xdr:cNvPr id="378" name="直線コネクタ 377"/>
        <xdr:cNvCxnSpPr/>
      </xdr:nvCxnSpPr>
      <xdr:spPr>
        <a:xfrm>
          <a:off x="14401800" y="74977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79" name="フローチャート : 判断 37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0" name="テキスト ボックス 37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89218</xdr:rowOff>
    </xdr:from>
    <xdr:to>
      <xdr:col>21</xdr:col>
      <xdr:colOff>0</xdr:colOff>
      <xdr:row>43</xdr:row>
      <xdr:rowOff>125413</xdr:rowOff>
    </xdr:to>
    <xdr:cxnSp macro="">
      <xdr:nvCxnSpPr>
        <xdr:cNvPr id="381" name="直線コネクタ 380"/>
        <xdr:cNvCxnSpPr/>
      </xdr:nvCxnSpPr>
      <xdr:spPr>
        <a:xfrm>
          <a:off x="13512800" y="74615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2" name="フローチャート : 判断 38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3" name="テキスト ボックス 38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4" name="フローチャート : 判断 38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5" name="テキスト ボックス 38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122872</xdr:rowOff>
    </xdr:from>
    <xdr:to>
      <xdr:col>24</xdr:col>
      <xdr:colOff>609600</xdr:colOff>
      <xdr:row>44</xdr:row>
      <xdr:rowOff>53022</xdr:rowOff>
    </xdr:to>
    <xdr:sp macro="" textlink="">
      <xdr:nvSpPr>
        <xdr:cNvPr id="391" name="円/楕円 390"/>
        <xdr:cNvSpPr/>
      </xdr:nvSpPr>
      <xdr:spPr>
        <a:xfrm>
          <a:off x="169672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18749</xdr:rowOff>
    </xdr:from>
    <xdr:ext cx="762000" cy="259045"/>
    <xdr:sp macro="" textlink="">
      <xdr:nvSpPr>
        <xdr:cNvPr id="392" name="公債費負担の状況該当値テキスト"/>
        <xdr:cNvSpPr txBox="1"/>
      </xdr:nvSpPr>
      <xdr:spPr>
        <a:xfrm>
          <a:off x="17106900" y="73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147003</xdr:rowOff>
    </xdr:from>
    <xdr:to>
      <xdr:col>23</xdr:col>
      <xdr:colOff>457200</xdr:colOff>
      <xdr:row>44</xdr:row>
      <xdr:rowOff>77153</xdr:rowOff>
    </xdr:to>
    <xdr:sp macro="" textlink="">
      <xdr:nvSpPr>
        <xdr:cNvPr id="393" name="円/楕円 392"/>
        <xdr:cNvSpPr/>
      </xdr:nvSpPr>
      <xdr:spPr>
        <a:xfrm>
          <a:off x="16129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61930</xdr:rowOff>
    </xdr:from>
    <xdr:ext cx="736600" cy="259045"/>
    <xdr:sp macro="" textlink="">
      <xdr:nvSpPr>
        <xdr:cNvPr id="394" name="テキスト ボックス 393"/>
        <xdr:cNvSpPr txBox="1"/>
      </xdr:nvSpPr>
      <xdr:spPr>
        <a:xfrm>
          <a:off x="15798800" y="760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5" name="円/楕円 394"/>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396" name="テキスト ボックス 395"/>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74613</xdr:rowOff>
    </xdr:from>
    <xdr:to>
      <xdr:col>21</xdr:col>
      <xdr:colOff>50800</xdr:colOff>
      <xdr:row>44</xdr:row>
      <xdr:rowOff>4763</xdr:rowOff>
    </xdr:to>
    <xdr:sp macro="" textlink="">
      <xdr:nvSpPr>
        <xdr:cNvPr id="397" name="円/楕円 396"/>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160990</xdr:rowOff>
    </xdr:from>
    <xdr:ext cx="762000" cy="259045"/>
    <xdr:sp macro="" textlink="">
      <xdr:nvSpPr>
        <xdr:cNvPr id="398" name="テキスト ボックス 397"/>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38418</xdr:rowOff>
    </xdr:from>
    <xdr:to>
      <xdr:col>19</xdr:col>
      <xdr:colOff>533400</xdr:colOff>
      <xdr:row>43</xdr:row>
      <xdr:rowOff>140018</xdr:rowOff>
    </xdr:to>
    <xdr:sp macro="" textlink="">
      <xdr:nvSpPr>
        <xdr:cNvPr id="399" name="円/楕円 398"/>
        <xdr:cNvSpPr/>
      </xdr:nvSpPr>
      <xdr:spPr>
        <a:xfrm>
          <a:off x="13462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124795</xdr:rowOff>
    </xdr:from>
    <xdr:ext cx="762000" cy="259045"/>
    <xdr:sp macro="" textlink="">
      <xdr:nvSpPr>
        <xdr:cNvPr id="400" name="テキスト ボックス 399"/>
        <xdr:cNvSpPr txBox="1"/>
      </xdr:nvSpPr>
      <xdr:spPr>
        <a:xfrm>
          <a:off x="13131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については、類似団体内平均を大きく上回っている。これは、一般会計において平成１０年竣工のシビックセンター（庁舎・温水プールなどの複合施設）の建設や、平成２４年度に第三セクター等改革推進債を活用し、第三セクターを解散したことにより地方債残高が増加したこと、また下水道会計おいても地方債残高が多いことなどが原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近年は、地方債発行を必要最小限に抑制し残高を減少させるよう努めており、比率は減少傾向にある。今後も、引き続き地方債在高の減少に努めていく。</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27" name="直線コネクタ 42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2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29" name="直線コネクタ 42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35941</xdr:rowOff>
    </xdr:from>
    <xdr:to>
      <xdr:col>24</xdr:col>
      <xdr:colOff>558800</xdr:colOff>
      <xdr:row>17</xdr:row>
      <xdr:rowOff>76479</xdr:rowOff>
    </xdr:to>
    <xdr:cxnSp macro="">
      <xdr:nvCxnSpPr>
        <xdr:cNvPr id="432" name="直線コネクタ 431"/>
        <xdr:cNvCxnSpPr/>
      </xdr:nvCxnSpPr>
      <xdr:spPr>
        <a:xfrm flipV="1">
          <a:off x="16179800" y="2950591"/>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34" name="フローチャート : 判断 43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76479</xdr:rowOff>
    </xdr:from>
    <xdr:to>
      <xdr:col>23</xdr:col>
      <xdr:colOff>406400</xdr:colOff>
      <xdr:row>17</xdr:row>
      <xdr:rowOff>145009</xdr:rowOff>
    </xdr:to>
    <xdr:cxnSp macro="">
      <xdr:nvCxnSpPr>
        <xdr:cNvPr id="435" name="直線コネクタ 434"/>
        <xdr:cNvCxnSpPr/>
      </xdr:nvCxnSpPr>
      <xdr:spPr>
        <a:xfrm flipV="1">
          <a:off x="15290800" y="2991129"/>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36" name="フローチャート : 判断 43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37" name="テキスト ボックス 43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145009</xdr:rowOff>
    </xdr:from>
    <xdr:to>
      <xdr:col>22</xdr:col>
      <xdr:colOff>203200</xdr:colOff>
      <xdr:row>18</xdr:row>
      <xdr:rowOff>22301</xdr:rowOff>
    </xdr:to>
    <xdr:cxnSp macro="">
      <xdr:nvCxnSpPr>
        <xdr:cNvPr id="438" name="直線コネクタ 437"/>
        <xdr:cNvCxnSpPr/>
      </xdr:nvCxnSpPr>
      <xdr:spPr>
        <a:xfrm flipV="1">
          <a:off x="14401800" y="305965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39" name="フローチャート : 判断 43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0" name="テキスト ボックス 43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22301</xdr:rowOff>
    </xdr:from>
    <xdr:to>
      <xdr:col>21</xdr:col>
      <xdr:colOff>0</xdr:colOff>
      <xdr:row>18</xdr:row>
      <xdr:rowOff>94691</xdr:rowOff>
    </xdr:to>
    <xdr:cxnSp macro="">
      <xdr:nvCxnSpPr>
        <xdr:cNvPr id="441" name="直線コネクタ 440"/>
        <xdr:cNvCxnSpPr/>
      </xdr:nvCxnSpPr>
      <xdr:spPr>
        <a:xfrm flipV="1">
          <a:off x="13512800" y="31084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2" name="フローチャート : 判断 44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3" name="テキスト ボックス 44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44" name="フローチャート : 判断 44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45" name="テキスト ボックス 44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156591</xdr:rowOff>
    </xdr:from>
    <xdr:to>
      <xdr:col>24</xdr:col>
      <xdr:colOff>609600</xdr:colOff>
      <xdr:row>17</xdr:row>
      <xdr:rowOff>86741</xdr:rowOff>
    </xdr:to>
    <xdr:sp macro="" textlink="">
      <xdr:nvSpPr>
        <xdr:cNvPr id="451" name="円/楕円 450"/>
        <xdr:cNvSpPr/>
      </xdr:nvSpPr>
      <xdr:spPr>
        <a:xfrm>
          <a:off x="169672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128668</xdr:rowOff>
    </xdr:from>
    <xdr:ext cx="762000" cy="259045"/>
    <xdr:sp macro="" textlink="">
      <xdr:nvSpPr>
        <xdr:cNvPr id="452" name="将来負担の状況該当値テキスト"/>
        <xdr:cNvSpPr txBox="1"/>
      </xdr:nvSpPr>
      <xdr:spPr>
        <a:xfrm>
          <a:off x="17106900" y="28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25679</xdr:rowOff>
    </xdr:from>
    <xdr:to>
      <xdr:col>23</xdr:col>
      <xdr:colOff>457200</xdr:colOff>
      <xdr:row>17</xdr:row>
      <xdr:rowOff>127279</xdr:rowOff>
    </xdr:to>
    <xdr:sp macro="" textlink="">
      <xdr:nvSpPr>
        <xdr:cNvPr id="453" name="円/楕円 452"/>
        <xdr:cNvSpPr/>
      </xdr:nvSpPr>
      <xdr:spPr>
        <a:xfrm>
          <a:off x="16129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112056</xdr:rowOff>
    </xdr:from>
    <xdr:ext cx="736600" cy="259045"/>
    <xdr:sp macro="" textlink="">
      <xdr:nvSpPr>
        <xdr:cNvPr id="454" name="テキスト ボックス 453"/>
        <xdr:cNvSpPr txBox="1"/>
      </xdr:nvSpPr>
      <xdr:spPr>
        <a:xfrm>
          <a:off x="15798800" y="302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94209</xdr:rowOff>
    </xdr:from>
    <xdr:to>
      <xdr:col>22</xdr:col>
      <xdr:colOff>254000</xdr:colOff>
      <xdr:row>18</xdr:row>
      <xdr:rowOff>24359</xdr:rowOff>
    </xdr:to>
    <xdr:sp macro="" textlink="">
      <xdr:nvSpPr>
        <xdr:cNvPr id="455" name="円/楕円 454"/>
        <xdr:cNvSpPr/>
      </xdr:nvSpPr>
      <xdr:spPr>
        <a:xfrm>
          <a:off x="15240000" y="30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9136</xdr:rowOff>
    </xdr:from>
    <xdr:ext cx="762000" cy="259045"/>
    <xdr:sp macro="" textlink="">
      <xdr:nvSpPr>
        <xdr:cNvPr id="456" name="テキスト ボックス 455"/>
        <xdr:cNvSpPr txBox="1"/>
      </xdr:nvSpPr>
      <xdr:spPr>
        <a:xfrm>
          <a:off x="14909800" y="30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142951</xdr:rowOff>
    </xdr:from>
    <xdr:to>
      <xdr:col>21</xdr:col>
      <xdr:colOff>50800</xdr:colOff>
      <xdr:row>18</xdr:row>
      <xdr:rowOff>73101</xdr:rowOff>
    </xdr:to>
    <xdr:sp macro="" textlink="">
      <xdr:nvSpPr>
        <xdr:cNvPr id="457" name="円/楕円 456"/>
        <xdr:cNvSpPr/>
      </xdr:nvSpPr>
      <xdr:spPr>
        <a:xfrm>
          <a:off x="14351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57878</xdr:rowOff>
    </xdr:from>
    <xdr:ext cx="762000" cy="259045"/>
    <xdr:sp macro="" textlink="">
      <xdr:nvSpPr>
        <xdr:cNvPr id="458" name="テキスト ボックス 457"/>
        <xdr:cNvSpPr txBox="1"/>
      </xdr:nvSpPr>
      <xdr:spPr>
        <a:xfrm>
          <a:off x="14020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43891</xdr:rowOff>
    </xdr:from>
    <xdr:to>
      <xdr:col>19</xdr:col>
      <xdr:colOff>533400</xdr:colOff>
      <xdr:row>18</xdr:row>
      <xdr:rowOff>145491</xdr:rowOff>
    </xdr:to>
    <xdr:sp macro="" textlink="">
      <xdr:nvSpPr>
        <xdr:cNvPr id="459" name="円/楕円 458"/>
        <xdr:cNvSpPr/>
      </xdr:nvSpPr>
      <xdr:spPr>
        <a:xfrm>
          <a:off x="13462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130268</xdr:rowOff>
    </xdr:from>
    <xdr:ext cx="762000" cy="259045"/>
    <xdr:sp macro="" textlink="">
      <xdr:nvSpPr>
        <xdr:cNvPr id="460" name="テキスト ボックス 459"/>
        <xdr:cNvSpPr txBox="1"/>
      </xdr:nvSpPr>
      <xdr:spPr>
        <a:xfrm>
          <a:off x="13131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保育所や消防署などの施設を直営で行っていることから定員管理や管理職手当カットなどにより抑制に努めているものの、</a:t>
          </a:r>
          <a:r>
            <a:rPr lang="ja-JP" altLang="ja-JP" sz="1100">
              <a:solidFill>
                <a:schemeClr val="dk1"/>
              </a:solidFill>
              <a:effectLst/>
              <a:latin typeface="+mn-lt"/>
              <a:ea typeface="+mn-ea"/>
              <a:cs typeface="+mn-cs"/>
            </a:rPr>
            <a:t>類似団体内平均を上回る結果となっている。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平成２５年度１０月～翌３月まで国家公務員給与削減に準ずる給与カット（３～５％）により減となったが、平成２６年度は、給与削減の未実施等により若干の増</a:t>
          </a:r>
          <a:r>
            <a:rPr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また、平成２７年度においては退職手当が増加したことにより増となった。</a:t>
          </a:r>
          <a:r>
            <a:rPr lang="ja-JP" altLang="en-US" sz="1100" b="0" i="0" baseline="0">
              <a:solidFill>
                <a:schemeClr val="dk1"/>
              </a:solidFill>
              <a:effectLst/>
              <a:latin typeface="+mn-lt"/>
              <a:ea typeface="+mn-ea"/>
              <a:cs typeface="+mn-cs"/>
            </a:rPr>
            <a:t>平成２８年度においては、昨年度増加した退職手当が減となったことにより、減少したものである。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77470</xdr:rowOff>
    </xdr:to>
    <xdr:cxnSp macro="">
      <xdr:nvCxnSpPr>
        <xdr:cNvPr id="66" name="直線コネクタ 65"/>
        <xdr:cNvCxnSpPr/>
      </xdr:nvCxnSpPr>
      <xdr:spPr>
        <a:xfrm flipV="1">
          <a:off x="3987800" y="6657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39</xdr:row>
      <xdr:rowOff>77470</xdr:rowOff>
    </xdr:to>
    <xdr:cxnSp macro="">
      <xdr:nvCxnSpPr>
        <xdr:cNvPr id="69" name="直線コネクタ 68"/>
        <xdr:cNvCxnSpPr/>
      </xdr:nvCxnSpPr>
      <xdr:spPr>
        <a:xfrm>
          <a:off x="3098800" y="6611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96520</xdr:rowOff>
    </xdr:to>
    <xdr:cxnSp macro="">
      <xdr:nvCxnSpPr>
        <xdr:cNvPr id="72" name="直線コネクタ 71"/>
        <xdr:cNvCxnSpPr/>
      </xdr:nvCxnSpPr>
      <xdr:spPr>
        <a:xfrm>
          <a:off x="2209800" y="6489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119380</xdr:rowOff>
    </xdr:to>
    <xdr:cxnSp macro="">
      <xdr:nvCxnSpPr>
        <xdr:cNvPr id="75" name="直線コネクタ 74"/>
        <xdr:cNvCxnSpPr/>
      </xdr:nvCxnSpPr>
      <xdr:spPr>
        <a:xfrm flipV="1">
          <a:off x="1320800" y="6489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26670</xdr:rowOff>
    </xdr:from>
    <xdr:to>
      <xdr:col>5</xdr:col>
      <xdr:colOff>600075</xdr:colOff>
      <xdr:row>39</xdr:row>
      <xdr:rowOff>128270</xdr:rowOff>
    </xdr:to>
    <xdr:sp macro="" textlink="">
      <xdr:nvSpPr>
        <xdr:cNvPr id="87" name="円/楕円 86"/>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113047</xdr:rowOff>
    </xdr:from>
    <xdr:ext cx="736600" cy="259045"/>
    <xdr:sp macro="" textlink="">
      <xdr:nvSpPr>
        <xdr:cNvPr id="88" name="テキスト ボックス 87"/>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3" name="円/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物件費が類似団体と比較して高くなっている主な要因は、シビックセンター（庁舎及びスポーツセンター等の複合施設）、文化会館、ごみ処理施設などの施設維持管理経費が大きくなっていることである。平成１８年度から一部施設の休館日を増やすなどの健全化策を実施しており、平成２２年度からはスポーツセンター内温水プールの運営期間見直しによる光熱水費の削減を実施しているものの抜本的な改善には至っておらず、今後も引き続き経常経費の抑制に努めていく。</a:t>
          </a:r>
          <a:endParaRPr lang="ja-JP" altLang="ja-JP">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19</xdr:row>
      <xdr:rowOff>81280</xdr:rowOff>
    </xdr:to>
    <xdr:cxnSp macro="">
      <xdr:nvCxnSpPr>
        <xdr:cNvPr id="118" name="直線コネクタ 117"/>
        <xdr:cNvCxnSpPr/>
      </xdr:nvCxnSpPr>
      <xdr:spPr>
        <a:xfrm flipV="1">
          <a:off x="16510000" y="2247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53357</xdr:rowOff>
    </xdr:from>
    <xdr:ext cx="762000" cy="259045"/>
    <xdr:sp macro="" textlink="">
      <xdr:nvSpPr>
        <xdr:cNvPr id="119" name="物件費最小値テキスト"/>
        <xdr:cNvSpPr txBox="1"/>
      </xdr:nvSpPr>
      <xdr:spPr>
        <a:xfrm>
          <a:off x="16598900" y="331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19</xdr:row>
      <xdr:rowOff>81280</xdr:rowOff>
    </xdr:from>
    <xdr:to>
      <xdr:col>24</xdr:col>
      <xdr:colOff>120650</xdr:colOff>
      <xdr:row>19</xdr:row>
      <xdr:rowOff>81280</xdr:rowOff>
    </xdr:to>
    <xdr:cxnSp macro="">
      <xdr:nvCxnSpPr>
        <xdr:cNvPr id="120" name="直線コネクタ 119"/>
        <xdr:cNvCxnSpPr/>
      </xdr:nvCxnSpPr>
      <xdr:spPr>
        <a:xfrm>
          <a:off x="16421100" y="33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21"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22" name="直線コネクタ 121"/>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81280</xdr:rowOff>
    </xdr:from>
    <xdr:to>
      <xdr:col>24</xdr:col>
      <xdr:colOff>31750</xdr:colOff>
      <xdr:row>19</xdr:row>
      <xdr:rowOff>121285</xdr:rowOff>
    </xdr:to>
    <xdr:cxnSp macro="">
      <xdr:nvCxnSpPr>
        <xdr:cNvPr id="123" name="直線コネクタ 122"/>
        <xdr:cNvCxnSpPr/>
      </xdr:nvCxnSpPr>
      <xdr:spPr>
        <a:xfrm flipV="1">
          <a:off x="15671800" y="3338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69867</xdr:rowOff>
    </xdr:from>
    <xdr:ext cx="762000" cy="259045"/>
    <xdr:sp macro="" textlink="">
      <xdr:nvSpPr>
        <xdr:cNvPr id="124"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53340</xdr:rowOff>
    </xdr:from>
    <xdr:to>
      <xdr:col>24</xdr:col>
      <xdr:colOff>82550</xdr:colOff>
      <xdr:row>15</xdr:row>
      <xdr:rowOff>154940</xdr:rowOff>
    </xdr:to>
    <xdr:sp macro="" textlink="">
      <xdr:nvSpPr>
        <xdr:cNvPr id="125" name="フローチャート : 判断 124"/>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121285</xdr:rowOff>
    </xdr:from>
    <xdr:to>
      <xdr:col>22</xdr:col>
      <xdr:colOff>565150</xdr:colOff>
      <xdr:row>19</xdr:row>
      <xdr:rowOff>132715</xdr:rowOff>
    </xdr:to>
    <xdr:cxnSp macro="">
      <xdr:nvCxnSpPr>
        <xdr:cNvPr id="126" name="直線コネクタ 125"/>
        <xdr:cNvCxnSpPr/>
      </xdr:nvCxnSpPr>
      <xdr:spPr>
        <a:xfrm flipV="1">
          <a:off x="14782800" y="3378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53340</xdr:rowOff>
    </xdr:from>
    <xdr:to>
      <xdr:col>22</xdr:col>
      <xdr:colOff>615950</xdr:colOff>
      <xdr:row>15</xdr:row>
      <xdr:rowOff>154940</xdr:rowOff>
    </xdr:to>
    <xdr:sp macro="" textlink="">
      <xdr:nvSpPr>
        <xdr:cNvPr id="127" name="フローチャート : 判断 126"/>
        <xdr:cNvSpPr/>
      </xdr:nvSpPr>
      <xdr:spPr>
        <a:xfrm>
          <a:off x="15621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165117</xdr:rowOff>
    </xdr:from>
    <xdr:ext cx="736600" cy="259045"/>
    <xdr:sp macro="" textlink="">
      <xdr:nvSpPr>
        <xdr:cNvPr id="128" name="テキスト ボックス 127"/>
        <xdr:cNvSpPr txBox="1"/>
      </xdr:nvSpPr>
      <xdr:spPr>
        <a:xfrm>
          <a:off x="15290800" y="239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115570</xdr:rowOff>
    </xdr:from>
    <xdr:to>
      <xdr:col>21</xdr:col>
      <xdr:colOff>361950</xdr:colOff>
      <xdr:row>19</xdr:row>
      <xdr:rowOff>132715</xdr:rowOff>
    </xdr:to>
    <xdr:cxnSp macro="">
      <xdr:nvCxnSpPr>
        <xdr:cNvPr id="129" name="直線コネクタ 128"/>
        <xdr:cNvCxnSpPr/>
      </xdr:nvCxnSpPr>
      <xdr:spPr>
        <a:xfrm>
          <a:off x="13893800" y="320167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xdr:rowOff>
    </xdr:from>
    <xdr:to>
      <xdr:col>21</xdr:col>
      <xdr:colOff>412750</xdr:colOff>
      <xdr:row>15</xdr:row>
      <xdr:rowOff>103505</xdr:rowOff>
    </xdr:to>
    <xdr:sp macro="" textlink="">
      <xdr:nvSpPr>
        <xdr:cNvPr id="130" name="フローチャート : 判断 129"/>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113682</xdr:rowOff>
    </xdr:from>
    <xdr:ext cx="762000" cy="259045"/>
    <xdr:sp macro="" textlink="">
      <xdr:nvSpPr>
        <xdr:cNvPr id="131" name="テキスト ボックス 130"/>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115570</xdr:rowOff>
    </xdr:from>
    <xdr:to>
      <xdr:col>20</xdr:col>
      <xdr:colOff>158750</xdr:colOff>
      <xdr:row>18</xdr:row>
      <xdr:rowOff>127000</xdr:rowOff>
    </xdr:to>
    <xdr:cxnSp macro="">
      <xdr:nvCxnSpPr>
        <xdr:cNvPr id="132" name="直線コネクタ 131"/>
        <xdr:cNvCxnSpPr/>
      </xdr:nvCxnSpPr>
      <xdr:spPr>
        <a:xfrm flipV="1">
          <a:off x="13004800" y="3201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139065</xdr:rowOff>
    </xdr:from>
    <xdr:to>
      <xdr:col>20</xdr:col>
      <xdr:colOff>209550</xdr:colOff>
      <xdr:row>15</xdr:row>
      <xdr:rowOff>69215</xdr:rowOff>
    </xdr:to>
    <xdr:sp macro="" textlink="">
      <xdr:nvSpPr>
        <xdr:cNvPr id="133" name="フローチャート : 判断 132"/>
        <xdr:cNvSpPr/>
      </xdr:nvSpPr>
      <xdr:spPr>
        <a:xfrm>
          <a:off x="13843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79392</xdr:rowOff>
    </xdr:from>
    <xdr:ext cx="762000" cy="259045"/>
    <xdr:sp macro="" textlink="">
      <xdr:nvSpPr>
        <xdr:cNvPr id="134" name="テキスト ボックス 133"/>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104775</xdr:rowOff>
    </xdr:from>
    <xdr:to>
      <xdr:col>19</xdr:col>
      <xdr:colOff>6350</xdr:colOff>
      <xdr:row>15</xdr:row>
      <xdr:rowOff>34925</xdr:rowOff>
    </xdr:to>
    <xdr:sp macro="" textlink="">
      <xdr:nvSpPr>
        <xdr:cNvPr id="135" name="フローチャート : 判断 134"/>
        <xdr:cNvSpPr/>
      </xdr:nvSpPr>
      <xdr:spPr>
        <a:xfrm>
          <a:off x="12954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45102</xdr:rowOff>
    </xdr:from>
    <xdr:ext cx="762000" cy="259045"/>
    <xdr:sp macro="" textlink="">
      <xdr:nvSpPr>
        <xdr:cNvPr id="136" name="テキスト ボックス 135"/>
        <xdr:cNvSpPr txBox="1"/>
      </xdr:nvSpPr>
      <xdr:spPr>
        <a:xfrm>
          <a:off x="12623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30480</xdr:rowOff>
    </xdr:from>
    <xdr:to>
      <xdr:col>24</xdr:col>
      <xdr:colOff>82550</xdr:colOff>
      <xdr:row>19</xdr:row>
      <xdr:rowOff>132080</xdr:rowOff>
    </xdr:to>
    <xdr:sp macro="" textlink="">
      <xdr:nvSpPr>
        <xdr:cNvPr id="142" name="円/楕円 141"/>
        <xdr:cNvSpPr/>
      </xdr:nvSpPr>
      <xdr:spPr>
        <a:xfrm>
          <a:off x="16459200" y="32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110507</xdr:rowOff>
    </xdr:from>
    <xdr:ext cx="762000" cy="259045"/>
    <xdr:sp macro="" textlink="">
      <xdr:nvSpPr>
        <xdr:cNvPr id="143" name="物件費該当値テキスト"/>
        <xdr:cNvSpPr txBox="1"/>
      </xdr:nvSpPr>
      <xdr:spPr>
        <a:xfrm>
          <a:off x="16598900" y="31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70485</xdr:rowOff>
    </xdr:from>
    <xdr:to>
      <xdr:col>22</xdr:col>
      <xdr:colOff>615950</xdr:colOff>
      <xdr:row>20</xdr:row>
      <xdr:rowOff>635</xdr:rowOff>
    </xdr:to>
    <xdr:sp macro="" textlink="">
      <xdr:nvSpPr>
        <xdr:cNvPr id="144" name="円/楕円 143"/>
        <xdr:cNvSpPr/>
      </xdr:nvSpPr>
      <xdr:spPr>
        <a:xfrm>
          <a:off x="15621000" y="33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156862</xdr:rowOff>
    </xdr:from>
    <xdr:ext cx="736600" cy="259045"/>
    <xdr:sp macro="" textlink="">
      <xdr:nvSpPr>
        <xdr:cNvPr id="145" name="テキスト ボックス 144"/>
        <xdr:cNvSpPr txBox="1"/>
      </xdr:nvSpPr>
      <xdr:spPr>
        <a:xfrm>
          <a:off x="15290800" y="341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81915</xdr:rowOff>
    </xdr:from>
    <xdr:to>
      <xdr:col>21</xdr:col>
      <xdr:colOff>412750</xdr:colOff>
      <xdr:row>20</xdr:row>
      <xdr:rowOff>12065</xdr:rowOff>
    </xdr:to>
    <xdr:sp macro="" textlink="">
      <xdr:nvSpPr>
        <xdr:cNvPr id="146" name="円/楕円 145"/>
        <xdr:cNvSpPr/>
      </xdr:nvSpPr>
      <xdr:spPr>
        <a:xfrm>
          <a:off x="14732000" y="33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168292</xdr:rowOff>
    </xdr:from>
    <xdr:ext cx="762000" cy="259045"/>
    <xdr:sp macro="" textlink="">
      <xdr:nvSpPr>
        <xdr:cNvPr id="147" name="テキスト ボックス 146"/>
        <xdr:cNvSpPr txBox="1"/>
      </xdr:nvSpPr>
      <xdr:spPr>
        <a:xfrm>
          <a:off x="14401800" y="342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64770</xdr:rowOff>
    </xdr:from>
    <xdr:to>
      <xdr:col>20</xdr:col>
      <xdr:colOff>209550</xdr:colOff>
      <xdr:row>18</xdr:row>
      <xdr:rowOff>166370</xdr:rowOff>
    </xdr:to>
    <xdr:sp macro="" textlink="">
      <xdr:nvSpPr>
        <xdr:cNvPr id="148" name="円/楕円 147"/>
        <xdr:cNvSpPr/>
      </xdr:nvSpPr>
      <xdr:spPr>
        <a:xfrm>
          <a:off x="13843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151147</xdr:rowOff>
    </xdr:from>
    <xdr:ext cx="762000" cy="259045"/>
    <xdr:sp macro="" textlink="">
      <xdr:nvSpPr>
        <xdr:cNvPr id="149" name="テキスト ボックス 148"/>
        <xdr:cNvSpPr txBox="1"/>
      </xdr:nvSpPr>
      <xdr:spPr>
        <a:xfrm>
          <a:off x="13512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0" name="円/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類似団体平均値を上回っており、かつ増加傾向</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扶助費が</a:t>
          </a:r>
          <a:r>
            <a:rPr lang="ja-JP" altLang="ja-JP" sz="1100">
              <a:solidFill>
                <a:schemeClr val="dk1"/>
              </a:solidFill>
              <a:effectLst/>
              <a:latin typeface="+mn-lt"/>
              <a:ea typeface="+mn-ea"/>
              <a:cs typeface="+mn-cs"/>
            </a:rPr>
            <a:t>類似団体と比べて高くなっている主な要因としては、保育所</a:t>
          </a:r>
          <a:r>
            <a:rPr lang="ja-JP" altLang="en-US" sz="1100">
              <a:solidFill>
                <a:schemeClr val="dk1"/>
              </a:solidFill>
              <a:effectLst/>
              <a:latin typeface="+mn-lt"/>
              <a:ea typeface="+mn-ea"/>
              <a:cs typeface="+mn-cs"/>
            </a:rPr>
            <a:t>運営</a:t>
          </a:r>
          <a:r>
            <a:rPr lang="ja-JP" altLang="ja-JP" sz="1100">
              <a:solidFill>
                <a:schemeClr val="dk1"/>
              </a:solidFill>
              <a:effectLst/>
              <a:latin typeface="+mn-lt"/>
              <a:ea typeface="+mn-ea"/>
              <a:cs typeface="+mn-cs"/>
            </a:rPr>
            <a:t>経費（公立２所、私立１所）が大きいこと</a:t>
          </a:r>
          <a:r>
            <a:rPr lang="ja-JP" altLang="en-US" sz="1100">
              <a:solidFill>
                <a:schemeClr val="dk1"/>
              </a:solidFill>
              <a:effectLst/>
              <a:latin typeface="+mn-lt"/>
              <a:ea typeface="+mn-ea"/>
              <a:cs typeface="+mn-cs"/>
            </a:rPr>
            <a:t>や、平成２６年度以降、</a:t>
          </a:r>
          <a:r>
            <a:rPr lang="ja-JP" altLang="ja-JP" sz="1100">
              <a:solidFill>
                <a:schemeClr val="dk1"/>
              </a:solidFill>
              <a:effectLst/>
              <a:latin typeface="+mn-lt"/>
              <a:ea typeface="+mn-ea"/>
              <a:cs typeface="+mn-cs"/>
            </a:rPr>
            <a:t>児童発達支援事業費などの増に伴い障がい福祉扶助費が著しく増加して</a:t>
          </a:r>
          <a:r>
            <a:rPr lang="ja-JP" altLang="en-US" sz="1100">
              <a:solidFill>
                <a:schemeClr val="dk1"/>
              </a:solidFill>
              <a:effectLst/>
              <a:latin typeface="+mn-lt"/>
              <a:ea typeface="+mn-ea"/>
              <a:cs typeface="+mn-cs"/>
            </a:rPr>
            <a:t>いることがあげられる。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1" name="直線コネクタ 180"/>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2"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3" name="直線コネクタ 182"/>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37193</xdr:rowOff>
    </xdr:to>
    <xdr:cxnSp macro="">
      <xdr:nvCxnSpPr>
        <xdr:cNvPr id="186" name="直線コネクタ 185"/>
        <xdr:cNvCxnSpPr/>
      </xdr:nvCxnSpPr>
      <xdr:spPr>
        <a:xfrm>
          <a:off x="3987800" y="100874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87"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88" name="フローチャート : 判断 187"/>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143328</xdr:rowOff>
    </xdr:to>
    <xdr:cxnSp macro="">
      <xdr:nvCxnSpPr>
        <xdr:cNvPr id="189" name="直線コネクタ 188"/>
        <xdr:cNvCxnSpPr/>
      </xdr:nvCxnSpPr>
      <xdr:spPr>
        <a:xfrm>
          <a:off x="3098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0" name="フローチャート : 判断 189"/>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1" name="テキスト ボックス 190"/>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127000</xdr:rowOff>
    </xdr:to>
    <xdr:cxnSp macro="">
      <xdr:nvCxnSpPr>
        <xdr:cNvPr id="192" name="直線コネクタ 191"/>
        <xdr:cNvCxnSpPr/>
      </xdr:nvCxnSpPr>
      <xdr:spPr>
        <a:xfrm>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xdr:rowOff>
    </xdr:to>
    <xdr:cxnSp macro="">
      <xdr:nvCxnSpPr>
        <xdr:cNvPr id="195" name="直線コネクタ 194"/>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6" name="フローチャート : 判断 195"/>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197" name="テキスト ボックス 196"/>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8" name="フローチャート : 判断 19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9" name="テキスト ボックス 19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5" name="円/楕円 204"/>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06"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07" name="円/楕円 206"/>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08" name="テキスト ボックス 207"/>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その他が類似団体を大幅に超えているのは、下水道会計等に対する繰出金が大きいことが主な要因である。下水道会計については、普及率が９５％を超えており、過去のインフラ整備に伴う公債費が大きくなっている。今後も新規事業については、効率的に効果が見込めるものを対象に進めることにより企業債の発行を抑えることで、一般会計の負担を減らすように努めていく。</a:t>
          </a:r>
          <a:r>
            <a:rPr lang="en-US"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2" name="直線コネクタ 241"/>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5"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46" name="直線コネクタ 245"/>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8890</xdr:rowOff>
    </xdr:from>
    <xdr:to>
      <xdr:col>24</xdr:col>
      <xdr:colOff>31750</xdr:colOff>
      <xdr:row>61</xdr:row>
      <xdr:rowOff>54610</xdr:rowOff>
    </xdr:to>
    <xdr:cxnSp macro="">
      <xdr:nvCxnSpPr>
        <xdr:cNvPr id="247" name="直線コネクタ 246"/>
        <xdr:cNvCxnSpPr/>
      </xdr:nvCxnSpPr>
      <xdr:spPr>
        <a:xfrm flipV="1">
          <a:off x="15671800" y="1046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48"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49" name="フローチャート : 判断 248"/>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54610</xdr:rowOff>
    </xdr:from>
    <xdr:to>
      <xdr:col>22</xdr:col>
      <xdr:colOff>565150</xdr:colOff>
      <xdr:row>61</xdr:row>
      <xdr:rowOff>54610</xdr:rowOff>
    </xdr:to>
    <xdr:cxnSp macro="">
      <xdr:nvCxnSpPr>
        <xdr:cNvPr id="250" name="直線コネクタ 249"/>
        <xdr:cNvCxnSpPr/>
      </xdr:nvCxnSpPr>
      <xdr:spPr>
        <a:xfrm>
          <a:off x="14782800" y="1051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96520</xdr:rowOff>
    </xdr:from>
    <xdr:to>
      <xdr:col>21</xdr:col>
      <xdr:colOff>361950</xdr:colOff>
      <xdr:row>61</xdr:row>
      <xdr:rowOff>54610</xdr:rowOff>
    </xdr:to>
    <xdr:cxnSp macro="">
      <xdr:nvCxnSpPr>
        <xdr:cNvPr id="253" name="直線コネクタ 252"/>
        <xdr:cNvCxnSpPr/>
      </xdr:nvCxnSpPr>
      <xdr:spPr>
        <a:xfrm>
          <a:off x="13893800" y="10383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96520</xdr:rowOff>
    </xdr:from>
    <xdr:to>
      <xdr:col>20</xdr:col>
      <xdr:colOff>158750</xdr:colOff>
      <xdr:row>60</xdr:row>
      <xdr:rowOff>127000</xdr:rowOff>
    </xdr:to>
    <xdr:cxnSp macro="">
      <xdr:nvCxnSpPr>
        <xdr:cNvPr id="256" name="直線コネクタ 255"/>
        <xdr:cNvCxnSpPr/>
      </xdr:nvCxnSpPr>
      <xdr:spPr>
        <a:xfrm flipV="1">
          <a:off x="13004800" y="1038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9" name="フローチャート :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129540</xdr:rowOff>
    </xdr:from>
    <xdr:to>
      <xdr:col>24</xdr:col>
      <xdr:colOff>82550</xdr:colOff>
      <xdr:row>61</xdr:row>
      <xdr:rowOff>59690</xdr:rowOff>
    </xdr:to>
    <xdr:sp macro="" textlink="">
      <xdr:nvSpPr>
        <xdr:cNvPr id="266" name="円/楕円 265"/>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101617</xdr:rowOff>
    </xdr:from>
    <xdr:ext cx="762000" cy="259045"/>
    <xdr:sp macro="" textlink="">
      <xdr:nvSpPr>
        <xdr:cNvPr id="267" name="その他該当値テキスト"/>
        <xdr:cNvSpPr txBox="1"/>
      </xdr:nvSpPr>
      <xdr:spPr>
        <a:xfrm>
          <a:off x="165989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3810</xdr:rowOff>
    </xdr:from>
    <xdr:to>
      <xdr:col>22</xdr:col>
      <xdr:colOff>615950</xdr:colOff>
      <xdr:row>61</xdr:row>
      <xdr:rowOff>105410</xdr:rowOff>
    </xdr:to>
    <xdr:sp macro="" textlink="">
      <xdr:nvSpPr>
        <xdr:cNvPr id="268" name="円/楕円 267"/>
        <xdr:cNvSpPr/>
      </xdr:nvSpPr>
      <xdr:spPr>
        <a:xfrm>
          <a:off x="15621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90187</xdr:rowOff>
    </xdr:from>
    <xdr:ext cx="736600" cy="259045"/>
    <xdr:sp macro="" textlink="">
      <xdr:nvSpPr>
        <xdr:cNvPr id="269" name="テキスト ボックス 268"/>
        <xdr:cNvSpPr txBox="1"/>
      </xdr:nvSpPr>
      <xdr:spPr>
        <a:xfrm>
          <a:off x="15290800" y="1054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3810</xdr:rowOff>
    </xdr:from>
    <xdr:to>
      <xdr:col>21</xdr:col>
      <xdr:colOff>412750</xdr:colOff>
      <xdr:row>61</xdr:row>
      <xdr:rowOff>105410</xdr:rowOff>
    </xdr:to>
    <xdr:sp macro="" textlink="">
      <xdr:nvSpPr>
        <xdr:cNvPr id="270" name="円/楕円 269"/>
        <xdr:cNvSpPr/>
      </xdr:nvSpPr>
      <xdr:spPr>
        <a:xfrm>
          <a:off x="14732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90187</xdr:rowOff>
    </xdr:from>
    <xdr:ext cx="762000" cy="259045"/>
    <xdr:sp macro="" textlink="">
      <xdr:nvSpPr>
        <xdr:cNvPr id="271" name="テキスト ボックス 270"/>
        <xdr:cNvSpPr txBox="1"/>
      </xdr:nvSpPr>
      <xdr:spPr>
        <a:xfrm>
          <a:off x="14401800" y="10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45720</xdr:rowOff>
    </xdr:from>
    <xdr:to>
      <xdr:col>20</xdr:col>
      <xdr:colOff>209550</xdr:colOff>
      <xdr:row>60</xdr:row>
      <xdr:rowOff>147320</xdr:rowOff>
    </xdr:to>
    <xdr:sp macro="" textlink="">
      <xdr:nvSpPr>
        <xdr:cNvPr id="272" name="円/楕円 271"/>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132097</xdr:rowOff>
    </xdr:from>
    <xdr:ext cx="762000" cy="259045"/>
    <xdr:sp macro="" textlink="">
      <xdr:nvSpPr>
        <xdr:cNvPr id="273" name="テキスト ボックス 272"/>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76200</xdr:rowOff>
    </xdr:from>
    <xdr:to>
      <xdr:col>19</xdr:col>
      <xdr:colOff>6350</xdr:colOff>
      <xdr:row>61</xdr:row>
      <xdr:rowOff>6350</xdr:rowOff>
    </xdr:to>
    <xdr:sp macro="" textlink="">
      <xdr:nvSpPr>
        <xdr:cNvPr id="274" name="円/楕円 273"/>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162577</xdr:rowOff>
    </xdr:from>
    <xdr:ext cx="762000" cy="259045"/>
    <xdr:sp macro="" textlink="">
      <xdr:nvSpPr>
        <xdr:cNvPr id="275" name="テキスト ボックス 274"/>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補助費等については、類似団体と比べて低くなっているが、本町は消防、ごみ処理施設などを単独で有しているため、一部事務組合等に対する負担金が少ないことが要因である。但し、補助費等が低い分、物件費などが高くなっており、今後も適正な執行に努めていく必要があ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0" name="直線コネクタ 299"/>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1"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2" name="直線コネクタ 301"/>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3"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4" name="直線コネクタ 303"/>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94996</xdr:rowOff>
    </xdr:to>
    <xdr:cxnSp macro="">
      <xdr:nvCxnSpPr>
        <xdr:cNvPr id="305" name="直線コネクタ 304"/>
        <xdr:cNvCxnSpPr/>
      </xdr:nvCxnSpPr>
      <xdr:spPr>
        <a:xfrm>
          <a:off x="15671800" y="58877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6"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7" name="フローチャート : 判断 306"/>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67564</xdr:rowOff>
    </xdr:to>
    <xdr:cxnSp macro="">
      <xdr:nvCxnSpPr>
        <xdr:cNvPr id="308" name="直線コネクタ 307"/>
        <xdr:cNvCxnSpPr/>
      </xdr:nvCxnSpPr>
      <xdr:spPr>
        <a:xfrm flipV="1">
          <a:off x="14782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9" name="フローチャート : 判断 308"/>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0" name="テキスト ボックス 309"/>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34</xdr:row>
      <xdr:rowOff>67564</xdr:rowOff>
    </xdr:to>
    <xdr:cxnSp macro="">
      <xdr:nvCxnSpPr>
        <xdr:cNvPr id="311" name="直線コネクタ 310"/>
        <xdr:cNvCxnSpPr/>
      </xdr:nvCxnSpPr>
      <xdr:spPr>
        <a:xfrm>
          <a:off x="13893800" y="5878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2" name="フローチャート : 判断 311"/>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3" name="テキスト ボックス 312"/>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49276</xdr:rowOff>
    </xdr:to>
    <xdr:cxnSp macro="">
      <xdr:nvCxnSpPr>
        <xdr:cNvPr id="314" name="直線コネクタ 313"/>
        <xdr:cNvCxnSpPr/>
      </xdr:nvCxnSpPr>
      <xdr:spPr>
        <a:xfrm>
          <a:off x="13004800" y="5878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5" name="フローチャート :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7" name="フローチャート : 判断 316"/>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8" name="テキスト ボックス 317"/>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4" name="円/楕円 323"/>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124223</xdr:rowOff>
    </xdr:from>
    <xdr:ext cx="762000" cy="259045"/>
    <xdr:sp macro="" textlink="">
      <xdr:nvSpPr>
        <xdr:cNvPr id="325"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6" name="円/楕円 325"/>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7" name="テキスト ボックス 326"/>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xdr:rowOff>
    </xdr:from>
    <xdr:to>
      <xdr:col>21</xdr:col>
      <xdr:colOff>412750</xdr:colOff>
      <xdr:row>34</xdr:row>
      <xdr:rowOff>118364</xdr:rowOff>
    </xdr:to>
    <xdr:sp macro="" textlink="">
      <xdr:nvSpPr>
        <xdr:cNvPr id="328" name="円/楕円 327"/>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128541</xdr:rowOff>
    </xdr:from>
    <xdr:ext cx="762000" cy="259045"/>
    <xdr:sp macro="" textlink="">
      <xdr:nvSpPr>
        <xdr:cNvPr id="329" name="テキスト ボックス 328"/>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30" name="円/楕円 329"/>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31" name="テキスト ボックス 330"/>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2" name="円/楕円 331"/>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3" name="テキスト ボックス 332"/>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平成２４年度は多目的広場整備事業債、平成２５年度は第三セクター等改革推進債、平成２６年度は退職手当債の償還発生等により悪化している。平成２７年度は</a:t>
          </a:r>
          <a:r>
            <a:rPr kumimoji="1" lang="ja-JP" altLang="ja-JP" sz="1100" baseline="0">
              <a:solidFill>
                <a:schemeClr val="dk1"/>
              </a:solidFill>
              <a:effectLst/>
              <a:latin typeface="+mn-lt"/>
              <a:ea typeface="+mn-ea"/>
              <a:cs typeface="+mn-cs"/>
            </a:rPr>
            <a:t>前年度に比し１．４ポイントの改善が見られた</a:t>
          </a:r>
          <a:r>
            <a:rPr kumimoji="1" lang="ja-JP" altLang="en-US" sz="1100" baseline="0">
              <a:solidFill>
                <a:schemeClr val="dk1"/>
              </a:solidFill>
              <a:effectLst/>
              <a:latin typeface="+mn-lt"/>
              <a:ea typeface="+mn-ea"/>
              <a:cs typeface="+mn-cs"/>
            </a:rPr>
            <a:t>が、平成２８年度においては学校施設耐震化事業に係る償還発生等により再び０．６ポイント悪化している。</a:t>
          </a:r>
          <a:endParaRPr lang="ja-JP" altLang="ja-JP" sz="1400">
            <a:effectLst/>
          </a:endParaRPr>
        </a:p>
        <a:p>
          <a:pPr rtl="0"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庁舎建設事業債の大部分が償還完了となる平成２９年度以降は、徐々に改善していく見込みである。今後も、引き続き地方債の新規発行の抑制などに努めていく。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8" name="直線コネクタ 357"/>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1"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2" name="直線コネクタ 361"/>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42418</xdr:rowOff>
    </xdr:to>
    <xdr:cxnSp macro="">
      <xdr:nvCxnSpPr>
        <xdr:cNvPr id="363" name="直線コネクタ 362"/>
        <xdr:cNvCxnSpPr/>
      </xdr:nvCxnSpPr>
      <xdr:spPr>
        <a:xfrm>
          <a:off x="3987800" y="135595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4"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5" name="フローチャート : 判断 36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78994</xdr:rowOff>
    </xdr:to>
    <xdr:cxnSp macro="">
      <xdr:nvCxnSpPr>
        <xdr:cNvPr id="366" name="直線コネクタ 365"/>
        <xdr:cNvCxnSpPr/>
      </xdr:nvCxnSpPr>
      <xdr:spPr>
        <a:xfrm flipV="1">
          <a:off x="3098800" y="135595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7" name="フローチャート : 判断 366"/>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68" name="テキスト ボックス 367"/>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78994</xdr:rowOff>
    </xdr:to>
    <xdr:cxnSp macro="">
      <xdr:nvCxnSpPr>
        <xdr:cNvPr id="369" name="直線コネクタ 368"/>
        <xdr:cNvCxnSpPr/>
      </xdr:nvCxnSpPr>
      <xdr:spPr>
        <a:xfrm>
          <a:off x="2209800" y="135641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0" name="フローチャート : 判断 369"/>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1" name="テキスト ボックス 370"/>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19558</xdr:rowOff>
    </xdr:to>
    <xdr:cxnSp macro="">
      <xdr:nvCxnSpPr>
        <xdr:cNvPr id="372" name="直線コネクタ 371"/>
        <xdr:cNvCxnSpPr/>
      </xdr:nvCxnSpPr>
      <xdr:spPr>
        <a:xfrm>
          <a:off x="1320800" y="135229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3" name="フローチャート : 判断 37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4" name="テキスト ボックス 373"/>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5" name="フローチャート : 判断 374"/>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6" name="テキスト ボックス 375"/>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2" name="円/楕円 381"/>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3"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4" name="円/楕円 383"/>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5" name="テキスト ボックス 384"/>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86" name="円/楕円 385"/>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87" name="テキスト ボックス 386"/>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88" name="円/楕円 387"/>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89" name="テキスト ボックス 388"/>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0" name="円/楕円 38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1" name="テキスト ボックス 39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補助費等は類似団体と比較して低く抑えているが、物件費、繰出金が大きいなど、全体として類似団体を大きく上回っている。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今後も一般財源収入の増が見込めないなか、経常経費の削減に努めていく。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19" name="直線コネクタ 418"/>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1" name="直線コネクタ 42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2"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3" name="直線コネクタ 422"/>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24130</xdr:rowOff>
    </xdr:to>
    <xdr:cxnSp macro="">
      <xdr:nvCxnSpPr>
        <xdr:cNvPr id="424" name="直線コネクタ 423"/>
        <xdr:cNvCxnSpPr/>
      </xdr:nvCxnSpPr>
      <xdr:spPr>
        <a:xfrm flipV="1">
          <a:off x="15671800" y="136829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5"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6" name="フローチャート : 判断 425"/>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80</xdr:row>
      <xdr:rowOff>24130</xdr:rowOff>
    </xdr:to>
    <xdr:cxnSp macro="">
      <xdr:nvCxnSpPr>
        <xdr:cNvPr id="427" name="直線コネクタ 426"/>
        <xdr:cNvCxnSpPr/>
      </xdr:nvCxnSpPr>
      <xdr:spPr>
        <a:xfrm>
          <a:off x="14782800" y="13675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8" name="フローチャート : 判断 427"/>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29" name="テキスト ボックス 428"/>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79</xdr:row>
      <xdr:rowOff>130811</xdr:rowOff>
    </xdr:to>
    <xdr:cxnSp macro="">
      <xdr:nvCxnSpPr>
        <xdr:cNvPr id="430" name="直線コネクタ 429"/>
        <xdr:cNvCxnSpPr/>
      </xdr:nvCxnSpPr>
      <xdr:spPr>
        <a:xfrm>
          <a:off x="13893800" y="13381989"/>
          <a:ext cx="8890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1" name="フローチャート : 判断 430"/>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2" name="テキスト ボックス 431"/>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104139</xdr:rowOff>
    </xdr:to>
    <xdr:cxnSp macro="">
      <xdr:nvCxnSpPr>
        <xdr:cNvPr id="433" name="直線コネクタ 432"/>
        <xdr:cNvCxnSpPr/>
      </xdr:nvCxnSpPr>
      <xdr:spPr>
        <a:xfrm flipV="1">
          <a:off x="13004800" y="133819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4" name="フローチャート : 判断 433"/>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5" name="テキスト ボックス 434"/>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36" name="フローチャート : 判断 435"/>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37" name="テキスト ボックス 436"/>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3" name="円/楕円 442"/>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4"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144780</xdr:rowOff>
    </xdr:from>
    <xdr:to>
      <xdr:col>22</xdr:col>
      <xdr:colOff>615950</xdr:colOff>
      <xdr:row>80</xdr:row>
      <xdr:rowOff>74930</xdr:rowOff>
    </xdr:to>
    <xdr:sp macro="" textlink="">
      <xdr:nvSpPr>
        <xdr:cNvPr id="445" name="円/楕円 444"/>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59707</xdr:rowOff>
    </xdr:from>
    <xdr:ext cx="736600" cy="259045"/>
    <xdr:sp macro="" textlink="">
      <xdr:nvSpPr>
        <xdr:cNvPr id="446" name="テキスト ボックス 445"/>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80011</xdr:rowOff>
    </xdr:from>
    <xdr:to>
      <xdr:col>21</xdr:col>
      <xdr:colOff>412750</xdr:colOff>
      <xdr:row>80</xdr:row>
      <xdr:rowOff>10161</xdr:rowOff>
    </xdr:to>
    <xdr:sp macro="" textlink="">
      <xdr:nvSpPr>
        <xdr:cNvPr id="447" name="円/楕円 446"/>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166388</xdr:rowOff>
    </xdr:from>
    <xdr:ext cx="762000" cy="259045"/>
    <xdr:sp macro="" textlink="">
      <xdr:nvSpPr>
        <xdr:cNvPr id="448" name="テキスト ボックス 447"/>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49" name="円/楕円 448"/>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50" name="テキスト ボックス 449"/>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1" name="円/楕円 450"/>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2" name="テキスト ボックス 451"/>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大阪府忠岡町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97783</xdr:rowOff>
    </xdr:from>
    <xdr:to>
      <xdr:col>4</xdr:col>
      <xdr:colOff>1117600</xdr:colOff>
      <xdr:row>18</xdr:row>
      <xdr:rowOff>105114</xdr:rowOff>
    </xdr:to>
    <xdr:cxnSp macro="">
      <xdr:nvCxnSpPr>
        <xdr:cNvPr id="52" name="直線コネクタ 51"/>
        <xdr:cNvCxnSpPr/>
      </xdr:nvCxnSpPr>
      <xdr:spPr bwMode="auto">
        <a:xfrm>
          <a:off x="5003800" y="3231508"/>
          <a:ext cx="6477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97783</xdr:rowOff>
    </xdr:from>
    <xdr:to>
      <xdr:col>4</xdr:col>
      <xdr:colOff>469900</xdr:colOff>
      <xdr:row>19</xdr:row>
      <xdr:rowOff>16483</xdr:rowOff>
    </xdr:to>
    <xdr:cxnSp macro="">
      <xdr:nvCxnSpPr>
        <xdr:cNvPr id="55" name="直線コネクタ 54"/>
        <xdr:cNvCxnSpPr/>
      </xdr:nvCxnSpPr>
      <xdr:spPr bwMode="auto">
        <a:xfrm flipV="1">
          <a:off x="4305300" y="3231508"/>
          <a:ext cx="698500" cy="9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16483</xdr:rowOff>
    </xdr:from>
    <xdr:to>
      <xdr:col>3</xdr:col>
      <xdr:colOff>904875</xdr:colOff>
      <xdr:row>19</xdr:row>
      <xdr:rowOff>66661</xdr:rowOff>
    </xdr:to>
    <xdr:cxnSp macro="">
      <xdr:nvCxnSpPr>
        <xdr:cNvPr id="58" name="直線コネクタ 57"/>
        <xdr:cNvCxnSpPr/>
      </xdr:nvCxnSpPr>
      <xdr:spPr bwMode="auto">
        <a:xfrm flipV="1">
          <a:off x="3606800" y="3321658"/>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41955</xdr:rowOff>
    </xdr:from>
    <xdr:to>
      <xdr:col>3</xdr:col>
      <xdr:colOff>206375</xdr:colOff>
      <xdr:row>19</xdr:row>
      <xdr:rowOff>66661</xdr:rowOff>
    </xdr:to>
    <xdr:cxnSp macro="">
      <xdr:nvCxnSpPr>
        <xdr:cNvPr id="61" name="直線コネクタ 60"/>
        <xdr:cNvCxnSpPr/>
      </xdr:nvCxnSpPr>
      <xdr:spPr bwMode="auto">
        <a:xfrm>
          <a:off x="2908300" y="3347130"/>
          <a:ext cx="698500" cy="2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54314</xdr:rowOff>
    </xdr:from>
    <xdr:to>
      <xdr:col>5</xdr:col>
      <xdr:colOff>34925</xdr:colOff>
      <xdr:row>18</xdr:row>
      <xdr:rowOff>155915</xdr:rowOff>
    </xdr:to>
    <xdr:sp macro="" textlink="">
      <xdr:nvSpPr>
        <xdr:cNvPr id="71" name="円/楕円 70"/>
        <xdr:cNvSpPr/>
      </xdr:nvSpPr>
      <xdr:spPr bwMode="auto">
        <a:xfrm>
          <a:off x="5600700" y="31880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26391</xdr:rowOff>
    </xdr:from>
    <xdr:ext cx="762000" cy="259045"/>
    <xdr:sp macro="" textlink="">
      <xdr:nvSpPr>
        <xdr:cNvPr id="72" name="人口1人当たり決算額の推移該当値テキスト130"/>
        <xdr:cNvSpPr txBox="1"/>
      </xdr:nvSpPr>
      <xdr:spPr>
        <a:xfrm>
          <a:off x="5740400" y="316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46983</xdr:rowOff>
    </xdr:from>
    <xdr:to>
      <xdr:col>4</xdr:col>
      <xdr:colOff>520700</xdr:colOff>
      <xdr:row>18</xdr:row>
      <xdr:rowOff>148583</xdr:rowOff>
    </xdr:to>
    <xdr:sp macro="" textlink="">
      <xdr:nvSpPr>
        <xdr:cNvPr id="73" name="円/楕円 72"/>
        <xdr:cNvSpPr/>
      </xdr:nvSpPr>
      <xdr:spPr bwMode="auto">
        <a:xfrm>
          <a:off x="4953000" y="31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133360</xdr:rowOff>
    </xdr:from>
    <xdr:ext cx="736600" cy="259045"/>
    <xdr:sp macro="" textlink="">
      <xdr:nvSpPr>
        <xdr:cNvPr id="74" name="テキスト ボックス 73"/>
        <xdr:cNvSpPr txBox="1"/>
      </xdr:nvSpPr>
      <xdr:spPr>
        <a:xfrm>
          <a:off x="4622800" y="326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137133</xdr:rowOff>
    </xdr:from>
    <xdr:to>
      <xdr:col>3</xdr:col>
      <xdr:colOff>955675</xdr:colOff>
      <xdr:row>19</xdr:row>
      <xdr:rowOff>67283</xdr:rowOff>
    </xdr:to>
    <xdr:sp macro="" textlink="">
      <xdr:nvSpPr>
        <xdr:cNvPr id="75" name="円/楕円 74"/>
        <xdr:cNvSpPr/>
      </xdr:nvSpPr>
      <xdr:spPr bwMode="auto">
        <a:xfrm>
          <a:off x="4254500" y="327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52060</xdr:rowOff>
    </xdr:from>
    <xdr:ext cx="762000" cy="259045"/>
    <xdr:sp macro="" textlink="">
      <xdr:nvSpPr>
        <xdr:cNvPr id="76" name="テキスト ボックス 75"/>
        <xdr:cNvSpPr txBox="1"/>
      </xdr:nvSpPr>
      <xdr:spPr>
        <a:xfrm>
          <a:off x="3924300" y="33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15861</xdr:rowOff>
    </xdr:from>
    <xdr:to>
      <xdr:col>3</xdr:col>
      <xdr:colOff>257175</xdr:colOff>
      <xdr:row>19</xdr:row>
      <xdr:rowOff>117461</xdr:rowOff>
    </xdr:to>
    <xdr:sp macro="" textlink="">
      <xdr:nvSpPr>
        <xdr:cNvPr id="77" name="円/楕円 76"/>
        <xdr:cNvSpPr/>
      </xdr:nvSpPr>
      <xdr:spPr bwMode="auto">
        <a:xfrm>
          <a:off x="3556000" y="332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102238</xdr:rowOff>
    </xdr:from>
    <xdr:ext cx="762000" cy="259045"/>
    <xdr:sp macro="" textlink="">
      <xdr:nvSpPr>
        <xdr:cNvPr id="78" name="テキスト ボックス 77"/>
        <xdr:cNvSpPr txBox="1"/>
      </xdr:nvSpPr>
      <xdr:spPr>
        <a:xfrm>
          <a:off x="3225800" y="3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74,612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162605</xdr:rowOff>
    </xdr:from>
    <xdr:to>
      <xdr:col>2</xdr:col>
      <xdr:colOff>692150</xdr:colOff>
      <xdr:row>19</xdr:row>
      <xdr:rowOff>92755</xdr:rowOff>
    </xdr:to>
    <xdr:sp macro="" textlink="">
      <xdr:nvSpPr>
        <xdr:cNvPr id="79" name="円/楕円 78"/>
        <xdr:cNvSpPr/>
      </xdr:nvSpPr>
      <xdr:spPr bwMode="auto">
        <a:xfrm>
          <a:off x="2857500" y="329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77532</xdr:rowOff>
    </xdr:from>
    <xdr:ext cx="762000" cy="259045"/>
    <xdr:sp macro="" textlink="">
      <xdr:nvSpPr>
        <xdr:cNvPr id="80" name="テキスト ボックス 79"/>
        <xdr:cNvSpPr txBox="1"/>
      </xdr:nvSpPr>
      <xdr:spPr>
        <a:xfrm>
          <a:off x="2527300" y="33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156661</xdr:rowOff>
    </xdr:from>
    <xdr:to>
      <xdr:col>4</xdr:col>
      <xdr:colOff>1117600</xdr:colOff>
      <xdr:row>34</xdr:row>
      <xdr:rowOff>177521</xdr:rowOff>
    </xdr:to>
    <xdr:cxnSp macro="">
      <xdr:nvCxnSpPr>
        <xdr:cNvPr id="113" name="直線コネクタ 112"/>
        <xdr:cNvCxnSpPr/>
      </xdr:nvCxnSpPr>
      <xdr:spPr bwMode="auto">
        <a:xfrm>
          <a:off x="5003800" y="6424111"/>
          <a:ext cx="6477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147479</xdr:rowOff>
    </xdr:from>
    <xdr:to>
      <xdr:col>4</xdr:col>
      <xdr:colOff>469900</xdr:colOff>
      <xdr:row>34</xdr:row>
      <xdr:rowOff>156661</xdr:rowOff>
    </xdr:to>
    <xdr:cxnSp macro="">
      <xdr:nvCxnSpPr>
        <xdr:cNvPr id="116" name="直線コネクタ 115"/>
        <xdr:cNvCxnSpPr/>
      </xdr:nvCxnSpPr>
      <xdr:spPr bwMode="auto">
        <a:xfrm>
          <a:off x="4305300" y="6414929"/>
          <a:ext cx="698500" cy="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147384</xdr:rowOff>
    </xdr:from>
    <xdr:to>
      <xdr:col>3</xdr:col>
      <xdr:colOff>904875</xdr:colOff>
      <xdr:row>34</xdr:row>
      <xdr:rowOff>147479</xdr:rowOff>
    </xdr:to>
    <xdr:cxnSp macro="">
      <xdr:nvCxnSpPr>
        <xdr:cNvPr id="119" name="直線コネクタ 118"/>
        <xdr:cNvCxnSpPr/>
      </xdr:nvCxnSpPr>
      <xdr:spPr bwMode="auto">
        <a:xfrm>
          <a:off x="3606800" y="6414834"/>
          <a:ext cx="698500" cy="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147384</xdr:rowOff>
    </xdr:from>
    <xdr:to>
      <xdr:col>3</xdr:col>
      <xdr:colOff>206375</xdr:colOff>
      <xdr:row>34</xdr:row>
      <xdr:rowOff>198076</xdr:rowOff>
    </xdr:to>
    <xdr:cxnSp macro="">
      <xdr:nvCxnSpPr>
        <xdr:cNvPr id="122" name="直線コネクタ 121"/>
        <xdr:cNvCxnSpPr/>
      </xdr:nvCxnSpPr>
      <xdr:spPr bwMode="auto">
        <a:xfrm flipV="1">
          <a:off x="2908300" y="6414834"/>
          <a:ext cx="698500" cy="5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126721</xdr:rowOff>
    </xdr:from>
    <xdr:to>
      <xdr:col>5</xdr:col>
      <xdr:colOff>34925</xdr:colOff>
      <xdr:row>34</xdr:row>
      <xdr:rowOff>228321</xdr:rowOff>
    </xdr:to>
    <xdr:sp macro="" textlink="">
      <xdr:nvSpPr>
        <xdr:cNvPr id="132" name="円/楕円 131"/>
        <xdr:cNvSpPr/>
      </xdr:nvSpPr>
      <xdr:spPr bwMode="auto">
        <a:xfrm>
          <a:off x="5600700" y="639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314698</xdr:rowOff>
    </xdr:from>
    <xdr:ext cx="762000" cy="259045"/>
    <xdr:sp macro="" textlink="">
      <xdr:nvSpPr>
        <xdr:cNvPr id="133" name="人口1人当たり決算額の推移該当値テキスト445"/>
        <xdr:cNvSpPr txBox="1"/>
      </xdr:nvSpPr>
      <xdr:spPr>
        <a:xfrm>
          <a:off x="5740400" y="62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105861</xdr:rowOff>
    </xdr:from>
    <xdr:to>
      <xdr:col>4</xdr:col>
      <xdr:colOff>520700</xdr:colOff>
      <xdr:row>34</xdr:row>
      <xdr:rowOff>207461</xdr:rowOff>
    </xdr:to>
    <xdr:sp macro="" textlink="">
      <xdr:nvSpPr>
        <xdr:cNvPr id="134" name="円/楕円 133"/>
        <xdr:cNvSpPr/>
      </xdr:nvSpPr>
      <xdr:spPr bwMode="auto">
        <a:xfrm>
          <a:off x="4953000" y="63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217638</xdr:rowOff>
    </xdr:from>
    <xdr:ext cx="736600" cy="259045"/>
    <xdr:sp macro="" textlink="">
      <xdr:nvSpPr>
        <xdr:cNvPr id="135" name="テキスト ボックス 134"/>
        <xdr:cNvSpPr txBox="1"/>
      </xdr:nvSpPr>
      <xdr:spPr>
        <a:xfrm>
          <a:off x="4622800" y="614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96679</xdr:rowOff>
    </xdr:from>
    <xdr:to>
      <xdr:col>3</xdr:col>
      <xdr:colOff>955675</xdr:colOff>
      <xdr:row>34</xdr:row>
      <xdr:rowOff>198279</xdr:rowOff>
    </xdr:to>
    <xdr:sp macro="" textlink="">
      <xdr:nvSpPr>
        <xdr:cNvPr id="136" name="円/楕円 135"/>
        <xdr:cNvSpPr/>
      </xdr:nvSpPr>
      <xdr:spPr bwMode="auto">
        <a:xfrm>
          <a:off x="4254500" y="636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208456</xdr:rowOff>
    </xdr:from>
    <xdr:ext cx="762000" cy="259045"/>
    <xdr:sp macro="" textlink="">
      <xdr:nvSpPr>
        <xdr:cNvPr id="137" name="テキスト ボックス 136"/>
        <xdr:cNvSpPr txBox="1"/>
      </xdr:nvSpPr>
      <xdr:spPr>
        <a:xfrm>
          <a:off x="3924300" y="61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96584</xdr:rowOff>
    </xdr:from>
    <xdr:to>
      <xdr:col>3</xdr:col>
      <xdr:colOff>257175</xdr:colOff>
      <xdr:row>34</xdr:row>
      <xdr:rowOff>198184</xdr:rowOff>
    </xdr:to>
    <xdr:sp macro="" textlink="">
      <xdr:nvSpPr>
        <xdr:cNvPr id="138" name="円/楕円 137"/>
        <xdr:cNvSpPr/>
      </xdr:nvSpPr>
      <xdr:spPr bwMode="auto">
        <a:xfrm>
          <a:off x="3556000" y="636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208361</xdr:rowOff>
    </xdr:from>
    <xdr:ext cx="762000" cy="259045"/>
    <xdr:sp macro="" textlink="">
      <xdr:nvSpPr>
        <xdr:cNvPr id="139" name="テキスト ボックス 138"/>
        <xdr:cNvSpPr txBox="1"/>
      </xdr:nvSpPr>
      <xdr:spPr>
        <a:xfrm>
          <a:off x="3225800" y="61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147276</xdr:rowOff>
    </xdr:from>
    <xdr:to>
      <xdr:col>2</xdr:col>
      <xdr:colOff>692150</xdr:colOff>
      <xdr:row>34</xdr:row>
      <xdr:rowOff>248876</xdr:rowOff>
    </xdr:to>
    <xdr:sp macro="" textlink="">
      <xdr:nvSpPr>
        <xdr:cNvPr id="140" name="円/楕円 139"/>
        <xdr:cNvSpPr/>
      </xdr:nvSpPr>
      <xdr:spPr bwMode="auto">
        <a:xfrm>
          <a:off x="2857500" y="641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259053</xdr:rowOff>
    </xdr:from>
    <xdr:ext cx="762000" cy="259045"/>
    <xdr:sp macro="" textlink="">
      <xdr:nvSpPr>
        <xdr:cNvPr id="141" name="テキスト ボックス 140"/>
        <xdr:cNvSpPr txBox="1"/>
      </xdr:nvSpPr>
      <xdr:spPr>
        <a:xfrm>
          <a:off x="2527300" y="618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146264</xdr:rowOff>
    </xdr:from>
    <xdr:to>
      <xdr:col>6</xdr:col>
      <xdr:colOff>511175</xdr:colOff>
      <xdr:row>36</xdr:row>
      <xdr:rowOff>69030</xdr:rowOff>
    </xdr:to>
    <xdr:cxnSp macro="">
      <xdr:nvCxnSpPr>
        <xdr:cNvPr id="63" name="直線コネクタ 62"/>
        <xdr:cNvCxnSpPr/>
      </xdr:nvCxnSpPr>
      <xdr:spPr>
        <a:xfrm>
          <a:off x="3797300" y="6147014"/>
          <a:ext cx="8382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146264</xdr:rowOff>
    </xdr:from>
    <xdr:to>
      <xdr:col>5</xdr:col>
      <xdr:colOff>358775</xdr:colOff>
      <xdr:row>36</xdr:row>
      <xdr:rowOff>123159</xdr:rowOff>
    </xdr:to>
    <xdr:cxnSp macro="">
      <xdr:nvCxnSpPr>
        <xdr:cNvPr id="66" name="直線コネクタ 65"/>
        <xdr:cNvCxnSpPr/>
      </xdr:nvCxnSpPr>
      <xdr:spPr>
        <a:xfrm flipV="1">
          <a:off x="2908300" y="6147014"/>
          <a:ext cx="889000" cy="14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11586</xdr:rowOff>
    </xdr:from>
    <xdr:to>
      <xdr:col>4</xdr:col>
      <xdr:colOff>155575</xdr:colOff>
      <xdr:row>36</xdr:row>
      <xdr:rowOff>123159</xdr:rowOff>
    </xdr:to>
    <xdr:cxnSp macro="">
      <xdr:nvCxnSpPr>
        <xdr:cNvPr id="69" name="直線コネクタ 68"/>
        <xdr:cNvCxnSpPr/>
      </xdr:nvCxnSpPr>
      <xdr:spPr>
        <a:xfrm>
          <a:off x="2019300" y="6183786"/>
          <a:ext cx="889000" cy="1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162054</xdr:rowOff>
    </xdr:from>
    <xdr:to>
      <xdr:col>2</xdr:col>
      <xdr:colOff>638175</xdr:colOff>
      <xdr:row>36</xdr:row>
      <xdr:rowOff>11586</xdr:rowOff>
    </xdr:to>
    <xdr:cxnSp macro="">
      <xdr:nvCxnSpPr>
        <xdr:cNvPr id="72" name="直線コネクタ 71"/>
        <xdr:cNvCxnSpPr/>
      </xdr:nvCxnSpPr>
      <xdr:spPr>
        <a:xfrm>
          <a:off x="1130300" y="6162804"/>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18230</xdr:rowOff>
    </xdr:from>
    <xdr:to>
      <xdr:col>6</xdr:col>
      <xdr:colOff>561975</xdr:colOff>
      <xdr:row>36</xdr:row>
      <xdr:rowOff>119830</xdr:rowOff>
    </xdr:to>
    <xdr:sp macro="" textlink="">
      <xdr:nvSpPr>
        <xdr:cNvPr id="82" name="円/楕円 81"/>
        <xdr:cNvSpPr/>
      </xdr:nvSpPr>
      <xdr:spPr>
        <a:xfrm>
          <a:off x="4584700" y="61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168107</xdr:rowOff>
    </xdr:from>
    <xdr:ext cx="534377" cy="259045"/>
    <xdr:sp macro="" textlink="">
      <xdr:nvSpPr>
        <xdr:cNvPr id="83" name="人件費該当値テキスト"/>
        <xdr:cNvSpPr txBox="1"/>
      </xdr:nvSpPr>
      <xdr:spPr>
        <a:xfrm>
          <a:off x="4686300" y="61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95464</xdr:rowOff>
    </xdr:from>
    <xdr:to>
      <xdr:col>5</xdr:col>
      <xdr:colOff>409575</xdr:colOff>
      <xdr:row>36</xdr:row>
      <xdr:rowOff>25614</xdr:rowOff>
    </xdr:to>
    <xdr:sp macro="" textlink="">
      <xdr:nvSpPr>
        <xdr:cNvPr id="84" name="円/楕円 83"/>
        <xdr:cNvSpPr/>
      </xdr:nvSpPr>
      <xdr:spPr>
        <a:xfrm>
          <a:off x="3746500" y="60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16741</xdr:rowOff>
    </xdr:from>
    <xdr:ext cx="534377" cy="259045"/>
    <xdr:sp macro="" textlink="">
      <xdr:nvSpPr>
        <xdr:cNvPr id="85" name="テキスト ボックス 84"/>
        <xdr:cNvSpPr txBox="1"/>
      </xdr:nvSpPr>
      <xdr:spPr>
        <a:xfrm>
          <a:off x="3530111" y="61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72359</xdr:rowOff>
    </xdr:from>
    <xdr:to>
      <xdr:col>4</xdr:col>
      <xdr:colOff>206375</xdr:colOff>
      <xdr:row>37</xdr:row>
      <xdr:rowOff>2509</xdr:rowOff>
    </xdr:to>
    <xdr:sp macro="" textlink="">
      <xdr:nvSpPr>
        <xdr:cNvPr id="86" name="円/楕円 85"/>
        <xdr:cNvSpPr/>
      </xdr:nvSpPr>
      <xdr:spPr>
        <a:xfrm>
          <a:off x="2857500" y="62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165086</xdr:rowOff>
    </xdr:from>
    <xdr:ext cx="534377" cy="259045"/>
    <xdr:sp macro="" textlink="">
      <xdr:nvSpPr>
        <xdr:cNvPr id="87" name="テキスト ボックス 86"/>
        <xdr:cNvSpPr txBox="1"/>
      </xdr:nvSpPr>
      <xdr:spPr>
        <a:xfrm>
          <a:off x="2641111" y="63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132236</xdr:rowOff>
    </xdr:from>
    <xdr:to>
      <xdr:col>3</xdr:col>
      <xdr:colOff>3175</xdr:colOff>
      <xdr:row>36</xdr:row>
      <xdr:rowOff>62386</xdr:rowOff>
    </xdr:to>
    <xdr:sp macro="" textlink="">
      <xdr:nvSpPr>
        <xdr:cNvPr id="88" name="円/楕円 87"/>
        <xdr:cNvSpPr/>
      </xdr:nvSpPr>
      <xdr:spPr>
        <a:xfrm>
          <a:off x="1968500" y="61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53513</xdr:rowOff>
    </xdr:from>
    <xdr:ext cx="534377" cy="259045"/>
    <xdr:sp macro="" textlink="">
      <xdr:nvSpPr>
        <xdr:cNvPr id="89" name="テキスト ボックス 88"/>
        <xdr:cNvSpPr txBox="1"/>
      </xdr:nvSpPr>
      <xdr:spPr>
        <a:xfrm>
          <a:off x="1752111" y="62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111254</xdr:rowOff>
    </xdr:from>
    <xdr:to>
      <xdr:col>1</xdr:col>
      <xdr:colOff>485775</xdr:colOff>
      <xdr:row>36</xdr:row>
      <xdr:rowOff>41404</xdr:rowOff>
    </xdr:to>
    <xdr:sp macro="" textlink="">
      <xdr:nvSpPr>
        <xdr:cNvPr id="90" name="円/楕円 89"/>
        <xdr:cNvSpPr/>
      </xdr:nvSpPr>
      <xdr:spPr>
        <a:xfrm>
          <a:off x="1079500" y="61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32531</xdr:rowOff>
    </xdr:from>
    <xdr:ext cx="534377" cy="259045"/>
    <xdr:sp macro="" textlink="">
      <xdr:nvSpPr>
        <xdr:cNvPr id="91" name="テキスト ボックス 90"/>
        <xdr:cNvSpPr txBox="1"/>
      </xdr:nvSpPr>
      <xdr:spPr>
        <a:xfrm>
          <a:off x="863111" y="62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120688</xdr:rowOff>
    </xdr:from>
    <xdr:to>
      <xdr:col>6</xdr:col>
      <xdr:colOff>511175</xdr:colOff>
      <xdr:row>57</xdr:row>
      <xdr:rowOff>151564</xdr:rowOff>
    </xdr:to>
    <xdr:cxnSp macro="">
      <xdr:nvCxnSpPr>
        <xdr:cNvPr id="121" name="直線コネクタ 120"/>
        <xdr:cNvCxnSpPr/>
      </xdr:nvCxnSpPr>
      <xdr:spPr>
        <a:xfrm>
          <a:off x="3797300" y="9893338"/>
          <a:ext cx="8382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120688</xdr:rowOff>
    </xdr:from>
    <xdr:to>
      <xdr:col>5</xdr:col>
      <xdr:colOff>358775</xdr:colOff>
      <xdr:row>58</xdr:row>
      <xdr:rowOff>10549</xdr:rowOff>
    </xdr:to>
    <xdr:cxnSp macro="">
      <xdr:nvCxnSpPr>
        <xdr:cNvPr id="124" name="直線コネクタ 123"/>
        <xdr:cNvCxnSpPr/>
      </xdr:nvCxnSpPr>
      <xdr:spPr>
        <a:xfrm flipV="1">
          <a:off x="2908300" y="9893338"/>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10549</xdr:rowOff>
    </xdr:from>
    <xdr:to>
      <xdr:col>4</xdr:col>
      <xdr:colOff>155575</xdr:colOff>
      <xdr:row>58</xdr:row>
      <xdr:rowOff>31374</xdr:rowOff>
    </xdr:to>
    <xdr:cxnSp macro="">
      <xdr:nvCxnSpPr>
        <xdr:cNvPr id="127" name="直線コネクタ 126"/>
        <xdr:cNvCxnSpPr/>
      </xdr:nvCxnSpPr>
      <xdr:spPr>
        <a:xfrm flipV="1">
          <a:off x="2019300" y="9954649"/>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31374</xdr:rowOff>
    </xdr:from>
    <xdr:to>
      <xdr:col>2</xdr:col>
      <xdr:colOff>638175</xdr:colOff>
      <xdr:row>58</xdr:row>
      <xdr:rowOff>68461</xdr:rowOff>
    </xdr:to>
    <xdr:cxnSp macro="">
      <xdr:nvCxnSpPr>
        <xdr:cNvPr id="130" name="直線コネクタ 129"/>
        <xdr:cNvCxnSpPr/>
      </xdr:nvCxnSpPr>
      <xdr:spPr>
        <a:xfrm flipV="1">
          <a:off x="1130300" y="9975474"/>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100764</xdr:rowOff>
    </xdr:from>
    <xdr:to>
      <xdr:col>6</xdr:col>
      <xdr:colOff>561975</xdr:colOff>
      <xdr:row>58</xdr:row>
      <xdr:rowOff>30914</xdr:rowOff>
    </xdr:to>
    <xdr:sp macro="" textlink="">
      <xdr:nvSpPr>
        <xdr:cNvPr id="140" name="円/楕円 139"/>
        <xdr:cNvSpPr/>
      </xdr:nvSpPr>
      <xdr:spPr>
        <a:xfrm>
          <a:off x="4584700" y="98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123641</xdr:rowOff>
    </xdr:from>
    <xdr:ext cx="534377" cy="259045"/>
    <xdr:sp macro="" textlink="">
      <xdr:nvSpPr>
        <xdr:cNvPr id="141" name="物件費該当値テキスト"/>
        <xdr:cNvSpPr txBox="1"/>
      </xdr:nvSpPr>
      <xdr:spPr>
        <a:xfrm>
          <a:off x="4686300" y="97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69888</xdr:rowOff>
    </xdr:from>
    <xdr:to>
      <xdr:col>5</xdr:col>
      <xdr:colOff>409575</xdr:colOff>
      <xdr:row>58</xdr:row>
      <xdr:rowOff>38</xdr:rowOff>
    </xdr:to>
    <xdr:sp macro="" textlink="">
      <xdr:nvSpPr>
        <xdr:cNvPr id="142" name="円/楕円 141"/>
        <xdr:cNvSpPr/>
      </xdr:nvSpPr>
      <xdr:spPr>
        <a:xfrm>
          <a:off x="3746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16565</xdr:rowOff>
    </xdr:from>
    <xdr:ext cx="534377" cy="259045"/>
    <xdr:sp macro="" textlink="">
      <xdr:nvSpPr>
        <xdr:cNvPr id="143" name="テキスト ボックス 142"/>
        <xdr:cNvSpPr txBox="1"/>
      </xdr:nvSpPr>
      <xdr:spPr>
        <a:xfrm>
          <a:off x="3530111" y="96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131199</xdr:rowOff>
    </xdr:from>
    <xdr:to>
      <xdr:col>4</xdr:col>
      <xdr:colOff>206375</xdr:colOff>
      <xdr:row>58</xdr:row>
      <xdr:rowOff>61349</xdr:rowOff>
    </xdr:to>
    <xdr:sp macro="" textlink="">
      <xdr:nvSpPr>
        <xdr:cNvPr id="144" name="円/楕円 143"/>
        <xdr:cNvSpPr/>
      </xdr:nvSpPr>
      <xdr:spPr>
        <a:xfrm>
          <a:off x="2857500" y="9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77876</xdr:rowOff>
    </xdr:from>
    <xdr:ext cx="534377" cy="259045"/>
    <xdr:sp macro="" textlink="">
      <xdr:nvSpPr>
        <xdr:cNvPr id="145" name="テキスト ボックス 144"/>
        <xdr:cNvSpPr txBox="1"/>
      </xdr:nvSpPr>
      <xdr:spPr>
        <a:xfrm>
          <a:off x="2641111" y="9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152024</xdr:rowOff>
    </xdr:from>
    <xdr:to>
      <xdr:col>3</xdr:col>
      <xdr:colOff>3175</xdr:colOff>
      <xdr:row>58</xdr:row>
      <xdr:rowOff>82174</xdr:rowOff>
    </xdr:to>
    <xdr:sp macro="" textlink="">
      <xdr:nvSpPr>
        <xdr:cNvPr id="146" name="円/楕円 145"/>
        <xdr:cNvSpPr/>
      </xdr:nvSpPr>
      <xdr:spPr>
        <a:xfrm>
          <a:off x="1968500" y="99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98701</xdr:rowOff>
    </xdr:from>
    <xdr:ext cx="534377" cy="259045"/>
    <xdr:sp macro="" textlink="">
      <xdr:nvSpPr>
        <xdr:cNvPr id="147" name="テキスト ボックス 146"/>
        <xdr:cNvSpPr txBox="1"/>
      </xdr:nvSpPr>
      <xdr:spPr>
        <a:xfrm>
          <a:off x="1752111" y="96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17661</xdr:rowOff>
    </xdr:from>
    <xdr:to>
      <xdr:col>1</xdr:col>
      <xdr:colOff>485775</xdr:colOff>
      <xdr:row>58</xdr:row>
      <xdr:rowOff>119261</xdr:rowOff>
    </xdr:to>
    <xdr:sp macro="" textlink="">
      <xdr:nvSpPr>
        <xdr:cNvPr id="148" name="円/楕円 147"/>
        <xdr:cNvSpPr/>
      </xdr:nvSpPr>
      <xdr:spPr>
        <a:xfrm>
          <a:off x="1079500" y="99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135788</xdr:rowOff>
    </xdr:from>
    <xdr:ext cx="534377" cy="259045"/>
    <xdr:sp macro="" textlink="">
      <xdr:nvSpPr>
        <xdr:cNvPr id="149" name="テキスト ボックス 148"/>
        <xdr:cNvSpPr txBox="1"/>
      </xdr:nvSpPr>
      <xdr:spPr>
        <a:xfrm>
          <a:off x="863111" y="97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93408</xdr:rowOff>
    </xdr:from>
    <xdr:to>
      <xdr:col>6</xdr:col>
      <xdr:colOff>511175</xdr:colOff>
      <xdr:row>78</xdr:row>
      <xdr:rowOff>158522</xdr:rowOff>
    </xdr:to>
    <xdr:cxnSp macro="">
      <xdr:nvCxnSpPr>
        <xdr:cNvPr id="178" name="直線コネクタ 177"/>
        <xdr:cNvCxnSpPr/>
      </xdr:nvCxnSpPr>
      <xdr:spPr>
        <a:xfrm>
          <a:off x="3797300" y="13466508"/>
          <a:ext cx="8382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68072</xdr:rowOff>
    </xdr:from>
    <xdr:to>
      <xdr:col>5</xdr:col>
      <xdr:colOff>358775</xdr:colOff>
      <xdr:row>78</xdr:row>
      <xdr:rowOff>93408</xdr:rowOff>
    </xdr:to>
    <xdr:cxnSp macro="">
      <xdr:nvCxnSpPr>
        <xdr:cNvPr id="181" name="直線コネクタ 180"/>
        <xdr:cNvCxnSpPr/>
      </xdr:nvCxnSpPr>
      <xdr:spPr>
        <a:xfrm>
          <a:off x="2908300" y="1344117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68072</xdr:rowOff>
    </xdr:from>
    <xdr:to>
      <xdr:col>4</xdr:col>
      <xdr:colOff>155575</xdr:colOff>
      <xdr:row>78</xdr:row>
      <xdr:rowOff>81865</xdr:rowOff>
    </xdr:to>
    <xdr:cxnSp macro="">
      <xdr:nvCxnSpPr>
        <xdr:cNvPr id="184" name="直線コネクタ 183"/>
        <xdr:cNvCxnSpPr/>
      </xdr:nvCxnSpPr>
      <xdr:spPr>
        <a:xfrm flipV="1">
          <a:off x="2019300" y="13441172"/>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78930</xdr:rowOff>
    </xdr:from>
    <xdr:to>
      <xdr:col>2</xdr:col>
      <xdr:colOff>638175</xdr:colOff>
      <xdr:row>78</xdr:row>
      <xdr:rowOff>81865</xdr:rowOff>
    </xdr:to>
    <xdr:cxnSp macro="">
      <xdr:nvCxnSpPr>
        <xdr:cNvPr id="187" name="直線コネクタ 186"/>
        <xdr:cNvCxnSpPr/>
      </xdr:nvCxnSpPr>
      <xdr:spPr>
        <a:xfrm>
          <a:off x="1130300" y="13452030"/>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107722</xdr:rowOff>
    </xdr:from>
    <xdr:to>
      <xdr:col>6</xdr:col>
      <xdr:colOff>561975</xdr:colOff>
      <xdr:row>79</xdr:row>
      <xdr:rowOff>37872</xdr:rowOff>
    </xdr:to>
    <xdr:sp macro="" textlink="">
      <xdr:nvSpPr>
        <xdr:cNvPr id="197" name="円/楕円 196"/>
        <xdr:cNvSpPr/>
      </xdr:nvSpPr>
      <xdr:spPr>
        <a:xfrm>
          <a:off x="45847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22649</xdr:rowOff>
    </xdr:from>
    <xdr:ext cx="469744" cy="259045"/>
    <xdr:sp macro="" textlink="">
      <xdr:nvSpPr>
        <xdr:cNvPr id="198" name="維持補修費該当値テキスト"/>
        <xdr:cNvSpPr txBox="1"/>
      </xdr:nvSpPr>
      <xdr:spPr>
        <a:xfrm>
          <a:off x="4686300" y="133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42608</xdr:rowOff>
    </xdr:from>
    <xdr:to>
      <xdr:col>5</xdr:col>
      <xdr:colOff>409575</xdr:colOff>
      <xdr:row>78</xdr:row>
      <xdr:rowOff>144208</xdr:rowOff>
    </xdr:to>
    <xdr:sp macro="" textlink="">
      <xdr:nvSpPr>
        <xdr:cNvPr id="199" name="円/楕円 198"/>
        <xdr:cNvSpPr/>
      </xdr:nvSpPr>
      <xdr:spPr>
        <a:xfrm>
          <a:off x="3746500" y="13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135335</xdr:rowOff>
    </xdr:from>
    <xdr:ext cx="469744" cy="259045"/>
    <xdr:sp macro="" textlink="">
      <xdr:nvSpPr>
        <xdr:cNvPr id="200" name="テキスト ボックス 199"/>
        <xdr:cNvSpPr txBox="1"/>
      </xdr:nvSpPr>
      <xdr:spPr>
        <a:xfrm>
          <a:off x="3562427" y="135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17272</xdr:rowOff>
    </xdr:from>
    <xdr:to>
      <xdr:col>4</xdr:col>
      <xdr:colOff>206375</xdr:colOff>
      <xdr:row>78</xdr:row>
      <xdr:rowOff>118872</xdr:rowOff>
    </xdr:to>
    <xdr:sp macro="" textlink="">
      <xdr:nvSpPr>
        <xdr:cNvPr id="201" name="円/楕円 200"/>
        <xdr:cNvSpPr/>
      </xdr:nvSpPr>
      <xdr:spPr>
        <a:xfrm>
          <a:off x="2857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109999</xdr:rowOff>
    </xdr:from>
    <xdr:ext cx="469744" cy="259045"/>
    <xdr:sp macro="" textlink="">
      <xdr:nvSpPr>
        <xdr:cNvPr id="202" name="テキスト ボックス 201"/>
        <xdr:cNvSpPr txBox="1"/>
      </xdr:nvSpPr>
      <xdr:spPr>
        <a:xfrm>
          <a:off x="2673427"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31065</xdr:rowOff>
    </xdr:from>
    <xdr:to>
      <xdr:col>3</xdr:col>
      <xdr:colOff>3175</xdr:colOff>
      <xdr:row>78</xdr:row>
      <xdr:rowOff>132665</xdr:rowOff>
    </xdr:to>
    <xdr:sp macro="" textlink="">
      <xdr:nvSpPr>
        <xdr:cNvPr id="203" name="円/楕円 202"/>
        <xdr:cNvSpPr/>
      </xdr:nvSpPr>
      <xdr:spPr>
        <a:xfrm>
          <a:off x="1968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123792</xdr:rowOff>
    </xdr:from>
    <xdr:ext cx="469744" cy="259045"/>
    <xdr:sp macro="" textlink="">
      <xdr:nvSpPr>
        <xdr:cNvPr id="204" name="テキスト ボックス 203"/>
        <xdr:cNvSpPr txBox="1"/>
      </xdr:nvSpPr>
      <xdr:spPr>
        <a:xfrm>
          <a:off x="1784427"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28130</xdr:rowOff>
    </xdr:from>
    <xdr:to>
      <xdr:col>1</xdr:col>
      <xdr:colOff>485775</xdr:colOff>
      <xdr:row>78</xdr:row>
      <xdr:rowOff>129730</xdr:rowOff>
    </xdr:to>
    <xdr:sp macro="" textlink="">
      <xdr:nvSpPr>
        <xdr:cNvPr id="205" name="円/楕円 204"/>
        <xdr:cNvSpPr/>
      </xdr:nvSpPr>
      <xdr:spPr>
        <a:xfrm>
          <a:off x="1079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120857</xdr:rowOff>
    </xdr:from>
    <xdr:ext cx="469744" cy="259045"/>
    <xdr:sp macro="" textlink="">
      <xdr:nvSpPr>
        <xdr:cNvPr id="206" name="テキスト ボックス 205"/>
        <xdr:cNvSpPr txBox="1"/>
      </xdr:nvSpPr>
      <xdr:spPr>
        <a:xfrm>
          <a:off x="895427"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72672</xdr:rowOff>
    </xdr:from>
    <xdr:to>
      <xdr:col>6</xdr:col>
      <xdr:colOff>511175</xdr:colOff>
      <xdr:row>95</xdr:row>
      <xdr:rowOff>142442</xdr:rowOff>
    </xdr:to>
    <xdr:cxnSp macro="">
      <xdr:nvCxnSpPr>
        <xdr:cNvPr id="238" name="直線コネクタ 237"/>
        <xdr:cNvCxnSpPr/>
      </xdr:nvCxnSpPr>
      <xdr:spPr>
        <a:xfrm flipV="1">
          <a:off x="3797300" y="16360422"/>
          <a:ext cx="838200" cy="6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142442</xdr:rowOff>
    </xdr:from>
    <xdr:to>
      <xdr:col>5</xdr:col>
      <xdr:colOff>358775</xdr:colOff>
      <xdr:row>95</xdr:row>
      <xdr:rowOff>171427</xdr:rowOff>
    </xdr:to>
    <xdr:cxnSp macro="">
      <xdr:nvCxnSpPr>
        <xdr:cNvPr id="241" name="直線コネクタ 240"/>
        <xdr:cNvCxnSpPr/>
      </xdr:nvCxnSpPr>
      <xdr:spPr>
        <a:xfrm flipV="1">
          <a:off x="2908300" y="16430192"/>
          <a:ext cx="889000" cy="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171427</xdr:rowOff>
    </xdr:from>
    <xdr:to>
      <xdr:col>4</xdr:col>
      <xdr:colOff>155575</xdr:colOff>
      <xdr:row>96</xdr:row>
      <xdr:rowOff>82697</xdr:rowOff>
    </xdr:to>
    <xdr:cxnSp macro="">
      <xdr:nvCxnSpPr>
        <xdr:cNvPr id="244" name="直線コネクタ 243"/>
        <xdr:cNvCxnSpPr/>
      </xdr:nvCxnSpPr>
      <xdr:spPr>
        <a:xfrm flipV="1">
          <a:off x="2019300" y="16459177"/>
          <a:ext cx="8890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82697</xdr:rowOff>
    </xdr:from>
    <xdr:to>
      <xdr:col>2</xdr:col>
      <xdr:colOff>638175</xdr:colOff>
      <xdr:row>96</xdr:row>
      <xdr:rowOff>114260</xdr:rowOff>
    </xdr:to>
    <xdr:cxnSp macro="">
      <xdr:nvCxnSpPr>
        <xdr:cNvPr id="247" name="直線コネクタ 246"/>
        <xdr:cNvCxnSpPr/>
      </xdr:nvCxnSpPr>
      <xdr:spPr>
        <a:xfrm flipV="1">
          <a:off x="1130300" y="16541897"/>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21872</xdr:rowOff>
    </xdr:from>
    <xdr:to>
      <xdr:col>6</xdr:col>
      <xdr:colOff>561975</xdr:colOff>
      <xdr:row>95</xdr:row>
      <xdr:rowOff>123472</xdr:rowOff>
    </xdr:to>
    <xdr:sp macro="" textlink="">
      <xdr:nvSpPr>
        <xdr:cNvPr id="257" name="円/楕円 256"/>
        <xdr:cNvSpPr/>
      </xdr:nvSpPr>
      <xdr:spPr>
        <a:xfrm>
          <a:off x="4584700" y="163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299</xdr:rowOff>
    </xdr:from>
    <xdr:ext cx="534377" cy="259045"/>
    <xdr:sp macro="" textlink="">
      <xdr:nvSpPr>
        <xdr:cNvPr id="258" name="扶助費該当値テキスト"/>
        <xdr:cNvSpPr txBox="1"/>
      </xdr:nvSpPr>
      <xdr:spPr>
        <a:xfrm>
          <a:off x="4686300" y="162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91642</xdr:rowOff>
    </xdr:from>
    <xdr:to>
      <xdr:col>5</xdr:col>
      <xdr:colOff>409575</xdr:colOff>
      <xdr:row>96</xdr:row>
      <xdr:rowOff>21792</xdr:rowOff>
    </xdr:to>
    <xdr:sp macro="" textlink="">
      <xdr:nvSpPr>
        <xdr:cNvPr id="259" name="円/楕円 258"/>
        <xdr:cNvSpPr/>
      </xdr:nvSpPr>
      <xdr:spPr>
        <a:xfrm>
          <a:off x="3746500" y="1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12919</xdr:rowOff>
    </xdr:from>
    <xdr:ext cx="534377" cy="259045"/>
    <xdr:sp macro="" textlink="">
      <xdr:nvSpPr>
        <xdr:cNvPr id="260" name="テキスト ボックス 259"/>
        <xdr:cNvSpPr txBox="1"/>
      </xdr:nvSpPr>
      <xdr:spPr>
        <a:xfrm>
          <a:off x="3530111" y="1647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120627</xdr:rowOff>
    </xdr:from>
    <xdr:to>
      <xdr:col>4</xdr:col>
      <xdr:colOff>206375</xdr:colOff>
      <xdr:row>96</xdr:row>
      <xdr:rowOff>50777</xdr:rowOff>
    </xdr:to>
    <xdr:sp macro="" textlink="">
      <xdr:nvSpPr>
        <xdr:cNvPr id="261" name="円/楕円 260"/>
        <xdr:cNvSpPr/>
      </xdr:nvSpPr>
      <xdr:spPr>
        <a:xfrm>
          <a:off x="2857500" y="164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41904</xdr:rowOff>
    </xdr:from>
    <xdr:ext cx="534377" cy="259045"/>
    <xdr:sp macro="" textlink="">
      <xdr:nvSpPr>
        <xdr:cNvPr id="262" name="テキスト ボックス 261"/>
        <xdr:cNvSpPr txBox="1"/>
      </xdr:nvSpPr>
      <xdr:spPr>
        <a:xfrm>
          <a:off x="2641111" y="165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31897</xdr:rowOff>
    </xdr:from>
    <xdr:to>
      <xdr:col>3</xdr:col>
      <xdr:colOff>3175</xdr:colOff>
      <xdr:row>96</xdr:row>
      <xdr:rowOff>133497</xdr:rowOff>
    </xdr:to>
    <xdr:sp macro="" textlink="">
      <xdr:nvSpPr>
        <xdr:cNvPr id="263" name="円/楕円 262"/>
        <xdr:cNvSpPr/>
      </xdr:nvSpPr>
      <xdr:spPr>
        <a:xfrm>
          <a:off x="1968500" y="16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124624</xdr:rowOff>
    </xdr:from>
    <xdr:ext cx="534377" cy="259045"/>
    <xdr:sp macro="" textlink="">
      <xdr:nvSpPr>
        <xdr:cNvPr id="264" name="テキスト ボックス 263"/>
        <xdr:cNvSpPr txBox="1"/>
      </xdr:nvSpPr>
      <xdr:spPr>
        <a:xfrm>
          <a:off x="1752111" y="165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63460</xdr:rowOff>
    </xdr:from>
    <xdr:to>
      <xdr:col>1</xdr:col>
      <xdr:colOff>485775</xdr:colOff>
      <xdr:row>96</xdr:row>
      <xdr:rowOff>165060</xdr:rowOff>
    </xdr:to>
    <xdr:sp macro="" textlink="">
      <xdr:nvSpPr>
        <xdr:cNvPr id="265" name="円/楕円 264"/>
        <xdr:cNvSpPr/>
      </xdr:nvSpPr>
      <xdr:spPr>
        <a:xfrm>
          <a:off x="1079500" y="165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156187</xdr:rowOff>
    </xdr:from>
    <xdr:ext cx="534377" cy="259045"/>
    <xdr:sp macro="" textlink="">
      <xdr:nvSpPr>
        <xdr:cNvPr id="266" name="テキスト ボックス 265"/>
        <xdr:cNvSpPr txBox="1"/>
      </xdr:nvSpPr>
      <xdr:spPr>
        <a:xfrm>
          <a:off x="863111" y="166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101829</xdr:rowOff>
    </xdr:from>
    <xdr:to>
      <xdr:col>15</xdr:col>
      <xdr:colOff>180975</xdr:colOff>
      <xdr:row>38</xdr:row>
      <xdr:rowOff>125113</xdr:rowOff>
    </xdr:to>
    <xdr:cxnSp macro="">
      <xdr:nvCxnSpPr>
        <xdr:cNvPr id="297" name="直線コネクタ 296"/>
        <xdr:cNvCxnSpPr/>
      </xdr:nvCxnSpPr>
      <xdr:spPr>
        <a:xfrm flipV="1">
          <a:off x="9639300" y="6616929"/>
          <a:ext cx="8382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125113</xdr:rowOff>
    </xdr:from>
    <xdr:to>
      <xdr:col>14</xdr:col>
      <xdr:colOff>28575</xdr:colOff>
      <xdr:row>38</xdr:row>
      <xdr:rowOff>151228</xdr:rowOff>
    </xdr:to>
    <xdr:cxnSp macro="">
      <xdr:nvCxnSpPr>
        <xdr:cNvPr id="300" name="直線コネクタ 299"/>
        <xdr:cNvCxnSpPr/>
      </xdr:nvCxnSpPr>
      <xdr:spPr>
        <a:xfrm flipV="1">
          <a:off x="8750300" y="6640213"/>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151228</xdr:rowOff>
    </xdr:from>
    <xdr:to>
      <xdr:col>12</xdr:col>
      <xdr:colOff>511175</xdr:colOff>
      <xdr:row>38</xdr:row>
      <xdr:rowOff>163768</xdr:rowOff>
    </xdr:to>
    <xdr:cxnSp macro="">
      <xdr:nvCxnSpPr>
        <xdr:cNvPr id="303" name="直線コネクタ 302"/>
        <xdr:cNvCxnSpPr/>
      </xdr:nvCxnSpPr>
      <xdr:spPr>
        <a:xfrm flipV="1">
          <a:off x="7861300" y="6666328"/>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97279</xdr:rowOff>
    </xdr:from>
    <xdr:to>
      <xdr:col>11</xdr:col>
      <xdr:colOff>307975</xdr:colOff>
      <xdr:row>38</xdr:row>
      <xdr:rowOff>163768</xdr:rowOff>
    </xdr:to>
    <xdr:cxnSp macro="">
      <xdr:nvCxnSpPr>
        <xdr:cNvPr id="306" name="直線コネクタ 305"/>
        <xdr:cNvCxnSpPr/>
      </xdr:nvCxnSpPr>
      <xdr:spPr>
        <a:xfrm>
          <a:off x="6972300" y="5755129"/>
          <a:ext cx="889000" cy="9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51029</xdr:rowOff>
    </xdr:from>
    <xdr:to>
      <xdr:col>15</xdr:col>
      <xdr:colOff>231775</xdr:colOff>
      <xdr:row>38</xdr:row>
      <xdr:rowOff>152629</xdr:rowOff>
    </xdr:to>
    <xdr:sp macro="" textlink="">
      <xdr:nvSpPr>
        <xdr:cNvPr id="316" name="円/楕円 315"/>
        <xdr:cNvSpPr/>
      </xdr:nvSpPr>
      <xdr:spPr>
        <a:xfrm>
          <a:off x="10426700" y="65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137406</xdr:rowOff>
    </xdr:from>
    <xdr:ext cx="534377" cy="259045"/>
    <xdr:sp macro="" textlink="">
      <xdr:nvSpPr>
        <xdr:cNvPr id="317" name="補助費等該当値テキスト"/>
        <xdr:cNvSpPr txBox="1"/>
      </xdr:nvSpPr>
      <xdr:spPr>
        <a:xfrm>
          <a:off x="10528300" y="64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74313</xdr:rowOff>
    </xdr:from>
    <xdr:to>
      <xdr:col>14</xdr:col>
      <xdr:colOff>79375</xdr:colOff>
      <xdr:row>39</xdr:row>
      <xdr:rowOff>4463</xdr:rowOff>
    </xdr:to>
    <xdr:sp macro="" textlink="">
      <xdr:nvSpPr>
        <xdr:cNvPr id="318" name="円/楕円 317"/>
        <xdr:cNvSpPr/>
      </xdr:nvSpPr>
      <xdr:spPr>
        <a:xfrm>
          <a:off x="9588500" y="65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167040</xdr:rowOff>
    </xdr:from>
    <xdr:ext cx="534377" cy="259045"/>
    <xdr:sp macro="" textlink="">
      <xdr:nvSpPr>
        <xdr:cNvPr id="319" name="テキスト ボックス 318"/>
        <xdr:cNvSpPr txBox="1"/>
      </xdr:nvSpPr>
      <xdr:spPr>
        <a:xfrm>
          <a:off x="9372111" y="66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100428</xdr:rowOff>
    </xdr:from>
    <xdr:to>
      <xdr:col>12</xdr:col>
      <xdr:colOff>561975</xdr:colOff>
      <xdr:row>39</xdr:row>
      <xdr:rowOff>30578</xdr:rowOff>
    </xdr:to>
    <xdr:sp macro="" textlink="">
      <xdr:nvSpPr>
        <xdr:cNvPr id="320" name="円/楕円 319"/>
        <xdr:cNvSpPr/>
      </xdr:nvSpPr>
      <xdr:spPr>
        <a:xfrm>
          <a:off x="8699500" y="66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21705</xdr:rowOff>
    </xdr:from>
    <xdr:ext cx="534377" cy="259045"/>
    <xdr:sp macro="" textlink="">
      <xdr:nvSpPr>
        <xdr:cNvPr id="321" name="テキスト ボックス 320"/>
        <xdr:cNvSpPr txBox="1"/>
      </xdr:nvSpPr>
      <xdr:spPr>
        <a:xfrm>
          <a:off x="8483111" y="67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112968</xdr:rowOff>
    </xdr:from>
    <xdr:to>
      <xdr:col>11</xdr:col>
      <xdr:colOff>358775</xdr:colOff>
      <xdr:row>39</xdr:row>
      <xdr:rowOff>43118</xdr:rowOff>
    </xdr:to>
    <xdr:sp macro="" textlink="">
      <xdr:nvSpPr>
        <xdr:cNvPr id="322" name="円/楕円 321"/>
        <xdr:cNvSpPr/>
      </xdr:nvSpPr>
      <xdr:spPr>
        <a:xfrm>
          <a:off x="7810500" y="66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34245</xdr:rowOff>
    </xdr:from>
    <xdr:ext cx="469744" cy="259045"/>
    <xdr:sp macro="" textlink="">
      <xdr:nvSpPr>
        <xdr:cNvPr id="323" name="テキスト ボックス 322"/>
        <xdr:cNvSpPr txBox="1"/>
      </xdr:nvSpPr>
      <xdr:spPr>
        <a:xfrm>
          <a:off x="7626427" y="672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46479</xdr:rowOff>
    </xdr:from>
    <xdr:to>
      <xdr:col>10</xdr:col>
      <xdr:colOff>155575</xdr:colOff>
      <xdr:row>33</xdr:row>
      <xdr:rowOff>148079</xdr:rowOff>
    </xdr:to>
    <xdr:sp macro="" textlink="">
      <xdr:nvSpPr>
        <xdr:cNvPr id="324" name="円/楕円 323"/>
        <xdr:cNvSpPr/>
      </xdr:nvSpPr>
      <xdr:spPr>
        <a:xfrm>
          <a:off x="6921500" y="5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164606</xdr:rowOff>
    </xdr:from>
    <xdr:ext cx="534377" cy="259045"/>
    <xdr:sp macro="" textlink="">
      <xdr:nvSpPr>
        <xdr:cNvPr id="325" name="テキスト ボックス 324"/>
        <xdr:cNvSpPr txBox="1"/>
      </xdr:nvSpPr>
      <xdr:spPr>
        <a:xfrm>
          <a:off x="6705111" y="54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133145</xdr:rowOff>
    </xdr:from>
    <xdr:to>
      <xdr:col>15</xdr:col>
      <xdr:colOff>180975</xdr:colOff>
      <xdr:row>57</xdr:row>
      <xdr:rowOff>138168</xdr:rowOff>
    </xdr:to>
    <xdr:cxnSp macro="">
      <xdr:nvCxnSpPr>
        <xdr:cNvPr id="350" name="直線コネクタ 349"/>
        <xdr:cNvCxnSpPr/>
      </xdr:nvCxnSpPr>
      <xdr:spPr>
        <a:xfrm flipV="1">
          <a:off x="9639300" y="9905795"/>
          <a:ext cx="8382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73497</xdr:rowOff>
    </xdr:from>
    <xdr:to>
      <xdr:col>14</xdr:col>
      <xdr:colOff>28575</xdr:colOff>
      <xdr:row>57</xdr:row>
      <xdr:rowOff>138168</xdr:rowOff>
    </xdr:to>
    <xdr:cxnSp macro="">
      <xdr:nvCxnSpPr>
        <xdr:cNvPr id="353" name="直線コネクタ 352"/>
        <xdr:cNvCxnSpPr/>
      </xdr:nvCxnSpPr>
      <xdr:spPr>
        <a:xfrm>
          <a:off x="8750300" y="9674697"/>
          <a:ext cx="889000" cy="2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7769</xdr:rowOff>
    </xdr:from>
    <xdr:to>
      <xdr:col>12</xdr:col>
      <xdr:colOff>511175</xdr:colOff>
      <xdr:row>56</xdr:row>
      <xdr:rowOff>73497</xdr:rowOff>
    </xdr:to>
    <xdr:cxnSp macro="">
      <xdr:nvCxnSpPr>
        <xdr:cNvPr id="356" name="直線コネクタ 355"/>
        <xdr:cNvCxnSpPr/>
      </xdr:nvCxnSpPr>
      <xdr:spPr>
        <a:xfrm>
          <a:off x="7861300" y="9608969"/>
          <a:ext cx="889000" cy="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7769</xdr:rowOff>
    </xdr:from>
    <xdr:to>
      <xdr:col>11</xdr:col>
      <xdr:colOff>307975</xdr:colOff>
      <xdr:row>57</xdr:row>
      <xdr:rowOff>137180</xdr:rowOff>
    </xdr:to>
    <xdr:cxnSp macro="">
      <xdr:nvCxnSpPr>
        <xdr:cNvPr id="359" name="直線コネクタ 358"/>
        <xdr:cNvCxnSpPr/>
      </xdr:nvCxnSpPr>
      <xdr:spPr>
        <a:xfrm flipV="1">
          <a:off x="6972300" y="9608969"/>
          <a:ext cx="889000" cy="30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82345</xdr:rowOff>
    </xdr:from>
    <xdr:to>
      <xdr:col>15</xdr:col>
      <xdr:colOff>231775</xdr:colOff>
      <xdr:row>58</xdr:row>
      <xdr:rowOff>12495</xdr:rowOff>
    </xdr:to>
    <xdr:sp macro="" textlink="">
      <xdr:nvSpPr>
        <xdr:cNvPr id="369" name="円/楕円 368"/>
        <xdr:cNvSpPr/>
      </xdr:nvSpPr>
      <xdr:spPr>
        <a:xfrm>
          <a:off x="10426700" y="98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168722</xdr:rowOff>
    </xdr:from>
    <xdr:ext cx="534377" cy="259045"/>
    <xdr:sp macro="" textlink="">
      <xdr:nvSpPr>
        <xdr:cNvPr id="370" name="普通建設事業費該当値テキスト"/>
        <xdr:cNvSpPr txBox="1"/>
      </xdr:nvSpPr>
      <xdr:spPr>
        <a:xfrm>
          <a:off x="10528300" y="97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87368</xdr:rowOff>
    </xdr:from>
    <xdr:to>
      <xdr:col>14</xdr:col>
      <xdr:colOff>79375</xdr:colOff>
      <xdr:row>58</xdr:row>
      <xdr:rowOff>17518</xdr:rowOff>
    </xdr:to>
    <xdr:sp macro="" textlink="">
      <xdr:nvSpPr>
        <xdr:cNvPr id="371" name="円/楕円 370"/>
        <xdr:cNvSpPr/>
      </xdr:nvSpPr>
      <xdr:spPr>
        <a:xfrm>
          <a:off x="9588500" y="98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8645</xdr:rowOff>
    </xdr:from>
    <xdr:ext cx="534377" cy="259045"/>
    <xdr:sp macro="" textlink="">
      <xdr:nvSpPr>
        <xdr:cNvPr id="372" name="テキスト ボックス 371"/>
        <xdr:cNvSpPr txBox="1"/>
      </xdr:nvSpPr>
      <xdr:spPr>
        <a:xfrm>
          <a:off x="9372111" y="995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22697</xdr:rowOff>
    </xdr:from>
    <xdr:to>
      <xdr:col>12</xdr:col>
      <xdr:colOff>561975</xdr:colOff>
      <xdr:row>56</xdr:row>
      <xdr:rowOff>124297</xdr:rowOff>
    </xdr:to>
    <xdr:sp macro="" textlink="">
      <xdr:nvSpPr>
        <xdr:cNvPr id="373" name="円/楕円 372"/>
        <xdr:cNvSpPr/>
      </xdr:nvSpPr>
      <xdr:spPr>
        <a:xfrm>
          <a:off x="8699500" y="96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115424</xdr:rowOff>
    </xdr:from>
    <xdr:ext cx="534377" cy="259045"/>
    <xdr:sp macro="" textlink="">
      <xdr:nvSpPr>
        <xdr:cNvPr id="374" name="テキスト ボックス 373"/>
        <xdr:cNvSpPr txBox="1"/>
      </xdr:nvSpPr>
      <xdr:spPr>
        <a:xfrm>
          <a:off x="8483111" y="97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128419</xdr:rowOff>
    </xdr:from>
    <xdr:to>
      <xdr:col>11</xdr:col>
      <xdr:colOff>358775</xdr:colOff>
      <xdr:row>56</xdr:row>
      <xdr:rowOff>58569</xdr:rowOff>
    </xdr:to>
    <xdr:sp macro="" textlink="">
      <xdr:nvSpPr>
        <xdr:cNvPr id="375" name="円/楕円 374"/>
        <xdr:cNvSpPr/>
      </xdr:nvSpPr>
      <xdr:spPr>
        <a:xfrm>
          <a:off x="7810500" y="95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49696</xdr:rowOff>
    </xdr:from>
    <xdr:ext cx="534377" cy="259045"/>
    <xdr:sp macro="" textlink="">
      <xdr:nvSpPr>
        <xdr:cNvPr id="376" name="テキスト ボックス 375"/>
        <xdr:cNvSpPr txBox="1"/>
      </xdr:nvSpPr>
      <xdr:spPr>
        <a:xfrm>
          <a:off x="7594111" y="965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86380</xdr:rowOff>
    </xdr:from>
    <xdr:to>
      <xdr:col>10</xdr:col>
      <xdr:colOff>155575</xdr:colOff>
      <xdr:row>58</xdr:row>
      <xdr:rowOff>16530</xdr:rowOff>
    </xdr:to>
    <xdr:sp macro="" textlink="">
      <xdr:nvSpPr>
        <xdr:cNvPr id="377" name="円/楕円 376"/>
        <xdr:cNvSpPr/>
      </xdr:nvSpPr>
      <xdr:spPr>
        <a:xfrm>
          <a:off x="6921500" y="98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7657</xdr:rowOff>
    </xdr:from>
    <xdr:ext cx="534377" cy="259045"/>
    <xdr:sp macro="" textlink="">
      <xdr:nvSpPr>
        <xdr:cNvPr id="378" name="テキスト ボックス 377"/>
        <xdr:cNvSpPr txBox="1"/>
      </xdr:nvSpPr>
      <xdr:spPr>
        <a:xfrm>
          <a:off x="6705111" y="99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131307</xdr:rowOff>
    </xdr:from>
    <xdr:to>
      <xdr:col>15</xdr:col>
      <xdr:colOff>180975</xdr:colOff>
      <xdr:row>79</xdr:row>
      <xdr:rowOff>97735</xdr:rowOff>
    </xdr:to>
    <xdr:cxnSp macro="">
      <xdr:nvCxnSpPr>
        <xdr:cNvPr id="409" name="直線コネクタ 408"/>
        <xdr:cNvCxnSpPr/>
      </xdr:nvCxnSpPr>
      <xdr:spPr>
        <a:xfrm>
          <a:off x="9639300" y="13504407"/>
          <a:ext cx="838200" cy="1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133496</xdr:rowOff>
    </xdr:from>
    <xdr:to>
      <xdr:col>14</xdr:col>
      <xdr:colOff>28575</xdr:colOff>
      <xdr:row>78</xdr:row>
      <xdr:rowOff>131307</xdr:rowOff>
    </xdr:to>
    <xdr:cxnSp macro="">
      <xdr:nvCxnSpPr>
        <xdr:cNvPr id="412" name="直線コネクタ 411"/>
        <xdr:cNvCxnSpPr/>
      </xdr:nvCxnSpPr>
      <xdr:spPr>
        <a:xfrm>
          <a:off x="8750300" y="13163696"/>
          <a:ext cx="889000" cy="3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46935</xdr:rowOff>
    </xdr:from>
    <xdr:to>
      <xdr:col>15</xdr:col>
      <xdr:colOff>231775</xdr:colOff>
      <xdr:row>79</xdr:row>
      <xdr:rowOff>148535</xdr:rowOff>
    </xdr:to>
    <xdr:sp macro="" textlink="">
      <xdr:nvSpPr>
        <xdr:cNvPr id="422" name="円/楕円 421"/>
        <xdr:cNvSpPr/>
      </xdr:nvSpPr>
      <xdr:spPr>
        <a:xfrm>
          <a:off x="10426700" y="13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133312</xdr:rowOff>
    </xdr:from>
    <xdr:ext cx="313932" cy="259045"/>
    <xdr:sp macro="" textlink="">
      <xdr:nvSpPr>
        <xdr:cNvPr id="423" name="普通建設事業費 （ うち新規整備　）該当値テキスト"/>
        <xdr:cNvSpPr txBox="1"/>
      </xdr:nvSpPr>
      <xdr:spPr>
        <a:xfrm>
          <a:off x="10528300" y="1350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80507</xdr:rowOff>
    </xdr:from>
    <xdr:to>
      <xdr:col>14</xdr:col>
      <xdr:colOff>79375</xdr:colOff>
      <xdr:row>79</xdr:row>
      <xdr:rowOff>10657</xdr:rowOff>
    </xdr:to>
    <xdr:sp macro="" textlink="">
      <xdr:nvSpPr>
        <xdr:cNvPr id="424" name="円/楕円 423"/>
        <xdr:cNvSpPr/>
      </xdr:nvSpPr>
      <xdr:spPr>
        <a:xfrm>
          <a:off x="9588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1784</xdr:rowOff>
    </xdr:from>
    <xdr:ext cx="469744" cy="259045"/>
    <xdr:sp macro="" textlink="">
      <xdr:nvSpPr>
        <xdr:cNvPr id="425" name="テキスト ボックス 424"/>
        <xdr:cNvSpPr txBox="1"/>
      </xdr:nvSpPr>
      <xdr:spPr>
        <a:xfrm>
          <a:off x="9404427" y="135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82696</xdr:rowOff>
    </xdr:from>
    <xdr:to>
      <xdr:col>12</xdr:col>
      <xdr:colOff>561975</xdr:colOff>
      <xdr:row>77</xdr:row>
      <xdr:rowOff>12846</xdr:rowOff>
    </xdr:to>
    <xdr:sp macro="" textlink="">
      <xdr:nvSpPr>
        <xdr:cNvPr id="426" name="円/楕円 425"/>
        <xdr:cNvSpPr/>
      </xdr:nvSpPr>
      <xdr:spPr>
        <a:xfrm>
          <a:off x="8699500" y="131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3973</xdr:rowOff>
    </xdr:from>
    <xdr:ext cx="534377" cy="259045"/>
    <xdr:sp macro="" textlink="">
      <xdr:nvSpPr>
        <xdr:cNvPr id="427" name="テキスト ボックス 426"/>
        <xdr:cNvSpPr txBox="1"/>
      </xdr:nvSpPr>
      <xdr:spPr>
        <a:xfrm>
          <a:off x="8483111" y="132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75388</xdr:rowOff>
    </xdr:from>
    <xdr:to>
      <xdr:col>15</xdr:col>
      <xdr:colOff>180975</xdr:colOff>
      <xdr:row>99</xdr:row>
      <xdr:rowOff>22389</xdr:rowOff>
    </xdr:to>
    <xdr:cxnSp macro="">
      <xdr:nvCxnSpPr>
        <xdr:cNvPr id="456" name="直線コネクタ 455"/>
        <xdr:cNvCxnSpPr/>
      </xdr:nvCxnSpPr>
      <xdr:spPr>
        <a:xfrm flipV="1">
          <a:off x="9639300" y="16877488"/>
          <a:ext cx="838200" cy="1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130226</xdr:rowOff>
    </xdr:from>
    <xdr:to>
      <xdr:col>14</xdr:col>
      <xdr:colOff>28575</xdr:colOff>
      <xdr:row>99</xdr:row>
      <xdr:rowOff>22389</xdr:rowOff>
    </xdr:to>
    <xdr:cxnSp macro="">
      <xdr:nvCxnSpPr>
        <xdr:cNvPr id="459" name="直線コネクタ 458"/>
        <xdr:cNvCxnSpPr/>
      </xdr:nvCxnSpPr>
      <xdr:spPr>
        <a:xfrm>
          <a:off x="8750300" y="16760876"/>
          <a:ext cx="889000" cy="2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24588</xdr:rowOff>
    </xdr:from>
    <xdr:to>
      <xdr:col>15</xdr:col>
      <xdr:colOff>231775</xdr:colOff>
      <xdr:row>98</xdr:row>
      <xdr:rowOff>126188</xdr:rowOff>
    </xdr:to>
    <xdr:sp macro="" textlink="">
      <xdr:nvSpPr>
        <xdr:cNvPr id="469" name="円/楕円 468"/>
        <xdr:cNvSpPr/>
      </xdr:nvSpPr>
      <xdr:spPr>
        <a:xfrm>
          <a:off x="10426700" y="16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110965</xdr:rowOff>
    </xdr:from>
    <xdr:ext cx="534377" cy="259045"/>
    <xdr:sp macro="" textlink="">
      <xdr:nvSpPr>
        <xdr:cNvPr id="470" name="普通建設事業費 （ うち更新整備　）該当値テキスト"/>
        <xdr:cNvSpPr txBox="1"/>
      </xdr:nvSpPr>
      <xdr:spPr>
        <a:xfrm>
          <a:off x="10528300" y="167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143039</xdr:rowOff>
    </xdr:from>
    <xdr:to>
      <xdr:col>14</xdr:col>
      <xdr:colOff>79375</xdr:colOff>
      <xdr:row>99</xdr:row>
      <xdr:rowOff>73189</xdr:rowOff>
    </xdr:to>
    <xdr:sp macro="" textlink="">
      <xdr:nvSpPr>
        <xdr:cNvPr id="471" name="円/楕円 470"/>
        <xdr:cNvSpPr/>
      </xdr:nvSpPr>
      <xdr:spPr>
        <a:xfrm>
          <a:off x="9588500" y="169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64316</xdr:rowOff>
    </xdr:from>
    <xdr:ext cx="469744" cy="259045"/>
    <xdr:sp macro="" textlink="">
      <xdr:nvSpPr>
        <xdr:cNvPr id="472" name="テキスト ボックス 471"/>
        <xdr:cNvSpPr txBox="1"/>
      </xdr:nvSpPr>
      <xdr:spPr>
        <a:xfrm>
          <a:off x="9404427" y="170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79426</xdr:rowOff>
    </xdr:from>
    <xdr:to>
      <xdr:col>12</xdr:col>
      <xdr:colOff>561975</xdr:colOff>
      <xdr:row>98</xdr:row>
      <xdr:rowOff>9576</xdr:rowOff>
    </xdr:to>
    <xdr:sp macro="" textlink="">
      <xdr:nvSpPr>
        <xdr:cNvPr id="473" name="円/楕円 472"/>
        <xdr:cNvSpPr/>
      </xdr:nvSpPr>
      <xdr:spPr>
        <a:xfrm>
          <a:off x="8699500" y="167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703</xdr:rowOff>
    </xdr:from>
    <xdr:ext cx="534377" cy="259045"/>
    <xdr:sp macro="" textlink="">
      <xdr:nvSpPr>
        <xdr:cNvPr id="474" name="テキスト ボックス 473"/>
        <xdr:cNvSpPr txBox="1"/>
      </xdr:nvSpPr>
      <xdr:spPr>
        <a:xfrm>
          <a:off x="8483111" y="168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87367</xdr:rowOff>
    </xdr:from>
    <xdr:to>
      <xdr:col>22</xdr:col>
      <xdr:colOff>365125</xdr:colOff>
      <xdr:row>39</xdr:row>
      <xdr:rowOff>98878</xdr:rowOff>
    </xdr:to>
    <xdr:cxnSp macro="">
      <xdr:nvCxnSpPr>
        <xdr:cNvPr id="508" name="直線コネクタ 507"/>
        <xdr:cNvCxnSpPr/>
      </xdr:nvCxnSpPr>
      <xdr:spPr>
        <a:xfrm>
          <a:off x="14592300" y="6773917"/>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87367</xdr:rowOff>
    </xdr:from>
    <xdr:to>
      <xdr:col>21</xdr:col>
      <xdr:colOff>161925</xdr:colOff>
      <xdr:row>39</xdr:row>
      <xdr:rowOff>92951</xdr:rowOff>
    </xdr:to>
    <xdr:cxnSp macro="">
      <xdr:nvCxnSpPr>
        <xdr:cNvPr id="511" name="直線コネクタ 510"/>
        <xdr:cNvCxnSpPr/>
      </xdr:nvCxnSpPr>
      <xdr:spPr>
        <a:xfrm flipV="1">
          <a:off x="13703300" y="6773917"/>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85358</xdr:rowOff>
    </xdr:from>
    <xdr:to>
      <xdr:col>19</xdr:col>
      <xdr:colOff>644525</xdr:colOff>
      <xdr:row>39</xdr:row>
      <xdr:rowOff>92951</xdr:rowOff>
    </xdr:to>
    <xdr:cxnSp macro="">
      <xdr:nvCxnSpPr>
        <xdr:cNvPr id="514" name="直線コネクタ 513"/>
        <xdr:cNvCxnSpPr/>
      </xdr:nvCxnSpPr>
      <xdr:spPr>
        <a:xfrm>
          <a:off x="12814300" y="6771908"/>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36567</xdr:rowOff>
    </xdr:from>
    <xdr:to>
      <xdr:col>21</xdr:col>
      <xdr:colOff>212725</xdr:colOff>
      <xdr:row>39</xdr:row>
      <xdr:rowOff>138167</xdr:rowOff>
    </xdr:to>
    <xdr:sp macro="" textlink="">
      <xdr:nvSpPr>
        <xdr:cNvPr id="528" name="円/楕円 527"/>
        <xdr:cNvSpPr/>
      </xdr:nvSpPr>
      <xdr:spPr>
        <a:xfrm>
          <a:off x="14541500" y="6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129294</xdr:rowOff>
    </xdr:from>
    <xdr:ext cx="378565" cy="259045"/>
    <xdr:sp macro="" textlink="">
      <xdr:nvSpPr>
        <xdr:cNvPr id="529" name="テキスト ボックス 528"/>
        <xdr:cNvSpPr txBox="1"/>
      </xdr:nvSpPr>
      <xdr:spPr>
        <a:xfrm>
          <a:off x="14403017" y="681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42151</xdr:rowOff>
    </xdr:from>
    <xdr:to>
      <xdr:col>20</xdr:col>
      <xdr:colOff>9525</xdr:colOff>
      <xdr:row>39</xdr:row>
      <xdr:rowOff>143751</xdr:rowOff>
    </xdr:to>
    <xdr:sp macro="" textlink="">
      <xdr:nvSpPr>
        <xdr:cNvPr id="530" name="円/楕円 529"/>
        <xdr:cNvSpPr/>
      </xdr:nvSpPr>
      <xdr:spPr>
        <a:xfrm>
          <a:off x="13652500" y="67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134878</xdr:rowOff>
    </xdr:from>
    <xdr:ext cx="378565" cy="259045"/>
    <xdr:sp macro="" textlink="">
      <xdr:nvSpPr>
        <xdr:cNvPr id="531" name="テキスト ボックス 530"/>
        <xdr:cNvSpPr txBox="1"/>
      </xdr:nvSpPr>
      <xdr:spPr>
        <a:xfrm>
          <a:off x="13514017" y="6821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34558</xdr:rowOff>
    </xdr:from>
    <xdr:to>
      <xdr:col>18</xdr:col>
      <xdr:colOff>492125</xdr:colOff>
      <xdr:row>39</xdr:row>
      <xdr:rowOff>136158</xdr:rowOff>
    </xdr:to>
    <xdr:sp macro="" textlink="">
      <xdr:nvSpPr>
        <xdr:cNvPr id="532" name="円/楕円 531"/>
        <xdr:cNvSpPr/>
      </xdr:nvSpPr>
      <xdr:spPr>
        <a:xfrm>
          <a:off x="12763500" y="6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127285</xdr:rowOff>
    </xdr:from>
    <xdr:ext cx="378565" cy="259045"/>
    <xdr:sp macro="" textlink="">
      <xdr:nvSpPr>
        <xdr:cNvPr id="533" name="テキスト ボックス 532"/>
        <xdr:cNvSpPr txBox="1"/>
      </xdr:nvSpPr>
      <xdr:spPr>
        <a:xfrm>
          <a:off x="12625017" y="681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149355</xdr:rowOff>
    </xdr:from>
    <xdr:to>
      <xdr:col>23</xdr:col>
      <xdr:colOff>517525</xdr:colOff>
      <xdr:row>76</xdr:row>
      <xdr:rowOff>160883</xdr:rowOff>
    </xdr:to>
    <xdr:cxnSp macro="">
      <xdr:nvCxnSpPr>
        <xdr:cNvPr id="615" name="直線コネクタ 614"/>
        <xdr:cNvCxnSpPr/>
      </xdr:nvCxnSpPr>
      <xdr:spPr>
        <a:xfrm flipV="1">
          <a:off x="15481300" y="13179555"/>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154994</xdr:rowOff>
    </xdr:from>
    <xdr:to>
      <xdr:col>22</xdr:col>
      <xdr:colOff>365125</xdr:colOff>
      <xdr:row>76</xdr:row>
      <xdr:rowOff>160883</xdr:rowOff>
    </xdr:to>
    <xdr:cxnSp macro="">
      <xdr:nvCxnSpPr>
        <xdr:cNvPr id="618" name="直線コネクタ 617"/>
        <xdr:cNvCxnSpPr/>
      </xdr:nvCxnSpPr>
      <xdr:spPr>
        <a:xfrm>
          <a:off x="14592300" y="13185194"/>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154994</xdr:rowOff>
    </xdr:from>
    <xdr:to>
      <xdr:col>21</xdr:col>
      <xdr:colOff>161925</xdr:colOff>
      <xdr:row>76</xdr:row>
      <xdr:rowOff>161570</xdr:rowOff>
    </xdr:to>
    <xdr:cxnSp macro="">
      <xdr:nvCxnSpPr>
        <xdr:cNvPr id="621" name="直線コネクタ 620"/>
        <xdr:cNvCxnSpPr/>
      </xdr:nvCxnSpPr>
      <xdr:spPr>
        <a:xfrm flipV="1">
          <a:off x="13703300" y="1318519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161570</xdr:rowOff>
    </xdr:from>
    <xdr:to>
      <xdr:col>19</xdr:col>
      <xdr:colOff>644525</xdr:colOff>
      <xdr:row>77</xdr:row>
      <xdr:rowOff>28769</xdr:rowOff>
    </xdr:to>
    <xdr:cxnSp macro="">
      <xdr:nvCxnSpPr>
        <xdr:cNvPr id="624" name="直線コネクタ 623"/>
        <xdr:cNvCxnSpPr/>
      </xdr:nvCxnSpPr>
      <xdr:spPr>
        <a:xfrm flipV="1">
          <a:off x="12814300" y="13191770"/>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98555</xdr:rowOff>
    </xdr:from>
    <xdr:to>
      <xdr:col>23</xdr:col>
      <xdr:colOff>568325</xdr:colOff>
      <xdr:row>77</xdr:row>
      <xdr:rowOff>28705</xdr:rowOff>
    </xdr:to>
    <xdr:sp macro="" textlink="">
      <xdr:nvSpPr>
        <xdr:cNvPr id="634" name="円/楕円 633"/>
        <xdr:cNvSpPr/>
      </xdr:nvSpPr>
      <xdr:spPr>
        <a:xfrm>
          <a:off x="16268700" y="131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121432</xdr:rowOff>
    </xdr:from>
    <xdr:ext cx="534377" cy="259045"/>
    <xdr:sp macro="" textlink="">
      <xdr:nvSpPr>
        <xdr:cNvPr id="635" name="公債費該当値テキスト"/>
        <xdr:cNvSpPr txBox="1"/>
      </xdr:nvSpPr>
      <xdr:spPr>
        <a:xfrm>
          <a:off x="16370300" y="129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110083</xdr:rowOff>
    </xdr:from>
    <xdr:to>
      <xdr:col>22</xdr:col>
      <xdr:colOff>415925</xdr:colOff>
      <xdr:row>77</xdr:row>
      <xdr:rowOff>40233</xdr:rowOff>
    </xdr:to>
    <xdr:sp macro="" textlink="">
      <xdr:nvSpPr>
        <xdr:cNvPr id="636" name="円/楕円 635"/>
        <xdr:cNvSpPr/>
      </xdr:nvSpPr>
      <xdr:spPr>
        <a:xfrm>
          <a:off x="15430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56761</xdr:rowOff>
    </xdr:from>
    <xdr:ext cx="534377" cy="259045"/>
    <xdr:sp macro="" textlink="">
      <xdr:nvSpPr>
        <xdr:cNvPr id="637" name="テキスト ボックス 636"/>
        <xdr:cNvSpPr txBox="1"/>
      </xdr:nvSpPr>
      <xdr:spPr>
        <a:xfrm>
          <a:off x="15214111" y="129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104194</xdr:rowOff>
    </xdr:from>
    <xdr:to>
      <xdr:col>21</xdr:col>
      <xdr:colOff>212725</xdr:colOff>
      <xdr:row>77</xdr:row>
      <xdr:rowOff>34344</xdr:rowOff>
    </xdr:to>
    <xdr:sp macro="" textlink="">
      <xdr:nvSpPr>
        <xdr:cNvPr id="638" name="円/楕円 637"/>
        <xdr:cNvSpPr/>
      </xdr:nvSpPr>
      <xdr:spPr>
        <a:xfrm>
          <a:off x="14541500" y="131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25471</xdr:rowOff>
    </xdr:from>
    <xdr:ext cx="534377" cy="259045"/>
    <xdr:sp macro="" textlink="">
      <xdr:nvSpPr>
        <xdr:cNvPr id="639" name="テキスト ボックス 638"/>
        <xdr:cNvSpPr txBox="1"/>
      </xdr:nvSpPr>
      <xdr:spPr>
        <a:xfrm>
          <a:off x="14325111" y="1322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110770</xdr:rowOff>
    </xdr:from>
    <xdr:to>
      <xdr:col>20</xdr:col>
      <xdr:colOff>9525</xdr:colOff>
      <xdr:row>77</xdr:row>
      <xdr:rowOff>40920</xdr:rowOff>
    </xdr:to>
    <xdr:sp macro="" textlink="">
      <xdr:nvSpPr>
        <xdr:cNvPr id="640" name="円/楕円 639"/>
        <xdr:cNvSpPr/>
      </xdr:nvSpPr>
      <xdr:spPr>
        <a:xfrm>
          <a:off x="13652500" y="131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32047</xdr:rowOff>
    </xdr:from>
    <xdr:ext cx="534377" cy="259045"/>
    <xdr:sp macro="" textlink="">
      <xdr:nvSpPr>
        <xdr:cNvPr id="641" name="テキスト ボックス 640"/>
        <xdr:cNvSpPr txBox="1"/>
      </xdr:nvSpPr>
      <xdr:spPr>
        <a:xfrm>
          <a:off x="13436111" y="132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149419</xdr:rowOff>
    </xdr:from>
    <xdr:to>
      <xdr:col>18</xdr:col>
      <xdr:colOff>492125</xdr:colOff>
      <xdr:row>77</xdr:row>
      <xdr:rowOff>79569</xdr:rowOff>
    </xdr:to>
    <xdr:sp macro="" textlink="">
      <xdr:nvSpPr>
        <xdr:cNvPr id="642" name="円/楕円 641"/>
        <xdr:cNvSpPr/>
      </xdr:nvSpPr>
      <xdr:spPr>
        <a:xfrm>
          <a:off x="12763500" y="131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70696</xdr:rowOff>
    </xdr:from>
    <xdr:ext cx="534377" cy="259045"/>
    <xdr:sp macro="" textlink="">
      <xdr:nvSpPr>
        <xdr:cNvPr id="643" name="テキスト ボックス 642"/>
        <xdr:cNvSpPr txBox="1"/>
      </xdr:nvSpPr>
      <xdr:spPr>
        <a:xfrm>
          <a:off x="12547111" y="132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22771</xdr:rowOff>
    </xdr:from>
    <xdr:to>
      <xdr:col>23</xdr:col>
      <xdr:colOff>517525</xdr:colOff>
      <xdr:row>99</xdr:row>
      <xdr:rowOff>42190</xdr:rowOff>
    </xdr:to>
    <xdr:cxnSp macro="">
      <xdr:nvCxnSpPr>
        <xdr:cNvPr id="672" name="直線コネクタ 671"/>
        <xdr:cNvCxnSpPr/>
      </xdr:nvCxnSpPr>
      <xdr:spPr>
        <a:xfrm flipV="1">
          <a:off x="15481300" y="16996321"/>
          <a:ext cx="8382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126631</xdr:rowOff>
    </xdr:from>
    <xdr:to>
      <xdr:col>22</xdr:col>
      <xdr:colOff>365125</xdr:colOff>
      <xdr:row>99</xdr:row>
      <xdr:rowOff>42190</xdr:rowOff>
    </xdr:to>
    <xdr:cxnSp macro="">
      <xdr:nvCxnSpPr>
        <xdr:cNvPr id="675" name="直線コネクタ 674"/>
        <xdr:cNvCxnSpPr/>
      </xdr:nvCxnSpPr>
      <xdr:spPr>
        <a:xfrm>
          <a:off x="14592300" y="16928731"/>
          <a:ext cx="889000" cy="8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122974</xdr:rowOff>
    </xdr:from>
    <xdr:to>
      <xdr:col>21</xdr:col>
      <xdr:colOff>161925</xdr:colOff>
      <xdr:row>98</xdr:row>
      <xdr:rowOff>126631</xdr:rowOff>
    </xdr:to>
    <xdr:cxnSp macro="">
      <xdr:nvCxnSpPr>
        <xdr:cNvPr id="678" name="直線コネクタ 677"/>
        <xdr:cNvCxnSpPr/>
      </xdr:nvCxnSpPr>
      <xdr:spPr>
        <a:xfrm>
          <a:off x="13703300" y="16753624"/>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122974</xdr:rowOff>
    </xdr:from>
    <xdr:to>
      <xdr:col>19</xdr:col>
      <xdr:colOff>644525</xdr:colOff>
      <xdr:row>98</xdr:row>
      <xdr:rowOff>35624</xdr:rowOff>
    </xdr:to>
    <xdr:cxnSp macro="">
      <xdr:nvCxnSpPr>
        <xdr:cNvPr id="681" name="直線コネクタ 680"/>
        <xdr:cNvCxnSpPr/>
      </xdr:nvCxnSpPr>
      <xdr:spPr>
        <a:xfrm flipV="1">
          <a:off x="12814300" y="16753624"/>
          <a:ext cx="889000" cy="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143421</xdr:rowOff>
    </xdr:from>
    <xdr:to>
      <xdr:col>23</xdr:col>
      <xdr:colOff>568325</xdr:colOff>
      <xdr:row>99</xdr:row>
      <xdr:rowOff>73571</xdr:rowOff>
    </xdr:to>
    <xdr:sp macro="" textlink="">
      <xdr:nvSpPr>
        <xdr:cNvPr id="691" name="円/楕円 690"/>
        <xdr:cNvSpPr/>
      </xdr:nvSpPr>
      <xdr:spPr>
        <a:xfrm>
          <a:off x="16268700" y="169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58348</xdr:rowOff>
    </xdr:from>
    <xdr:ext cx="469744" cy="259045"/>
    <xdr:sp macro="" textlink="">
      <xdr:nvSpPr>
        <xdr:cNvPr id="692" name="積立金該当値テキスト"/>
        <xdr:cNvSpPr txBox="1"/>
      </xdr:nvSpPr>
      <xdr:spPr>
        <a:xfrm>
          <a:off x="16370300" y="168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162840</xdr:rowOff>
    </xdr:from>
    <xdr:to>
      <xdr:col>22</xdr:col>
      <xdr:colOff>415925</xdr:colOff>
      <xdr:row>99</xdr:row>
      <xdr:rowOff>92990</xdr:rowOff>
    </xdr:to>
    <xdr:sp macro="" textlink="">
      <xdr:nvSpPr>
        <xdr:cNvPr id="693" name="円/楕円 692"/>
        <xdr:cNvSpPr/>
      </xdr:nvSpPr>
      <xdr:spPr>
        <a:xfrm>
          <a:off x="15430500" y="169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84117</xdr:rowOff>
    </xdr:from>
    <xdr:ext cx="378565" cy="259045"/>
    <xdr:sp macro="" textlink="">
      <xdr:nvSpPr>
        <xdr:cNvPr id="694" name="テキスト ボックス 693"/>
        <xdr:cNvSpPr txBox="1"/>
      </xdr:nvSpPr>
      <xdr:spPr>
        <a:xfrm>
          <a:off x="15292017" y="1705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75831</xdr:rowOff>
    </xdr:from>
    <xdr:to>
      <xdr:col>21</xdr:col>
      <xdr:colOff>212725</xdr:colOff>
      <xdr:row>99</xdr:row>
      <xdr:rowOff>5981</xdr:rowOff>
    </xdr:to>
    <xdr:sp macro="" textlink="">
      <xdr:nvSpPr>
        <xdr:cNvPr id="695" name="円/楕円 694"/>
        <xdr:cNvSpPr/>
      </xdr:nvSpPr>
      <xdr:spPr>
        <a:xfrm>
          <a:off x="14541500" y="168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168558</xdr:rowOff>
    </xdr:from>
    <xdr:ext cx="469744" cy="259045"/>
    <xdr:sp macro="" textlink="">
      <xdr:nvSpPr>
        <xdr:cNvPr id="696" name="テキスト ボックス 695"/>
        <xdr:cNvSpPr txBox="1"/>
      </xdr:nvSpPr>
      <xdr:spPr>
        <a:xfrm>
          <a:off x="14357427" y="1697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72174</xdr:rowOff>
    </xdr:from>
    <xdr:to>
      <xdr:col>20</xdr:col>
      <xdr:colOff>9525</xdr:colOff>
      <xdr:row>98</xdr:row>
      <xdr:rowOff>2324</xdr:rowOff>
    </xdr:to>
    <xdr:sp macro="" textlink="">
      <xdr:nvSpPr>
        <xdr:cNvPr id="697" name="円/楕円 696"/>
        <xdr:cNvSpPr/>
      </xdr:nvSpPr>
      <xdr:spPr>
        <a:xfrm>
          <a:off x="136525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164901</xdr:rowOff>
    </xdr:from>
    <xdr:ext cx="534377" cy="259045"/>
    <xdr:sp macro="" textlink="">
      <xdr:nvSpPr>
        <xdr:cNvPr id="698" name="テキスト ボックス 697"/>
        <xdr:cNvSpPr txBox="1"/>
      </xdr:nvSpPr>
      <xdr:spPr>
        <a:xfrm>
          <a:off x="13436111"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156274</xdr:rowOff>
    </xdr:from>
    <xdr:to>
      <xdr:col>18</xdr:col>
      <xdr:colOff>492125</xdr:colOff>
      <xdr:row>98</xdr:row>
      <xdr:rowOff>86424</xdr:rowOff>
    </xdr:to>
    <xdr:sp macro="" textlink="">
      <xdr:nvSpPr>
        <xdr:cNvPr id="699" name="円/楕円 698"/>
        <xdr:cNvSpPr/>
      </xdr:nvSpPr>
      <xdr:spPr>
        <a:xfrm>
          <a:off x="12763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77551</xdr:rowOff>
    </xdr:from>
    <xdr:ext cx="534377" cy="259045"/>
    <xdr:sp macro="" textlink="">
      <xdr:nvSpPr>
        <xdr:cNvPr id="700" name="テキスト ボックス 699"/>
        <xdr:cNvSpPr txBox="1"/>
      </xdr:nvSpPr>
      <xdr:spPr>
        <a:xfrm>
          <a:off x="12547111"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36781</xdr:rowOff>
    </xdr:from>
    <xdr:to>
      <xdr:col>32</xdr:col>
      <xdr:colOff>187325</xdr:colOff>
      <xdr:row>75</xdr:row>
      <xdr:rowOff>39279</xdr:rowOff>
    </xdr:to>
    <xdr:cxnSp macro="">
      <xdr:nvCxnSpPr>
        <xdr:cNvPr id="844" name="直線コネクタ 843"/>
        <xdr:cNvCxnSpPr/>
      </xdr:nvCxnSpPr>
      <xdr:spPr>
        <a:xfrm flipV="1">
          <a:off x="21323300" y="12895531"/>
          <a:ext cx="8382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39279</xdr:rowOff>
    </xdr:from>
    <xdr:to>
      <xdr:col>31</xdr:col>
      <xdr:colOff>34925</xdr:colOff>
      <xdr:row>75</xdr:row>
      <xdr:rowOff>128678</xdr:rowOff>
    </xdr:to>
    <xdr:cxnSp macro="">
      <xdr:nvCxnSpPr>
        <xdr:cNvPr id="847" name="直線コネクタ 846"/>
        <xdr:cNvCxnSpPr/>
      </xdr:nvCxnSpPr>
      <xdr:spPr>
        <a:xfrm flipV="1">
          <a:off x="20434300" y="12898029"/>
          <a:ext cx="889000" cy="8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128678</xdr:rowOff>
    </xdr:from>
    <xdr:to>
      <xdr:col>29</xdr:col>
      <xdr:colOff>517525</xdr:colOff>
      <xdr:row>75</xdr:row>
      <xdr:rowOff>170610</xdr:rowOff>
    </xdr:to>
    <xdr:cxnSp macro="">
      <xdr:nvCxnSpPr>
        <xdr:cNvPr id="850" name="直線コネクタ 849"/>
        <xdr:cNvCxnSpPr/>
      </xdr:nvCxnSpPr>
      <xdr:spPr>
        <a:xfrm flipV="1">
          <a:off x="19545300" y="12987428"/>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170610</xdr:rowOff>
    </xdr:from>
    <xdr:to>
      <xdr:col>28</xdr:col>
      <xdr:colOff>314325</xdr:colOff>
      <xdr:row>76</xdr:row>
      <xdr:rowOff>8303</xdr:rowOff>
    </xdr:to>
    <xdr:cxnSp macro="">
      <xdr:nvCxnSpPr>
        <xdr:cNvPr id="853" name="直線コネクタ 852"/>
        <xdr:cNvCxnSpPr/>
      </xdr:nvCxnSpPr>
      <xdr:spPr>
        <a:xfrm flipV="1">
          <a:off x="18656300" y="1302936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157431</xdr:rowOff>
    </xdr:from>
    <xdr:to>
      <xdr:col>32</xdr:col>
      <xdr:colOff>238125</xdr:colOff>
      <xdr:row>75</xdr:row>
      <xdr:rowOff>87581</xdr:rowOff>
    </xdr:to>
    <xdr:sp macro="" textlink="">
      <xdr:nvSpPr>
        <xdr:cNvPr id="863" name="円/楕円 862"/>
        <xdr:cNvSpPr/>
      </xdr:nvSpPr>
      <xdr:spPr>
        <a:xfrm>
          <a:off x="22110700" y="128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8858</xdr:rowOff>
    </xdr:from>
    <xdr:ext cx="534377" cy="259045"/>
    <xdr:sp macro="" textlink="">
      <xdr:nvSpPr>
        <xdr:cNvPr id="864" name="繰出金該当値テキスト"/>
        <xdr:cNvSpPr txBox="1"/>
      </xdr:nvSpPr>
      <xdr:spPr>
        <a:xfrm>
          <a:off x="22212300" y="126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65,803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159929</xdr:rowOff>
    </xdr:from>
    <xdr:to>
      <xdr:col>31</xdr:col>
      <xdr:colOff>85725</xdr:colOff>
      <xdr:row>75</xdr:row>
      <xdr:rowOff>90079</xdr:rowOff>
    </xdr:to>
    <xdr:sp macro="" textlink="">
      <xdr:nvSpPr>
        <xdr:cNvPr id="865" name="円/楕円 864"/>
        <xdr:cNvSpPr/>
      </xdr:nvSpPr>
      <xdr:spPr>
        <a:xfrm>
          <a:off x="21272500" y="128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106606</xdr:rowOff>
    </xdr:from>
    <xdr:ext cx="534377" cy="259045"/>
    <xdr:sp macro="" textlink="">
      <xdr:nvSpPr>
        <xdr:cNvPr id="866" name="テキスト ボックス 865"/>
        <xdr:cNvSpPr txBox="1"/>
      </xdr:nvSpPr>
      <xdr:spPr>
        <a:xfrm>
          <a:off x="21056111" y="126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77878</xdr:rowOff>
    </xdr:from>
    <xdr:to>
      <xdr:col>29</xdr:col>
      <xdr:colOff>568325</xdr:colOff>
      <xdr:row>76</xdr:row>
      <xdr:rowOff>8027</xdr:rowOff>
    </xdr:to>
    <xdr:sp macro="" textlink="">
      <xdr:nvSpPr>
        <xdr:cNvPr id="867" name="円/楕円 866"/>
        <xdr:cNvSpPr/>
      </xdr:nvSpPr>
      <xdr:spPr>
        <a:xfrm>
          <a:off x="20383500" y="12936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24555</xdr:rowOff>
    </xdr:from>
    <xdr:ext cx="534377" cy="259045"/>
    <xdr:sp macro="" textlink="">
      <xdr:nvSpPr>
        <xdr:cNvPr id="868" name="テキスト ボックス 867"/>
        <xdr:cNvSpPr txBox="1"/>
      </xdr:nvSpPr>
      <xdr:spPr>
        <a:xfrm>
          <a:off x="20167111" y="127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119810</xdr:rowOff>
    </xdr:from>
    <xdr:to>
      <xdr:col>28</xdr:col>
      <xdr:colOff>365125</xdr:colOff>
      <xdr:row>76</xdr:row>
      <xdr:rowOff>49960</xdr:rowOff>
    </xdr:to>
    <xdr:sp macro="" textlink="">
      <xdr:nvSpPr>
        <xdr:cNvPr id="869" name="円/楕円 868"/>
        <xdr:cNvSpPr/>
      </xdr:nvSpPr>
      <xdr:spPr>
        <a:xfrm>
          <a:off x="19494500" y="129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66487</xdr:rowOff>
    </xdr:from>
    <xdr:ext cx="534377" cy="259045"/>
    <xdr:sp macro="" textlink="">
      <xdr:nvSpPr>
        <xdr:cNvPr id="870" name="テキスト ボックス 869"/>
        <xdr:cNvSpPr txBox="1"/>
      </xdr:nvSpPr>
      <xdr:spPr>
        <a:xfrm>
          <a:off x="19278111" y="127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128954</xdr:rowOff>
    </xdr:from>
    <xdr:to>
      <xdr:col>27</xdr:col>
      <xdr:colOff>161925</xdr:colOff>
      <xdr:row>76</xdr:row>
      <xdr:rowOff>59103</xdr:rowOff>
    </xdr:to>
    <xdr:sp macro="" textlink="">
      <xdr:nvSpPr>
        <xdr:cNvPr id="871" name="円/楕円 870"/>
        <xdr:cNvSpPr/>
      </xdr:nvSpPr>
      <xdr:spPr>
        <a:xfrm>
          <a:off x="18605500" y="129877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75631</xdr:rowOff>
    </xdr:from>
    <xdr:ext cx="534377" cy="259045"/>
    <xdr:sp macro="" textlink="">
      <xdr:nvSpPr>
        <xdr:cNvPr id="872" name="テキスト ボックス 871"/>
        <xdr:cNvSpPr txBox="1"/>
      </xdr:nvSpPr>
      <xdr:spPr>
        <a:xfrm>
          <a:off x="18389111" y="127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３６７，２５１</a:t>
          </a:r>
          <a:r>
            <a:rPr kumimoji="1" lang="ja-JP" altLang="ja-JP" sz="1100">
              <a:solidFill>
                <a:schemeClr val="dk1"/>
              </a:solidFill>
              <a:effectLst/>
              <a:latin typeface="+mn-lt"/>
              <a:ea typeface="+mn-ea"/>
              <a:cs typeface="+mn-cs"/>
            </a:rPr>
            <a:t>円となっている。主な構成項目である人件費では、住民一人当たり</a:t>
          </a:r>
          <a:r>
            <a:rPr kumimoji="1" lang="ja-JP" altLang="en-US" sz="1100">
              <a:solidFill>
                <a:schemeClr val="dk1"/>
              </a:solidFill>
              <a:effectLst/>
              <a:latin typeface="+mn-lt"/>
              <a:ea typeface="+mn-ea"/>
              <a:cs typeface="+mn-cs"/>
            </a:rPr>
            <a:t>７３，３２８</a:t>
          </a:r>
          <a:r>
            <a:rPr kumimoji="1" lang="ja-JP" altLang="ja-JP" sz="1100">
              <a:solidFill>
                <a:schemeClr val="dk1"/>
              </a:solidFill>
              <a:effectLst/>
              <a:latin typeface="+mn-lt"/>
              <a:ea typeface="+mn-ea"/>
              <a:cs typeface="+mn-cs"/>
            </a:rPr>
            <a:t>円であり、類似団体平均並みで推移している。しかし、保育所や消防署などの施設を直営で行っていることから比較的高い</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であり、定員管理や管理職手当カットなどにより抑制に努めている。物件費においては</a:t>
          </a:r>
          <a:r>
            <a:rPr kumimoji="1" lang="ja-JP" altLang="en-US" sz="1100">
              <a:solidFill>
                <a:schemeClr val="dk1"/>
              </a:solidFill>
              <a:effectLst/>
              <a:latin typeface="+mn-lt"/>
              <a:ea typeface="+mn-ea"/>
              <a:cs typeface="+mn-cs"/>
            </a:rPr>
            <a:t>、委託業務などの経常的経費の増加に伴い年々増加傾向であったが、平成２８年度においては、</a:t>
          </a:r>
          <a:r>
            <a:rPr lang="ja-JP" altLang="ja-JP" sz="1100">
              <a:solidFill>
                <a:schemeClr val="dk1"/>
              </a:solidFill>
              <a:effectLst/>
              <a:latin typeface="+mn-lt"/>
              <a:ea typeface="+mn-ea"/>
              <a:cs typeface="+mn-cs"/>
            </a:rPr>
            <a:t>し尿処理業務を泉北環境施設整備組合に事務委託</a:t>
          </a:r>
          <a:r>
            <a:rPr lang="ja-JP" altLang="en-US" sz="1100">
              <a:solidFill>
                <a:schemeClr val="dk1"/>
              </a:solidFill>
              <a:effectLst/>
              <a:latin typeface="+mn-lt"/>
              <a:ea typeface="+mn-ea"/>
              <a:cs typeface="+mn-cs"/>
            </a:rPr>
            <a:t>したことにより減となった。今後も、</a:t>
          </a:r>
          <a:r>
            <a:rPr kumimoji="1" lang="ja-JP" altLang="ja-JP" sz="1100">
              <a:solidFill>
                <a:schemeClr val="dk1"/>
              </a:solidFill>
              <a:effectLst/>
              <a:latin typeface="+mn-lt"/>
              <a:ea typeface="+mn-ea"/>
              <a:cs typeface="+mn-cs"/>
            </a:rPr>
            <a:t>委託業務の内容見直しや臨時職員の採用抑制など、経常的な経費の抑制に努めていく。</a:t>
          </a:r>
          <a:r>
            <a:rPr kumimoji="1" lang="ja-JP" altLang="en-US" sz="1100">
              <a:solidFill>
                <a:schemeClr val="dk1"/>
              </a:solidFill>
              <a:effectLst/>
              <a:latin typeface="+mn-lt"/>
              <a:ea typeface="+mn-ea"/>
              <a:cs typeface="+mn-cs"/>
            </a:rPr>
            <a:t>また、平成２７年度まで類似団体平均並みで推移していた維持補修費についても、平成２８年度よりし尿処理業務を事務委託したことにより減となった。</a:t>
          </a:r>
          <a:r>
            <a:rPr kumimoji="1" lang="ja-JP" altLang="ja-JP" sz="1100">
              <a:solidFill>
                <a:schemeClr val="dk1"/>
              </a:solidFill>
              <a:effectLst/>
              <a:latin typeface="+mn-lt"/>
              <a:ea typeface="+mn-ea"/>
              <a:cs typeface="+mn-cs"/>
            </a:rPr>
            <a:t>扶助費の増加傾向については、子ども医療費助成の対象拡大や障害児童発達支援にかかる給付などが増加していることが要因である。</a:t>
          </a:r>
          <a:r>
            <a:rPr kumimoji="1" lang="ja-JP" altLang="ja-JP" sz="1100" baseline="0">
              <a:solidFill>
                <a:schemeClr val="dk1"/>
              </a:solidFill>
              <a:effectLst/>
              <a:latin typeface="+mn-lt"/>
              <a:ea typeface="+mn-ea"/>
              <a:cs typeface="+mn-cs"/>
            </a:rPr>
            <a:t>公債費については、平成２４年度は多目的広場整備事業債、平成２５年度は第三セクター等改革推進債、平成２６年度は退職手当債の償還発生等により近年緩やかに増加</a:t>
          </a:r>
          <a:r>
            <a:rPr kumimoji="1" lang="ja-JP" altLang="en-US" sz="1100" baseline="0">
              <a:solidFill>
                <a:schemeClr val="dk1"/>
              </a:solidFill>
              <a:effectLst/>
              <a:latin typeface="+mn-lt"/>
              <a:ea typeface="+mn-ea"/>
              <a:cs typeface="+mn-cs"/>
            </a:rPr>
            <a:t>し</a:t>
          </a:r>
          <a:r>
            <a:rPr kumimoji="1" lang="ja-JP" altLang="ja-JP" sz="1100" baseline="0">
              <a:solidFill>
                <a:schemeClr val="dk1"/>
              </a:solidFill>
              <a:effectLst/>
              <a:latin typeface="+mn-lt"/>
              <a:ea typeface="+mn-ea"/>
              <a:cs typeface="+mn-cs"/>
            </a:rPr>
            <a:t>、平成２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についても、学校施設耐震化</a:t>
          </a:r>
          <a:r>
            <a:rPr kumimoji="1" lang="ja-JP" altLang="ja-JP" sz="1100" baseline="0">
              <a:solidFill>
                <a:schemeClr val="dk1"/>
              </a:solidFill>
              <a:effectLst/>
              <a:latin typeface="+mn-lt"/>
              <a:ea typeface="+mn-ea"/>
              <a:cs typeface="+mn-cs"/>
            </a:rPr>
            <a:t>事業</a:t>
          </a:r>
          <a:r>
            <a:rPr kumimoji="1" lang="ja-JP" altLang="en-US" sz="1100" baseline="0">
              <a:solidFill>
                <a:schemeClr val="dk1"/>
              </a:solidFill>
              <a:effectLst/>
              <a:latin typeface="+mn-lt"/>
              <a:ea typeface="+mn-ea"/>
              <a:cs typeface="+mn-cs"/>
            </a:rPr>
            <a:t>に係る償還発生により微増となった</a:t>
          </a:r>
          <a:r>
            <a:rPr kumimoji="1" lang="ja-JP" altLang="ja-JP" sz="1100" baseline="0">
              <a:solidFill>
                <a:schemeClr val="dk1"/>
              </a:solidFill>
              <a:effectLst/>
              <a:latin typeface="+mn-lt"/>
              <a:ea typeface="+mn-ea"/>
              <a:cs typeface="+mn-cs"/>
            </a:rPr>
            <a:t>。今後は学校耐震事業債などの償還が</a:t>
          </a:r>
          <a:r>
            <a:rPr kumimoji="1" lang="ja-JP" altLang="en-US" sz="1100" baseline="0">
              <a:solidFill>
                <a:schemeClr val="dk1"/>
              </a:solidFill>
              <a:effectLst/>
              <a:latin typeface="+mn-lt"/>
              <a:ea typeface="+mn-ea"/>
              <a:cs typeface="+mn-cs"/>
            </a:rPr>
            <a:t>発生</a:t>
          </a:r>
          <a:r>
            <a:rPr kumimoji="1" lang="ja-JP" altLang="ja-JP" sz="1100" baseline="0">
              <a:solidFill>
                <a:schemeClr val="dk1"/>
              </a:solidFill>
              <a:effectLst/>
              <a:latin typeface="+mn-lt"/>
              <a:ea typeface="+mn-ea"/>
              <a:cs typeface="+mn-cs"/>
            </a:rPr>
            <a:t>していくが、庁舎等建設債の大半が平成２９年度で償還完了となることから、以降は一人当たりのコストは徐々に減少していく。</a:t>
          </a:r>
          <a:r>
            <a:rPr lang="ja-JP" altLang="ja-JP" sz="1100">
              <a:solidFill>
                <a:schemeClr val="dk1"/>
              </a:solidFill>
              <a:effectLst/>
              <a:latin typeface="+mn-lt"/>
              <a:ea typeface="+mn-ea"/>
              <a:cs typeface="+mn-cs"/>
            </a:rPr>
            <a:t>繰出金については、類似団体平均を上回って推移している。主な要因の一つが下水道会計で、過去のインフラ整備に伴う公債費に係る繰出金が大きいことがあげられる。今後も新規事業については、効率的に効果が見込めるものを対象に進めることにより企業債の発行を抑えることで、一般会計の負担を減らすよう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17,427
16,924
3.97
6,408,858
6,400,079
8,529
4,144,498
8,117,227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19.3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77325</xdr:rowOff>
    </xdr:from>
    <xdr:to>
      <xdr:col>6</xdr:col>
      <xdr:colOff>511175</xdr:colOff>
      <xdr:row>34</xdr:row>
      <xdr:rowOff>73079</xdr:rowOff>
    </xdr:to>
    <xdr:cxnSp macro="">
      <xdr:nvCxnSpPr>
        <xdr:cNvPr id="63" name="直線コネクタ 62"/>
        <xdr:cNvCxnSpPr/>
      </xdr:nvCxnSpPr>
      <xdr:spPr>
        <a:xfrm>
          <a:off x="3797300" y="5735175"/>
          <a:ext cx="8382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77325</xdr:rowOff>
    </xdr:from>
    <xdr:to>
      <xdr:col>5</xdr:col>
      <xdr:colOff>358775</xdr:colOff>
      <xdr:row>34</xdr:row>
      <xdr:rowOff>76672</xdr:rowOff>
    </xdr:to>
    <xdr:cxnSp macro="">
      <xdr:nvCxnSpPr>
        <xdr:cNvPr id="66" name="直線コネクタ 65"/>
        <xdr:cNvCxnSpPr/>
      </xdr:nvCxnSpPr>
      <xdr:spPr>
        <a:xfrm flipV="1">
          <a:off x="2908300" y="5735175"/>
          <a:ext cx="889000" cy="1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76672</xdr:rowOff>
    </xdr:from>
    <xdr:to>
      <xdr:col>4</xdr:col>
      <xdr:colOff>155575</xdr:colOff>
      <xdr:row>34</xdr:row>
      <xdr:rowOff>129576</xdr:rowOff>
    </xdr:to>
    <xdr:cxnSp macro="">
      <xdr:nvCxnSpPr>
        <xdr:cNvPr id="69" name="直線コネクタ 68"/>
        <xdr:cNvCxnSpPr/>
      </xdr:nvCxnSpPr>
      <xdr:spPr>
        <a:xfrm flipV="1">
          <a:off x="2019300" y="5905972"/>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85489</xdr:rowOff>
    </xdr:from>
    <xdr:to>
      <xdr:col>2</xdr:col>
      <xdr:colOff>638175</xdr:colOff>
      <xdr:row>34</xdr:row>
      <xdr:rowOff>129576</xdr:rowOff>
    </xdr:to>
    <xdr:cxnSp macro="">
      <xdr:nvCxnSpPr>
        <xdr:cNvPr id="72" name="直線コネクタ 71"/>
        <xdr:cNvCxnSpPr/>
      </xdr:nvCxnSpPr>
      <xdr:spPr>
        <a:xfrm>
          <a:off x="1130300" y="591478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22279</xdr:rowOff>
    </xdr:from>
    <xdr:to>
      <xdr:col>6</xdr:col>
      <xdr:colOff>561975</xdr:colOff>
      <xdr:row>34</xdr:row>
      <xdr:rowOff>123879</xdr:rowOff>
    </xdr:to>
    <xdr:sp macro="" textlink="">
      <xdr:nvSpPr>
        <xdr:cNvPr id="82" name="円/楕円 81"/>
        <xdr:cNvSpPr/>
      </xdr:nvSpPr>
      <xdr:spPr>
        <a:xfrm>
          <a:off x="45847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706</xdr:rowOff>
    </xdr:from>
    <xdr:ext cx="469744" cy="259045"/>
    <xdr:sp macro="" textlink="">
      <xdr:nvSpPr>
        <xdr:cNvPr id="83" name="議会費該当値テキスト"/>
        <xdr:cNvSpPr txBox="1"/>
      </xdr:nvSpPr>
      <xdr:spPr>
        <a:xfrm>
          <a:off x="4686300" y="583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26525</xdr:rowOff>
    </xdr:from>
    <xdr:to>
      <xdr:col>5</xdr:col>
      <xdr:colOff>409575</xdr:colOff>
      <xdr:row>33</xdr:row>
      <xdr:rowOff>128125</xdr:rowOff>
    </xdr:to>
    <xdr:sp macro="" textlink="">
      <xdr:nvSpPr>
        <xdr:cNvPr id="84" name="円/楕円 83"/>
        <xdr:cNvSpPr/>
      </xdr:nvSpPr>
      <xdr:spPr>
        <a:xfrm>
          <a:off x="3746500" y="5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119252</xdr:rowOff>
    </xdr:from>
    <xdr:ext cx="469744" cy="259045"/>
    <xdr:sp macro="" textlink="">
      <xdr:nvSpPr>
        <xdr:cNvPr id="85" name="テキスト ボックス 84"/>
        <xdr:cNvSpPr txBox="1"/>
      </xdr:nvSpPr>
      <xdr:spPr>
        <a:xfrm>
          <a:off x="3562427" y="5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25872</xdr:rowOff>
    </xdr:from>
    <xdr:to>
      <xdr:col>4</xdr:col>
      <xdr:colOff>206375</xdr:colOff>
      <xdr:row>34</xdr:row>
      <xdr:rowOff>127472</xdr:rowOff>
    </xdr:to>
    <xdr:sp macro="" textlink="">
      <xdr:nvSpPr>
        <xdr:cNvPr id="86" name="円/楕円 85"/>
        <xdr:cNvSpPr/>
      </xdr:nvSpPr>
      <xdr:spPr>
        <a:xfrm>
          <a:off x="2857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118599</xdr:rowOff>
    </xdr:from>
    <xdr:ext cx="469744" cy="259045"/>
    <xdr:sp macro="" textlink="">
      <xdr:nvSpPr>
        <xdr:cNvPr id="87" name="テキスト ボックス 86"/>
        <xdr:cNvSpPr txBox="1"/>
      </xdr:nvSpPr>
      <xdr:spPr>
        <a:xfrm>
          <a:off x="2673427" y="594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78776</xdr:rowOff>
    </xdr:from>
    <xdr:to>
      <xdr:col>3</xdr:col>
      <xdr:colOff>3175</xdr:colOff>
      <xdr:row>35</xdr:row>
      <xdr:rowOff>8926</xdr:rowOff>
    </xdr:to>
    <xdr:sp macro="" textlink="">
      <xdr:nvSpPr>
        <xdr:cNvPr id="88" name="円/楕円 87"/>
        <xdr:cNvSpPr/>
      </xdr:nvSpPr>
      <xdr:spPr>
        <a:xfrm>
          <a:off x="1968500" y="59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xdr:rowOff>
    </xdr:from>
    <xdr:ext cx="469744" cy="259045"/>
    <xdr:sp macro="" textlink="">
      <xdr:nvSpPr>
        <xdr:cNvPr id="89" name="テキスト ボックス 88"/>
        <xdr:cNvSpPr txBox="1"/>
      </xdr:nvSpPr>
      <xdr:spPr>
        <a:xfrm>
          <a:off x="1784427"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34689</xdr:rowOff>
    </xdr:from>
    <xdr:to>
      <xdr:col>1</xdr:col>
      <xdr:colOff>485775</xdr:colOff>
      <xdr:row>34</xdr:row>
      <xdr:rowOff>136289</xdr:rowOff>
    </xdr:to>
    <xdr:sp macro="" textlink="">
      <xdr:nvSpPr>
        <xdr:cNvPr id="90" name="円/楕円 89"/>
        <xdr:cNvSpPr/>
      </xdr:nvSpPr>
      <xdr:spPr>
        <a:xfrm>
          <a:off x="1079500" y="5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127416</xdr:rowOff>
    </xdr:from>
    <xdr:ext cx="469744" cy="259045"/>
    <xdr:sp macro="" textlink="">
      <xdr:nvSpPr>
        <xdr:cNvPr id="91" name="テキスト ボックス 90"/>
        <xdr:cNvSpPr txBox="1"/>
      </xdr:nvSpPr>
      <xdr:spPr>
        <a:xfrm>
          <a:off x="895427" y="595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116426</xdr:rowOff>
    </xdr:from>
    <xdr:to>
      <xdr:col>6</xdr:col>
      <xdr:colOff>511175</xdr:colOff>
      <xdr:row>58</xdr:row>
      <xdr:rowOff>166860</xdr:rowOff>
    </xdr:to>
    <xdr:cxnSp macro="">
      <xdr:nvCxnSpPr>
        <xdr:cNvPr id="123" name="直線コネクタ 122"/>
        <xdr:cNvCxnSpPr/>
      </xdr:nvCxnSpPr>
      <xdr:spPr>
        <a:xfrm>
          <a:off x="3797300" y="10060526"/>
          <a:ext cx="838200" cy="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116426</xdr:rowOff>
    </xdr:from>
    <xdr:to>
      <xdr:col>5</xdr:col>
      <xdr:colOff>358775</xdr:colOff>
      <xdr:row>58</xdr:row>
      <xdr:rowOff>127584</xdr:rowOff>
    </xdr:to>
    <xdr:cxnSp macro="">
      <xdr:nvCxnSpPr>
        <xdr:cNvPr id="126" name="直線コネクタ 125"/>
        <xdr:cNvCxnSpPr/>
      </xdr:nvCxnSpPr>
      <xdr:spPr>
        <a:xfrm flipV="1">
          <a:off x="2908300" y="10060526"/>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150499</xdr:rowOff>
    </xdr:from>
    <xdr:to>
      <xdr:col>4</xdr:col>
      <xdr:colOff>155575</xdr:colOff>
      <xdr:row>58</xdr:row>
      <xdr:rowOff>127584</xdr:rowOff>
    </xdr:to>
    <xdr:cxnSp macro="">
      <xdr:nvCxnSpPr>
        <xdr:cNvPr id="129" name="直線コネクタ 128"/>
        <xdr:cNvCxnSpPr/>
      </xdr:nvCxnSpPr>
      <xdr:spPr>
        <a:xfrm>
          <a:off x="2019300" y="9751699"/>
          <a:ext cx="889000" cy="3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107108</xdr:rowOff>
    </xdr:from>
    <xdr:to>
      <xdr:col>2</xdr:col>
      <xdr:colOff>638175</xdr:colOff>
      <xdr:row>56</xdr:row>
      <xdr:rowOff>150499</xdr:rowOff>
    </xdr:to>
    <xdr:cxnSp macro="">
      <xdr:nvCxnSpPr>
        <xdr:cNvPr id="132" name="直線コネクタ 131"/>
        <xdr:cNvCxnSpPr/>
      </xdr:nvCxnSpPr>
      <xdr:spPr>
        <a:xfrm>
          <a:off x="1130300" y="9022508"/>
          <a:ext cx="889000" cy="7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116060</xdr:rowOff>
    </xdr:from>
    <xdr:to>
      <xdr:col>6</xdr:col>
      <xdr:colOff>561975</xdr:colOff>
      <xdr:row>59</xdr:row>
      <xdr:rowOff>46210</xdr:rowOff>
    </xdr:to>
    <xdr:sp macro="" textlink="">
      <xdr:nvSpPr>
        <xdr:cNvPr id="142" name="円/楕円 141"/>
        <xdr:cNvSpPr/>
      </xdr:nvSpPr>
      <xdr:spPr>
        <a:xfrm>
          <a:off x="4584700" y="100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30987</xdr:rowOff>
    </xdr:from>
    <xdr:ext cx="534377" cy="259045"/>
    <xdr:sp macro="" textlink="">
      <xdr:nvSpPr>
        <xdr:cNvPr id="143" name="総務費該当値テキスト"/>
        <xdr:cNvSpPr txBox="1"/>
      </xdr:nvSpPr>
      <xdr:spPr>
        <a:xfrm>
          <a:off x="4686300" y="99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65626</xdr:rowOff>
    </xdr:from>
    <xdr:to>
      <xdr:col>5</xdr:col>
      <xdr:colOff>409575</xdr:colOff>
      <xdr:row>58</xdr:row>
      <xdr:rowOff>167226</xdr:rowOff>
    </xdr:to>
    <xdr:sp macro="" textlink="">
      <xdr:nvSpPr>
        <xdr:cNvPr id="144" name="円/楕円 143"/>
        <xdr:cNvSpPr/>
      </xdr:nvSpPr>
      <xdr:spPr>
        <a:xfrm>
          <a:off x="3746500" y="100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158353</xdr:rowOff>
    </xdr:from>
    <xdr:ext cx="534377" cy="259045"/>
    <xdr:sp macro="" textlink="">
      <xdr:nvSpPr>
        <xdr:cNvPr id="145" name="テキスト ボックス 144"/>
        <xdr:cNvSpPr txBox="1"/>
      </xdr:nvSpPr>
      <xdr:spPr>
        <a:xfrm>
          <a:off x="3530111" y="101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76784</xdr:rowOff>
    </xdr:from>
    <xdr:to>
      <xdr:col>4</xdr:col>
      <xdr:colOff>206375</xdr:colOff>
      <xdr:row>59</xdr:row>
      <xdr:rowOff>6934</xdr:rowOff>
    </xdr:to>
    <xdr:sp macro="" textlink="">
      <xdr:nvSpPr>
        <xdr:cNvPr id="146" name="円/楕円 145"/>
        <xdr:cNvSpPr/>
      </xdr:nvSpPr>
      <xdr:spPr>
        <a:xfrm>
          <a:off x="2857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169511</xdr:rowOff>
    </xdr:from>
    <xdr:ext cx="534377" cy="259045"/>
    <xdr:sp macro="" textlink="">
      <xdr:nvSpPr>
        <xdr:cNvPr id="147" name="テキスト ボックス 146"/>
        <xdr:cNvSpPr txBox="1"/>
      </xdr:nvSpPr>
      <xdr:spPr>
        <a:xfrm>
          <a:off x="2641111" y="101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99699</xdr:rowOff>
    </xdr:from>
    <xdr:to>
      <xdr:col>3</xdr:col>
      <xdr:colOff>3175</xdr:colOff>
      <xdr:row>57</xdr:row>
      <xdr:rowOff>29849</xdr:rowOff>
    </xdr:to>
    <xdr:sp macro="" textlink="">
      <xdr:nvSpPr>
        <xdr:cNvPr id="148" name="円/楕円 147"/>
        <xdr:cNvSpPr/>
      </xdr:nvSpPr>
      <xdr:spPr>
        <a:xfrm>
          <a:off x="1968500" y="97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20976</xdr:rowOff>
    </xdr:from>
    <xdr:ext cx="534377" cy="259045"/>
    <xdr:sp macro="" textlink="">
      <xdr:nvSpPr>
        <xdr:cNvPr id="149" name="テキスト ボックス 148"/>
        <xdr:cNvSpPr txBox="1"/>
      </xdr:nvSpPr>
      <xdr:spPr>
        <a:xfrm>
          <a:off x="1752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72,508</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56308</xdr:rowOff>
    </xdr:from>
    <xdr:to>
      <xdr:col>1</xdr:col>
      <xdr:colOff>485775</xdr:colOff>
      <xdr:row>52</xdr:row>
      <xdr:rowOff>157908</xdr:rowOff>
    </xdr:to>
    <xdr:sp macro="" textlink="">
      <xdr:nvSpPr>
        <xdr:cNvPr id="150" name="円/楕円 149"/>
        <xdr:cNvSpPr/>
      </xdr:nvSpPr>
      <xdr:spPr>
        <a:xfrm>
          <a:off x="1079500" y="89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149035</xdr:rowOff>
    </xdr:from>
    <xdr:ext cx="599010" cy="259045"/>
    <xdr:sp macro="" textlink="">
      <xdr:nvSpPr>
        <xdr:cNvPr id="151" name="テキスト ボックス 150"/>
        <xdr:cNvSpPr txBox="1"/>
      </xdr:nvSpPr>
      <xdr:spPr>
        <a:xfrm>
          <a:off x="830794" y="906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74930</xdr:rowOff>
    </xdr:from>
    <xdr:to>
      <xdr:col>6</xdr:col>
      <xdr:colOff>511175</xdr:colOff>
      <xdr:row>76</xdr:row>
      <xdr:rowOff>130620</xdr:rowOff>
    </xdr:to>
    <xdr:cxnSp macro="">
      <xdr:nvCxnSpPr>
        <xdr:cNvPr id="181" name="直線コネクタ 180"/>
        <xdr:cNvCxnSpPr/>
      </xdr:nvCxnSpPr>
      <xdr:spPr>
        <a:xfrm flipV="1">
          <a:off x="3797300" y="13105130"/>
          <a:ext cx="838200" cy="5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43168</xdr:rowOff>
    </xdr:from>
    <xdr:to>
      <xdr:col>5</xdr:col>
      <xdr:colOff>358775</xdr:colOff>
      <xdr:row>76</xdr:row>
      <xdr:rowOff>130620</xdr:rowOff>
    </xdr:to>
    <xdr:cxnSp macro="">
      <xdr:nvCxnSpPr>
        <xdr:cNvPr id="184" name="直線コネクタ 183"/>
        <xdr:cNvCxnSpPr/>
      </xdr:nvCxnSpPr>
      <xdr:spPr>
        <a:xfrm>
          <a:off x="2908300" y="13073368"/>
          <a:ext cx="889000" cy="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43168</xdr:rowOff>
    </xdr:from>
    <xdr:to>
      <xdr:col>4</xdr:col>
      <xdr:colOff>155575</xdr:colOff>
      <xdr:row>77</xdr:row>
      <xdr:rowOff>112154</xdr:rowOff>
    </xdr:to>
    <xdr:cxnSp macro="">
      <xdr:nvCxnSpPr>
        <xdr:cNvPr id="187" name="直線コネクタ 186"/>
        <xdr:cNvCxnSpPr/>
      </xdr:nvCxnSpPr>
      <xdr:spPr>
        <a:xfrm flipV="1">
          <a:off x="2019300" y="13073368"/>
          <a:ext cx="889000" cy="2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112154</xdr:rowOff>
    </xdr:from>
    <xdr:to>
      <xdr:col>2</xdr:col>
      <xdr:colOff>638175</xdr:colOff>
      <xdr:row>78</xdr:row>
      <xdr:rowOff>46140</xdr:rowOff>
    </xdr:to>
    <xdr:cxnSp macro="">
      <xdr:nvCxnSpPr>
        <xdr:cNvPr id="190" name="直線コネクタ 189"/>
        <xdr:cNvCxnSpPr/>
      </xdr:nvCxnSpPr>
      <xdr:spPr>
        <a:xfrm flipV="1">
          <a:off x="1130300" y="13313804"/>
          <a:ext cx="889000" cy="10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24130</xdr:rowOff>
    </xdr:from>
    <xdr:to>
      <xdr:col>6</xdr:col>
      <xdr:colOff>561975</xdr:colOff>
      <xdr:row>76</xdr:row>
      <xdr:rowOff>125730</xdr:rowOff>
    </xdr:to>
    <xdr:sp macro="" textlink="">
      <xdr:nvSpPr>
        <xdr:cNvPr id="200" name="円/楕円 199"/>
        <xdr:cNvSpPr/>
      </xdr:nvSpPr>
      <xdr:spPr>
        <a:xfrm>
          <a:off x="45847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2557</xdr:rowOff>
    </xdr:from>
    <xdr:ext cx="599010" cy="259045"/>
    <xdr:sp macro="" textlink="">
      <xdr:nvSpPr>
        <xdr:cNvPr id="201" name="民生費該当値テキスト"/>
        <xdr:cNvSpPr txBox="1"/>
      </xdr:nvSpPr>
      <xdr:spPr>
        <a:xfrm>
          <a:off x="4686300" y="1303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79820</xdr:rowOff>
    </xdr:from>
    <xdr:to>
      <xdr:col>5</xdr:col>
      <xdr:colOff>409575</xdr:colOff>
      <xdr:row>77</xdr:row>
      <xdr:rowOff>9970</xdr:rowOff>
    </xdr:to>
    <xdr:sp macro="" textlink="">
      <xdr:nvSpPr>
        <xdr:cNvPr id="202" name="円/楕円 201"/>
        <xdr:cNvSpPr/>
      </xdr:nvSpPr>
      <xdr:spPr>
        <a:xfrm>
          <a:off x="3746500" y="131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1097</xdr:rowOff>
    </xdr:from>
    <xdr:ext cx="599010" cy="259045"/>
    <xdr:sp macro="" textlink="">
      <xdr:nvSpPr>
        <xdr:cNvPr id="203" name="テキスト ボックス 202"/>
        <xdr:cNvSpPr txBox="1"/>
      </xdr:nvSpPr>
      <xdr:spPr>
        <a:xfrm>
          <a:off x="3497794" y="1320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163818</xdr:rowOff>
    </xdr:from>
    <xdr:to>
      <xdr:col>4</xdr:col>
      <xdr:colOff>206375</xdr:colOff>
      <xdr:row>76</xdr:row>
      <xdr:rowOff>93968</xdr:rowOff>
    </xdr:to>
    <xdr:sp macro="" textlink="">
      <xdr:nvSpPr>
        <xdr:cNvPr id="204" name="円/楕円 203"/>
        <xdr:cNvSpPr/>
      </xdr:nvSpPr>
      <xdr:spPr>
        <a:xfrm>
          <a:off x="2857500" y="130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85095</xdr:rowOff>
    </xdr:from>
    <xdr:ext cx="599010" cy="259045"/>
    <xdr:sp macro="" textlink="">
      <xdr:nvSpPr>
        <xdr:cNvPr id="205" name="テキスト ボックス 204"/>
        <xdr:cNvSpPr txBox="1"/>
      </xdr:nvSpPr>
      <xdr:spPr>
        <a:xfrm>
          <a:off x="2608794" y="131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61354</xdr:rowOff>
    </xdr:from>
    <xdr:to>
      <xdr:col>3</xdr:col>
      <xdr:colOff>3175</xdr:colOff>
      <xdr:row>77</xdr:row>
      <xdr:rowOff>162954</xdr:rowOff>
    </xdr:to>
    <xdr:sp macro="" textlink="">
      <xdr:nvSpPr>
        <xdr:cNvPr id="206" name="円/楕円 205"/>
        <xdr:cNvSpPr/>
      </xdr:nvSpPr>
      <xdr:spPr>
        <a:xfrm>
          <a:off x="1968500" y="132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154081</xdr:rowOff>
    </xdr:from>
    <xdr:ext cx="599010" cy="259045"/>
    <xdr:sp macro="" textlink="">
      <xdr:nvSpPr>
        <xdr:cNvPr id="207" name="テキスト ボックス 206"/>
        <xdr:cNvSpPr txBox="1"/>
      </xdr:nvSpPr>
      <xdr:spPr>
        <a:xfrm>
          <a:off x="1719794" y="1335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166790</xdr:rowOff>
    </xdr:from>
    <xdr:to>
      <xdr:col>1</xdr:col>
      <xdr:colOff>485775</xdr:colOff>
      <xdr:row>78</xdr:row>
      <xdr:rowOff>96940</xdr:rowOff>
    </xdr:to>
    <xdr:sp macro="" textlink="">
      <xdr:nvSpPr>
        <xdr:cNvPr id="208" name="円/楕円 207"/>
        <xdr:cNvSpPr/>
      </xdr:nvSpPr>
      <xdr:spPr>
        <a:xfrm>
          <a:off x="1079500" y="133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88067</xdr:rowOff>
    </xdr:from>
    <xdr:ext cx="599010" cy="259045"/>
    <xdr:sp macro="" textlink="">
      <xdr:nvSpPr>
        <xdr:cNvPr id="209" name="テキスト ボックス 208"/>
        <xdr:cNvSpPr txBox="1"/>
      </xdr:nvSpPr>
      <xdr:spPr>
        <a:xfrm>
          <a:off x="830794" y="1346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63974</xdr:rowOff>
    </xdr:from>
    <xdr:to>
      <xdr:col>6</xdr:col>
      <xdr:colOff>511175</xdr:colOff>
      <xdr:row>97</xdr:row>
      <xdr:rowOff>126330</xdr:rowOff>
    </xdr:to>
    <xdr:cxnSp macro="">
      <xdr:nvCxnSpPr>
        <xdr:cNvPr id="240" name="直線コネクタ 239"/>
        <xdr:cNvCxnSpPr/>
      </xdr:nvCxnSpPr>
      <xdr:spPr>
        <a:xfrm>
          <a:off x="3797300" y="16694624"/>
          <a:ext cx="838200" cy="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63974</xdr:rowOff>
    </xdr:from>
    <xdr:to>
      <xdr:col>5</xdr:col>
      <xdr:colOff>358775</xdr:colOff>
      <xdr:row>97</xdr:row>
      <xdr:rowOff>142776</xdr:rowOff>
    </xdr:to>
    <xdr:cxnSp macro="">
      <xdr:nvCxnSpPr>
        <xdr:cNvPr id="243" name="直線コネクタ 242"/>
        <xdr:cNvCxnSpPr/>
      </xdr:nvCxnSpPr>
      <xdr:spPr>
        <a:xfrm flipV="1">
          <a:off x="2908300" y="16694624"/>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127885</xdr:rowOff>
    </xdr:from>
    <xdr:to>
      <xdr:col>4</xdr:col>
      <xdr:colOff>155575</xdr:colOff>
      <xdr:row>97</xdr:row>
      <xdr:rowOff>142776</xdr:rowOff>
    </xdr:to>
    <xdr:cxnSp macro="">
      <xdr:nvCxnSpPr>
        <xdr:cNvPr id="246" name="直線コネクタ 245"/>
        <xdr:cNvCxnSpPr/>
      </xdr:nvCxnSpPr>
      <xdr:spPr>
        <a:xfrm>
          <a:off x="2019300" y="16758535"/>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127885</xdr:rowOff>
    </xdr:from>
    <xdr:to>
      <xdr:col>2</xdr:col>
      <xdr:colOff>638175</xdr:colOff>
      <xdr:row>97</xdr:row>
      <xdr:rowOff>156499</xdr:rowOff>
    </xdr:to>
    <xdr:cxnSp macro="">
      <xdr:nvCxnSpPr>
        <xdr:cNvPr id="249" name="直線コネクタ 248"/>
        <xdr:cNvCxnSpPr/>
      </xdr:nvCxnSpPr>
      <xdr:spPr>
        <a:xfrm flipV="1">
          <a:off x="1130300" y="16758535"/>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75530</xdr:rowOff>
    </xdr:from>
    <xdr:to>
      <xdr:col>6</xdr:col>
      <xdr:colOff>561975</xdr:colOff>
      <xdr:row>98</xdr:row>
      <xdr:rowOff>5680</xdr:rowOff>
    </xdr:to>
    <xdr:sp macro="" textlink="">
      <xdr:nvSpPr>
        <xdr:cNvPr id="259" name="円/楕円 258"/>
        <xdr:cNvSpPr/>
      </xdr:nvSpPr>
      <xdr:spPr>
        <a:xfrm>
          <a:off x="4584700" y="1670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53957</xdr:rowOff>
    </xdr:from>
    <xdr:ext cx="534377" cy="259045"/>
    <xdr:sp macro="" textlink="">
      <xdr:nvSpPr>
        <xdr:cNvPr id="260" name="衛生費該当値テキスト"/>
        <xdr:cNvSpPr txBox="1"/>
      </xdr:nvSpPr>
      <xdr:spPr>
        <a:xfrm>
          <a:off x="4686300" y="166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13174</xdr:rowOff>
    </xdr:from>
    <xdr:to>
      <xdr:col>5</xdr:col>
      <xdr:colOff>409575</xdr:colOff>
      <xdr:row>97</xdr:row>
      <xdr:rowOff>114774</xdr:rowOff>
    </xdr:to>
    <xdr:sp macro="" textlink="">
      <xdr:nvSpPr>
        <xdr:cNvPr id="261" name="円/楕円 260"/>
        <xdr:cNvSpPr/>
      </xdr:nvSpPr>
      <xdr:spPr>
        <a:xfrm>
          <a:off x="3746500" y="166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131301</xdr:rowOff>
    </xdr:from>
    <xdr:ext cx="534377" cy="259045"/>
    <xdr:sp macro="" textlink="">
      <xdr:nvSpPr>
        <xdr:cNvPr id="262" name="テキスト ボックス 261"/>
        <xdr:cNvSpPr txBox="1"/>
      </xdr:nvSpPr>
      <xdr:spPr>
        <a:xfrm>
          <a:off x="3530111" y="164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91976</xdr:rowOff>
    </xdr:from>
    <xdr:to>
      <xdr:col>4</xdr:col>
      <xdr:colOff>206375</xdr:colOff>
      <xdr:row>98</xdr:row>
      <xdr:rowOff>22126</xdr:rowOff>
    </xdr:to>
    <xdr:sp macro="" textlink="">
      <xdr:nvSpPr>
        <xdr:cNvPr id="263" name="円/楕円 262"/>
        <xdr:cNvSpPr/>
      </xdr:nvSpPr>
      <xdr:spPr>
        <a:xfrm>
          <a:off x="2857500" y="167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38653</xdr:rowOff>
    </xdr:from>
    <xdr:ext cx="534377" cy="259045"/>
    <xdr:sp macro="" textlink="">
      <xdr:nvSpPr>
        <xdr:cNvPr id="264" name="テキスト ボックス 263"/>
        <xdr:cNvSpPr txBox="1"/>
      </xdr:nvSpPr>
      <xdr:spPr>
        <a:xfrm>
          <a:off x="2641111" y="1649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77085</xdr:rowOff>
    </xdr:from>
    <xdr:to>
      <xdr:col>3</xdr:col>
      <xdr:colOff>3175</xdr:colOff>
      <xdr:row>98</xdr:row>
      <xdr:rowOff>7235</xdr:rowOff>
    </xdr:to>
    <xdr:sp macro="" textlink="">
      <xdr:nvSpPr>
        <xdr:cNvPr id="265" name="円/楕円 264"/>
        <xdr:cNvSpPr/>
      </xdr:nvSpPr>
      <xdr:spPr>
        <a:xfrm>
          <a:off x="1968500" y="167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23762</xdr:rowOff>
    </xdr:from>
    <xdr:ext cx="534377" cy="259045"/>
    <xdr:sp macro="" textlink="">
      <xdr:nvSpPr>
        <xdr:cNvPr id="266" name="テキスト ボックス 265"/>
        <xdr:cNvSpPr txBox="1"/>
      </xdr:nvSpPr>
      <xdr:spPr>
        <a:xfrm>
          <a:off x="1752111" y="164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105699</xdr:rowOff>
    </xdr:from>
    <xdr:to>
      <xdr:col>1</xdr:col>
      <xdr:colOff>485775</xdr:colOff>
      <xdr:row>98</xdr:row>
      <xdr:rowOff>35849</xdr:rowOff>
    </xdr:to>
    <xdr:sp macro="" textlink="">
      <xdr:nvSpPr>
        <xdr:cNvPr id="267" name="円/楕円 266"/>
        <xdr:cNvSpPr/>
      </xdr:nvSpPr>
      <xdr:spPr>
        <a:xfrm>
          <a:off x="1079500" y="167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52376</xdr:rowOff>
    </xdr:from>
    <xdr:ext cx="534377" cy="259045"/>
    <xdr:sp macro="" textlink="">
      <xdr:nvSpPr>
        <xdr:cNvPr id="268" name="テキスト ボックス 267"/>
        <xdr:cNvSpPr txBox="1"/>
      </xdr:nvSpPr>
      <xdr:spPr>
        <a:xfrm>
          <a:off x="863111" y="165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2866</xdr:rowOff>
    </xdr:from>
    <xdr:to>
      <xdr:col>15</xdr:col>
      <xdr:colOff>180975</xdr:colOff>
      <xdr:row>38</xdr:row>
      <xdr:rowOff>36503</xdr:rowOff>
    </xdr:to>
    <xdr:cxnSp macro="">
      <xdr:nvCxnSpPr>
        <xdr:cNvPr id="299" name="直線コネクタ 298"/>
        <xdr:cNvCxnSpPr/>
      </xdr:nvCxnSpPr>
      <xdr:spPr>
        <a:xfrm flipV="1">
          <a:off x="9639300" y="6517966"/>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127943</xdr:rowOff>
    </xdr:from>
    <xdr:to>
      <xdr:col>14</xdr:col>
      <xdr:colOff>28575</xdr:colOff>
      <xdr:row>38</xdr:row>
      <xdr:rowOff>36503</xdr:rowOff>
    </xdr:to>
    <xdr:cxnSp macro="">
      <xdr:nvCxnSpPr>
        <xdr:cNvPr id="302" name="直線コネクタ 301"/>
        <xdr:cNvCxnSpPr/>
      </xdr:nvCxnSpPr>
      <xdr:spPr>
        <a:xfrm>
          <a:off x="8750300" y="647159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127943</xdr:rowOff>
    </xdr:from>
    <xdr:to>
      <xdr:col>12</xdr:col>
      <xdr:colOff>511175</xdr:colOff>
      <xdr:row>37</xdr:row>
      <xdr:rowOff>167785</xdr:rowOff>
    </xdr:to>
    <xdr:cxnSp macro="">
      <xdr:nvCxnSpPr>
        <xdr:cNvPr id="305" name="直線コネクタ 304"/>
        <xdr:cNvCxnSpPr/>
      </xdr:nvCxnSpPr>
      <xdr:spPr>
        <a:xfrm flipV="1">
          <a:off x="7861300" y="6471593"/>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161254</xdr:rowOff>
    </xdr:from>
    <xdr:to>
      <xdr:col>11</xdr:col>
      <xdr:colOff>307975</xdr:colOff>
      <xdr:row>37</xdr:row>
      <xdr:rowOff>167785</xdr:rowOff>
    </xdr:to>
    <xdr:cxnSp macro="">
      <xdr:nvCxnSpPr>
        <xdr:cNvPr id="308" name="直線コネクタ 307"/>
        <xdr:cNvCxnSpPr/>
      </xdr:nvCxnSpPr>
      <xdr:spPr>
        <a:xfrm>
          <a:off x="6972300" y="65049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123516</xdr:rowOff>
    </xdr:from>
    <xdr:to>
      <xdr:col>15</xdr:col>
      <xdr:colOff>231775</xdr:colOff>
      <xdr:row>38</xdr:row>
      <xdr:rowOff>53666</xdr:rowOff>
    </xdr:to>
    <xdr:sp macro="" textlink="">
      <xdr:nvSpPr>
        <xdr:cNvPr id="318" name="円/楕円 317"/>
        <xdr:cNvSpPr/>
      </xdr:nvSpPr>
      <xdr:spPr>
        <a:xfrm>
          <a:off x="104267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146393</xdr:rowOff>
    </xdr:from>
    <xdr:ext cx="378565" cy="259045"/>
    <xdr:sp macro="" textlink="">
      <xdr:nvSpPr>
        <xdr:cNvPr id="319" name="労働費該当値テキスト"/>
        <xdr:cNvSpPr txBox="1"/>
      </xdr:nvSpPr>
      <xdr:spPr>
        <a:xfrm>
          <a:off x="10528300" y="631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157154</xdr:rowOff>
    </xdr:from>
    <xdr:to>
      <xdr:col>14</xdr:col>
      <xdr:colOff>79375</xdr:colOff>
      <xdr:row>38</xdr:row>
      <xdr:rowOff>87303</xdr:rowOff>
    </xdr:to>
    <xdr:sp macro="" textlink="">
      <xdr:nvSpPr>
        <xdr:cNvPr id="320" name="円/楕円 319"/>
        <xdr:cNvSpPr/>
      </xdr:nvSpPr>
      <xdr:spPr>
        <a:xfrm>
          <a:off x="9588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103831</xdr:rowOff>
    </xdr:from>
    <xdr:ext cx="378565" cy="259045"/>
    <xdr:sp macro="" textlink="">
      <xdr:nvSpPr>
        <xdr:cNvPr id="321" name="テキスト ボックス 320"/>
        <xdr:cNvSpPr txBox="1"/>
      </xdr:nvSpPr>
      <xdr:spPr>
        <a:xfrm>
          <a:off x="9450017" y="627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77143</xdr:rowOff>
    </xdr:from>
    <xdr:to>
      <xdr:col>12</xdr:col>
      <xdr:colOff>561975</xdr:colOff>
      <xdr:row>38</xdr:row>
      <xdr:rowOff>7293</xdr:rowOff>
    </xdr:to>
    <xdr:sp macro="" textlink="">
      <xdr:nvSpPr>
        <xdr:cNvPr id="322" name="円/楕円 321"/>
        <xdr:cNvSpPr/>
      </xdr:nvSpPr>
      <xdr:spPr>
        <a:xfrm>
          <a:off x="8699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169870</xdr:rowOff>
    </xdr:from>
    <xdr:ext cx="378565" cy="259045"/>
    <xdr:sp macro="" textlink="">
      <xdr:nvSpPr>
        <xdr:cNvPr id="323" name="テキスト ボックス 322"/>
        <xdr:cNvSpPr txBox="1"/>
      </xdr:nvSpPr>
      <xdr:spPr>
        <a:xfrm>
          <a:off x="8561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116985</xdr:rowOff>
    </xdr:from>
    <xdr:to>
      <xdr:col>11</xdr:col>
      <xdr:colOff>358775</xdr:colOff>
      <xdr:row>38</xdr:row>
      <xdr:rowOff>47135</xdr:rowOff>
    </xdr:to>
    <xdr:sp macro="" textlink="">
      <xdr:nvSpPr>
        <xdr:cNvPr id="324" name="円/楕円 323"/>
        <xdr:cNvSpPr/>
      </xdr:nvSpPr>
      <xdr:spPr>
        <a:xfrm>
          <a:off x="7810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38262</xdr:rowOff>
    </xdr:from>
    <xdr:ext cx="378565" cy="259045"/>
    <xdr:sp macro="" textlink="">
      <xdr:nvSpPr>
        <xdr:cNvPr id="325" name="テキスト ボックス 324"/>
        <xdr:cNvSpPr txBox="1"/>
      </xdr:nvSpPr>
      <xdr:spPr>
        <a:xfrm>
          <a:off x="7672017" y="65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110454</xdr:rowOff>
    </xdr:from>
    <xdr:to>
      <xdr:col>10</xdr:col>
      <xdr:colOff>155575</xdr:colOff>
      <xdr:row>38</xdr:row>
      <xdr:rowOff>40604</xdr:rowOff>
    </xdr:to>
    <xdr:sp macro="" textlink="">
      <xdr:nvSpPr>
        <xdr:cNvPr id="326" name="円/楕円 325"/>
        <xdr:cNvSpPr/>
      </xdr:nvSpPr>
      <xdr:spPr>
        <a:xfrm>
          <a:off x="6921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31731</xdr:rowOff>
    </xdr:from>
    <xdr:ext cx="378565" cy="259045"/>
    <xdr:sp macro="" textlink="">
      <xdr:nvSpPr>
        <xdr:cNvPr id="327" name="テキスト ボックス 326"/>
        <xdr:cNvSpPr txBox="1"/>
      </xdr:nvSpPr>
      <xdr:spPr>
        <a:xfrm>
          <a:off x="6783017" y="654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30670</xdr:rowOff>
    </xdr:from>
    <xdr:to>
      <xdr:col>15</xdr:col>
      <xdr:colOff>180975</xdr:colOff>
      <xdr:row>59</xdr:row>
      <xdr:rowOff>30709</xdr:rowOff>
    </xdr:to>
    <xdr:cxnSp macro="">
      <xdr:nvCxnSpPr>
        <xdr:cNvPr id="356" name="直線コネクタ 355"/>
        <xdr:cNvCxnSpPr/>
      </xdr:nvCxnSpPr>
      <xdr:spPr>
        <a:xfrm flipV="1">
          <a:off x="9639300" y="1014622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28981</xdr:rowOff>
    </xdr:from>
    <xdr:to>
      <xdr:col>14</xdr:col>
      <xdr:colOff>28575</xdr:colOff>
      <xdr:row>59</xdr:row>
      <xdr:rowOff>30709</xdr:rowOff>
    </xdr:to>
    <xdr:cxnSp macro="">
      <xdr:nvCxnSpPr>
        <xdr:cNvPr id="359" name="直線コネクタ 358"/>
        <xdr:cNvCxnSpPr/>
      </xdr:nvCxnSpPr>
      <xdr:spPr>
        <a:xfrm>
          <a:off x="8750300" y="10144531"/>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28981</xdr:rowOff>
    </xdr:from>
    <xdr:to>
      <xdr:col>12</xdr:col>
      <xdr:colOff>511175</xdr:colOff>
      <xdr:row>59</xdr:row>
      <xdr:rowOff>31521</xdr:rowOff>
    </xdr:to>
    <xdr:cxnSp macro="">
      <xdr:nvCxnSpPr>
        <xdr:cNvPr id="362" name="直線コネクタ 361"/>
        <xdr:cNvCxnSpPr/>
      </xdr:nvCxnSpPr>
      <xdr:spPr>
        <a:xfrm flipV="1">
          <a:off x="7861300" y="1014453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30023</xdr:rowOff>
    </xdr:from>
    <xdr:to>
      <xdr:col>11</xdr:col>
      <xdr:colOff>307975</xdr:colOff>
      <xdr:row>59</xdr:row>
      <xdr:rowOff>31521</xdr:rowOff>
    </xdr:to>
    <xdr:cxnSp macro="">
      <xdr:nvCxnSpPr>
        <xdr:cNvPr id="365" name="直線コネクタ 364"/>
        <xdr:cNvCxnSpPr/>
      </xdr:nvCxnSpPr>
      <xdr:spPr>
        <a:xfrm>
          <a:off x="6972300" y="10145573"/>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151320</xdr:rowOff>
    </xdr:from>
    <xdr:to>
      <xdr:col>15</xdr:col>
      <xdr:colOff>231775</xdr:colOff>
      <xdr:row>59</xdr:row>
      <xdr:rowOff>81470</xdr:rowOff>
    </xdr:to>
    <xdr:sp macro="" textlink="">
      <xdr:nvSpPr>
        <xdr:cNvPr id="375" name="円/楕円 374"/>
        <xdr:cNvSpPr/>
      </xdr:nvSpPr>
      <xdr:spPr>
        <a:xfrm>
          <a:off x="10426700" y="100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66247</xdr:rowOff>
    </xdr:from>
    <xdr:ext cx="469744" cy="259045"/>
    <xdr:sp macro="" textlink="">
      <xdr:nvSpPr>
        <xdr:cNvPr id="376" name="農林水産業費該当値テキスト"/>
        <xdr:cNvSpPr txBox="1"/>
      </xdr:nvSpPr>
      <xdr:spPr>
        <a:xfrm>
          <a:off x="10528300" y="1001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151359</xdr:rowOff>
    </xdr:from>
    <xdr:to>
      <xdr:col>14</xdr:col>
      <xdr:colOff>79375</xdr:colOff>
      <xdr:row>59</xdr:row>
      <xdr:rowOff>81509</xdr:rowOff>
    </xdr:to>
    <xdr:sp macro="" textlink="">
      <xdr:nvSpPr>
        <xdr:cNvPr id="377" name="円/楕円 376"/>
        <xdr:cNvSpPr/>
      </xdr:nvSpPr>
      <xdr:spPr>
        <a:xfrm>
          <a:off x="9588500" y="100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72636</xdr:rowOff>
    </xdr:from>
    <xdr:ext cx="469744" cy="259045"/>
    <xdr:sp macro="" textlink="">
      <xdr:nvSpPr>
        <xdr:cNvPr id="378" name="テキスト ボックス 377"/>
        <xdr:cNvSpPr txBox="1"/>
      </xdr:nvSpPr>
      <xdr:spPr>
        <a:xfrm>
          <a:off x="9404427" y="101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149631</xdr:rowOff>
    </xdr:from>
    <xdr:to>
      <xdr:col>12</xdr:col>
      <xdr:colOff>561975</xdr:colOff>
      <xdr:row>59</xdr:row>
      <xdr:rowOff>79781</xdr:rowOff>
    </xdr:to>
    <xdr:sp macro="" textlink="">
      <xdr:nvSpPr>
        <xdr:cNvPr id="379" name="円/楕円 378"/>
        <xdr:cNvSpPr/>
      </xdr:nvSpPr>
      <xdr:spPr>
        <a:xfrm>
          <a:off x="86995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70908</xdr:rowOff>
    </xdr:from>
    <xdr:ext cx="469744" cy="259045"/>
    <xdr:sp macro="" textlink="">
      <xdr:nvSpPr>
        <xdr:cNvPr id="380" name="テキスト ボックス 379"/>
        <xdr:cNvSpPr txBox="1"/>
      </xdr:nvSpPr>
      <xdr:spPr>
        <a:xfrm>
          <a:off x="8515427" y="101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152171</xdr:rowOff>
    </xdr:from>
    <xdr:to>
      <xdr:col>11</xdr:col>
      <xdr:colOff>358775</xdr:colOff>
      <xdr:row>59</xdr:row>
      <xdr:rowOff>82321</xdr:rowOff>
    </xdr:to>
    <xdr:sp macro="" textlink="">
      <xdr:nvSpPr>
        <xdr:cNvPr id="381" name="円/楕円 380"/>
        <xdr:cNvSpPr/>
      </xdr:nvSpPr>
      <xdr:spPr>
        <a:xfrm>
          <a:off x="7810500" y="100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73448</xdr:rowOff>
    </xdr:from>
    <xdr:ext cx="469744" cy="259045"/>
    <xdr:sp macro="" textlink="">
      <xdr:nvSpPr>
        <xdr:cNvPr id="382" name="テキスト ボックス 381"/>
        <xdr:cNvSpPr txBox="1"/>
      </xdr:nvSpPr>
      <xdr:spPr>
        <a:xfrm>
          <a:off x="7626427" y="1018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150673</xdr:rowOff>
    </xdr:from>
    <xdr:to>
      <xdr:col>10</xdr:col>
      <xdr:colOff>155575</xdr:colOff>
      <xdr:row>59</xdr:row>
      <xdr:rowOff>80823</xdr:rowOff>
    </xdr:to>
    <xdr:sp macro="" textlink="">
      <xdr:nvSpPr>
        <xdr:cNvPr id="383" name="円/楕円 382"/>
        <xdr:cNvSpPr/>
      </xdr:nvSpPr>
      <xdr:spPr>
        <a:xfrm>
          <a:off x="6921500" y="100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71950</xdr:rowOff>
    </xdr:from>
    <xdr:ext cx="469744" cy="259045"/>
    <xdr:sp macro="" textlink="">
      <xdr:nvSpPr>
        <xdr:cNvPr id="384" name="テキスト ボックス 383"/>
        <xdr:cNvSpPr txBox="1"/>
      </xdr:nvSpPr>
      <xdr:spPr>
        <a:xfrm>
          <a:off x="6737427" y="1018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74115</xdr:rowOff>
    </xdr:from>
    <xdr:to>
      <xdr:col>15</xdr:col>
      <xdr:colOff>180975</xdr:colOff>
      <xdr:row>78</xdr:row>
      <xdr:rowOff>108200</xdr:rowOff>
    </xdr:to>
    <xdr:cxnSp macro="">
      <xdr:nvCxnSpPr>
        <xdr:cNvPr id="411" name="直線コネクタ 410"/>
        <xdr:cNvCxnSpPr/>
      </xdr:nvCxnSpPr>
      <xdr:spPr>
        <a:xfrm>
          <a:off x="9639300" y="13447215"/>
          <a:ext cx="838200" cy="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74115</xdr:rowOff>
    </xdr:from>
    <xdr:to>
      <xdr:col>14</xdr:col>
      <xdr:colOff>28575</xdr:colOff>
      <xdr:row>78</xdr:row>
      <xdr:rowOff>115125</xdr:rowOff>
    </xdr:to>
    <xdr:cxnSp macro="">
      <xdr:nvCxnSpPr>
        <xdr:cNvPr id="414" name="直線コネクタ 413"/>
        <xdr:cNvCxnSpPr/>
      </xdr:nvCxnSpPr>
      <xdr:spPr>
        <a:xfrm flipV="1">
          <a:off x="8750300" y="13447215"/>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110279</xdr:rowOff>
    </xdr:from>
    <xdr:to>
      <xdr:col>12</xdr:col>
      <xdr:colOff>511175</xdr:colOff>
      <xdr:row>78</xdr:row>
      <xdr:rowOff>115125</xdr:rowOff>
    </xdr:to>
    <xdr:cxnSp macro="">
      <xdr:nvCxnSpPr>
        <xdr:cNvPr id="417" name="直線コネクタ 416"/>
        <xdr:cNvCxnSpPr/>
      </xdr:nvCxnSpPr>
      <xdr:spPr>
        <a:xfrm>
          <a:off x="7861300" y="1348337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110279</xdr:rowOff>
    </xdr:from>
    <xdr:to>
      <xdr:col>11</xdr:col>
      <xdr:colOff>307975</xdr:colOff>
      <xdr:row>78</xdr:row>
      <xdr:rowOff>120726</xdr:rowOff>
    </xdr:to>
    <xdr:cxnSp macro="">
      <xdr:nvCxnSpPr>
        <xdr:cNvPr id="420" name="直線コネクタ 419"/>
        <xdr:cNvCxnSpPr/>
      </xdr:nvCxnSpPr>
      <xdr:spPr>
        <a:xfrm flipV="1">
          <a:off x="6972300" y="1348337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57400</xdr:rowOff>
    </xdr:from>
    <xdr:to>
      <xdr:col>15</xdr:col>
      <xdr:colOff>231775</xdr:colOff>
      <xdr:row>78</xdr:row>
      <xdr:rowOff>159000</xdr:rowOff>
    </xdr:to>
    <xdr:sp macro="" textlink="">
      <xdr:nvSpPr>
        <xdr:cNvPr id="430" name="円/楕円 429"/>
        <xdr:cNvSpPr/>
      </xdr:nvSpPr>
      <xdr:spPr>
        <a:xfrm>
          <a:off x="10426700" y="13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143777</xdr:rowOff>
    </xdr:from>
    <xdr:ext cx="469744" cy="259045"/>
    <xdr:sp macro="" textlink="">
      <xdr:nvSpPr>
        <xdr:cNvPr id="431" name="商工費該当値テキスト"/>
        <xdr:cNvSpPr txBox="1"/>
      </xdr:nvSpPr>
      <xdr:spPr>
        <a:xfrm>
          <a:off x="10528300" y="1334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23315</xdr:rowOff>
    </xdr:from>
    <xdr:to>
      <xdr:col>14</xdr:col>
      <xdr:colOff>79375</xdr:colOff>
      <xdr:row>78</xdr:row>
      <xdr:rowOff>124915</xdr:rowOff>
    </xdr:to>
    <xdr:sp macro="" textlink="">
      <xdr:nvSpPr>
        <xdr:cNvPr id="432" name="円/楕円 431"/>
        <xdr:cNvSpPr/>
      </xdr:nvSpPr>
      <xdr:spPr>
        <a:xfrm>
          <a:off x="9588500" y="133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116042</xdr:rowOff>
    </xdr:from>
    <xdr:ext cx="469744" cy="259045"/>
    <xdr:sp macro="" textlink="">
      <xdr:nvSpPr>
        <xdr:cNvPr id="433" name="テキスト ボックス 432"/>
        <xdr:cNvSpPr txBox="1"/>
      </xdr:nvSpPr>
      <xdr:spPr>
        <a:xfrm>
          <a:off x="9404427" y="134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64325</xdr:rowOff>
    </xdr:from>
    <xdr:to>
      <xdr:col>12</xdr:col>
      <xdr:colOff>561975</xdr:colOff>
      <xdr:row>78</xdr:row>
      <xdr:rowOff>165925</xdr:rowOff>
    </xdr:to>
    <xdr:sp macro="" textlink="">
      <xdr:nvSpPr>
        <xdr:cNvPr id="434" name="円/楕円 433"/>
        <xdr:cNvSpPr/>
      </xdr:nvSpPr>
      <xdr:spPr>
        <a:xfrm>
          <a:off x="8699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157052</xdr:rowOff>
    </xdr:from>
    <xdr:ext cx="469744" cy="259045"/>
    <xdr:sp macro="" textlink="">
      <xdr:nvSpPr>
        <xdr:cNvPr id="435" name="テキスト ボックス 434"/>
        <xdr:cNvSpPr txBox="1"/>
      </xdr:nvSpPr>
      <xdr:spPr>
        <a:xfrm>
          <a:off x="8515427"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59479</xdr:rowOff>
    </xdr:from>
    <xdr:to>
      <xdr:col>11</xdr:col>
      <xdr:colOff>358775</xdr:colOff>
      <xdr:row>78</xdr:row>
      <xdr:rowOff>161079</xdr:rowOff>
    </xdr:to>
    <xdr:sp macro="" textlink="">
      <xdr:nvSpPr>
        <xdr:cNvPr id="436" name="円/楕円 435"/>
        <xdr:cNvSpPr/>
      </xdr:nvSpPr>
      <xdr:spPr>
        <a:xfrm>
          <a:off x="78105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152206</xdr:rowOff>
    </xdr:from>
    <xdr:ext cx="469744" cy="259045"/>
    <xdr:sp macro="" textlink="">
      <xdr:nvSpPr>
        <xdr:cNvPr id="437" name="テキスト ボックス 436"/>
        <xdr:cNvSpPr txBox="1"/>
      </xdr:nvSpPr>
      <xdr:spPr>
        <a:xfrm>
          <a:off x="7626427" y="135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69926</xdr:rowOff>
    </xdr:from>
    <xdr:to>
      <xdr:col>10</xdr:col>
      <xdr:colOff>155575</xdr:colOff>
      <xdr:row>79</xdr:row>
      <xdr:rowOff>76</xdr:rowOff>
    </xdr:to>
    <xdr:sp macro="" textlink="">
      <xdr:nvSpPr>
        <xdr:cNvPr id="438" name="円/楕円 437"/>
        <xdr:cNvSpPr/>
      </xdr:nvSpPr>
      <xdr:spPr>
        <a:xfrm>
          <a:off x="6921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162653</xdr:rowOff>
    </xdr:from>
    <xdr:ext cx="378565" cy="259045"/>
    <xdr:sp macro="" textlink="">
      <xdr:nvSpPr>
        <xdr:cNvPr id="439" name="テキスト ボックス 438"/>
        <xdr:cNvSpPr txBox="1"/>
      </xdr:nvSpPr>
      <xdr:spPr>
        <a:xfrm>
          <a:off x="6783017" y="1353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140492</xdr:rowOff>
    </xdr:from>
    <xdr:to>
      <xdr:col>15</xdr:col>
      <xdr:colOff>180975</xdr:colOff>
      <xdr:row>97</xdr:row>
      <xdr:rowOff>147374</xdr:rowOff>
    </xdr:to>
    <xdr:cxnSp macro="">
      <xdr:nvCxnSpPr>
        <xdr:cNvPr id="468" name="直線コネクタ 467"/>
        <xdr:cNvCxnSpPr/>
      </xdr:nvCxnSpPr>
      <xdr:spPr>
        <a:xfrm flipV="1">
          <a:off x="9639300" y="16771142"/>
          <a:ext cx="8382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145735</xdr:rowOff>
    </xdr:from>
    <xdr:to>
      <xdr:col>14</xdr:col>
      <xdr:colOff>28575</xdr:colOff>
      <xdr:row>97</xdr:row>
      <xdr:rowOff>147374</xdr:rowOff>
    </xdr:to>
    <xdr:cxnSp macro="">
      <xdr:nvCxnSpPr>
        <xdr:cNvPr id="471" name="直線コネクタ 470"/>
        <xdr:cNvCxnSpPr/>
      </xdr:nvCxnSpPr>
      <xdr:spPr>
        <a:xfrm>
          <a:off x="8750300" y="1677638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139564</xdr:rowOff>
    </xdr:from>
    <xdr:to>
      <xdr:col>12</xdr:col>
      <xdr:colOff>511175</xdr:colOff>
      <xdr:row>97</xdr:row>
      <xdr:rowOff>145735</xdr:rowOff>
    </xdr:to>
    <xdr:cxnSp macro="">
      <xdr:nvCxnSpPr>
        <xdr:cNvPr id="474" name="直線コネクタ 473"/>
        <xdr:cNvCxnSpPr/>
      </xdr:nvCxnSpPr>
      <xdr:spPr>
        <a:xfrm>
          <a:off x="7861300" y="16770214"/>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138351</xdr:rowOff>
    </xdr:from>
    <xdr:to>
      <xdr:col>11</xdr:col>
      <xdr:colOff>307975</xdr:colOff>
      <xdr:row>97</xdr:row>
      <xdr:rowOff>139564</xdr:rowOff>
    </xdr:to>
    <xdr:cxnSp macro="">
      <xdr:nvCxnSpPr>
        <xdr:cNvPr id="477" name="直線コネクタ 476"/>
        <xdr:cNvCxnSpPr/>
      </xdr:nvCxnSpPr>
      <xdr:spPr>
        <a:xfrm>
          <a:off x="6972300" y="16769001"/>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89692</xdr:rowOff>
    </xdr:from>
    <xdr:to>
      <xdr:col>15</xdr:col>
      <xdr:colOff>231775</xdr:colOff>
      <xdr:row>98</xdr:row>
      <xdr:rowOff>19842</xdr:rowOff>
    </xdr:to>
    <xdr:sp macro="" textlink="">
      <xdr:nvSpPr>
        <xdr:cNvPr id="487" name="円/楕円 486"/>
        <xdr:cNvSpPr/>
      </xdr:nvSpPr>
      <xdr:spPr>
        <a:xfrm>
          <a:off x="10426700" y="167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68119</xdr:rowOff>
    </xdr:from>
    <xdr:ext cx="534377" cy="259045"/>
    <xdr:sp macro="" textlink="">
      <xdr:nvSpPr>
        <xdr:cNvPr id="488" name="土木費該当値テキスト"/>
        <xdr:cNvSpPr txBox="1"/>
      </xdr:nvSpPr>
      <xdr:spPr>
        <a:xfrm>
          <a:off x="10528300" y="166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96574</xdr:rowOff>
    </xdr:from>
    <xdr:to>
      <xdr:col>14</xdr:col>
      <xdr:colOff>79375</xdr:colOff>
      <xdr:row>98</xdr:row>
      <xdr:rowOff>26724</xdr:rowOff>
    </xdr:to>
    <xdr:sp macro="" textlink="">
      <xdr:nvSpPr>
        <xdr:cNvPr id="489" name="円/楕円 488"/>
        <xdr:cNvSpPr/>
      </xdr:nvSpPr>
      <xdr:spPr>
        <a:xfrm>
          <a:off x="9588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17851</xdr:rowOff>
    </xdr:from>
    <xdr:ext cx="534377" cy="259045"/>
    <xdr:sp macro="" textlink="">
      <xdr:nvSpPr>
        <xdr:cNvPr id="490" name="テキスト ボックス 489"/>
        <xdr:cNvSpPr txBox="1"/>
      </xdr:nvSpPr>
      <xdr:spPr>
        <a:xfrm>
          <a:off x="9372111" y="168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94935</xdr:rowOff>
    </xdr:from>
    <xdr:to>
      <xdr:col>12</xdr:col>
      <xdr:colOff>561975</xdr:colOff>
      <xdr:row>98</xdr:row>
      <xdr:rowOff>25085</xdr:rowOff>
    </xdr:to>
    <xdr:sp macro="" textlink="">
      <xdr:nvSpPr>
        <xdr:cNvPr id="491" name="円/楕円 490"/>
        <xdr:cNvSpPr/>
      </xdr:nvSpPr>
      <xdr:spPr>
        <a:xfrm>
          <a:off x="8699500" y="167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16212</xdr:rowOff>
    </xdr:from>
    <xdr:ext cx="534377" cy="259045"/>
    <xdr:sp macro="" textlink="">
      <xdr:nvSpPr>
        <xdr:cNvPr id="492" name="テキスト ボックス 491"/>
        <xdr:cNvSpPr txBox="1"/>
      </xdr:nvSpPr>
      <xdr:spPr>
        <a:xfrm>
          <a:off x="8483111" y="168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88764</xdr:rowOff>
    </xdr:from>
    <xdr:to>
      <xdr:col>11</xdr:col>
      <xdr:colOff>358775</xdr:colOff>
      <xdr:row>98</xdr:row>
      <xdr:rowOff>18914</xdr:rowOff>
    </xdr:to>
    <xdr:sp macro="" textlink="">
      <xdr:nvSpPr>
        <xdr:cNvPr id="493" name="円/楕円 492"/>
        <xdr:cNvSpPr/>
      </xdr:nvSpPr>
      <xdr:spPr>
        <a:xfrm>
          <a:off x="7810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10041</xdr:rowOff>
    </xdr:from>
    <xdr:ext cx="534377" cy="259045"/>
    <xdr:sp macro="" textlink="">
      <xdr:nvSpPr>
        <xdr:cNvPr id="494" name="テキスト ボックス 493"/>
        <xdr:cNvSpPr txBox="1"/>
      </xdr:nvSpPr>
      <xdr:spPr>
        <a:xfrm>
          <a:off x="7594111" y="1681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87551</xdr:rowOff>
    </xdr:from>
    <xdr:to>
      <xdr:col>10</xdr:col>
      <xdr:colOff>155575</xdr:colOff>
      <xdr:row>98</xdr:row>
      <xdr:rowOff>17701</xdr:rowOff>
    </xdr:to>
    <xdr:sp macro="" textlink="">
      <xdr:nvSpPr>
        <xdr:cNvPr id="495" name="円/楕円 494"/>
        <xdr:cNvSpPr/>
      </xdr:nvSpPr>
      <xdr:spPr>
        <a:xfrm>
          <a:off x="6921500" y="167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8828</xdr:rowOff>
    </xdr:from>
    <xdr:ext cx="534377" cy="259045"/>
    <xdr:sp macro="" textlink="">
      <xdr:nvSpPr>
        <xdr:cNvPr id="496" name="テキスト ボックス 495"/>
        <xdr:cNvSpPr txBox="1"/>
      </xdr:nvSpPr>
      <xdr:spPr>
        <a:xfrm>
          <a:off x="6705111" y="168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45460</xdr:rowOff>
    </xdr:from>
    <xdr:to>
      <xdr:col>23</xdr:col>
      <xdr:colOff>517525</xdr:colOff>
      <xdr:row>37</xdr:row>
      <xdr:rowOff>61233</xdr:rowOff>
    </xdr:to>
    <xdr:cxnSp macro="">
      <xdr:nvCxnSpPr>
        <xdr:cNvPr id="525" name="直線コネクタ 524"/>
        <xdr:cNvCxnSpPr/>
      </xdr:nvCxnSpPr>
      <xdr:spPr>
        <a:xfrm flipV="1">
          <a:off x="15481300" y="6389110"/>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86855</xdr:rowOff>
    </xdr:from>
    <xdr:to>
      <xdr:col>22</xdr:col>
      <xdr:colOff>365125</xdr:colOff>
      <xdr:row>37</xdr:row>
      <xdr:rowOff>61233</xdr:rowOff>
    </xdr:to>
    <xdr:cxnSp macro="">
      <xdr:nvCxnSpPr>
        <xdr:cNvPr id="528" name="直線コネクタ 527"/>
        <xdr:cNvCxnSpPr/>
      </xdr:nvCxnSpPr>
      <xdr:spPr>
        <a:xfrm>
          <a:off x="14592300" y="6259055"/>
          <a:ext cx="889000" cy="1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86855</xdr:rowOff>
    </xdr:from>
    <xdr:to>
      <xdr:col>21</xdr:col>
      <xdr:colOff>161925</xdr:colOff>
      <xdr:row>37</xdr:row>
      <xdr:rowOff>94590</xdr:rowOff>
    </xdr:to>
    <xdr:cxnSp macro="">
      <xdr:nvCxnSpPr>
        <xdr:cNvPr id="531" name="直線コネクタ 530"/>
        <xdr:cNvCxnSpPr/>
      </xdr:nvCxnSpPr>
      <xdr:spPr>
        <a:xfrm flipV="1">
          <a:off x="13703300" y="6259055"/>
          <a:ext cx="889000" cy="1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87179</xdr:rowOff>
    </xdr:from>
    <xdr:to>
      <xdr:col>19</xdr:col>
      <xdr:colOff>644525</xdr:colOff>
      <xdr:row>37</xdr:row>
      <xdr:rowOff>94590</xdr:rowOff>
    </xdr:to>
    <xdr:cxnSp macro="">
      <xdr:nvCxnSpPr>
        <xdr:cNvPr id="534" name="直線コネクタ 533"/>
        <xdr:cNvCxnSpPr/>
      </xdr:nvCxnSpPr>
      <xdr:spPr>
        <a:xfrm>
          <a:off x="12814300" y="6430829"/>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166110</xdr:rowOff>
    </xdr:from>
    <xdr:to>
      <xdr:col>23</xdr:col>
      <xdr:colOff>568325</xdr:colOff>
      <xdr:row>37</xdr:row>
      <xdr:rowOff>96260</xdr:rowOff>
    </xdr:to>
    <xdr:sp macro="" textlink="">
      <xdr:nvSpPr>
        <xdr:cNvPr id="544" name="円/楕円 543"/>
        <xdr:cNvSpPr/>
      </xdr:nvSpPr>
      <xdr:spPr>
        <a:xfrm>
          <a:off x="16268700" y="6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144537</xdr:rowOff>
    </xdr:from>
    <xdr:ext cx="534377" cy="259045"/>
    <xdr:sp macro="" textlink="">
      <xdr:nvSpPr>
        <xdr:cNvPr id="545" name="消防費該当値テキスト"/>
        <xdr:cNvSpPr txBox="1"/>
      </xdr:nvSpPr>
      <xdr:spPr>
        <a:xfrm>
          <a:off x="16370300" y="6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10433</xdr:rowOff>
    </xdr:from>
    <xdr:to>
      <xdr:col>22</xdr:col>
      <xdr:colOff>415925</xdr:colOff>
      <xdr:row>37</xdr:row>
      <xdr:rowOff>112033</xdr:rowOff>
    </xdr:to>
    <xdr:sp macro="" textlink="">
      <xdr:nvSpPr>
        <xdr:cNvPr id="546" name="円/楕円 545"/>
        <xdr:cNvSpPr/>
      </xdr:nvSpPr>
      <xdr:spPr>
        <a:xfrm>
          <a:off x="15430500" y="63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103160</xdr:rowOff>
    </xdr:from>
    <xdr:ext cx="534377" cy="259045"/>
    <xdr:sp macro="" textlink="">
      <xdr:nvSpPr>
        <xdr:cNvPr id="547" name="テキスト ボックス 546"/>
        <xdr:cNvSpPr txBox="1"/>
      </xdr:nvSpPr>
      <xdr:spPr>
        <a:xfrm>
          <a:off x="15214111" y="6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36055</xdr:rowOff>
    </xdr:from>
    <xdr:to>
      <xdr:col>21</xdr:col>
      <xdr:colOff>212725</xdr:colOff>
      <xdr:row>36</xdr:row>
      <xdr:rowOff>137655</xdr:rowOff>
    </xdr:to>
    <xdr:sp macro="" textlink="">
      <xdr:nvSpPr>
        <xdr:cNvPr id="548" name="円/楕円 547"/>
        <xdr:cNvSpPr/>
      </xdr:nvSpPr>
      <xdr:spPr>
        <a:xfrm>
          <a:off x="14541500" y="62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154182</xdr:rowOff>
    </xdr:from>
    <xdr:ext cx="534377" cy="259045"/>
    <xdr:sp macro="" textlink="">
      <xdr:nvSpPr>
        <xdr:cNvPr id="549" name="テキスト ボックス 548"/>
        <xdr:cNvSpPr txBox="1"/>
      </xdr:nvSpPr>
      <xdr:spPr>
        <a:xfrm>
          <a:off x="14325111" y="59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43790</xdr:rowOff>
    </xdr:from>
    <xdr:to>
      <xdr:col>20</xdr:col>
      <xdr:colOff>9525</xdr:colOff>
      <xdr:row>37</xdr:row>
      <xdr:rowOff>145390</xdr:rowOff>
    </xdr:to>
    <xdr:sp macro="" textlink="">
      <xdr:nvSpPr>
        <xdr:cNvPr id="550" name="円/楕円 549"/>
        <xdr:cNvSpPr/>
      </xdr:nvSpPr>
      <xdr:spPr>
        <a:xfrm>
          <a:off x="13652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136517</xdr:rowOff>
    </xdr:from>
    <xdr:ext cx="534377" cy="259045"/>
    <xdr:sp macro="" textlink="">
      <xdr:nvSpPr>
        <xdr:cNvPr id="551" name="テキスト ボックス 550"/>
        <xdr:cNvSpPr txBox="1"/>
      </xdr:nvSpPr>
      <xdr:spPr>
        <a:xfrm>
          <a:off x="13436111" y="64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36379</xdr:rowOff>
    </xdr:from>
    <xdr:to>
      <xdr:col>18</xdr:col>
      <xdr:colOff>492125</xdr:colOff>
      <xdr:row>37</xdr:row>
      <xdr:rowOff>137979</xdr:rowOff>
    </xdr:to>
    <xdr:sp macro="" textlink="">
      <xdr:nvSpPr>
        <xdr:cNvPr id="552" name="円/楕円 551"/>
        <xdr:cNvSpPr/>
      </xdr:nvSpPr>
      <xdr:spPr>
        <a:xfrm>
          <a:off x="12763500" y="63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129106</xdr:rowOff>
    </xdr:from>
    <xdr:ext cx="534377" cy="259045"/>
    <xdr:sp macro="" textlink="">
      <xdr:nvSpPr>
        <xdr:cNvPr id="553" name="テキスト ボックス 552"/>
        <xdr:cNvSpPr txBox="1"/>
      </xdr:nvSpPr>
      <xdr:spPr>
        <a:xfrm>
          <a:off x="12547111" y="64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110668</xdr:rowOff>
    </xdr:from>
    <xdr:to>
      <xdr:col>23</xdr:col>
      <xdr:colOff>517525</xdr:colOff>
      <xdr:row>59</xdr:row>
      <xdr:rowOff>33236</xdr:rowOff>
    </xdr:to>
    <xdr:cxnSp macro="">
      <xdr:nvCxnSpPr>
        <xdr:cNvPr id="583" name="直線コネクタ 582"/>
        <xdr:cNvCxnSpPr/>
      </xdr:nvCxnSpPr>
      <xdr:spPr>
        <a:xfrm flipV="1">
          <a:off x="15481300" y="10054768"/>
          <a:ext cx="838200" cy="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92621</xdr:rowOff>
    </xdr:from>
    <xdr:to>
      <xdr:col>22</xdr:col>
      <xdr:colOff>365125</xdr:colOff>
      <xdr:row>59</xdr:row>
      <xdr:rowOff>33236</xdr:rowOff>
    </xdr:to>
    <xdr:cxnSp macro="">
      <xdr:nvCxnSpPr>
        <xdr:cNvPr id="586" name="直線コネクタ 585"/>
        <xdr:cNvCxnSpPr/>
      </xdr:nvCxnSpPr>
      <xdr:spPr>
        <a:xfrm>
          <a:off x="14592300" y="9865271"/>
          <a:ext cx="889000" cy="2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56235</xdr:rowOff>
    </xdr:from>
    <xdr:to>
      <xdr:col>21</xdr:col>
      <xdr:colOff>161925</xdr:colOff>
      <xdr:row>57</xdr:row>
      <xdr:rowOff>92621</xdr:rowOff>
    </xdr:to>
    <xdr:cxnSp macro="">
      <xdr:nvCxnSpPr>
        <xdr:cNvPr id="589" name="直線コネクタ 588"/>
        <xdr:cNvCxnSpPr/>
      </xdr:nvCxnSpPr>
      <xdr:spPr>
        <a:xfrm>
          <a:off x="13703300" y="9657435"/>
          <a:ext cx="889000" cy="20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56235</xdr:rowOff>
    </xdr:from>
    <xdr:to>
      <xdr:col>19</xdr:col>
      <xdr:colOff>644525</xdr:colOff>
      <xdr:row>58</xdr:row>
      <xdr:rowOff>158762</xdr:rowOff>
    </xdr:to>
    <xdr:cxnSp macro="">
      <xdr:nvCxnSpPr>
        <xdr:cNvPr id="592" name="直線コネクタ 591"/>
        <xdr:cNvCxnSpPr/>
      </xdr:nvCxnSpPr>
      <xdr:spPr>
        <a:xfrm flipV="1">
          <a:off x="12814300" y="9657435"/>
          <a:ext cx="889000" cy="4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59868</xdr:rowOff>
    </xdr:from>
    <xdr:to>
      <xdr:col>23</xdr:col>
      <xdr:colOff>568325</xdr:colOff>
      <xdr:row>58</xdr:row>
      <xdr:rowOff>161468</xdr:rowOff>
    </xdr:to>
    <xdr:sp macro="" textlink="">
      <xdr:nvSpPr>
        <xdr:cNvPr id="602" name="円/楕円 601"/>
        <xdr:cNvSpPr/>
      </xdr:nvSpPr>
      <xdr:spPr>
        <a:xfrm>
          <a:off x="162687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146245</xdr:rowOff>
    </xdr:from>
    <xdr:ext cx="534377" cy="259045"/>
    <xdr:sp macro="" textlink="">
      <xdr:nvSpPr>
        <xdr:cNvPr id="603" name="教育費該当値テキスト"/>
        <xdr:cNvSpPr txBox="1"/>
      </xdr:nvSpPr>
      <xdr:spPr>
        <a:xfrm>
          <a:off x="16370300" y="99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38,286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153886</xdr:rowOff>
    </xdr:from>
    <xdr:to>
      <xdr:col>22</xdr:col>
      <xdr:colOff>415925</xdr:colOff>
      <xdr:row>59</xdr:row>
      <xdr:rowOff>84036</xdr:rowOff>
    </xdr:to>
    <xdr:sp macro="" textlink="">
      <xdr:nvSpPr>
        <xdr:cNvPr id="604" name="円/楕円 603"/>
        <xdr:cNvSpPr/>
      </xdr:nvSpPr>
      <xdr:spPr>
        <a:xfrm>
          <a:off x="15430500" y="100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75163</xdr:rowOff>
    </xdr:from>
    <xdr:ext cx="534377" cy="259045"/>
    <xdr:sp macro="" textlink="">
      <xdr:nvSpPr>
        <xdr:cNvPr id="605" name="テキスト ボックス 604"/>
        <xdr:cNvSpPr txBox="1"/>
      </xdr:nvSpPr>
      <xdr:spPr>
        <a:xfrm>
          <a:off x="15214111" y="101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41821</xdr:rowOff>
    </xdr:from>
    <xdr:to>
      <xdr:col>21</xdr:col>
      <xdr:colOff>212725</xdr:colOff>
      <xdr:row>57</xdr:row>
      <xdr:rowOff>143421</xdr:rowOff>
    </xdr:to>
    <xdr:sp macro="" textlink="">
      <xdr:nvSpPr>
        <xdr:cNvPr id="606" name="円/楕円 605"/>
        <xdr:cNvSpPr/>
      </xdr:nvSpPr>
      <xdr:spPr>
        <a:xfrm>
          <a:off x="14541500" y="98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134548</xdr:rowOff>
    </xdr:from>
    <xdr:ext cx="534377" cy="259045"/>
    <xdr:sp macro="" textlink="">
      <xdr:nvSpPr>
        <xdr:cNvPr id="607" name="テキスト ボックス 606"/>
        <xdr:cNvSpPr txBox="1"/>
      </xdr:nvSpPr>
      <xdr:spPr>
        <a:xfrm>
          <a:off x="14325111" y="99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5435</xdr:rowOff>
    </xdr:from>
    <xdr:to>
      <xdr:col>20</xdr:col>
      <xdr:colOff>9525</xdr:colOff>
      <xdr:row>56</xdr:row>
      <xdr:rowOff>107035</xdr:rowOff>
    </xdr:to>
    <xdr:sp macro="" textlink="">
      <xdr:nvSpPr>
        <xdr:cNvPr id="608" name="円/楕円 607"/>
        <xdr:cNvSpPr/>
      </xdr:nvSpPr>
      <xdr:spPr>
        <a:xfrm>
          <a:off x="13652500" y="96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123562</xdr:rowOff>
    </xdr:from>
    <xdr:ext cx="534377" cy="259045"/>
    <xdr:sp macro="" textlink="">
      <xdr:nvSpPr>
        <xdr:cNvPr id="609" name="テキスト ボックス 608"/>
        <xdr:cNvSpPr txBox="1"/>
      </xdr:nvSpPr>
      <xdr:spPr>
        <a:xfrm>
          <a:off x="13436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107962</xdr:rowOff>
    </xdr:from>
    <xdr:to>
      <xdr:col>18</xdr:col>
      <xdr:colOff>492125</xdr:colOff>
      <xdr:row>59</xdr:row>
      <xdr:rowOff>38112</xdr:rowOff>
    </xdr:to>
    <xdr:sp macro="" textlink="">
      <xdr:nvSpPr>
        <xdr:cNvPr id="610" name="円/楕円 609"/>
        <xdr:cNvSpPr/>
      </xdr:nvSpPr>
      <xdr:spPr>
        <a:xfrm>
          <a:off x="12763500" y="100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29239</xdr:rowOff>
    </xdr:from>
    <xdr:ext cx="534377" cy="259045"/>
    <xdr:sp macro="" textlink="">
      <xdr:nvSpPr>
        <xdr:cNvPr id="611" name="テキスト ボックス 610"/>
        <xdr:cNvSpPr txBox="1"/>
      </xdr:nvSpPr>
      <xdr:spPr>
        <a:xfrm>
          <a:off x="12547111" y="101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87367</xdr:rowOff>
    </xdr:from>
    <xdr:to>
      <xdr:col>22</xdr:col>
      <xdr:colOff>365125</xdr:colOff>
      <xdr:row>79</xdr:row>
      <xdr:rowOff>98879</xdr:rowOff>
    </xdr:to>
    <xdr:cxnSp macro="">
      <xdr:nvCxnSpPr>
        <xdr:cNvPr id="645" name="直線コネクタ 644"/>
        <xdr:cNvCxnSpPr/>
      </xdr:nvCxnSpPr>
      <xdr:spPr>
        <a:xfrm>
          <a:off x="14592300" y="13631917"/>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87367</xdr:rowOff>
    </xdr:from>
    <xdr:to>
      <xdr:col>21</xdr:col>
      <xdr:colOff>161925</xdr:colOff>
      <xdr:row>79</xdr:row>
      <xdr:rowOff>92951</xdr:rowOff>
    </xdr:to>
    <xdr:cxnSp macro="">
      <xdr:nvCxnSpPr>
        <xdr:cNvPr id="648" name="直線コネクタ 647"/>
        <xdr:cNvCxnSpPr/>
      </xdr:nvCxnSpPr>
      <xdr:spPr>
        <a:xfrm flipV="1">
          <a:off x="13703300" y="13631917"/>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85359</xdr:rowOff>
    </xdr:from>
    <xdr:to>
      <xdr:col>19</xdr:col>
      <xdr:colOff>644525</xdr:colOff>
      <xdr:row>79</xdr:row>
      <xdr:rowOff>92951</xdr:rowOff>
    </xdr:to>
    <xdr:cxnSp macro="">
      <xdr:nvCxnSpPr>
        <xdr:cNvPr id="651" name="直線コネクタ 650"/>
        <xdr:cNvCxnSpPr/>
      </xdr:nvCxnSpPr>
      <xdr:spPr>
        <a:xfrm>
          <a:off x="12814300" y="13629909"/>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36567</xdr:rowOff>
    </xdr:from>
    <xdr:to>
      <xdr:col>21</xdr:col>
      <xdr:colOff>212725</xdr:colOff>
      <xdr:row>79</xdr:row>
      <xdr:rowOff>138167</xdr:rowOff>
    </xdr:to>
    <xdr:sp macro="" textlink="">
      <xdr:nvSpPr>
        <xdr:cNvPr id="665" name="円/楕円 664"/>
        <xdr:cNvSpPr/>
      </xdr:nvSpPr>
      <xdr:spPr>
        <a:xfrm>
          <a:off x="14541500" y="135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129294</xdr:rowOff>
    </xdr:from>
    <xdr:ext cx="378565" cy="259045"/>
    <xdr:sp macro="" textlink="">
      <xdr:nvSpPr>
        <xdr:cNvPr id="666" name="テキスト ボックス 665"/>
        <xdr:cNvSpPr txBox="1"/>
      </xdr:nvSpPr>
      <xdr:spPr>
        <a:xfrm>
          <a:off x="14403017" y="1367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42151</xdr:rowOff>
    </xdr:from>
    <xdr:to>
      <xdr:col>20</xdr:col>
      <xdr:colOff>9525</xdr:colOff>
      <xdr:row>79</xdr:row>
      <xdr:rowOff>143751</xdr:rowOff>
    </xdr:to>
    <xdr:sp macro="" textlink="">
      <xdr:nvSpPr>
        <xdr:cNvPr id="667" name="円/楕円 666"/>
        <xdr:cNvSpPr/>
      </xdr:nvSpPr>
      <xdr:spPr>
        <a:xfrm>
          <a:off x="13652500" y="135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134878</xdr:rowOff>
    </xdr:from>
    <xdr:ext cx="378565" cy="259045"/>
    <xdr:sp macro="" textlink="">
      <xdr:nvSpPr>
        <xdr:cNvPr id="668" name="テキスト ボックス 667"/>
        <xdr:cNvSpPr txBox="1"/>
      </xdr:nvSpPr>
      <xdr:spPr>
        <a:xfrm>
          <a:off x="13514017" y="1367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34559</xdr:rowOff>
    </xdr:from>
    <xdr:to>
      <xdr:col>18</xdr:col>
      <xdr:colOff>492125</xdr:colOff>
      <xdr:row>79</xdr:row>
      <xdr:rowOff>136159</xdr:rowOff>
    </xdr:to>
    <xdr:sp macro="" textlink="">
      <xdr:nvSpPr>
        <xdr:cNvPr id="669" name="円/楕円 668"/>
        <xdr:cNvSpPr/>
      </xdr:nvSpPr>
      <xdr:spPr>
        <a:xfrm>
          <a:off x="12763500" y="135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127286</xdr:rowOff>
    </xdr:from>
    <xdr:ext cx="378565" cy="259045"/>
    <xdr:sp macro="" textlink="">
      <xdr:nvSpPr>
        <xdr:cNvPr id="670" name="テキスト ボックス 669"/>
        <xdr:cNvSpPr txBox="1"/>
      </xdr:nvSpPr>
      <xdr:spPr>
        <a:xfrm>
          <a:off x="12625017" y="1367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149355</xdr:rowOff>
    </xdr:from>
    <xdr:to>
      <xdr:col>23</xdr:col>
      <xdr:colOff>517525</xdr:colOff>
      <xdr:row>96</xdr:row>
      <xdr:rowOff>160883</xdr:rowOff>
    </xdr:to>
    <xdr:cxnSp macro="">
      <xdr:nvCxnSpPr>
        <xdr:cNvPr id="699" name="直線コネクタ 698"/>
        <xdr:cNvCxnSpPr/>
      </xdr:nvCxnSpPr>
      <xdr:spPr>
        <a:xfrm flipV="1">
          <a:off x="15481300" y="16608555"/>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154994</xdr:rowOff>
    </xdr:from>
    <xdr:to>
      <xdr:col>22</xdr:col>
      <xdr:colOff>365125</xdr:colOff>
      <xdr:row>96</xdr:row>
      <xdr:rowOff>160883</xdr:rowOff>
    </xdr:to>
    <xdr:cxnSp macro="">
      <xdr:nvCxnSpPr>
        <xdr:cNvPr id="702" name="直線コネクタ 701"/>
        <xdr:cNvCxnSpPr/>
      </xdr:nvCxnSpPr>
      <xdr:spPr>
        <a:xfrm>
          <a:off x="14592300" y="16614194"/>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154994</xdr:rowOff>
    </xdr:from>
    <xdr:to>
      <xdr:col>21</xdr:col>
      <xdr:colOff>161925</xdr:colOff>
      <xdr:row>96</xdr:row>
      <xdr:rowOff>161570</xdr:rowOff>
    </xdr:to>
    <xdr:cxnSp macro="">
      <xdr:nvCxnSpPr>
        <xdr:cNvPr id="705" name="直線コネクタ 704"/>
        <xdr:cNvCxnSpPr/>
      </xdr:nvCxnSpPr>
      <xdr:spPr>
        <a:xfrm flipV="1">
          <a:off x="13703300" y="1661419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161570</xdr:rowOff>
    </xdr:from>
    <xdr:to>
      <xdr:col>19</xdr:col>
      <xdr:colOff>644525</xdr:colOff>
      <xdr:row>97</xdr:row>
      <xdr:rowOff>28769</xdr:rowOff>
    </xdr:to>
    <xdr:cxnSp macro="">
      <xdr:nvCxnSpPr>
        <xdr:cNvPr id="708" name="直線コネクタ 707"/>
        <xdr:cNvCxnSpPr/>
      </xdr:nvCxnSpPr>
      <xdr:spPr>
        <a:xfrm flipV="1">
          <a:off x="12814300" y="16620770"/>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98555</xdr:rowOff>
    </xdr:from>
    <xdr:to>
      <xdr:col>23</xdr:col>
      <xdr:colOff>568325</xdr:colOff>
      <xdr:row>97</xdr:row>
      <xdr:rowOff>28705</xdr:rowOff>
    </xdr:to>
    <xdr:sp macro="" textlink="">
      <xdr:nvSpPr>
        <xdr:cNvPr id="718" name="円/楕円 717"/>
        <xdr:cNvSpPr/>
      </xdr:nvSpPr>
      <xdr:spPr>
        <a:xfrm>
          <a:off x="16268700" y="165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121432</xdr:rowOff>
    </xdr:from>
    <xdr:ext cx="534377" cy="259045"/>
    <xdr:sp macro="" textlink="">
      <xdr:nvSpPr>
        <xdr:cNvPr id="719" name="公債費該当値テキスト"/>
        <xdr:cNvSpPr txBox="1"/>
      </xdr:nvSpPr>
      <xdr:spPr>
        <a:xfrm>
          <a:off x="16370300" y="1640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110083</xdr:rowOff>
    </xdr:from>
    <xdr:to>
      <xdr:col>22</xdr:col>
      <xdr:colOff>415925</xdr:colOff>
      <xdr:row>97</xdr:row>
      <xdr:rowOff>40233</xdr:rowOff>
    </xdr:to>
    <xdr:sp macro="" textlink="">
      <xdr:nvSpPr>
        <xdr:cNvPr id="720" name="円/楕円 719"/>
        <xdr:cNvSpPr/>
      </xdr:nvSpPr>
      <xdr:spPr>
        <a:xfrm>
          <a:off x="15430500" y="165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56760</xdr:rowOff>
    </xdr:from>
    <xdr:ext cx="534377" cy="259045"/>
    <xdr:sp macro="" textlink="">
      <xdr:nvSpPr>
        <xdr:cNvPr id="721" name="テキスト ボックス 720"/>
        <xdr:cNvSpPr txBox="1"/>
      </xdr:nvSpPr>
      <xdr:spPr>
        <a:xfrm>
          <a:off x="15214111" y="163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104194</xdr:rowOff>
    </xdr:from>
    <xdr:to>
      <xdr:col>21</xdr:col>
      <xdr:colOff>212725</xdr:colOff>
      <xdr:row>97</xdr:row>
      <xdr:rowOff>34344</xdr:rowOff>
    </xdr:to>
    <xdr:sp macro="" textlink="">
      <xdr:nvSpPr>
        <xdr:cNvPr id="722" name="円/楕円 721"/>
        <xdr:cNvSpPr/>
      </xdr:nvSpPr>
      <xdr:spPr>
        <a:xfrm>
          <a:off x="14541500" y="165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25471</xdr:rowOff>
    </xdr:from>
    <xdr:ext cx="534377" cy="259045"/>
    <xdr:sp macro="" textlink="">
      <xdr:nvSpPr>
        <xdr:cNvPr id="723" name="テキスト ボックス 722"/>
        <xdr:cNvSpPr txBox="1"/>
      </xdr:nvSpPr>
      <xdr:spPr>
        <a:xfrm>
          <a:off x="14325111" y="166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110770</xdr:rowOff>
    </xdr:from>
    <xdr:to>
      <xdr:col>20</xdr:col>
      <xdr:colOff>9525</xdr:colOff>
      <xdr:row>97</xdr:row>
      <xdr:rowOff>40920</xdr:rowOff>
    </xdr:to>
    <xdr:sp macro="" textlink="">
      <xdr:nvSpPr>
        <xdr:cNvPr id="724" name="円/楕円 723"/>
        <xdr:cNvSpPr/>
      </xdr:nvSpPr>
      <xdr:spPr>
        <a:xfrm>
          <a:off x="13652500" y="165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32047</xdr:rowOff>
    </xdr:from>
    <xdr:ext cx="534377" cy="259045"/>
    <xdr:sp macro="" textlink="">
      <xdr:nvSpPr>
        <xdr:cNvPr id="725" name="テキスト ボックス 724"/>
        <xdr:cNvSpPr txBox="1"/>
      </xdr:nvSpPr>
      <xdr:spPr>
        <a:xfrm>
          <a:off x="13436111" y="166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149419</xdr:rowOff>
    </xdr:from>
    <xdr:to>
      <xdr:col>18</xdr:col>
      <xdr:colOff>492125</xdr:colOff>
      <xdr:row>97</xdr:row>
      <xdr:rowOff>79569</xdr:rowOff>
    </xdr:to>
    <xdr:sp macro="" textlink="">
      <xdr:nvSpPr>
        <xdr:cNvPr id="726" name="円/楕円 725"/>
        <xdr:cNvSpPr/>
      </xdr:nvSpPr>
      <xdr:spPr>
        <a:xfrm>
          <a:off x="12763500" y="166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70696</xdr:rowOff>
    </xdr:from>
    <xdr:ext cx="534377" cy="259045"/>
    <xdr:sp macro="" textlink="">
      <xdr:nvSpPr>
        <xdr:cNvPr id="727" name="テキスト ボックス 726"/>
        <xdr:cNvSpPr txBox="1"/>
      </xdr:nvSpPr>
      <xdr:spPr>
        <a:xfrm>
          <a:off x="12547111" y="167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総務費については、平成２４年度は開発協会損失補償金による増、平成２５年度においては退職金の増により一時的に増加しているが、</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それ以降は</a:t>
          </a:r>
          <a:r>
            <a:rPr kumimoji="1" lang="ja-JP" altLang="ja-JP" sz="1100" baseline="0">
              <a:solidFill>
                <a:schemeClr val="dk1"/>
              </a:solidFill>
              <a:effectLst/>
              <a:latin typeface="+mn-lt"/>
              <a:ea typeface="+mn-ea"/>
              <a:cs typeface="+mn-cs"/>
            </a:rPr>
            <a:t>類似団体平均を下回って推移している。</a:t>
          </a:r>
          <a:endParaRPr lang="ja-JP" altLang="ja-JP" sz="1400">
            <a:effectLst/>
          </a:endParaRPr>
        </a:p>
        <a:p>
          <a:r>
            <a:rPr kumimoji="1" lang="ja-JP" altLang="ja-JP" sz="1100" baseline="0">
              <a:solidFill>
                <a:schemeClr val="dk1"/>
              </a:solidFill>
              <a:effectLst/>
              <a:latin typeface="+mn-lt"/>
              <a:ea typeface="+mn-ea"/>
              <a:cs typeface="+mn-cs"/>
            </a:rPr>
            <a:t>　衛生費については、</a:t>
          </a:r>
          <a:r>
            <a:rPr kumimoji="1" lang="ja-JP" altLang="en-US" sz="1100" baseline="0">
              <a:solidFill>
                <a:schemeClr val="dk1"/>
              </a:solidFill>
              <a:effectLst/>
              <a:latin typeface="+mn-lt"/>
              <a:ea typeface="+mn-ea"/>
              <a:cs typeface="+mn-cs"/>
            </a:rPr>
            <a:t>ごみ処理施設などを単独で有していることから、</a:t>
          </a:r>
          <a:r>
            <a:rPr kumimoji="1" lang="ja-JP" altLang="ja-JP" sz="1100" baseline="0">
              <a:solidFill>
                <a:schemeClr val="dk1"/>
              </a:solidFill>
              <a:effectLst/>
              <a:latin typeface="+mn-lt"/>
              <a:ea typeface="+mn-ea"/>
              <a:cs typeface="+mn-cs"/>
            </a:rPr>
            <a:t>類似団体平均を若干ではあるが上回って推移して</a:t>
          </a:r>
          <a:r>
            <a:rPr kumimoji="1" lang="ja-JP" altLang="en-US" sz="1100" baseline="0">
              <a:solidFill>
                <a:schemeClr val="dk1"/>
              </a:solidFill>
              <a:effectLst/>
              <a:latin typeface="+mn-lt"/>
              <a:ea typeface="+mn-ea"/>
              <a:cs typeface="+mn-cs"/>
            </a:rPr>
            <a:t>いたが、平成２８年度においては</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し尿処理業務を泉北環境施設整備組合に事務委託</a:t>
          </a:r>
          <a:r>
            <a:rPr lang="ja-JP" altLang="en-US" sz="1100">
              <a:solidFill>
                <a:schemeClr val="dk1"/>
              </a:solidFill>
              <a:effectLst/>
              <a:latin typeface="+mn-lt"/>
              <a:ea typeface="+mn-ea"/>
              <a:cs typeface="+mn-cs"/>
            </a:rPr>
            <a:t>したことから維持補修費等が減少し、</a:t>
          </a:r>
          <a:r>
            <a:rPr kumimoji="1" lang="ja-JP" altLang="ja-JP" sz="1100" baseline="0">
              <a:solidFill>
                <a:schemeClr val="dk1"/>
              </a:solidFill>
              <a:effectLst/>
              <a:latin typeface="+mn-lt"/>
              <a:ea typeface="+mn-ea"/>
              <a:cs typeface="+mn-cs"/>
            </a:rPr>
            <a:t>また</a:t>
          </a:r>
          <a:r>
            <a:rPr kumimoji="1" lang="ja-JP" altLang="en-US" sz="1100" baseline="0">
              <a:solidFill>
                <a:schemeClr val="dk1"/>
              </a:solidFill>
              <a:effectLst/>
              <a:latin typeface="+mn-lt"/>
              <a:ea typeface="+mn-ea"/>
              <a:cs typeface="+mn-cs"/>
            </a:rPr>
            <a:t>平成２７年度</a:t>
          </a:r>
          <a:r>
            <a:rPr kumimoji="1" lang="ja-JP" altLang="ja-JP" sz="1100" baseline="0">
              <a:solidFill>
                <a:schemeClr val="dk1"/>
              </a:solidFill>
              <a:effectLst/>
              <a:latin typeface="+mn-lt"/>
              <a:ea typeface="+mn-ea"/>
              <a:cs typeface="+mn-cs"/>
            </a:rPr>
            <a:t>において、クリーンセンター粗大ごみ破砕施設更新工事を実施した</a:t>
          </a:r>
          <a:r>
            <a:rPr kumimoji="1" lang="ja-JP" altLang="en-US" sz="1100" baseline="0">
              <a:solidFill>
                <a:schemeClr val="dk1"/>
              </a:solidFill>
              <a:effectLst/>
              <a:latin typeface="+mn-lt"/>
              <a:ea typeface="+mn-ea"/>
              <a:cs typeface="+mn-cs"/>
            </a:rPr>
            <a:t>反動により前年度に比べ大幅な減となり、</a:t>
          </a:r>
          <a:r>
            <a:rPr kumimoji="1" lang="ja-JP" altLang="ja-JP" sz="1100" baseline="0">
              <a:solidFill>
                <a:schemeClr val="dk1"/>
              </a:solidFill>
              <a:effectLst/>
              <a:latin typeface="+mn-lt"/>
              <a:ea typeface="+mn-ea"/>
              <a:cs typeface="+mn-cs"/>
            </a:rPr>
            <a:t>住民一人当たり</a:t>
          </a:r>
          <a:r>
            <a:rPr kumimoji="1" lang="ja-JP" altLang="en-US" sz="1100" baseline="0">
              <a:solidFill>
                <a:schemeClr val="dk1"/>
              </a:solidFill>
              <a:effectLst/>
              <a:latin typeface="+mn-lt"/>
              <a:ea typeface="+mn-ea"/>
              <a:cs typeface="+mn-cs"/>
            </a:rPr>
            <a:t>４８，２９７</a:t>
          </a:r>
          <a:r>
            <a:rPr kumimoji="1" lang="ja-JP" altLang="ja-JP" sz="1100" baseline="0">
              <a:solidFill>
                <a:schemeClr val="dk1"/>
              </a:solidFill>
              <a:effectLst/>
              <a:latin typeface="+mn-lt"/>
              <a:ea typeface="+mn-ea"/>
              <a:cs typeface="+mn-cs"/>
            </a:rPr>
            <a:t>円となり、類似団体平均</a:t>
          </a:r>
          <a:r>
            <a:rPr kumimoji="1" lang="ja-JP" altLang="en-US" sz="1100" baseline="0">
              <a:solidFill>
                <a:schemeClr val="dk1"/>
              </a:solidFill>
              <a:effectLst/>
              <a:latin typeface="+mn-lt"/>
              <a:ea typeface="+mn-ea"/>
              <a:cs typeface="+mn-cs"/>
            </a:rPr>
            <a:t>をやや下</a:t>
          </a:r>
          <a:r>
            <a:rPr kumimoji="1" lang="ja-JP" altLang="ja-JP" sz="1100" baseline="0">
              <a:solidFill>
                <a:schemeClr val="dk1"/>
              </a:solidFill>
              <a:effectLst/>
              <a:latin typeface="+mn-lt"/>
              <a:ea typeface="+mn-ea"/>
              <a:cs typeface="+mn-cs"/>
            </a:rPr>
            <a:t>回る結果となっている。</a:t>
          </a:r>
          <a:endParaRPr lang="ja-JP" altLang="ja-JP" sz="1400">
            <a:effectLst/>
          </a:endParaRPr>
        </a:p>
        <a:p>
          <a:r>
            <a:rPr kumimoji="1" lang="ja-JP" altLang="ja-JP" sz="1100" baseline="0">
              <a:solidFill>
                <a:schemeClr val="dk1"/>
              </a:solidFill>
              <a:effectLst/>
              <a:latin typeface="+mn-lt"/>
              <a:ea typeface="+mn-ea"/>
              <a:cs typeface="+mn-cs"/>
            </a:rPr>
            <a:t>　公債費については、平成２４年度は多目的広場整備事業債、平成２５年度は第三セクター等改革推進債、平成２６年度は退職手当債の償還発生等により近年緩やかに増加し、平成２８年度についても、</a:t>
          </a:r>
          <a:r>
            <a:rPr kumimoji="1" lang="ja-JP" altLang="en-US" sz="1100" baseline="0">
              <a:solidFill>
                <a:schemeClr val="dk1"/>
              </a:solidFill>
              <a:effectLst/>
              <a:latin typeface="+mn-lt"/>
              <a:ea typeface="+mn-ea"/>
              <a:cs typeface="+mn-cs"/>
            </a:rPr>
            <a:t>学校施設耐震化</a:t>
          </a:r>
          <a:r>
            <a:rPr kumimoji="1" lang="ja-JP" altLang="ja-JP" sz="1100" baseline="0">
              <a:solidFill>
                <a:schemeClr val="dk1"/>
              </a:solidFill>
              <a:effectLst/>
              <a:latin typeface="+mn-lt"/>
              <a:ea typeface="+mn-ea"/>
              <a:cs typeface="+mn-cs"/>
            </a:rPr>
            <a:t>事業に係る償還発生により微増となった。今後は学校耐震事業債などの償還が</a:t>
          </a:r>
          <a:r>
            <a:rPr kumimoji="1" lang="ja-JP" altLang="en-US" sz="1100" baseline="0">
              <a:solidFill>
                <a:schemeClr val="dk1"/>
              </a:solidFill>
              <a:effectLst/>
              <a:latin typeface="+mn-lt"/>
              <a:ea typeface="+mn-ea"/>
              <a:cs typeface="+mn-cs"/>
            </a:rPr>
            <a:t>発生</a:t>
          </a:r>
          <a:r>
            <a:rPr kumimoji="1" lang="ja-JP" altLang="ja-JP" sz="1100" baseline="0">
              <a:solidFill>
                <a:schemeClr val="dk1"/>
              </a:solidFill>
              <a:effectLst/>
              <a:latin typeface="+mn-lt"/>
              <a:ea typeface="+mn-ea"/>
              <a:cs typeface="+mn-cs"/>
            </a:rPr>
            <a:t>していくが、庁舎等建設債の大半が平成２９年度で償還完了となることから、以降は一人当たりのコストは徐々に減少していく。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２１年度以降、普通交付税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臨時財政対策債含む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の増や健全化計画の実施による歳出削減の影響で収支は徐々に改善傾向となっていました。</a:t>
          </a:r>
          <a:endParaRPr lang="ja-JP" altLang="ja-JP" sz="1400">
            <a:effectLst/>
          </a:endParaRPr>
        </a:p>
        <a:p>
          <a:r>
            <a:rPr kumimoji="1" lang="ja-JP" altLang="ja-JP" sz="1100">
              <a:solidFill>
                <a:schemeClr val="dk1"/>
              </a:solidFill>
              <a:effectLst/>
              <a:latin typeface="+mn-lt"/>
              <a:ea typeface="+mn-ea"/>
              <a:cs typeface="+mn-cs"/>
            </a:rPr>
            <a:t>　しかし、２６年度決算、２７年度決算において歳入不足となったため、財政調整基金を取り崩して収支を調整</a:t>
          </a:r>
          <a:r>
            <a:rPr kumimoji="1" lang="ja-JP" altLang="en-US" sz="1100">
              <a:solidFill>
                <a:schemeClr val="dk1"/>
              </a:solidFill>
              <a:effectLst/>
              <a:latin typeface="+mn-lt"/>
              <a:ea typeface="+mn-ea"/>
              <a:cs typeface="+mn-cs"/>
            </a:rPr>
            <a:t>すること</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２８年度決算においても、町税全体で増となったものの、地方交付税や地方消費税交付金、臨時財政対策債が大幅な減となったこと、歳出で、児童発達支援や子ども医療費の拡充の影響などに伴う扶助費の増などにより、歳入不足となったため、財政調整基金を取り崩し、収支調整をすることとなりました。</a:t>
          </a:r>
        </a:p>
        <a:p>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一般会計についての分析は、別紙実質収支比率等に係る経年分析のとおりであるが、それ以外としては国民健康保険事業勘定特別会計が毎年度赤字決算となっているところである。</a:t>
          </a:r>
          <a:endParaRPr lang="ja-JP" altLang="ja-JP">
            <a:effectLst/>
          </a:endParaRPr>
        </a:p>
        <a:p>
          <a:r>
            <a:rPr kumimoji="1" lang="ja-JP" altLang="ja-JP" sz="1100">
              <a:solidFill>
                <a:schemeClr val="dk1"/>
              </a:solidFill>
              <a:effectLst/>
              <a:latin typeface="+mn-lt"/>
              <a:ea typeface="+mn-ea"/>
              <a:cs typeface="+mn-cs"/>
            </a:rPr>
            <a:t>　国保会計においては、平成２７・２８年度は単年度黒字となったものの、平成１４年度以降１５年連続して赤字決算となっており、平成２８年度末の累積赤字額は８８，３８５千円となっている。累積赤字の主たる要因としては、医療費が増嵩しているなか、毎年保険料率の改定は実施しているものの、急激な住民負担増を避けるために必要額に見合う賦課ができておらず、また、人員配置及びノウハウの問題から収納対策についても充分でなかったことがあげられる。収納率については、長らく府内でも下位の状況であったが、体制整備・差押等滞納処分の強化等により近年は上昇傾向にあり、平成２７年度は前年度比５．２％、平成２８年度は同５．６％改善している。その他、特定健診・特定保健指導、レセプト点検等による医療費の適正化について引き続き実施しており、また、累積赤字の解消を目的とした一般会計繰入金の増額を平成２７年度より実施しているところである。今後も、上記取組を重点的に実施することにより、赤字解消に努め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6408858</v>
      </c>
      <c r="BO4" s="411"/>
      <c r="BP4" s="411"/>
      <c r="BQ4" s="411"/>
      <c r="BR4" s="411"/>
      <c r="BS4" s="411"/>
      <c r="BT4" s="411"/>
      <c r="BU4" s="412"/>
      <c r="BV4" s="410">
        <v>6459542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0.2</v>
      </c>
      <c r="CU4" s="588"/>
      <c r="CV4" s="588"/>
      <c r="CW4" s="588"/>
      <c r="CX4" s="588"/>
      <c r="CY4" s="588"/>
      <c r="CZ4" s="588"/>
      <c r="DA4" s="589"/>
      <c r="DB4" s="587">
        <v>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6400079</v>
      </c>
      <c r="BO5" s="416"/>
      <c r="BP5" s="416"/>
      <c r="BQ5" s="416"/>
      <c r="BR5" s="416"/>
      <c r="BS5" s="416"/>
      <c r="BT5" s="416"/>
      <c r="BU5" s="417"/>
      <c r="BV5" s="415">
        <v>6454728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112.7</v>
      </c>
      <c r="CU5" s="386"/>
      <c r="CV5" s="386"/>
      <c r="CW5" s="386"/>
      <c r="CX5" s="386"/>
      <c r="CY5" s="386"/>
      <c r="CZ5" s="386"/>
      <c r="DA5" s="387"/>
      <c r="DB5" s="385">
        <v>113.6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8779</v>
      </c>
      <c r="BO6" s="416"/>
      <c r="BP6" s="416"/>
      <c r="BQ6" s="416"/>
      <c r="BR6" s="416"/>
      <c r="BS6" s="416"/>
      <c r="BT6" s="416"/>
      <c r="BU6" s="417"/>
      <c r="BV6" s="415">
        <v>4814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119.9</v>
      </c>
      <c r="CU6" s="562"/>
      <c r="CV6" s="562"/>
      <c r="CW6" s="562"/>
      <c r="CX6" s="562"/>
      <c r="CY6" s="562"/>
      <c r="CZ6" s="562"/>
      <c r="DA6" s="563"/>
      <c r="DB6" s="561">
        <v>122.5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250</v>
      </c>
      <c r="BO7" s="416"/>
      <c r="BP7" s="416"/>
      <c r="BQ7" s="416"/>
      <c r="BR7" s="416"/>
      <c r="BS7" s="416"/>
      <c r="BT7" s="416"/>
      <c r="BU7" s="417"/>
      <c r="BV7" s="415">
        <v>113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4144498</v>
      </c>
      <c r="CU7" s="416"/>
      <c r="CV7" s="416"/>
      <c r="CW7" s="416"/>
      <c r="CX7" s="416"/>
      <c r="CY7" s="416"/>
      <c r="CZ7" s="416"/>
      <c r="DA7" s="417"/>
      <c r="DB7" s="415">
        <v>4181285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8529</v>
      </c>
      <c r="BO8" s="416"/>
      <c r="BP8" s="416"/>
      <c r="BQ8" s="416"/>
      <c r="BR8" s="416"/>
      <c r="BS8" s="416"/>
      <c r="BT8" s="416"/>
      <c r="BU8" s="417"/>
      <c r="BV8" s="415">
        <v>4701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0.56000000000000005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17298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3828</v>
      </c>
      <c r="BO9" s="416"/>
      <c r="BP9" s="416"/>
      <c r="BQ9" s="416"/>
      <c r="BR9" s="416"/>
      <c r="BS9" s="416"/>
      <c r="BT9" s="416"/>
      <c r="BU9" s="417"/>
      <c r="BV9" s="415">
        <v>1004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18.5</v>
      </c>
      <c r="CU9" s="386"/>
      <c r="CV9" s="386"/>
      <c r="CW9" s="386"/>
      <c r="CX9" s="386"/>
      <c r="CY9" s="386"/>
      <c r="CZ9" s="386"/>
      <c r="DA9" s="387"/>
      <c r="DB9" s="385">
        <v>17.899999999999999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18149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12038</v>
      </c>
      <c r="BO10" s="416"/>
      <c r="BP10" s="416"/>
      <c r="BQ10" s="416"/>
      <c r="BR10" s="416"/>
      <c r="BS10" s="416"/>
      <c r="BT10" s="416"/>
      <c r="BU10" s="417"/>
      <c r="BV10" s="415">
        <v>2431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17427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180000</v>
      </c>
      <c r="BO12" s="416"/>
      <c r="BP12" s="416"/>
      <c r="BQ12" s="416"/>
      <c r="BR12" s="416"/>
      <c r="BS12" s="416"/>
      <c r="BT12" s="416"/>
      <c r="BU12" s="417"/>
      <c r="BV12" s="415">
        <v>230000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16924</v>
      </c>
      <c r="S13" s="517"/>
      <c r="T13" s="517"/>
      <c r="U13" s="517"/>
      <c r="V13" s="518"/>
      <c r="W13" s="504" t="s">
        <v>123</v>
      </c>
      <c r="X13" s="428"/>
      <c r="Y13" s="428"/>
      <c r="Z13" s="428"/>
      <c r="AA13" s="428"/>
      <c r="AB13" s="429"/>
      <c r="AC13" s="391">
        <v>42</v>
      </c>
      <c r="AD13" s="392"/>
      <c r="AE13" s="392"/>
      <c r="AF13" s="392"/>
      <c r="AG13" s="393"/>
      <c r="AH13" s="391">
        <v>54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-164134</v>
      </c>
      <c r="BO13" s="416"/>
      <c r="BP13" s="416"/>
      <c r="BQ13" s="416"/>
      <c r="BR13" s="416"/>
      <c r="BS13" s="416"/>
      <c r="BT13" s="416"/>
      <c r="BU13" s="417"/>
      <c r="BV13" s="415">
        <v>-226565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19.3</v>
      </c>
      <c r="CU13" s="386"/>
      <c r="CV13" s="386"/>
      <c r="CW13" s="386"/>
      <c r="CX13" s="386"/>
      <c r="CY13" s="386"/>
      <c r="CZ13" s="386"/>
      <c r="DA13" s="387"/>
      <c r="DB13" s="385">
        <v>19.7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17526</v>
      </c>
      <c r="S14" s="517"/>
      <c r="T14" s="517"/>
      <c r="U14" s="517"/>
      <c r="V14" s="518"/>
      <c r="W14" s="519"/>
      <c r="X14" s="431"/>
      <c r="Y14" s="431"/>
      <c r="Z14" s="431"/>
      <c r="AA14" s="431"/>
      <c r="AB14" s="432"/>
      <c r="AC14" s="509">
        <v>0.6</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103.5</v>
      </c>
      <c r="CU14" s="488"/>
      <c r="CV14" s="488"/>
      <c r="CW14" s="488"/>
      <c r="CX14" s="488"/>
      <c r="CY14" s="488"/>
      <c r="CZ14" s="488"/>
      <c r="DA14" s="489"/>
      <c r="DB14" s="520">
        <v>111.9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17025</v>
      </c>
      <c r="S15" s="517"/>
      <c r="T15" s="517"/>
      <c r="U15" s="517"/>
      <c r="V15" s="518"/>
      <c r="W15" s="504" t="s">
        <v>130</v>
      </c>
      <c r="X15" s="428"/>
      <c r="Y15" s="428"/>
      <c r="Z15" s="428"/>
      <c r="AA15" s="428"/>
      <c r="AB15" s="429"/>
      <c r="AC15" s="391">
        <v>2010</v>
      </c>
      <c r="AD15" s="392"/>
      <c r="AE15" s="392"/>
      <c r="AF15" s="392"/>
      <c r="AG15" s="393"/>
      <c r="AH15" s="391">
        <v>2052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1905306</v>
      </c>
      <c r="BO15" s="411"/>
      <c r="BP15" s="411"/>
      <c r="BQ15" s="411"/>
      <c r="BR15" s="411"/>
      <c r="BS15" s="411"/>
      <c r="BT15" s="411"/>
      <c r="BU15" s="412"/>
      <c r="BV15" s="410">
        <v>1893067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v>
      </c>
      <c r="AD16" s="510"/>
      <c r="AE16" s="510"/>
      <c r="AF16" s="510"/>
      <c r="AG16" s="511"/>
      <c r="AH16" s="509">
        <v>29.4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3365780</v>
      </c>
      <c r="BO16" s="416"/>
      <c r="BP16" s="416"/>
      <c r="BQ16" s="416"/>
      <c r="BR16" s="416"/>
      <c r="BS16" s="416"/>
      <c r="BT16" s="416"/>
      <c r="BU16" s="417"/>
      <c r="BV16" s="415">
        <v>3348299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4891</v>
      </c>
      <c r="AD17" s="392"/>
      <c r="AE17" s="392"/>
      <c r="AF17" s="392"/>
      <c r="AG17" s="393"/>
      <c r="AH17" s="391">
        <v>4868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2429653</v>
      </c>
      <c r="BO17" s="416"/>
      <c r="BP17" s="416"/>
      <c r="BQ17" s="416"/>
      <c r="BR17" s="416"/>
      <c r="BS17" s="416"/>
      <c r="BT17" s="416"/>
      <c r="BU17" s="417"/>
      <c r="BV17" s="415">
        <v>2413695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3.97</v>
      </c>
      <c r="M18" s="480"/>
      <c r="N18" s="480"/>
      <c r="O18" s="480"/>
      <c r="P18" s="480"/>
      <c r="Q18" s="480"/>
      <c r="R18" s="481"/>
      <c r="S18" s="481"/>
      <c r="T18" s="481"/>
      <c r="U18" s="481"/>
      <c r="V18" s="482"/>
      <c r="W18" s="496"/>
      <c r="X18" s="497"/>
      <c r="Y18" s="497"/>
      <c r="Z18" s="497"/>
      <c r="AA18" s="497"/>
      <c r="AB18" s="505"/>
      <c r="AC18" s="379">
        <v>70.400000000000006</v>
      </c>
      <c r="AD18" s="380"/>
      <c r="AE18" s="380"/>
      <c r="AF18" s="380"/>
      <c r="AG18" s="483"/>
      <c r="AH18" s="379">
        <v>69.8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4812341</v>
      </c>
      <c r="BO18" s="416"/>
      <c r="BP18" s="416"/>
      <c r="BQ18" s="416"/>
      <c r="BR18" s="416"/>
      <c r="BS18" s="416"/>
      <c r="BT18" s="416"/>
      <c r="BU18" s="417"/>
      <c r="BV18" s="415">
        <v>4891738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4357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5050302</v>
      </c>
      <c r="BO19" s="416"/>
      <c r="BP19" s="416"/>
      <c r="BQ19" s="416"/>
      <c r="BR19" s="416"/>
      <c r="BS19" s="416"/>
      <c r="BT19" s="416"/>
      <c r="BU19" s="417"/>
      <c r="BV19" s="415">
        <v>5102465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6726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8117227</v>
      </c>
      <c r="BO23" s="416"/>
      <c r="BP23" s="416"/>
      <c r="BQ23" s="416"/>
      <c r="BR23" s="416"/>
      <c r="BS23" s="416"/>
      <c r="BT23" s="416"/>
      <c r="BU23" s="417"/>
      <c r="BV23" s="415">
        <v>8552157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5670</v>
      </c>
      <c r="R24" s="392"/>
      <c r="S24" s="392"/>
      <c r="T24" s="392"/>
      <c r="U24" s="392"/>
      <c r="V24" s="393"/>
      <c r="W24" s="457"/>
      <c r="X24" s="448"/>
      <c r="Y24" s="449"/>
      <c r="Z24" s="388" t="s">
        <v>153</v>
      </c>
      <c r="AA24" s="389"/>
      <c r="AB24" s="389"/>
      <c r="AC24" s="389"/>
      <c r="AD24" s="389"/>
      <c r="AE24" s="389"/>
      <c r="AF24" s="389"/>
      <c r="AG24" s="390"/>
      <c r="AH24" s="391">
        <v>139</v>
      </c>
      <c r="AI24" s="392"/>
      <c r="AJ24" s="392"/>
      <c r="AK24" s="392"/>
      <c r="AL24" s="393"/>
      <c r="AM24" s="391">
        <v>414776</v>
      </c>
      <c r="AN24" s="392"/>
      <c r="AO24" s="392"/>
      <c r="AP24" s="392"/>
      <c r="AQ24" s="392"/>
      <c r="AR24" s="393"/>
      <c r="AS24" s="391">
        <v>2984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4097788</v>
      </c>
      <c r="BO24" s="416"/>
      <c r="BP24" s="416"/>
      <c r="BQ24" s="416"/>
      <c r="BR24" s="416"/>
      <c r="BS24" s="416"/>
      <c r="BT24" s="416"/>
      <c r="BU24" s="417"/>
      <c r="BV24" s="415">
        <v>3932865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6700</v>
      </c>
      <c r="R25" s="392"/>
      <c r="S25" s="392"/>
      <c r="T25" s="392"/>
      <c r="U25" s="392"/>
      <c r="V25" s="393"/>
      <c r="W25" s="457"/>
      <c r="X25" s="448"/>
      <c r="Y25" s="449"/>
      <c r="Z25" s="388" t="s">
        <v>156</v>
      </c>
      <c r="AA25" s="389"/>
      <c r="AB25" s="389"/>
      <c r="AC25" s="389"/>
      <c r="AD25" s="389"/>
      <c r="AE25" s="389"/>
      <c r="AF25" s="389"/>
      <c r="AG25" s="390"/>
      <c r="AH25" s="391">
        <v>37</v>
      </c>
      <c r="AI25" s="392"/>
      <c r="AJ25" s="392"/>
      <c r="AK25" s="392"/>
      <c r="AL25" s="393"/>
      <c r="AM25" s="391">
        <v>113442</v>
      </c>
      <c r="AN25" s="392"/>
      <c r="AO25" s="392"/>
      <c r="AP25" s="392"/>
      <c r="AQ25" s="392"/>
      <c r="AR25" s="393"/>
      <c r="AS25" s="391">
        <v>3066</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880334</v>
      </c>
      <c r="BO25" s="411"/>
      <c r="BP25" s="411"/>
      <c r="BQ25" s="411"/>
      <c r="BR25" s="411"/>
      <c r="BS25" s="411"/>
      <c r="BT25" s="411"/>
      <c r="BU25" s="412"/>
      <c r="BV25" s="410">
        <v>1270188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5580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3300</v>
      </c>
      <c r="R27" s="392"/>
      <c r="S27" s="392"/>
      <c r="T27" s="392"/>
      <c r="U27" s="392"/>
      <c r="V27" s="393"/>
      <c r="W27" s="457"/>
      <c r="X27" s="448"/>
      <c r="Y27" s="449"/>
      <c r="Z27" s="388" t="s">
        <v>162</v>
      </c>
      <c r="AA27" s="389"/>
      <c r="AB27" s="389"/>
      <c r="AC27" s="389"/>
      <c r="AD27" s="389"/>
      <c r="AE27" s="389"/>
      <c r="AF27" s="389"/>
      <c r="AG27" s="390"/>
      <c r="AH27" s="391">
        <v>14</v>
      </c>
      <c r="AI27" s="392"/>
      <c r="AJ27" s="392"/>
      <c r="AK27" s="392"/>
      <c r="AL27" s="393"/>
      <c r="AM27" s="391">
        <v>43390</v>
      </c>
      <c r="AN27" s="392"/>
      <c r="AO27" s="392"/>
      <c r="AP27" s="392"/>
      <c r="AQ27" s="392"/>
      <c r="AR27" s="393"/>
      <c r="AS27" s="391">
        <v>3099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3000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259582</v>
      </c>
      <c r="BO28" s="411"/>
      <c r="BP28" s="411"/>
      <c r="BQ28" s="411"/>
      <c r="BR28" s="411"/>
      <c r="BS28" s="411"/>
      <c r="BT28" s="411"/>
      <c r="BU28" s="412"/>
      <c r="BV28" s="410">
        <v>427544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2900</v>
      </c>
      <c r="R29" s="392"/>
      <c r="S29" s="392"/>
      <c r="T29" s="392"/>
      <c r="U29" s="392"/>
      <c r="V29" s="393"/>
      <c r="W29" s="458"/>
      <c r="X29" s="459"/>
      <c r="Y29" s="460"/>
      <c r="Z29" s="388" t="s">
        <v>169</v>
      </c>
      <c r="AA29" s="389"/>
      <c r="AB29" s="389"/>
      <c r="AC29" s="389"/>
      <c r="AD29" s="389"/>
      <c r="AE29" s="389"/>
      <c r="AF29" s="389"/>
      <c r="AG29" s="390"/>
      <c r="AH29" s="391">
        <v>153</v>
      </c>
      <c r="AI29" s="392"/>
      <c r="AJ29" s="392"/>
      <c r="AK29" s="392"/>
      <c r="AL29" s="393"/>
      <c r="AM29" s="391">
        <v>458166</v>
      </c>
      <c r="AN29" s="392"/>
      <c r="AO29" s="392"/>
      <c r="AP29" s="392"/>
      <c r="AQ29" s="392"/>
      <c r="AR29" s="393"/>
      <c r="AS29" s="391">
        <v>2995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147930</v>
      </c>
      <c r="BO30" s="419"/>
      <c r="BP30" s="419"/>
      <c r="BQ30" s="419"/>
      <c r="BR30" s="419"/>
      <c r="BS30" s="419"/>
      <c r="BT30" s="419"/>
      <c r="BU30" s="420"/>
      <c r="BV30" s="418">
        <v>170338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泉州水防事務組合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大阪広域水道企業団（水道事業会計）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大阪広域水道企業団（工業用水道事業会計）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4.84</v>
      </c>
      <c r="G35" s="37">
        <v>5.15</v>
      </c>
      <c r="H35" s="37">
        <v>4.72</v>
      </c>
      <c r="I35" s="37">
        <v>5.48</v>
      </c>
      <c r="J35" s="38">
        <v>6.01</v>
      </c>
      <c r="K35" s="22"/>
      <c r="L35" s="22"/>
      <c r="M35" s="22"/>
      <c r="N35" s="22"/>
      <c r="O35" s="22"/>
      <c r="P35" s="22"/>
    </row>
    <row r="36" spans="1:16" ht="39" customHeight="1" x14ac:dyDescent="0.15">
      <c r="A36" s="22"/>
      <c r="B36" s="35"/>
      <c r="C36" s="1178" t="s">
        <v>531</v>
      </c>
      <c r="D36" s="1179"/>
      <c r="E36" s="1180"/>
      <c r="F36" s="36">
        <v>0.83</v>
      </c>
      <c r="G36" s="37">
        <v>0.7</v>
      </c>
      <c r="H36" s="37">
        <v>0.21</v>
      </c>
      <c r="I36" s="37">
        <v>0.12</v>
      </c>
      <c r="J36" s="38">
        <v>0.23</v>
      </c>
      <c r="K36" s="22"/>
      <c r="L36" s="22"/>
      <c r="M36" s="22"/>
      <c r="N36" s="22"/>
      <c r="O36" s="22"/>
      <c r="P36" s="22"/>
    </row>
    <row r="37" spans="1:16" ht="39" customHeight="1" x14ac:dyDescent="0.15">
      <c r="A37" s="22"/>
      <c r="B37" s="35"/>
      <c r="C37" s="1178" t="s">
        <v>532</v>
      </c>
      <c r="D37" s="1179"/>
      <c r="E37" s="1180"/>
      <c r="F37" s="36">
        <v>0.19</v>
      </c>
      <c r="G37" s="37">
        <v>0.21</v>
      </c>
      <c r="H37" s="37">
        <v>0.28000000000000003</v>
      </c>
      <c r="I37" s="37">
        <v>0.21</v>
      </c>
      <c r="J37" s="38">
        <v>0.23</v>
      </c>
      <c r="K37" s="22"/>
      <c r="L37" s="22"/>
      <c r="M37" s="22"/>
      <c r="N37" s="22"/>
      <c r="O37" s="22"/>
      <c r="P37" s="22"/>
    </row>
    <row r="38" spans="1:16" ht="39" customHeight="1" x14ac:dyDescent="0.15">
      <c r="A38" s="22"/>
      <c r="B38" s="35"/>
      <c r="C38" s="1178" t="s">
        <v>533</v>
      </c>
      <c r="D38" s="1179"/>
      <c r="E38" s="1180"/>
      <c r="F38" s="36">
        <v>7.59</v>
      </c>
      <c r="G38" s="37">
        <v>6.01</v>
      </c>
      <c r="H38" s="37">
        <v>0.09</v>
      </c>
      <c r="I38" s="37">
        <v>0.11</v>
      </c>
      <c r="J38" s="38">
        <v>0.2</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536</v>
      </c>
      <c r="D43" s="1182"/>
      <c r="E43" s="1183"/>
      <c r="F43" s="41">
        <v>0.04</v>
      </c>
      <c r="G43" s="42">
        <v>0.01</v>
      </c>
      <c r="H43" s="42">
        <v>0</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875</v>
      </c>
      <c r="L45" s="60">
        <v>938</v>
      </c>
      <c r="M45" s="60">
        <v>966</v>
      </c>
      <c r="N45" s="60">
        <v>942</v>
      </c>
      <c r="O45" s="61">
        <v>963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365</v>
      </c>
      <c r="L48" s="64">
        <v>360</v>
      </c>
      <c r="M48" s="64">
        <v>352</v>
      </c>
      <c r="N48" s="64">
        <v>372</v>
      </c>
      <c r="O48" s="65">
        <v>362</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476</v>
      </c>
      <c r="L49" s="64" t="s">
        <v>476</v>
      </c>
      <c r="M49" s="64" t="s">
        <v>476</v>
      </c>
      <c r="N49" s="64" t="s">
        <v>476</v>
      </c>
      <c r="O49" s="65" t="s">
        <v>476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150</v>
      </c>
      <c r="L50" s="64">
        <v>150</v>
      </c>
      <c r="M50" s="64">
        <v>150</v>
      </c>
      <c r="N50" s="64">
        <v>150</v>
      </c>
      <c r="O50" s="65">
        <v>150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719</v>
      </c>
      <c r="L52" s="64">
        <v>734</v>
      </c>
      <c r="M52" s="64">
        <v>761</v>
      </c>
      <c r="N52" s="64">
        <v>773</v>
      </c>
      <c r="O52" s="65">
        <v>806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671</v>
      </c>
      <c r="L53" s="69">
        <v>714</v>
      </c>
      <c r="M53" s="69">
        <v>707</v>
      </c>
      <c r="N53" s="69">
        <v>691</v>
      </c>
      <c r="O53" s="70">
        <v>669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8711</v>
      </c>
      <c r="J41" s="83">
        <v>9030</v>
      </c>
      <c r="K41" s="83">
        <v>8941</v>
      </c>
      <c r="L41" s="83">
        <v>8578</v>
      </c>
      <c r="M41" s="84">
        <v>8117</v>
      </c>
    </row>
    <row r="42" spans="2:13" ht="27.75" customHeight="1" x14ac:dyDescent="0.15">
      <c r="B42" s="1204"/>
      <c r="C42" s="1205"/>
      <c r="D42" s="85"/>
      <c r="E42" s="1208" t="s">
        <v>26</v>
      </c>
      <c r="F42" s="1208"/>
      <c r="G42" s="1208"/>
      <c r="H42" s="1209"/>
      <c r="I42" s="86">
        <v>900</v>
      </c>
      <c r="J42" s="87">
        <v>750</v>
      </c>
      <c r="K42" s="87">
        <v>600</v>
      </c>
      <c r="L42" s="87">
        <v>450</v>
      </c>
      <c r="M42" s="88">
        <v>300</v>
      </c>
    </row>
    <row r="43" spans="2:13" ht="27.75" customHeight="1" x14ac:dyDescent="0.15">
      <c r="B43" s="1204"/>
      <c r="C43" s="1205"/>
      <c r="D43" s="85"/>
      <c r="E43" s="1208" t="s">
        <v>27</v>
      </c>
      <c r="F43" s="1208"/>
      <c r="G43" s="1208"/>
      <c r="H43" s="1209"/>
      <c r="I43" s="86">
        <v>5750</v>
      </c>
      <c r="J43" s="87">
        <v>5360</v>
      </c>
      <c r="K43" s="87">
        <v>5013</v>
      </c>
      <c r="L43" s="87">
        <v>4813</v>
      </c>
      <c r="M43" s="88">
        <v>4573</v>
      </c>
    </row>
    <row r="44" spans="2:13" ht="27.75" customHeight="1" x14ac:dyDescent="0.15">
      <c r="B44" s="1204"/>
      <c r="C44" s="1205"/>
      <c r="D44" s="85"/>
      <c r="E44" s="1208" t="s">
        <v>28</v>
      </c>
      <c r="F44" s="1208"/>
      <c r="G44" s="1208"/>
      <c r="H44" s="1209"/>
      <c r="I44" s="86" t="s">
        <v>476</v>
      </c>
      <c r="J44" s="87" t="s">
        <v>476</v>
      </c>
      <c r="K44" s="87" t="s">
        <v>476</v>
      </c>
      <c r="L44" s="87" t="s">
        <v>476</v>
      </c>
      <c r="M44" s="88" t="s">
        <v>476</v>
      </c>
    </row>
    <row r="45" spans="2:13" ht="27.75" customHeight="1" x14ac:dyDescent="0.15">
      <c r="B45" s="1204"/>
      <c r="C45" s="1205"/>
      <c r="D45" s="85"/>
      <c r="E45" s="1208" t="s">
        <v>29</v>
      </c>
      <c r="F45" s="1208"/>
      <c r="G45" s="1208"/>
      <c r="H45" s="1209"/>
      <c r="I45" s="86">
        <v>1419</v>
      </c>
      <c r="J45" s="87">
        <v>1211</v>
      </c>
      <c r="K45" s="87">
        <v>1200</v>
      </c>
      <c r="L45" s="87">
        <v>1151</v>
      </c>
      <c r="M45" s="88">
        <v>1183</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710</v>
      </c>
      <c r="J50" s="87">
        <v>872</v>
      </c>
      <c r="K50" s="87">
        <v>894</v>
      </c>
      <c r="L50" s="87">
        <v>659</v>
      </c>
      <c r="M50" s="88">
        <v>447</v>
      </c>
    </row>
    <row r="51" spans="2:13" ht="27.75" customHeight="1" x14ac:dyDescent="0.15">
      <c r="B51" s="1204"/>
      <c r="C51" s="1205"/>
      <c r="D51" s="85"/>
      <c r="E51" s="1208" t="s">
        <v>36</v>
      </c>
      <c r="F51" s="1208"/>
      <c r="G51" s="1208"/>
      <c r="H51" s="1209"/>
      <c r="I51" s="86">
        <v>2880</v>
      </c>
      <c r="J51" s="87">
        <v>2632</v>
      </c>
      <c r="K51" s="87">
        <v>2369</v>
      </c>
      <c r="L51" s="87">
        <v>2267</v>
      </c>
      <c r="M51" s="88">
        <v>2147</v>
      </c>
    </row>
    <row r="52" spans="2:13" ht="27.75" customHeight="1" x14ac:dyDescent="0.15">
      <c r="B52" s="1206"/>
      <c r="C52" s="1207"/>
      <c r="D52" s="85"/>
      <c r="E52" s="1208" t="s">
        <v>37</v>
      </c>
      <c r="F52" s="1208"/>
      <c r="G52" s="1208"/>
      <c r="H52" s="1209"/>
      <c r="I52" s="86">
        <v>7795</v>
      </c>
      <c r="J52" s="87">
        <v>7974</v>
      </c>
      <c r="K52" s="87">
        <v>8079</v>
      </c>
      <c r="L52" s="87">
        <v>8028</v>
      </c>
      <c r="M52" s="88">
        <v>7914</v>
      </c>
    </row>
    <row r="53" spans="2:13" ht="27.75" customHeight="1" thickBot="1" x14ac:dyDescent="0.2">
      <c r="B53" s="1210" t="s">
        <v>21</v>
      </c>
      <c r="C53" s="1211"/>
      <c r="D53" s="92"/>
      <c r="E53" s="1212" t="s">
        <v>38</v>
      </c>
      <c r="F53" s="1212"/>
      <c r="G53" s="1212"/>
      <c r="H53" s="1213"/>
      <c r="I53" s="93">
        <v>5394</v>
      </c>
      <c r="J53" s="94">
        <v>4872</v>
      </c>
      <c r="K53" s="94">
        <v>4413</v>
      </c>
      <c r="L53" s="94">
        <v>4039</v>
      </c>
      <c r="M53" s="95">
        <v>3665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57" t="s">
        <v>547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549</v>
      </c>
      <c r="H51" s="1248"/>
      <c r="I51" s="1253" t="s">
        <v>550</v>
      </c>
      <c r="J51" s="1253"/>
      <c r="K51" s="1255"/>
      <c r="L51" s="1255"/>
      <c r="M51" s="1255"/>
      <c r="N51" s="1221">
        <v>111.9</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551</v>
      </c>
      <c r="J53" s="1233"/>
      <c r="K53" s="1256"/>
      <c r="L53" s="1256"/>
      <c r="M53" s="1256"/>
      <c r="N53" s="1225">
        <v>84.9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552</v>
      </c>
      <c r="H55" s="1228"/>
      <c r="I55" s="1233" t="s">
        <v>550</v>
      </c>
      <c r="J55" s="1233"/>
      <c r="K55" s="1255"/>
      <c r="L55" s="1255"/>
      <c r="M55" s="1255"/>
      <c r="N55" s="1221">
        <v>36.5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25">
        <v>54.1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549</v>
      </c>
      <c r="H73" s="1248"/>
      <c r="I73" s="1253" t="s">
        <v>550</v>
      </c>
      <c r="J73" s="1253"/>
      <c r="K73" s="1234">
        <v>151.19999999999999</v>
      </c>
      <c r="L73" s="1234">
        <v>136.19999999999999</v>
      </c>
      <c r="M73" s="1221">
        <v>126.1</v>
      </c>
      <c r="N73" s="1221">
        <v>111.9</v>
      </c>
      <c r="O73" s="1221">
        <v>103.5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17.899999999999999</v>
      </c>
      <c r="L75" s="1225">
        <v>18.5</v>
      </c>
      <c r="M75" s="1225">
        <v>19.600000000000001</v>
      </c>
      <c r="N75" s="1225">
        <v>19.7</v>
      </c>
      <c r="O75" s="1225">
        <v>19.3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552</v>
      </c>
      <c r="H77" s="1228"/>
      <c r="I77" s="1233" t="s">
        <v>550</v>
      </c>
      <c r="J77" s="1233"/>
      <c r="K77" s="1234">
        <v>61.3</v>
      </c>
      <c r="L77" s="1234">
        <v>54.6</v>
      </c>
      <c r="M77" s="1221">
        <v>48.7</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11.7</v>
      </c>
      <c r="L79" s="1224">
        <v>11.2</v>
      </c>
      <c r="M79" s="1224">
        <v>10.4</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10441</v>
      </c>
      <c r="E3" s="118"/>
      <c r="F3" s="119">
        <v>69806</v>
      </c>
      <c r="G3" s="120"/>
      <c r="H3" s="121"/>
    </row>
    <row r="4" spans="1:8" x14ac:dyDescent="0.15">
      <c r="A4" s="122"/>
      <c r="B4" s="123"/>
      <c r="C4" s="124"/>
      <c r="D4" s="125">
        <v>4519</v>
      </c>
      <c r="E4" s="126"/>
      <c r="F4" s="127">
        <v>32823</v>
      </c>
      <c r="G4" s="128"/>
      <c r="H4" s="129"/>
    </row>
    <row r="5" spans="1:8" x14ac:dyDescent="0.15">
      <c r="A5" s="110" t="s">
        <v>510</v>
      </c>
      <c r="B5" s="115"/>
      <c r="C5" s="116"/>
      <c r="D5" s="117">
        <v>63085</v>
      </c>
      <c r="E5" s="118"/>
      <c r="F5" s="119">
        <v>74444</v>
      </c>
      <c r="G5" s="120"/>
      <c r="H5" s="121"/>
    </row>
    <row r="6" spans="1:8" x14ac:dyDescent="0.15">
      <c r="A6" s="122"/>
      <c r="B6" s="123"/>
      <c r="C6" s="124"/>
      <c r="D6" s="125">
        <v>24699</v>
      </c>
      <c r="E6" s="126"/>
      <c r="F6" s="127">
        <v>34175</v>
      </c>
      <c r="G6" s="128"/>
      <c r="H6" s="129"/>
    </row>
    <row r="7" spans="1:8" x14ac:dyDescent="0.15">
      <c r="A7" s="110" t="s">
        <v>511</v>
      </c>
      <c r="B7" s="115"/>
      <c r="C7" s="116"/>
      <c r="D7" s="117">
        <v>51584</v>
      </c>
      <c r="E7" s="118"/>
      <c r="F7" s="119">
        <v>85205</v>
      </c>
      <c r="G7" s="120"/>
      <c r="H7" s="121"/>
    </row>
    <row r="8" spans="1:8" x14ac:dyDescent="0.15">
      <c r="A8" s="122"/>
      <c r="B8" s="123"/>
      <c r="C8" s="124"/>
      <c r="D8" s="125">
        <v>41930</v>
      </c>
      <c r="E8" s="126"/>
      <c r="F8" s="127">
        <v>38847</v>
      </c>
      <c r="G8" s="128"/>
      <c r="H8" s="129"/>
    </row>
    <row r="9" spans="1:8" x14ac:dyDescent="0.15">
      <c r="A9" s="110" t="s">
        <v>512</v>
      </c>
      <c r="B9" s="115"/>
      <c r="C9" s="116"/>
      <c r="D9" s="117">
        <v>10268</v>
      </c>
      <c r="E9" s="118"/>
      <c r="F9" s="119">
        <v>69469</v>
      </c>
      <c r="G9" s="120"/>
      <c r="H9" s="121"/>
    </row>
    <row r="10" spans="1:8" x14ac:dyDescent="0.15">
      <c r="A10" s="122"/>
      <c r="B10" s="123"/>
      <c r="C10" s="124"/>
      <c r="D10" s="125">
        <v>10268</v>
      </c>
      <c r="E10" s="126"/>
      <c r="F10" s="127">
        <v>38215</v>
      </c>
      <c r="G10" s="128"/>
      <c r="H10" s="129"/>
    </row>
    <row r="11" spans="1:8" x14ac:dyDescent="0.15">
      <c r="A11" s="110" t="s">
        <v>513</v>
      </c>
      <c r="B11" s="115"/>
      <c r="C11" s="116"/>
      <c r="D11" s="117">
        <v>11147</v>
      </c>
      <c r="E11" s="118"/>
      <c r="F11" s="119">
        <v>67293</v>
      </c>
      <c r="G11" s="120"/>
      <c r="H11" s="121"/>
    </row>
    <row r="12" spans="1:8" x14ac:dyDescent="0.15">
      <c r="A12" s="122"/>
      <c r="B12" s="123"/>
      <c r="C12" s="130"/>
      <c r="D12" s="125">
        <v>7658</v>
      </c>
      <c r="E12" s="126"/>
      <c r="F12" s="127">
        <v>35076</v>
      </c>
      <c r="G12" s="128"/>
      <c r="H12" s="129"/>
    </row>
    <row r="13" spans="1:8" x14ac:dyDescent="0.15">
      <c r="A13" s="110"/>
      <c r="B13" s="115"/>
      <c r="C13" s="131"/>
      <c r="D13" s="132">
        <v>29305</v>
      </c>
      <c r="E13" s="133"/>
      <c r="F13" s="134">
        <v>73243</v>
      </c>
      <c r="G13" s="135"/>
      <c r="H13" s="121"/>
    </row>
    <row r="14" spans="1:8" x14ac:dyDescent="0.15">
      <c r="A14" s="122"/>
      <c r="B14" s="123"/>
      <c r="C14" s="124"/>
      <c r="D14" s="125">
        <v>17815</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7.64</v>
      </c>
      <c r="C19" s="136">
        <f>ROUND(VALUE(SUBSTITUTE(実質収支比率等に係る経年分析!G$48,"▲","-")),2)</f>
        <v>6.04</v>
      </c>
      <c r="D19" s="136">
        <f>ROUND(VALUE(SUBSTITUTE(実質収支比率等に係る経年分析!H$48,"▲","-")),2)</f>
        <v>0.09</v>
      </c>
      <c r="E19" s="136">
        <f>ROUND(VALUE(SUBSTITUTE(実質収支比率等に係る経年分析!I$48,"▲","-")),2)</f>
        <v>0.11</v>
      </c>
      <c r="F19" s="136">
        <f>ROUND(VALUE(SUBSTITUTE(実質収支比率等に係る経年分析!J$48,"▲","-")),2)</f>
        <v>0.21</v>
      </c>
    </row>
    <row r="20" spans="1:11" x14ac:dyDescent="0.15">
      <c r="A20" s="136" t="s">
        <v>43</v>
      </c>
      <c r="B20" s="136">
        <f>ROUND(VALUE(SUBSTITUTE(実質収支比率等に係る経年分析!F$47,"▲","-")),2)</f>
        <v>11.12</v>
      </c>
      <c r="C20" s="136">
        <f>ROUND(VALUE(SUBSTITUTE(実質収支比率等に係る経年分析!G$47,"▲","-")),2)</f>
        <v>14.95</v>
      </c>
      <c r="D20" s="136">
        <f>ROUND(VALUE(SUBSTITUTE(実質収支比率等に係る経年分析!H$47,"▲","-")),2)</f>
        <v>16.12</v>
      </c>
      <c r="E20" s="136">
        <f>ROUND(VALUE(SUBSTITUTE(実質収支比率等に係る経年分析!I$47,"▲","-")),2)</f>
        <v>10.23</v>
      </c>
      <c r="F20" s="136">
        <f>ROUND(VALUE(SUBSTITUTE(実質収支比率等に係る経年分析!J$47,"▲","-")),2)</f>
        <v>6.26</v>
      </c>
    </row>
    <row r="21" spans="1:11" x14ac:dyDescent="0.15">
      <c r="A21" s="136" t="s">
        <v>44</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2.33</v>
      </c>
      <c r="D21" s="136">
        <f>IF(ISNUMBER(VALUE(SUBSTITUTE(実質収支比率等に係る経年分析!H$49,"▲","-"))),ROUND(VALUE(SUBSTITUTE(実質収支比率等に係る経年分析!H$49,"▲","-")),2),NA())</f>
        <v>-5.04</v>
      </c>
      <c r="E21" s="136">
        <f>IF(ISNUMBER(VALUE(SUBSTITUTE(実質収支比率等に係る経年分析!I$49,"▲","-"))),ROUND(VALUE(SUBSTITUTE(実質収支比率等に係る経年分析!I$49,"▲","-")),2),NA())</f>
        <v>-5.42</v>
      </c>
      <c r="F21" s="136">
        <f>IF(ISNUMBER(VALUE(SUBSTITUTE(実質収支比率等に係る経年分析!J$49,"▲","-"))),ROUND(VALUE(SUBSTITUTE(実質収支比率等に係る経年分析!J$49,"▲","-")),2),NA())</f>
        <v>-3.96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6.01</v>
      </c>
    </row>
    <row r="36" spans="1:16" x14ac:dyDescent="0.15">
      <c r="A36" s="137" t="str">
        <f>IF(連結実質赤字比率に係る赤字・黒字の構成分析!C$34="",NA(),連結実質赤字比率に係る赤字・黒字の構成分析!C$34)</f>
        <v>国民健康保険事業勘定特別会計</v>
      </c>
      <c r="B36" s="137">
        <f>IF(ROUND(VALUE(SUBSTITUTE(連結実質赤字比率に係る赤字・黒字の構成分析!F$34,"▲", "-")), 2) &lt; 0, ABS(ROUND(VALUE(SUBSTITUTE(連結実質赤字比率に係る赤字・黒字の構成分析!F$34,"▲", "-")), 2)), NA())</f>
        <v>1.94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2.98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3.51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2.84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2.13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719</v>
      </c>
      <c r="E42" s="138"/>
      <c r="F42" s="138"/>
      <c r="G42" s="138">
        <f>'実質公債費比率（分子）の構造'!L$52</f>
        <v>734</v>
      </c>
      <c r="H42" s="138"/>
      <c r="I42" s="138"/>
      <c r="J42" s="138">
        <f>'実質公債費比率（分子）の構造'!M$52</f>
        <v>761</v>
      </c>
      <c r="K42" s="138"/>
      <c r="L42" s="138"/>
      <c r="M42" s="138">
        <f>'実質公債費比率（分子）の構造'!N$52</f>
        <v>773</v>
      </c>
      <c r="N42" s="138"/>
      <c r="O42" s="138"/>
      <c r="P42" s="138">
        <f>'実質公債費比率（分子）の構造'!O$52</f>
        <v>806</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150</v>
      </c>
      <c r="C44" s="138"/>
      <c r="D44" s="138"/>
      <c r="E44" s="138">
        <f>'実質公債費比率（分子）の構造'!L$50</f>
        <v>150</v>
      </c>
      <c r="F44" s="138"/>
      <c r="G44" s="138"/>
      <c r="H44" s="138">
        <f>'実質公債費比率（分子）の構造'!M$50</f>
        <v>150</v>
      </c>
      <c r="I44" s="138"/>
      <c r="J44" s="138"/>
      <c r="K44" s="138">
        <f>'実質公債費比率（分子）の構造'!N$50</f>
        <v>150</v>
      </c>
      <c r="L44" s="138"/>
      <c r="M44" s="138"/>
      <c r="N44" s="138">
        <f>'実質公債費比率（分子）の構造'!O$50</f>
        <v>150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365</v>
      </c>
      <c r="C46" s="138"/>
      <c r="D46" s="138"/>
      <c r="E46" s="138">
        <f>'実質公債費比率（分子）の構造'!L$48</f>
        <v>360</v>
      </c>
      <c r="F46" s="138"/>
      <c r="G46" s="138"/>
      <c r="H46" s="138">
        <f>'実質公債費比率（分子）の構造'!M$48</f>
        <v>352</v>
      </c>
      <c r="I46" s="138"/>
      <c r="J46" s="138"/>
      <c r="K46" s="138">
        <f>'実質公債費比率（分子）の構造'!N$48</f>
        <v>372</v>
      </c>
      <c r="L46" s="138"/>
      <c r="M46" s="138"/>
      <c r="N46" s="138">
        <f>'実質公債費比率（分子）の構造'!O$48</f>
        <v>362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875</v>
      </c>
      <c r="C49" s="138"/>
      <c r="D49" s="138"/>
      <c r="E49" s="138">
        <f>'実質公債費比率（分子）の構造'!L$45</f>
        <v>938</v>
      </c>
      <c r="F49" s="138"/>
      <c r="G49" s="138"/>
      <c r="H49" s="138">
        <f>'実質公債費比率（分子）の構造'!M$45</f>
        <v>966</v>
      </c>
      <c r="I49" s="138"/>
      <c r="J49" s="138"/>
      <c r="K49" s="138">
        <f>'実質公債費比率（分子）の構造'!N$45</f>
        <v>942</v>
      </c>
      <c r="L49" s="138"/>
      <c r="M49" s="138"/>
      <c r="N49" s="138">
        <f>'実質公債費比率（分子）の構造'!O$45</f>
        <v>963</v>
      </c>
      <c r="O49" s="138"/>
      <c r="P49" s="138"/>
    </row>
    <row r="50" spans="1:16" x14ac:dyDescent="0.15">
      <c r="A50" s="138" t="s">
        <v>59</v>
      </c>
      <c r="B50" s="138" t="e">
        <f>NA()</f>
        <v>#N/A</v>
      </c>
      <c r="C50" s="138">
        <f>IF(ISNUMBER('実質公債費比率（分子）の構造'!K$53),'実質公債費比率（分子）の構造'!K$53,NA())</f>
        <v>671</v>
      </c>
      <c r="D50" s="138" t="e">
        <f>NA()</f>
        <v>#N/A</v>
      </c>
      <c r="E50" s="138" t="e">
        <f>NA()</f>
        <v>#N/A</v>
      </c>
      <c r="F50" s="138">
        <f>IF(ISNUMBER('実質公債費比率（分子）の構造'!L$53),'実質公債費比率（分子）の構造'!L$53,NA())</f>
        <v>714</v>
      </c>
      <c r="G50" s="138" t="e">
        <f>NA()</f>
        <v>#N/A</v>
      </c>
      <c r="H50" s="138" t="e">
        <f>NA()</f>
        <v>#N/A</v>
      </c>
      <c r="I50" s="138">
        <f>IF(ISNUMBER('実質公債費比率（分子）の構造'!M$53),'実質公債費比率（分子）の構造'!M$53,NA())</f>
        <v>707</v>
      </c>
      <c r="J50" s="138" t="e">
        <f>NA()</f>
        <v>#N/A</v>
      </c>
      <c r="K50" s="138" t="e">
        <f>NA()</f>
        <v>#N/A</v>
      </c>
      <c r="L50" s="138">
        <f>IF(ISNUMBER('実質公債費比率（分子）の構造'!N$53),'実質公債費比率（分子）の構造'!N$53,NA())</f>
        <v>691</v>
      </c>
      <c r="M50" s="138" t="e">
        <f>NA()</f>
        <v>#N/A</v>
      </c>
      <c r="N50" s="138" t="e">
        <f>NA()</f>
        <v>#N/A</v>
      </c>
      <c r="O50" s="138">
        <f>IF(ISNUMBER('実質公債費比率（分子）の構造'!O$53),'実質公債費比率（分子）の構造'!O$53,NA())</f>
        <v>669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7795</v>
      </c>
      <c r="E56" s="137"/>
      <c r="F56" s="137"/>
      <c r="G56" s="137">
        <f>'将来負担比率（分子）の構造'!J$52</f>
        <v>7974</v>
      </c>
      <c r="H56" s="137"/>
      <c r="I56" s="137"/>
      <c r="J56" s="137">
        <f>'将来負担比率（分子）の構造'!K$52</f>
        <v>8079</v>
      </c>
      <c r="K56" s="137"/>
      <c r="L56" s="137"/>
      <c r="M56" s="137">
        <f>'将来負担比率（分子）の構造'!L$52</f>
        <v>8028</v>
      </c>
      <c r="N56" s="137"/>
      <c r="O56" s="137"/>
      <c r="P56" s="137">
        <f>'将来負担比率（分子）の構造'!M$52</f>
        <v>7914</v>
      </c>
    </row>
    <row r="57" spans="1:16" x14ac:dyDescent="0.15">
      <c r="A57" s="137" t="s">
        <v>36</v>
      </c>
      <c r="B57" s="137"/>
      <c r="C57" s="137"/>
      <c r="D57" s="137">
        <f>'将来負担比率（分子）の構造'!I$51</f>
        <v>2880</v>
      </c>
      <c r="E57" s="137"/>
      <c r="F57" s="137"/>
      <c r="G57" s="137">
        <f>'将来負担比率（分子）の構造'!J$51</f>
        <v>2632</v>
      </c>
      <c r="H57" s="137"/>
      <c r="I57" s="137"/>
      <c r="J57" s="137">
        <f>'将来負担比率（分子）の構造'!K$51</f>
        <v>2369</v>
      </c>
      <c r="K57" s="137"/>
      <c r="L57" s="137"/>
      <c r="M57" s="137">
        <f>'将来負担比率（分子）の構造'!L$51</f>
        <v>2267</v>
      </c>
      <c r="N57" s="137"/>
      <c r="O57" s="137"/>
      <c r="P57" s="137">
        <f>'将来負担比率（分子）の構造'!M$51</f>
        <v>2147</v>
      </c>
    </row>
    <row r="58" spans="1:16" x14ac:dyDescent="0.15">
      <c r="A58" s="137" t="s">
        <v>35</v>
      </c>
      <c r="B58" s="137"/>
      <c r="C58" s="137"/>
      <c r="D58" s="137">
        <f>'将来負担比率（分子）の構造'!I$50</f>
        <v>710</v>
      </c>
      <c r="E58" s="137"/>
      <c r="F58" s="137"/>
      <c r="G58" s="137">
        <f>'将来負担比率（分子）の構造'!J$50</f>
        <v>872</v>
      </c>
      <c r="H58" s="137"/>
      <c r="I58" s="137"/>
      <c r="J58" s="137">
        <f>'将来負担比率（分子）の構造'!K$50</f>
        <v>894</v>
      </c>
      <c r="K58" s="137"/>
      <c r="L58" s="137"/>
      <c r="M58" s="137">
        <f>'将来負担比率（分子）の構造'!L$50</f>
        <v>659</v>
      </c>
      <c r="N58" s="137"/>
      <c r="O58" s="137"/>
      <c r="P58" s="137">
        <f>'将来負担比率（分子）の構造'!M$50</f>
        <v>447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1419</v>
      </c>
      <c r="C62" s="137"/>
      <c r="D62" s="137"/>
      <c r="E62" s="137">
        <f>'将来負担比率（分子）の構造'!J$45</f>
        <v>1211</v>
      </c>
      <c r="F62" s="137"/>
      <c r="G62" s="137"/>
      <c r="H62" s="137">
        <f>'将来負担比率（分子）の構造'!K$45</f>
        <v>1200</v>
      </c>
      <c r="I62" s="137"/>
      <c r="J62" s="137"/>
      <c r="K62" s="137">
        <f>'将来負担比率（分子）の構造'!L$45</f>
        <v>1151</v>
      </c>
      <c r="L62" s="137"/>
      <c r="M62" s="137"/>
      <c r="N62" s="137">
        <f>'将来負担比率（分子）の構造'!M$45</f>
        <v>1183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5750</v>
      </c>
      <c r="C64" s="137"/>
      <c r="D64" s="137"/>
      <c r="E64" s="137">
        <f>'将来負担比率（分子）の構造'!J$43</f>
        <v>5360</v>
      </c>
      <c r="F64" s="137"/>
      <c r="G64" s="137"/>
      <c r="H64" s="137">
        <f>'将来負担比率（分子）の構造'!K$43</f>
        <v>5013</v>
      </c>
      <c r="I64" s="137"/>
      <c r="J64" s="137"/>
      <c r="K64" s="137">
        <f>'将来負担比率（分子）の構造'!L$43</f>
        <v>4813</v>
      </c>
      <c r="L64" s="137"/>
      <c r="M64" s="137"/>
      <c r="N64" s="137">
        <f>'将来負担比率（分子）の構造'!M$43</f>
        <v>4573</v>
      </c>
      <c r="O64" s="137"/>
      <c r="P64" s="137"/>
    </row>
    <row r="65" spans="1:16" x14ac:dyDescent="0.15">
      <c r="A65" s="137" t="s">
        <v>26</v>
      </c>
      <c r="B65" s="137">
        <f>'将来負担比率（分子）の構造'!I$42</f>
        <v>900</v>
      </c>
      <c r="C65" s="137"/>
      <c r="D65" s="137"/>
      <c r="E65" s="137">
        <f>'将来負担比率（分子）の構造'!J$42</f>
        <v>750</v>
      </c>
      <c r="F65" s="137"/>
      <c r="G65" s="137"/>
      <c r="H65" s="137">
        <f>'将来負担比率（分子）の構造'!K$42</f>
        <v>600</v>
      </c>
      <c r="I65" s="137"/>
      <c r="J65" s="137"/>
      <c r="K65" s="137">
        <f>'将来負担比率（分子）の構造'!L$42</f>
        <v>450</v>
      </c>
      <c r="L65" s="137"/>
      <c r="M65" s="137"/>
      <c r="N65" s="137">
        <f>'将来負担比率（分子）の構造'!M$42</f>
        <v>300</v>
      </c>
      <c r="O65" s="137"/>
      <c r="P65" s="137"/>
    </row>
    <row r="66" spans="1:16" x14ac:dyDescent="0.15">
      <c r="A66" s="137" t="s">
        <v>25</v>
      </c>
      <c r="B66" s="137">
        <f>'将来負担比率（分子）の構造'!I$41</f>
        <v>8711</v>
      </c>
      <c r="C66" s="137"/>
      <c r="D66" s="137"/>
      <c r="E66" s="137">
        <f>'将来負担比率（分子）の構造'!J$41</f>
        <v>9030</v>
      </c>
      <c r="F66" s="137"/>
      <c r="G66" s="137"/>
      <c r="H66" s="137">
        <f>'将来負担比率（分子）の構造'!K$41</f>
        <v>8941</v>
      </c>
      <c r="I66" s="137"/>
      <c r="J66" s="137"/>
      <c r="K66" s="137">
        <f>'将来負担比率（分子）の構造'!L$41</f>
        <v>8578</v>
      </c>
      <c r="L66" s="137"/>
      <c r="M66" s="137"/>
      <c r="N66" s="137">
        <f>'将来負担比率（分子）の構造'!M$41</f>
        <v>8117</v>
      </c>
      <c r="O66" s="137"/>
      <c r="P66" s="137"/>
    </row>
    <row r="67" spans="1:16" x14ac:dyDescent="0.15">
      <c r="A67" s="137" t="s">
        <v>63</v>
      </c>
      <c r="B67" s="137" t="e">
        <f>NA()</f>
        <v>#N/A</v>
      </c>
      <c r="C67" s="137">
        <f>IF(ISNUMBER('将来負担比率（分子）の構造'!I$53), IF('将来負担比率（分子）の構造'!I$53 &lt; 0, 0, '将来負担比率（分子）の構造'!I$53), NA())</f>
        <v>5394</v>
      </c>
      <c r="D67" s="137" t="e">
        <f>NA()</f>
        <v>#N/A</v>
      </c>
      <c r="E67" s="137" t="e">
        <f>NA()</f>
        <v>#N/A</v>
      </c>
      <c r="F67" s="137">
        <f>IF(ISNUMBER('将来負担比率（分子）の構造'!J$53), IF('将来負担比率（分子）の構造'!J$53 &lt; 0, 0, '将来負担比率（分子）の構造'!J$53), NA())</f>
        <v>4872</v>
      </c>
      <c r="G67" s="137" t="e">
        <f>NA()</f>
        <v>#N/A</v>
      </c>
      <c r="H67" s="137" t="e">
        <f>NA()</f>
        <v>#N/A</v>
      </c>
      <c r="I67" s="137">
        <f>IF(ISNUMBER('将来負担比率（分子）の構造'!K$53), IF('将来負担比率（分子）の構造'!K$53 &lt; 0, 0, '将来負担比率（分子）の構造'!K$53), NA())</f>
        <v>4413</v>
      </c>
      <c r="J67" s="137" t="e">
        <f>NA()</f>
        <v>#N/A</v>
      </c>
      <c r="K67" s="137" t="e">
        <f>NA()</f>
        <v>#N/A</v>
      </c>
      <c r="L67" s="137">
        <f>IF(ISNUMBER('将来負担比率（分子）の構造'!L$53), IF('将来負担比率（分子）の構造'!L$53 &lt; 0, 0, '将来負担比率（分子）の構造'!L$53), NA())</f>
        <v>4039</v>
      </c>
      <c r="M67" s="137" t="e">
        <f>NA()</f>
        <v>#N/A</v>
      </c>
      <c r="N67" s="137" t="e">
        <f>NA()</f>
        <v>#N/A</v>
      </c>
      <c r="O67" s="137">
        <f>IF(ISNUMBER('将来負担比率（分子）の構造'!M$53), IF('将来負担比率（分子）の構造'!M$53 &lt; 0, 0, '将来負担比率（分子）の構造'!M$53), NA())</f>
        <v>3665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2338664</v>
      </c>
      <c r="S5" s="671"/>
      <c r="T5" s="671"/>
      <c r="U5" s="671"/>
      <c r="V5" s="671"/>
      <c r="W5" s="671"/>
      <c r="X5" s="671"/>
      <c r="Y5" s="718"/>
      <c r="Z5" s="731">
        <v>36.5</v>
      </c>
      <c r="AA5" s="731"/>
      <c r="AB5" s="731"/>
      <c r="AC5" s="731"/>
      <c r="AD5" s="732">
        <v>2110725</v>
      </c>
      <c r="AE5" s="732"/>
      <c r="AF5" s="732"/>
      <c r="AG5" s="732"/>
      <c r="AH5" s="732"/>
      <c r="AI5" s="732"/>
      <c r="AJ5" s="732"/>
      <c r="AK5" s="732"/>
      <c r="AL5" s="719">
        <v>52.6</v>
      </c>
      <c r="AM5" s="688"/>
      <c r="AN5" s="688"/>
      <c r="AO5" s="720"/>
      <c r="AP5" s="707" t="s">
        <v>208</v>
      </c>
      <c r="AQ5" s="708"/>
      <c r="AR5" s="708"/>
      <c r="AS5" s="708"/>
      <c r="AT5" s="708"/>
      <c r="AU5" s="708"/>
      <c r="AV5" s="708"/>
      <c r="AW5" s="708"/>
      <c r="AX5" s="708"/>
      <c r="AY5" s="708"/>
      <c r="AZ5" s="708"/>
      <c r="BA5" s="708"/>
      <c r="BB5" s="708"/>
      <c r="BC5" s="708"/>
      <c r="BD5" s="708"/>
      <c r="BE5" s="708"/>
      <c r="BF5" s="709"/>
      <c r="BG5" s="620">
        <v>2110725</v>
      </c>
      <c r="BH5" s="621"/>
      <c r="BI5" s="621"/>
      <c r="BJ5" s="621"/>
      <c r="BK5" s="621"/>
      <c r="BL5" s="621"/>
      <c r="BM5" s="621"/>
      <c r="BN5" s="622"/>
      <c r="BO5" s="673">
        <v>90.3</v>
      </c>
      <c r="BP5" s="673"/>
      <c r="BQ5" s="673"/>
      <c r="BR5" s="673"/>
      <c r="BS5" s="674">
        <v>10259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32786</v>
      </c>
      <c r="S6" s="621"/>
      <c r="T6" s="621"/>
      <c r="U6" s="621"/>
      <c r="V6" s="621"/>
      <c r="W6" s="621"/>
      <c r="X6" s="621"/>
      <c r="Y6" s="622"/>
      <c r="Z6" s="673">
        <v>0.5</v>
      </c>
      <c r="AA6" s="673"/>
      <c r="AB6" s="673"/>
      <c r="AC6" s="673"/>
      <c r="AD6" s="674">
        <v>32786</v>
      </c>
      <c r="AE6" s="674"/>
      <c r="AF6" s="674"/>
      <c r="AG6" s="674"/>
      <c r="AH6" s="674"/>
      <c r="AI6" s="674"/>
      <c r="AJ6" s="674"/>
      <c r="AK6" s="674"/>
      <c r="AL6" s="643">
        <v>0.8</v>
      </c>
      <c r="AM6" s="675"/>
      <c r="AN6" s="675"/>
      <c r="AO6" s="676"/>
      <c r="AP6" s="617" t="s">
        <v>213</v>
      </c>
      <c r="AQ6" s="618"/>
      <c r="AR6" s="618"/>
      <c r="AS6" s="618"/>
      <c r="AT6" s="618"/>
      <c r="AU6" s="618"/>
      <c r="AV6" s="618"/>
      <c r="AW6" s="618"/>
      <c r="AX6" s="618"/>
      <c r="AY6" s="618"/>
      <c r="AZ6" s="618"/>
      <c r="BA6" s="618"/>
      <c r="BB6" s="618"/>
      <c r="BC6" s="618"/>
      <c r="BD6" s="618"/>
      <c r="BE6" s="618"/>
      <c r="BF6" s="619"/>
      <c r="BG6" s="620">
        <v>2110725</v>
      </c>
      <c r="BH6" s="621"/>
      <c r="BI6" s="621"/>
      <c r="BJ6" s="621"/>
      <c r="BK6" s="621"/>
      <c r="BL6" s="621"/>
      <c r="BM6" s="621"/>
      <c r="BN6" s="622"/>
      <c r="BO6" s="673">
        <v>90.3</v>
      </c>
      <c r="BP6" s="673"/>
      <c r="BQ6" s="673"/>
      <c r="BR6" s="673"/>
      <c r="BS6" s="674">
        <v>10259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99410</v>
      </c>
      <c r="CS6" s="621"/>
      <c r="CT6" s="621"/>
      <c r="CU6" s="621"/>
      <c r="CV6" s="621"/>
      <c r="CW6" s="621"/>
      <c r="CX6" s="621"/>
      <c r="CY6" s="622"/>
      <c r="CZ6" s="673">
        <v>1.6</v>
      </c>
      <c r="DA6" s="673"/>
      <c r="DB6" s="673"/>
      <c r="DC6" s="673"/>
      <c r="DD6" s="626">
        <v>194</v>
      </c>
      <c r="DE6" s="621"/>
      <c r="DF6" s="621"/>
      <c r="DG6" s="621"/>
      <c r="DH6" s="621"/>
      <c r="DI6" s="621"/>
      <c r="DJ6" s="621"/>
      <c r="DK6" s="621"/>
      <c r="DL6" s="621"/>
      <c r="DM6" s="621"/>
      <c r="DN6" s="621"/>
      <c r="DO6" s="621"/>
      <c r="DP6" s="622"/>
      <c r="DQ6" s="626">
        <v>99410</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2579</v>
      </c>
      <c r="S7" s="621"/>
      <c r="T7" s="621"/>
      <c r="U7" s="621"/>
      <c r="V7" s="621"/>
      <c r="W7" s="621"/>
      <c r="X7" s="621"/>
      <c r="Y7" s="622"/>
      <c r="Z7" s="673">
        <v>0</v>
      </c>
      <c r="AA7" s="673"/>
      <c r="AB7" s="673"/>
      <c r="AC7" s="673"/>
      <c r="AD7" s="674">
        <v>2579</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892257</v>
      </c>
      <c r="BH7" s="621"/>
      <c r="BI7" s="621"/>
      <c r="BJ7" s="621"/>
      <c r="BK7" s="621"/>
      <c r="BL7" s="621"/>
      <c r="BM7" s="621"/>
      <c r="BN7" s="622"/>
      <c r="BO7" s="673">
        <v>38.200000000000003</v>
      </c>
      <c r="BP7" s="673"/>
      <c r="BQ7" s="673"/>
      <c r="BR7" s="673"/>
      <c r="BS7" s="674">
        <v>10259</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688459</v>
      </c>
      <c r="CS7" s="621"/>
      <c r="CT7" s="621"/>
      <c r="CU7" s="621"/>
      <c r="CV7" s="621"/>
      <c r="CW7" s="621"/>
      <c r="CX7" s="621"/>
      <c r="CY7" s="622"/>
      <c r="CZ7" s="673">
        <v>10.8</v>
      </c>
      <c r="DA7" s="673"/>
      <c r="DB7" s="673"/>
      <c r="DC7" s="673"/>
      <c r="DD7" s="626">
        <v>21713</v>
      </c>
      <c r="DE7" s="621"/>
      <c r="DF7" s="621"/>
      <c r="DG7" s="621"/>
      <c r="DH7" s="621"/>
      <c r="DI7" s="621"/>
      <c r="DJ7" s="621"/>
      <c r="DK7" s="621"/>
      <c r="DL7" s="621"/>
      <c r="DM7" s="621"/>
      <c r="DN7" s="621"/>
      <c r="DO7" s="621"/>
      <c r="DP7" s="622"/>
      <c r="DQ7" s="626">
        <v>582473</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9405</v>
      </c>
      <c r="S8" s="621"/>
      <c r="T8" s="621"/>
      <c r="U8" s="621"/>
      <c r="V8" s="621"/>
      <c r="W8" s="621"/>
      <c r="X8" s="621"/>
      <c r="Y8" s="622"/>
      <c r="Z8" s="673">
        <v>0.1</v>
      </c>
      <c r="AA8" s="673"/>
      <c r="AB8" s="673"/>
      <c r="AC8" s="673"/>
      <c r="AD8" s="674">
        <v>9405</v>
      </c>
      <c r="AE8" s="674"/>
      <c r="AF8" s="674"/>
      <c r="AG8" s="674"/>
      <c r="AH8" s="674"/>
      <c r="AI8" s="674"/>
      <c r="AJ8" s="674"/>
      <c r="AK8" s="674"/>
      <c r="AL8" s="643">
        <v>0.2</v>
      </c>
      <c r="AM8" s="675"/>
      <c r="AN8" s="675"/>
      <c r="AO8" s="676"/>
      <c r="AP8" s="617" t="s">
        <v>219</v>
      </c>
      <c r="AQ8" s="618"/>
      <c r="AR8" s="618"/>
      <c r="AS8" s="618"/>
      <c r="AT8" s="618"/>
      <c r="AU8" s="618"/>
      <c r="AV8" s="618"/>
      <c r="AW8" s="618"/>
      <c r="AX8" s="618"/>
      <c r="AY8" s="618"/>
      <c r="AZ8" s="618"/>
      <c r="BA8" s="618"/>
      <c r="BB8" s="618"/>
      <c r="BC8" s="618"/>
      <c r="BD8" s="618"/>
      <c r="BE8" s="618"/>
      <c r="BF8" s="619"/>
      <c r="BG8" s="620">
        <v>25034</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2232394</v>
      </c>
      <c r="CS8" s="621"/>
      <c r="CT8" s="621"/>
      <c r="CU8" s="621"/>
      <c r="CV8" s="621"/>
      <c r="CW8" s="621"/>
      <c r="CX8" s="621"/>
      <c r="CY8" s="622"/>
      <c r="CZ8" s="673">
        <v>34.9</v>
      </c>
      <c r="DA8" s="673"/>
      <c r="DB8" s="673"/>
      <c r="DC8" s="673"/>
      <c r="DD8" s="626" t="s">
        <v>221</v>
      </c>
      <c r="DE8" s="621"/>
      <c r="DF8" s="621"/>
      <c r="DG8" s="621"/>
      <c r="DH8" s="621"/>
      <c r="DI8" s="621"/>
      <c r="DJ8" s="621"/>
      <c r="DK8" s="621"/>
      <c r="DL8" s="621"/>
      <c r="DM8" s="621"/>
      <c r="DN8" s="621"/>
      <c r="DO8" s="621"/>
      <c r="DP8" s="622"/>
      <c r="DQ8" s="626">
        <v>1266436</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5532</v>
      </c>
      <c r="S9" s="621"/>
      <c r="T9" s="621"/>
      <c r="U9" s="621"/>
      <c r="V9" s="621"/>
      <c r="W9" s="621"/>
      <c r="X9" s="621"/>
      <c r="Y9" s="622"/>
      <c r="Z9" s="673">
        <v>0.1</v>
      </c>
      <c r="AA9" s="673"/>
      <c r="AB9" s="673"/>
      <c r="AC9" s="673"/>
      <c r="AD9" s="674">
        <v>5532</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691130</v>
      </c>
      <c r="BH9" s="621"/>
      <c r="BI9" s="621"/>
      <c r="BJ9" s="621"/>
      <c r="BK9" s="621"/>
      <c r="BL9" s="621"/>
      <c r="BM9" s="621"/>
      <c r="BN9" s="622"/>
      <c r="BO9" s="673">
        <v>29.6</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841677</v>
      </c>
      <c r="CS9" s="621"/>
      <c r="CT9" s="621"/>
      <c r="CU9" s="621"/>
      <c r="CV9" s="621"/>
      <c r="CW9" s="621"/>
      <c r="CX9" s="621"/>
      <c r="CY9" s="622"/>
      <c r="CZ9" s="673">
        <v>13.2</v>
      </c>
      <c r="DA9" s="673"/>
      <c r="DB9" s="673"/>
      <c r="DC9" s="673"/>
      <c r="DD9" s="626">
        <v>19815</v>
      </c>
      <c r="DE9" s="621"/>
      <c r="DF9" s="621"/>
      <c r="DG9" s="621"/>
      <c r="DH9" s="621"/>
      <c r="DI9" s="621"/>
      <c r="DJ9" s="621"/>
      <c r="DK9" s="621"/>
      <c r="DL9" s="621"/>
      <c r="DM9" s="621"/>
      <c r="DN9" s="621"/>
      <c r="DO9" s="621"/>
      <c r="DP9" s="622"/>
      <c r="DQ9" s="626">
        <v>750627</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304126</v>
      </c>
      <c r="S10" s="621"/>
      <c r="T10" s="621"/>
      <c r="U10" s="621"/>
      <c r="V10" s="621"/>
      <c r="W10" s="621"/>
      <c r="X10" s="621"/>
      <c r="Y10" s="622"/>
      <c r="Z10" s="673">
        <v>4.7</v>
      </c>
      <c r="AA10" s="673"/>
      <c r="AB10" s="673"/>
      <c r="AC10" s="673"/>
      <c r="AD10" s="674">
        <v>304126</v>
      </c>
      <c r="AE10" s="674"/>
      <c r="AF10" s="674"/>
      <c r="AG10" s="674"/>
      <c r="AH10" s="674"/>
      <c r="AI10" s="674"/>
      <c r="AJ10" s="674"/>
      <c r="AK10" s="674"/>
      <c r="AL10" s="643">
        <v>7.6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47167</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14265</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14180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128926</v>
      </c>
      <c r="BH11" s="621"/>
      <c r="BI11" s="621"/>
      <c r="BJ11" s="621"/>
      <c r="BK11" s="621"/>
      <c r="BL11" s="621"/>
      <c r="BM11" s="621"/>
      <c r="BN11" s="622"/>
      <c r="BO11" s="673">
        <v>5.5</v>
      </c>
      <c r="BP11" s="673"/>
      <c r="BQ11" s="673"/>
      <c r="BR11" s="673"/>
      <c r="BS11" s="626">
        <v>10259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18916</v>
      </c>
      <c r="CS11" s="621"/>
      <c r="CT11" s="621"/>
      <c r="CU11" s="621"/>
      <c r="CV11" s="621"/>
      <c r="CW11" s="621"/>
      <c r="CX11" s="621"/>
      <c r="CY11" s="622"/>
      <c r="CZ11" s="673">
        <v>0.3</v>
      </c>
      <c r="DA11" s="673"/>
      <c r="DB11" s="673"/>
      <c r="DC11" s="673"/>
      <c r="DD11" s="626" t="s">
        <v>111</v>
      </c>
      <c r="DE11" s="621"/>
      <c r="DF11" s="621"/>
      <c r="DG11" s="621"/>
      <c r="DH11" s="621"/>
      <c r="DI11" s="621"/>
      <c r="DJ11" s="621"/>
      <c r="DK11" s="621"/>
      <c r="DL11" s="621"/>
      <c r="DM11" s="621"/>
      <c r="DN11" s="621"/>
      <c r="DO11" s="621"/>
      <c r="DP11" s="622"/>
      <c r="DQ11" s="626">
        <v>16682</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1082391</v>
      </c>
      <c r="BH12" s="621"/>
      <c r="BI12" s="621"/>
      <c r="BJ12" s="621"/>
      <c r="BK12" s="621"/>
      <c r="BL12" s="621"/>
      <c r="BM12" s="621"/>
      <c r="BN12" s="622"/>
      <c r="BO12" s="673">
        <v>46.3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24012</v>
      </c>
      <c r="CS12" s="621"/>
      <c r="CT12" s="621"/>
      <c r="CU12" s="621"/>
      <c r="CV12" s="621"/>
      <c r="CW12" s="621"/>
      <c r="CX12" s="621"/>
      <c r="CY12" s="622"/>
      <c r="CZ12" s="673">
        <v>0.4</v>
      </c>
      <c r="DA12" s="673"/>
      <c r="DB12" s="673"/>
      <c r="DC12" s="673"/>
      <c r="DD12" s="626" t="s">
        <v>111</v>
      </c>
      <c r="DE12" s="621"/>
      <c r="DF12" s="621"/>
      <c r="DG12" s="621"/>
      <c r="DH12" s="621"/>
      <c r="DI12" s="621"/>
      <c r="DJ12" s="621"/>
      <c r="DK12" s="621"/>
      <c r="DL12" s="621"/>
      <c r="DM12" s="621"/>
      <c r="DN12" s="621"/>
      <c r="DO12" s="621"/>
      <c r="DP12" s="622"/>
      <c r="DQ12" s="626">
        <v>20450</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13067</v>
      </c>
      <c r="S13" s="621"/>
      <c r="T13" s="621"/>
      <c r="U13" s="621"/>
      <c r="V13" s="621"/>
      <c r="W13" s="621"/>
      <c r="X13" s="621"/>
      <c r="Y13" s="622"/>
      <c r="Z13" s="673">
        <v>0.2</v>
      </c>
      <c r="AA13" s="673"/>
      <c r="AB13" s="673"/>
      <c r="AC13" s="673"/>
      <c r="AD13" s="674">
        <v>13067</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1071268</v>
      </c>
      <c r="BH13" s="621"/>
      <c r="BI13" s="621"/>
      <c r="BJ13" s="621"/>
      <c r="BK13" s="621"/>
      <c r="BL13" s="621"/>
      <c r="BM13" s="621"/>
      <c r="BN13" s="622"/>
      <c r="BO13" s="673">
        <v>45.8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564570</v>
      </c>
      <c r="CS13" s="621"/>
      <c r="CT13" s="621"/>
      <c r="CU13" s="621"/>
      <c r="CV13" s="621"/>
      <c r="CW13" s="621"/>
      <c r="CX13" s="621"/>
      <c r="CY13" s="622"/>
      <c r="CZ13" s="673">
        <v>8.8000000000000007</v>
      </c>
      <c r="DA13" s="673"/>
      <c r="DB13" s="673"/>
      <c r="DC13" s="673"/>
      <c r="DD13" s="626">
        <v>13375</v>
      </c>
      <c r="DE13" s="621"/>
      <c r="DF13" s="621"/>
      <c r="DG13" s="621"/>
      <c r="DH13" s="621"/>
      <c r="DI13" s="621"/>
      <c r="DJ13" s="621"/>
      <c r="DK13" s="621"/>
      <c r="DL13" s="621"/>
      <c r="DM13" s="621"/>
      <c r="DN13" s="621"/>
      <c r="DO13" s="621"/>
      <c r="DP13" s="622"/>
      <c r="DQ13" s="626">
        <v>546865</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32945</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312766</v>
      </c>
      <c r="CS14" s="621"/>
      <c r="CT14" s="621"/>
      <c r="CU14" s="621"/>
      <c r="CV14" s="621"/>
      <c r="CW14" s="621"/>
      <c r="CX14" s="621"/>
      <c r="CY14" s="622"/>
      <c r="CZ14" s="673">
        <v>4.9000000000000004</v>
      </c>
      <c r="DA14" s="673"/>
      <c r="DB14" s="673"/>
      <c r="DC14" s="673"/>
      <c r="DD14" s="626">
        <v>1523</v>
      </c>
      <c r="DE14" s="621"/>
      <c r="DF14" s="621"/>
      <c r="DG14" s="621"/>
      <c r="DH14" s="621"/>
      <c r="DI14" s="621"/>
      <c r="DJ14" s="621"/>
      <c r="DK14" s="621"/>
      <c r="DL14" s="621"/>
      <c r="DM14" s="621"/>
      <c r="DN14" s="621"/>
      <c r="DO14" s="621"/>
      <c r="DP14" s="622"/>
      <c r="DQ14" s="626">
        <v>309638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11860</v>
      </c>
      <c r="S15" s="621"/>
      <c r="T15" s="621"/>
      <c r="U15" s="621"/>
      <c r="V15" s="621"/>
      <c r="W15" s="621"/>
      <c r="X15" s="621"/>
      <c r="Y15" s="622"/>
      <c r="Z15" s="673">
        <v>0.2</v>
      </c>
      <c r="AA15" s="673"/>
      <c r="AB15" s="673"/>
      <c r="AC15" s="673"/>
      <c r="AD15" s="674">
        <v>11860</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103132</v>
      </c>
      <c r="BH15" s="621"/>
      <c r="BI15" s="621"/>
      <c r="BJ15" s="621"/>
      <c r="BK15" s="621"/>
      <c r="BL15" s="621"/>
      <c r="BM15" s="621"/>
      <c r="BN15" s="622"/>
      <c r="BO15" s="673">
        <v>4.4000000000000004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667210</v>
      </c>
      <c r="CS15" s="621"/>
      <c r="CT15" s="621"/>
      <c r="CU15" s="621"/>
      <c r="CV15" s="621"/>
      <c r="CW15" s="621"/>
      <c r="CX15" s="621"/>
      <c r="CY15" s="622"/>
      <c r="CZ15" s="673">
        <v>10.4</v>
      </c>
      <c r="DA15" s="673"/>
      <c r="DB15" s="673"/>
      <c r="DC15" s="673"/>
      <c r="DD15" s="626">
        <v>137645</v>
      </c>
      <c r="DE15" s="621"/>
      <c r="DF15" s="621"/>
      <c r="DG15" s="621"/>
      <c r="DH15" s="621"/>
      <c r="DI15" s="621"/>
      <c r="DJ15" s="621"/>
      <c r="DK15" s="621"/>
      <c r="DL15" s="621"/>
      <c r="DM15" s="621"/>
      <c r="DN15" s="621"/>
      <c r="DO15" s="621"/>
      <c r="DP15" s="622"/>
      <c r="DQ15" s="626">
        <v>498362</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1722247</v>
      </c>
      <c r="S16" s="621"/>
      <c r="T16" s="621"/>
      <c r="U16" s="621"/>
      <c r="V16" s="621"/>
      <c r="W16" s="621"/>
      <c r="X16" s="621"/>
      <c r="Y16" s="622"/>
      <c r="Z16" s="673">
        <v>26.9</v>
      </c>
      <c r="AA16" s="673"/>
      <c r="AB16" s="673"/>
      <c r="AC16" s="673"/>
      <c r="AD16" s="674">
        <v>1457287</v>
      </c>
      <c r="AE16" s="674"/>
      <c r="AF16" s="674"/>
      <c r="AG16" s="674"/>
      <c r="AH16" s="674"/>
      <c r="AI16" s="674"/>
      <c r="AJ16" s="674"/>
      <c r="AK16" s="674"/>
      <c r="AL16" s="643">
        <v>36.299999999999997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1457287</v>
      </c>
      <c r="S17" s="621"/>
      <c r="T17" s="621"/>
      <c r="U17" s="621"/>
      <c r="V17" s="621"/>
      <c r="W17" s="621"/>
      <c r="X17" s="621"/>
      <c r="Y17" s="622"/>
      <c r="Z17" s="673">
        <v>22.7</v>
      </c>
      <c r="AA17" s="673"/>
      <c r="AB17" s="673"/>
      <c r="AC17" s="673"/>
      <c r="AD17" s="674">
        <v>1457287</v>
      </c>
      <c r="AE17" s="674"/>
      <c r="AF17" s="674"/>
      <c r="AG17" s="674"/>
      <c r="AH17" s="674"/>
      <c r="AI17" s="674"/>
      <c r="AJ17" s="674"/>
      <c r="AK17" s="674"/>
      <c r="AL17" s="643">
        <v>36.299999999999997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936400</v>
      </c>
      <c r="CS17" s="621"/>
      <c r="CT17" s="621"/>
      <c r="CU17" s="621"/>
      <c r="CV17" s="621"/>
      <c r="CW17" s="621"/>
      <c r="CX17" s="621"/>
      <c r="CY17" s="622"/>
      <c r="CZ17" s="673">
        <v>14.6</v>
      </c>
      <c r="DA17" s="673"/>
      <c r="DB17" s="673"/>
      <c r="DC17" s="673"/>
      <c r="DD17" s="626" t="s">
        <v>111</v>
      </c>
      <c r="DE17" s="621"/>
      <c r="DF17" s="621"/>
      <c r="DG17" s="621"/>
      <c r="DH17" s="621"/>
      <c r="DI17" s="621"/>
      <c r="DJ17" s="621"/>
      <c r="DK17" s="621"/>
      <c r="DL17" s="621"/>
      <c r="DM17" s="621"/>
      <c r="DN17" s="621"/>
      <c r="DO17" s="621"/>
      <c r="DP17" s="622"/>
      <c r="DQ17" s="626">
        <v>936400</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264960</v>
      </c>
      <c r="S18" s="621"/>
      <c r="T18" s="621"/>
      <c r="U18" s="621"/>
      <c r="V18" s="621"/>
      <c r="W18" s="621"/>
      <c r="X18" s="621"/>
      <c r="Y18" s="622"/>
      <c r="Z18" s="673">
        <v>4.0999999999999996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227939</v>
      </c>
      <c r="BH19" s="621"/>
      <c r="BI19" s="621"/>
      <c r="BJ19" s="621"/>
      <c r="BK19" s="621"/>
      <c r="BL19" s="621"/>
      <c r="BM19" s="621"/>
      <c r="BN19" s="622"/>
      <c r="BO19" s="673">
        <v>9.6999999999999993</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4440266</v>
      </c>
      <c r="S20" s="621"/>
      <c r="T20" s="621"/>
      <c r="U20" s="621"/>
      <c r="V20" s="621"/>
      <c r="W20" s="621"/>
      <c r="X20" s="621"/>
      <c r="Y20" s="622"/>
      <c r="Z20" s="673">
        <v>69.3</v>
      </c>
      <c r="AA20" s="673"/>
      <c r="AB20" s="673"/>
      <c r="AC20" s="673"/>
      <c r="AD20" s="674">
        <v>3947367</v>
      </c>
      <c r="AE20" s="674"/>
      <c r="AF20" s="674"/>
      <c r="AG20" s="674"/>
      <c r="AH20" s="674"/>
      <c r="AI20" s="674"/>
      <c r="AJ20" s="674"/>
      <c r="AK20" s="674"/>
      <c r="AL20" s="643">
        <v>98.4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227939</v>
      </c>
      <c r="BH20" s="621"/>
      <c r="BI20" s="621"/>
      <c r="BJ20" s="621"/>
      <c r="BK20" s="621"/>
      <c r="BL20" s="621"/>
      <c r="BM20" s="621"/>
      <c r="BN20" s="622"/>
      <c r="BO20" s="673">
        <v>9.6999999999999993</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6400079</v>
      </c>
      <c r="CS20" s="621"/>
      <c r="CT20" s="621"/>
      <c r="CU20" s="621"/>
      <c r="CV20" s="621"/>
      <c r="CW20" s="621"/>
      <c r="CX20" s="621"/>
      <c r="CY20" s="622"/>
      <c r="CZ20" s="673">
        <v>100</v>
      </c>
      <c r="DA20" s="673"/>
      <c r="DB20" s="673"/>
      <c r="DC20" s="673"/>
      <c r="DD20" s="626">
        <v>194265</v>
      </c>
      <c r="DE20" s="621"/>
      <c r="DF20" s="621"/>
      <c r="DG20" s="621"/>
      <c r="DH20" s="621"/>
      <c r="DI20" s="621"/>
      <c r="DJ20" s="621"/>
      <c r="DK20" s="621"/>
      <c r="DL20" s="621"/>
      <c r="DM20" s="621"/>
      <c r="DN20" s="621"/>
      <c r="DO20" s="621"/>
      <c r="DP20" s="622"/>
      <c r="DQ20" s="626">
        <v>5041523</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3388</v>
      </c>
      <c r="S21" s="621"/>
      <c r="T21" s="621"/>
      <c r="U21" s="621"/>
      <c r="V21" s="621"/>
      <c r="W21" s="621"/>
      <c r="X21" s="621"/>
      <c r="Y21" s="622"/>
      <c r="Z21" s="673">
        <v>0.1</v>
      </c>
      <c r="AA21" s="673"/>
      <c r="AB21" s="673"/>
      <c r="AC21" s="673"/>
      <c r="AD21" s="674">
        <v>3388</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3663</v>
      </c>
      <c r="S22" s="621"/>
      <c r="T22" s="621"/>
      <c r="U22" s="621"/>
      <c r="V22" s="621"/>
      <c r="W22" s="621"/>
      <c r="X22" s="621"/>
      <c r="Y22" s="622"/>
      <c r="Z22" s="673">
        <v>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139518</v>
      </c>
      <c r="S23" s="621"/>
      <c r="T23" s="621"/>
      <c r="U23" s="621"/>
      <c r="V23" s="621"/>
      <c r="W23" s="621"/>
      <c r="X23" s="621"/>
      <c r="Y23" s="622"/>
      <c r="Z23" s="673">
        <v>2.2000000000000002</v>
      </c>
      <c r="AA23" s="673"/>
      <c r="AB23" s="673"/>
      <c r="AC23" s="673"/>
      <c r="AD23" s="674">
        <v>27419</v>
      </c>
      <c r="AE23" s="674"/>
      <c r="AF23" s="674"/>
      <c r="AG23" s="674"/>
      <c r="AH23" s="674"/>
      <c r="AI23" s="674"/>
      <c r="AJ23" s="674"/>
      <c r="AK23" s="674"/>
      <c r="AL23" s="643">
        <v>0.7</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227939</v>
      </c>
      <c r="BH23" s="621"/>
      <c r="BI23" s="621"/>
      <c r="BJ23" s="621"/>
      <c r="BK23" s="621"/>
      <c r="BL23" s="621"/>
      <c r="BM23" s="621"/>
      <c r="BN23" s="622"/>
      <c r="BO23" s="673">
        <v>9.6999999999999993</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40629</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3322739</v>
      </c>
      <c r="CS24" s="671"/>
      <c r="CT24" s="671"/>
      <c r="CU24" s="671"/>
      <c r="CV24" s="671"/>
      <c r="CW24" s="671"/>
      <c r="CX24" s="671"/>
      <c r="CY24" s="718"/>
      <c r="CZ24" s="722">
        <v>51.9</v>
      </c>
      <c r="DA24" s="723"/>
      <c r="DB24" s="723"/>
      <c r="DC24" s="724"/>
      <c r="DD24" s="717">
        <v>2521981</v>
      </c>
      <c r="DE24" s="671"/>
      <c r="DF24" s="671"/>
      <c r="DG24" s="671"/>
      <c r="DH24" s="671"/>
      <c r="DI24" s="671"/>
      <c r="DJ24" s="671"/>
      <c r="DK24" s="718"/>
      <c r="DL24" s="717">
        <v>2520626</v>
      </c>
      <c r="DM24" s="671"/>
      <c r="DN24" s="671"/>
      <c r="DO24" s="671"/>
      <c r="DP24" s="671"/>
      <c r="DQ24" s="671"/>
      <c r="DR24" s="671"/>
      <c r="DS24" s="671"/>
      <c r="DT24" s="671"/>
      <c r="DU24" s="671"/>
      <c r="DV24" s="718"/>
      <c r="DW24" s="719">
        <v>59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575811</v>
      </c>
      <c r="S25" s="621"/>
      <c r="T25" s="621"/>
      <c r="U25" s="621"/>
      <c r="V25" s="621"/>
      <c r="W25" s="621"/>
      <c r="X25" s="621"/>
      <c r="Y25" s="622"/>
      <c r="Z25" s="673">
        <v>9</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1277893</v>
      </c>
      <c r="CS25" s="639"/>
      <c r="CT25" s="639"/>
      <c r="CU25" s="639"/>
      <c r="CV25" s="639"/>
      <c r="CW25" s="639"/>
      <c r="CX25" s="639"/>
      <c r="CY25" s="640"/>
      <c r="CZ25" s="623">
        <v>20</v>
      </c>
      <c r="DA25" s="641"/>
      <c r="DB25" s="641"/>
      <c r="DC25" s="642"/>
      <c r="DD25" s="626">
        <v>1204102</v>
      </c>
      <c r="DE25" s="639"/>
      <c r="DF25" s="639"/>
      <c r="DG25" s="639"/>
      <c r="DH25" s="639"/>
      <c r="DI25" s="639"/>
      <c r="DJ25" s="639"/>
      <c r="DK25" s="640"/>
      <c r="DL25" s="626">
        <v>1203347</v>
      </c>
      <c r="DM25" s="639"/>
      <c r="DN25" s="639"/>
      <c r="DO25" s="639"/>
      <c r="DP25" s="639"/>
      <c r="DQ25" s="639"/>
      <c r="DR25" s="639"/>
      <c r="DS25" s="639"/>
      <c r="DT25" s="639"/>
      <c r="DU25" s="639"/>
      <c r="DV25" s="640"/>
      <c r="DW25" s="643">
        <v>28.2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919412</v>
      </c>
      <c r="CS26" s="621"/>
      <c r="CT26" s="621"/>
      <c r="CU26" s="621"/>
      <c r="CV26" s="621"/>
      <c r="CW26" s="621"/>
      <c r="CX26" s="621"/>
      <c r="CY26" s="622"/>
      <c r="CZ26" s="623">
        <v>14.4</v>
      </c>
      <c r="DA26" s="641"/>
      <c r="DB26" s="641"/>
      <c r="DC26" s="642"/>
      <c r="DD26" s="626">
        <v>846969</v>
      </c>
      <c r="DE26" s="621"/>
      <c r="DF26" s="621"/>
      <c r="DG26" s="621"/>
      <c r="DH26" s="621"/>
      <c r="DI26" s="621"/>
      <c r="DJ26" s="621"/>
      <c r="DK26" s="622"/>
      <c r="DL26" s="626" t="s">
        <v>221</v>
      </c>
      <c r="DM26" s="621"/>
      <c r="DN26" s="621"/>
      <c r="DO26" s="621"/>
      <c r="DP26" s="621"/>
      <c r="DQ26" s="621"/>
      <c r="DR26" s="621"/>
      <c r="DS26" s="621"/>
      <c r="DT26" s="621"/>
      <c r="DU26" s="621"/>
      <c r="DV26" s="622"/>
      <c r="DW26" s="643" t="s">
        <v>221</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427565</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2338664</v>
      </c>
      <c r="BH27" s="621"/>
      <c r="BI27" s="621"/>
      <c r="BJ27" s="621"/>
      <c r="BK27" s="621"/>
      <c r="BL27" s="621"/>
      <c r="BM27" s="621"/>
      <c r="BN27" s="622"/>
      <c r="BO27" s="673">
        <v>100</v>
      </c>
      <c r="BP27" s="673"/>
      <c r="BQ27" s="673"/>
      <c r="BR27" s="673"/>
      <c r="BS27" s="626">
        <v>10259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1108446</v>
      </c>
      <c r="CS27" s="639"/>
      <c r="CT27" s="639"/>
      <c r="CU27" s="639"/>
      <c r="CV27" s="639"/>
      <c r="CW27" s="639"/>
      <c r="CX27" s="639"/>
      <c r="CY27" s="640"/>
      <c r="CZ27" s="623">
        <v>17.3</v>
      </c>
      <c r="DA27" s="641"/>
      <c r="DB27" s="641"/>
      <c r="DC27" s="642"/>
      <c r="DD27" s="626">
        <v>381479</v>
      </c>
      <c r="DE27" s="639"/>
      <c r="DF27" s="639"/>
      <c r="DG27" s="639"/>
      <c r="DH27" s="639"/>
      <c r="DI27" s="639"/>
      <c r="DJ27" s="639"/>
      <c r="DK27" s="640"/>
      <c r="DL27" s="626">
        <v>380879</v>
      </c>
      <c r="DM27" s="639"/>
      <c r="DN27" s="639"/>
      <c r="DO27" s="639"/>
      <c r="DP27" s="639"/>
      <c r="DQ27" s="639"/>
      <c r="DR27" s="639"/>
      <c r="DS27" s="639"/>
      <c r="DT27" s="639"/>
      <c r="DU27" s="639"/>
      <c r="DV27" s="640"/>
      <c r="DW27" s="643">
        <v>8.9</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30365</v>
      </c>
      <c r="S28" s="621"/>
      <c r="T28" s="621"/>
      <c r="U28" s="621"/>
      <c r="V28" s="621"/>
      <c r="W28" s="621"/>
      <c r="X28" s="621"/>
      <c r="Y28" s="622"/>
      <c r="Z28" s="673">
        <v>0.5</v>
      </c>
      <c r="AA28" s="673"/>
      <c r="AB28" s="673"/>
      <c r="AC28" s="673"/>
      <c r="AD28" s="674">
        <v>29566</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936400</v>
      </c>
      <c r="CS28" s="621"/>
      <c r="CT28" s="621"/>
      <c r="CU28" s="621"/>
      <c r="CV28" s="621"/>
      <c r="CW28" s="621"/>
      <c r="CX28" s="621"/>
      <c r="CY28" s="622"/>
      <c r="CZ28" s="623">
        <v>14.6</v>
      </c>
      <c r="DA28" s="641"/>
      <c r="DB28" s="641"/>
      <c r="DC28" s="642"/>
      <c r="DD28" s="626">
        <v>936400</v>
      </c>
      <c r="DE28" s="621"/>
      <c r="DF28" s="621"/>
      <c r="DG28" s="621"/>
      <c r="DH28" s="621"/>
      <c r="DI28" s="621"/>
      <c r="DJ28" s="621"/>
      <c r="DK28" s="622"/>
      <c r="DL28" s="626">
        <v>936400</v>
      </c>
      <c r="DM28" s="621"/>
      <c r="DN28" s="621"/>
      <c r="DO28" s="621"/>
      <c r="DP28" s="621"/>
      <c r="DQ28" s="621"/>
      <c r="DR28" s="621"/>
      <c r="DS28" s="621"/>
      <c r="DT28" s="621"/>
      <c r="DU28" s="621"/>
      <c r="DV28" s="622"/>
      <c r="DW28" s="643">
        <v>21.9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27321</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936325</v>
      </c>
      <c r="CS29" s="639"/>
      <c r="CT29" s="639"/>
      <c r="CU29" s="639"/>
      <c r="CV29" s="639"/>
      <c r="CW29" s="639"/>
      <c r="CX29" s="639"/>
      <c r="CY29" s="640"/>
      <c r="CZ29" s="623">
        <v>14.6</v>
      </c>
      <c r="DA29" s="641"/>
      <c r="DB29" s="641"/>
      <c r="DC29" s="642"/>
      <c r="DD29" s="626">
        <v>936325</v>
      </c>
      <c r="DE29" s="639"/>
      <c r="DF29" s="639"/>
      <c r="DG29" s="639"/>
      <c r="DH29" s="639"/>
      <c r="DI29" s="639"/>
      <c r="DJ29" s="639"/>
      <c r="DK29" s="640"/>
      <c r="DL29" s="626">
        <v>936325</v>
      </c>
      <c r="DM29" s="639"/>
      <c r="DN29" s="639"/>
      <c r="DO29" s="639"/>
      <c r="DP29" s="639"/>
      <c r="DQ29" s="639"/>
      <c r="DR29" s="639"/>
      <c r="DS29" s="639"/>
      <c r="DT29" s="639"/>
      <c r="DU29" s="639"/>
      <c r="DV29" s="640"/>
      <c r="DW29" s="643">
        <v>21.9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222137</v>
      </c>
      <c r="S30" s="621"/>
      <c r="T30" s="621"/>
      <c r="U30" s="621"/>
      <c r="V30" s="621"/>
      <c r="W30" s="621"/>
      <c r="X30" s="621"/>
      <c r="Y30" s="622"/>
      <c r="Z30" s="673">
        <v>3.5</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95.6</v>
      </c>
      <c r="BN30" s="687"/>
      <c r="BO30" s="687"/>
      <c r="BP30" s="687"/>
      <c r="BQ30" s="689"/>
      <c r="BR30" s="686">
        <v>98.8</v>
      </c>
      <c r="BS30" s="687"/>
      <c r="BT30" s="687"/>
      <c r="BU30" s="687"/>
      <c r="BV30" s="687"/>
      <c r="BW30" s="687"/>
      <c r="BX30" s="688">
        <v>94.7</v>
      </c>
      <c r="BY30" s="687"/>
      <c r="BZ30" s="687"/>
      <c r="CA30" s="687"/>
      <c r="CB30" s="689"/>
      <c r="CD30" s="692"/>
      <c r="CE30" s="693"/>
      <c r="CF30" s="657" t="s">
        <v>291</v>
      </c>
      <c r="CG30" s="654"/>
      <c r="CH30" s="654"/>
      <c r="CI30" s="654"/>
      <c r="CJ30" s="654"/>
      <c r="CK30" s="654"/>
      <c r="CL30" s="654"/>
      <c r="CM30" s="654"/>
      <c r="CN30" s="654"/>
      <c r="CO30" s="654"/>
      <c r="CP30" s="654"/>
      <c r="CQ30" s="655"/>
      <c r="CR30" s="620">
        <v>832288</v>
      </c>
      <c r="CS30" s="621"/>
      <c r="CT30" s="621"/>
      <c r="CU30" s="621"/>
      <c r="CV30" s="621"/>
      <c r="CW30" s="621"/>
      <c r="CX30" s="621"/>
      <c r="CY30" s="622"/>
      <c r="CZ30" s="623">
        <v>13</v>
      </c>
      <c r="DA30" s="641"/>
      <c r="DB30" s="641"/>
      <c r="DC30" s="642"/>
      <c r="DD30" s="626">
        <v>832288</v>
      </c>
      <c r="DE30" s="621"/>
      <c r="DF30" s="621"/>
      <c r="DG30" s="621"/>
      <c r="DH30" s="621"/>
      <c r="DI30" s="621"/>
      <c r="DJ30" s="621"/>
      <c r="DK30" s="622"/>
      <c r="DL30" s="626">
        <v>832288</v>
      </c>
      <c r="DM30" s="621"/>
      <c r="DN30" s="621"/>
      <c r="DO30" s="621"/>
      <c r="DP30" s="621"/>
      <c r="DQ30" s="621"/>
      <c r="DR30" s="621"/>
      <c r="DS30" s="621"/>
      <c r="DT30" s="621"/>
      <c r="DU30" s="621"/>
      <c r="DV30" s="622"/>
      <c r="DW30" s="643">
        <v>19.5</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4814</v>
      </c>
      <c r="S31" s="621"/>
      <c r="T31" s="621"/>
      <c r="U31" s="621"/>
      <c r="V31" s="621"/>
      <c r="W31" s="621"/>
      <c r="X31" s="621"/>
      <c r="Y31" s="622"/>
      <c r="Z31" s="673">
        <v>0.1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98.7</v>
      </c>
      <c r="BH31" s="639"/>
      <c r="BI31" s="639"/>
      <c r="BJ31" s="639"/>
      <c r="BK31" s="639"/>
      <c r="BL31" s="639"/>
      <c r="BM31" s="675">
        <v>96.4</v>
      </c>
      <c r="BN31" s="685"/>
      <c r="BO31" s="685"/>
      <c r="BP31" s="685"/>
      <c r="BQ31" s="649"/>
      <c r="BR31" s="684">
        <v>98.5</v>
      </c>
      <c r="BS31" s="639"/>
      <c r="BT31" s="639"/>
      <c r="BU31" s="639"/>
      <c r="BV31" s="639"/>
      <c r="BW31" s="639"/>
      <c r="BX31" s="675">
        <v>96</v>
      </c>
      <c r="BY31" s="685"/>
      <c r="BZ31" s="685"/>
      <c r="CA31" s="685"/>
      <c r="CB31" s="649"/>
      <c r="CD31" s="692"/>
      <c r="CE31" s="693"/>
      <c r="CF31" s="657" t="s">
        <v>295</v>
      </c>
      <c r="CG31" s="654"/>
      <c r="CH31" s="654"/>
      <c r="CI31" s="654"/>
      <c r="CJ31" s="654"/>
      <c r="CK31" s="654"/>
      <c r="CL31" s="654"/>
      <c r="CM31" s="654"/>
      <c r="CN31" s="654"/>
      <c r="CO31" s="654"/>
      <c r="CP31" s="654"/>
      <c r="CQ31" s="655"/>
      <c r="CR31" s="620">
        <v>104037</v>
      </c>
      <c r="CS31" s="639"/>
      <c r="CT31" s="639"/>
      <c r="CU31" s="639"/>
      <c r="CV31" s="639"/>
      <c r="CW31" s="639"/>
      <c r="CX31" s="639"/>
      <c r="CY31" s="640"/>
      <c r="CZ31" s="623">
        <v>1.6</v>
      </c>
      <c r="DA31" s="641"/>
      <c r="DB31" s="641"/>
      <c r="DC31" s="642"/>
      <c r="DD31" s="626">
        <v>104037</v>
      </c>
      <c r="DE31" s="639"/>
      <c r="DF31" s="639"/>
      <c r="DG31" s="639"/>
      <c r="DH31" s="639"/>
      <c r="DI31" s="639"/>
      <c r="DJ31" s="639"/>
      <c r="DK31" s="640"/>
      <c r="DL31" s="626">
        <v>104037</v>
      </c>
      <c r="DM31" s="639"/>
      <c r="DN31" s="639"/>
      <c r="DO31" s="639"/>
      <c r="DP31" s="639"/>
      <c r="DQ31" s="639"/>
      <c r="DR31" s="639"/>
      <c r="DS31" s="639"/>
      <c r="DT31" s="639"/>
      <c r="DU31" s="639"/>
      <c r="DV31" s="640"/>
      <c r="DW31" s="643">
        <v>2.4</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96023</v>
      </c>
      <c r="S32" s="621"/>
      <c r="T32" s="621"/>
      <c r="U32" s="621"/>
      <c r="V32" s="621"/>
      <c r="W32" s="621"/>
      <c r="X32" s="621"/>
      <c r="Y32" s="622"/>
      <c r="Z32" s="673">
        <v>1.5</v>
      </c>
      <c r="AA32" s="673"/>
      <c r="AB32" s="673"/>
      <c r="AC32" s="673"/>
      <c r="AD32" s="674">
        <v>5165</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94.8</v>
      </c>
      <c r="BN32" s="605"/>
      <c r="BO32" s="605"/>
      <c r="BP32" s="605"/>
      <c r="BQ32" s="662"/>
      <c r="BR32" s="683">
        <v>98.9</v>
      </c>
      <c r="BS32" s="605"/>
      <c r="BT32" s="605"/>
      <c r="BU32" s="605"/>
      <c r="BV32" s="605"/>
      <c r="BW32" s="605"/>
      <c r="BX32" s="668">
        <v>93.4</v>
      </c>
      <c r="BY32" s="605"/>
      <c r="BZ32" s="605"/>
      <c r="CA32" s="605"/>
      <c r="CB32" s="662"/>
      <c r="CD32" s="694"/>
      <c r="CE32" s="695"/>
      <c r="CF32" s="657" t="s">
        <v>298</v>
      </c>
      <c r="CG32" s="654"/>
      <c r="CH32" s="654"/>
      <c r="CI32" s="654"/>
      <c r="CJ32" s="654"/>
      <c r="CK32" s="654"/>
      <c r="CL32" s="654"/>
      <c r="CM32" s="654"/>
      <c r="CN32" s="654"/>
      <c r="CO32" s="654"/>
      <c r="CP32" s="654"/>
      <c r="CQ32" s="655"/>
      <c r="CR32" s="620">
        <v>75</v>
      </c>
      <c r="CS32" s="621"/>
      <c r="CT32" s="621"/>
      <c r="CU32" s="621"/>
      <c r="CV32" s="621"/>
      <c r="CW32" s="621"/>
      <c r="CX32" s="621"/>
      <c r="CY32" s="622"/>
      <c r="CZ32" s="623">
        <v>0</v>
      </c>
      <c r="DA32" s="641"/>
      <c r="DB32" s="641"/>
      <c r="DC32" s="642"/>
      <c r="DD32" s="626">
        <v>75</v>
      </c>
      <c r="DE32" s="621"/>
      <c r="DF32" s="621"/>
      <c r="DG32" s="621"/>
      <c r="DH32" s="621"/>
      <c r="DI32" s="621"/>
      <c r="DJ32" s="621"/>
      <c r="DK32" s="622"/>
      <c r="DL32" s="626">
        <v>75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397358</v>
      </c>
      <c r="S33" s="621"/>
      <c r="T33" s="621"/>
      <c r="U33" s="621"/>
      <c r="V33" s="621"/>
      <c r="W33" s="621"/>
      <c r="X33" s="621"/>
      <c r="Y33" s="622"/>
      <c r="Z33" s="673">
        <v>6.2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2883075</v>
      </c>
      <c r="CS33" s="639"/>
      <c r="CT33" s="639"/>
      <c r="CU33" s="639"/>
      <c r="CV33" s="639"/>
      <c r="CW33" s="639"/>
      <c r="CX33" s="639"/>
      <c r="CY33" s="640"/>
      <c r="CZ33" s="623">
        <v>45</v>
      </c>
      <c r="DA33" s="641"/>
      <c r="DB33" s="641"/>
      <c r="DC33" s="642"/>
      <c r="DD33" s="626">
        <v>2488358</v>
      </c>
      <c r="DE33" s="639"/>
      <c r="DF33" s="639"/>
      <c r="DG33" s="639"/>
      <c r="DH33" s="639"/>
      <c r="DI33" s="639"/>
      <c r="DJ33" s="639"/>
      <c r="DK33" s="640"/>
      <c r="DL33" s="626">
        <v>2291715</v>
      </c>
      <c r="DM33" s="639"/>
      <c r="DN33" s="639"/>
      <c r="DO33" s="639"/>
      <c r="DP33" s="639"/>
      <c r="DQ33" s="639"/>
      <c r="DR33" s="639"/>
      <c r="DS33" s="639"/>
      <c r="DT33" s="639"/>
      <c r="DU33" s="639"/>
      <c r="DV33" s="640"/>
      <c r="DW33" s="643">
        <v>53.7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1410590</v>
      </c>
      <c r="CS34" s="621"/>
      <c r="CT34" s="621"/>
      <c r="CU34" s="621"/>
      <c r="CV34" s="621"/>
      <c r="CW34" s="621"/>
      <c r="CX34" s="621"/>
      <c r="CY34" s="622"/>
      <c r="CZ34" s="623">
        <v>22</v>
      </c>
      <c r="DA34" s="641"/>
      <c r="DB34" s="641"/>
      <c r="DC34" s="642"/>
      <c r="DD34" s="626">
        <v>1211937</v>
      </c>
      <c r="DE34" s="621"/>
      <c r="DF34" s="621"/>
      <c r="DG34" s="621"/>
      <c r="DH34" s="621"/>
      <c r="DI34" s="621"/>
      <c r="DJ34" s="621"/>
      <c r="DK34" s="622"/>
      <c r="DL34" s="626">
        <v>1119749</v>
      </c>
      <c r="DM34" s="621"/>
      <c r="DN34" s="621"/>
      <c r="DO34" s="621"/>
      <c r="DP34" s="621"/>
      <c r="DQ34" s="621"/>
      <c r="DR34" s="621"/>
      <c r="DS34" s="621"/>
      <c r="DT34" s="621"/>
      <c r="DU34" s="621"/>
      <c r="DV34" s="622"/>
      <c r="DW34" s="643">
        <v>26.2</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257558</v>
      </c>
      <c r="S35" s="621"/>
      <c r="T35" s="621"/>
      <c r="U35" s="621"/>
      <c r="V35" s="621"/>
      <c r="W35" s="621"/>
      <c r="X35" s="621"/>
      <c r="Y35" s="622"/>
      <c r="Z35" s="673">
        <v>4</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1173534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-88385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26237</v>
      </c>
      <c r="CS35" s="639"/>
      <c r="CT35" s="639"/>
      <c r="CU35" s="639"/>
      <c r="CV35" s="639"/>
      <c r="CW35" s="639"/>
      <c r="CX35" s="639"/>
      <c r="CY35" s="640"/>
      <c r="CZ35" s="623">
        <v>0.4</v>
      </c>
      <c r="DA35" s="641"/>
      <c r="DB35" s="641"/>
      <c r="DC35" s="642"/>
      <c r="DD35" s="626">
        <v>24850</v>
      </c>
      <c r="DE35" s="639"/>
      <c r="DF35" s="639"/>
      <c r="DG35" s="639"/>
      <c r="DH35" s="639"/>
      <c r="DI35" s="639"/>
      <c r="DJ35" s="639"/>
      <c r="DK35" s="640"/>
      <c r="DL35" s="626">
        <v>24850</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6408858</v>
      </c>
      <c r="S36" s="661"/>
      <c r="T36" s="661"/>
      <c r="U36" s="661"/>
      <c r="V36" s="661"/>
      <c r="W36" s="661"/>
      <c r="X36" s="661"/>
      <c r="Y36" s="664"/>
      <c r="Z36" s="665">
        <v>100</v>
      </c>
      <c r="AA36" s="665"/>
      <c r="AB36" s="665"/>
      <c r="AC36" s="665"/>
      <c r="AD36" s="666">
        <v>4012905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426707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-121886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269754</v>
      </c>
      <c r="CS36" s="621"/>
      <c r="CT36" s="621"/>
      <c r="CU36" s="621"/>
      <c r="CV36" s="621"/>
      <c r="CW36" s="621"/>
      <c r="CX36" s="621"/>
      <c r="CY36" s="622"/>
      <c r="CZ36" s="623">
        <v>4.2</v>
      </c>
      <c r="DA36" s="641"/>
      <c r="DB36" s="641"/>
      <c r="DC36" s="642"/>
      <c r="DD36" s="626">
        <v>243315</v>
      </c>
      <c r="DE36" s="621"/>
      <c r="DF36" s="621"/>
      <c r="DG36" s="621"/>
      <c r="DH36" s="621"/>
      <c r="DI36" s="621"/>
      <c r="DJ36" s="621"/>
      <c r="DK36" s="622"/>
      <c r="DL36" s="626">
        <v>182053</v>
      </c>
      <c r="DM36" s="621"/>
      <c r="DN36" s="621"/>
      <c r="DO36" s="621"/>
      <c r="DP36" s="621"/>
      <c r="DQ36" s="621"/>
      <c r="DR36" s="621"/>
      <c r="DS36" s="621"/>
      <c r="DT36" s="621"/>
      <c r="DU36" s="621"/>
      <c r="DV36" s="622"/>
      <c r="DW36" s="643">
        <v>4.3</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26484</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2482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31206</v>
      </c>
      <c r="CS37" s="639"/>
      <c r="CT37" s="639"/>
      <c r="CU37" s="639"/>
      <c r="CV37" s="639"/>
      <c r="CW37" s="639"/>
      <c r="CX37" s="639"/>
      <c r="CY37" s="640"/>
      <c r="CZ37" s="623">
        <v>0.5</v>
      </c>
      <c r="DA37" s="641"/>
      <c r="DB37" s="641"/>
      <c r="DC37" s="642"/>
      <c r="DD37" s="626">
        <v>31206</v>
      </c>
      <c r="DE37" s="639"/>
      <c r="DF37" s="639"/>
      <c r="DG37" s="639"/>
      <c r="DH37" s="639"/>
      <c r="DI37" s="639"/>
      <c r="DJ37" s="639"/>
      <c r="DK37" s="640"/>
      <c r="DL37" s="626">
        <v>31206</v>
      </c>
      <c r="DM37" s="639"/>
      <c r="DN37" s="639"/>
      <c r="DO37" s="639"/>
      <c r="DP37" s="639"/>
      <c r="DQ37" s="639"/>
      <c r="DR37" s="639"/>
      <c r="DS37" s="639"/>
      <c r="DT37" s="639"/>
      <c r="DU37" s="639"/>
      <c r="DV37" s="640"/>
      <c r="DW37" s="643">
        <v>0.7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302</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4194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1146748</v>
      </c>
      <c r="CS38" s="621"/>
      <c r="CT38" s="621"/>
      <c r="CU38" s="621"/>
      <c r="CV38" s="621"/>
      <c r="CW38" s="621"/>
      <c r="CX38" s="621"/>
      <c r="CY38" s="622"/>
      <c r="CZ38" s="623">
        <v>17.899999999999999</v>
      </c>
      <c r="DA38" s="641"/>
      <c r="DB38" s="641"/>
      <c r="DC38" s="642"/>
      <c r="DD38" s="626">
        <v>1005256</v>
      </c>
      <c r="DE38" s="621"/>
      <c r="DF38" s="621"/>
      <c r="DG38" s="621"/>
      <c r="DH38" s="621"/>
      <c r="DI38" s="621"/>
      <c r="DJ38" s="621"/>
      <c r="DK38" s="622"/>
      <c r="DL38" s="626">
        <v>965063</v>
      </c>
      <c r="DM38" s="621"/>
      <c r="DN38" s="621"/>
      <c r="DO38" s="621"/>
      <c r="DP38" s="621"/>
      <c r="DQ38" s="621"/>
      <c r="DR38" s="621"/>
      <c r="DS38" s="621"/>
      <c r="DT38" s="621"/>
      <c r="DU38" s="621"/>
      <c r="DV38" s="622"/>
      <c r="DW38" s="643">
        <v>22.6</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29746</v>
      </c>
      <c r="CS39" s="639"/>
      <c r="CT39" s="639"/>
      <c r="CU39" s="639"/>
      <c r="CV39" s="639"/>
      <c r="CW39" s="639"/>
      <c r="CX39" s="639"/>
      <c r="CY39" s="640"/>
      <c r="CZ39" s="623">
        <v>0.5</v>
      </c>
      <c r="DA39" s="641"/>
      <c r="DB39" s="641"/>
      <c r="DC39" s="642"/>
      <c r="DD39" s="626">
        <v>3000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224652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495389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194265</v>
      </c>
      <c r="CS42" s="621"/>
      <c r="CT42" s="621"/>
      <c r="CU42" s="621"/>
      <c r="CV42" s="621"/>
      <c r="CW42" s="621"/>
      <c r="CX42" s="621"/>
      <c r="CY42" s="622"/>
      <c r="CZ42" s="623">
        <v>3</v>
      </c>
      <c r="DA42" s="624"/>
      <c r="DB42" s="624"/>
      <c r="DC42" s="625"/>
      <c r="DD42" s="626">
        <v>31184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15115</v>
      </c>
      <c r="CS43" s="639"/>
      <c r="CT43" s="639"/>
      <c r="CU43" s="639"/>
      <c r="CV43" s="639"/>
      <c r="CW43" s="639"/>
      <c r="CX43" s="639"/>
      <c r="CY43" s="640"/>
      <c r="CZ43" s="623">
        <v>0.2</v>
      </c>
      <c r="DA43" s="641"/>
      <c r="DB43" s="641"/>
      <c r="DC43" s="642"/>
      <c r="DD43" s="626">
        <v>15115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194265</v>
      </c>
      <c r="CS44" s="621"/>
      <c r="CT44" s="621"/>
      <c r="CU44" s="621"/>
      <c r="CV44" s="621"/>
      <c r="CW44" s="621"/>
      <c r="CX44" s="621"/>
      <c r="CY44" s="622"/>
      <c r="CZ44" s="623">
        <v>3</v>
      </c>
      <c r="DA44" s="624"/>
      <c r="DB44" s="624"/>
      <c r="DC44" s="625"/>
      <c r="DD44" s="626">
        <v>31184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60802</v>
      </c>
      <c r="CS45" s="639"/>
      <c r="CT45" s="639"/>
      <c r="CU45" s="639"/>
      <c r="CV45" s="639"/>
      <c r="CW45" s="639"/>
      <c r="CX45" s="639"/>
      <c r="CY45" s="640"/>
      <c r="CZ45" s="623">
        <v>1</v>
      </c>
      <c r="DA45" s="641"/>
      <c r="DB45" s="641"/>
      <c r="DC45" s="642"/>
      <c r="DD45" s="626">
        <v>4484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133463</v>
      </c>
      <c r="CS46" s="621"/>
      <c r="CT46" s="621"/>
      <c r="CU46" s="621"/>
      <c r="CV46" s="621"/>
      <c r="CW46" s="621"/>
      <c r="CX46" s="621"/>
      <c r="CY46" s="622"/>
      <c r="CZ46" s="623">
        <v>2.1</v>
      </c>
      <c r="DA46" s="624"/>
      <c r="DB46" s="624"/>
      <c r="DC46" s="625"/>
      <c r="DD46" s="626">
        <v>26700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6400079</v>
      </c>
      <c r="CS49" s="605"/>
      <c r="CT49" s="605"/>
      <c r="CU49" s="605"/>
      <c r="CV49" s="605"/>
      <c r="CW49" s="605"/>
      <c r="CX49" s="605"/>
      <c r="CY49" s="606"/>
      <c r="CZ49" s="607">
        <v>100</v>
      </c>
      <c r="DA49" s="608"/>
      <c r="DB49" s="608"/>
      <c r="DC49" s="609"/>
      <c r="DD49" s="610">
        <v>5041523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6420</v>
      </c>
      <c r="R7" s="1134"/>
      <c r="S7" s="1134"/>
      <c r="T7" s="1134"/>
      <c r="U7" s="1134"/>
      <c r="V7" s="1134">
        <v>6411</v>
      </c>
      <c r="W7" s="1134"/>
      <c r="X7" s="1134"/>
      <c r="Y7" s="1134"/>
      <c r="Z7" s="1134"/>
      <c r="AA7" s="1134">
        <v>9</v>
      </c>
      <c r="AB7" s="1134"/>
      <c r="AC7" s="1134"/>
      <c r="AD7" s="1134"/>
      <c r="AE7" s="1135"/>
      <c r="AF7" s="1136">
        <v>9</v>
      </c>
      <c r="AG7" s="1137"/>
      <c r="AH7" s="1137"/>
      <c r="AI7" s="1137"/>
      <c r="AJ7" s="1138"/>
      <c r="AK7" s="1120">
        <v>220</v>
      </c>
      <c r="AL7" s="1121"/>
      <c r="AM7" s="1121"/>
      <c r="AN7" s="1121"/>
      <c r="AO7" s="1121"/>
      <c r="AP7" s="1121">
        <v>8117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6409</v>
      </c>
      <c r="R23" s="1098"/>
      <c r="S23" s="1098"/>
      <c r="T23" s="1098"/>
      <c r="U23" s="1098"/>
      <c r="V23" s="1098">
        <v>6400</v>
      </c>
      <c r="W23" s="1098"/>
      <c r="X23" s="1098"/>
      <c r="Y23" s="1098"/>
      <c r="Z23" s="1098"/>
      <c r="AA23" s="1098">
        <v>9</v>
      </c>
      <c r="AB23" s="1098"/>
      <c r="AC23" s="1098"/>
      <c r="AD23" s="1098"/>
      <c r="AE23" s="1099"/>
      <c r="AF23" s="1100">
        <v>9</v>
      </c>
      <c r="AG23" s="1098"/>
      <c r="AH23" s="1098"/>
      <c r="AI23" s="1098"/>
      <c r="AJ23" s="1101"/>
      <c r="AK23" s="1102"/>
      <c r="AL23" s="1103"/>
      <c r="AM23" s="1103"/>
      <c r="AN23" s="1103"/>
      <c r="AO23" s="1103"/>
      <c r="AP23" s="1098">
        <v>8117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2256</v>
      </c>
      <c r="R28" s="1083"/>
      <c r="S28" s="1083"/>
      <c r="T28" s="1083"/>
      <c r="U28" s="1083"/>
      <c r="V28" s="1083">
        <v>2344</v>
      </c>
      <c r="W28" s="1083"/>
      <c r="X28" s="1083"/>
      <c r="Y28" s="1083"/>
      <c r="Z28" s="1083"/>
      <c r="AA28" s="1083">
        <v>-88</v>
      </c>
      <c r="AB28" s="1083"/>
      <c r="AC28" s="1083"/>
      <c r="AD28" s="1083"/>
      <c r="AE28" s="1084"/>
      <c r="AF28" s="1085">
        <v>-88</v>
      </c>
      <c r="AG28" s="1083"/>
      <c r="AH28" s="1083"/>
      <c r="AI28" s="1083"/>
      <c r="AJ28" s="1086"/>
      <c r="AK28" s="1087">
        <v>191</v>
      </c>
      <c r="AL28" s="1075"/>
      <c r="AM28" s="1075"/>
      <c r="AN28" s="1075"/>
      <c r="AO28" s="1075"/>
      <c r="AP28" s="1075" t="s">
        <v>537</v>
      </c>
      <c r="AQ28" s="1075"/>
      <c r="AR28" s="1075"/>
      <c r="AS28" s="1075"/>
      <c r="AT28" s="1075"/>
      <c r="AU28" s="1075" t="s">
        <v>537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1463</v>
      </c>
      <c r="R29" s="1073"/>
      <c r="S29" s="1073"/>
      <c r="T29" s="1073"/>
      <c r="U29" s="1073"/>
      <c r="V29" s="1073">
        <v>1453</v>
      </c>
      <c r="W29" s="1073"/>
      <c r="X29" s="1073"/>
      <c r="Y29" s="1073"/>
      <c r="Z29" s="1073"/>
      <c r="AA29" s="1073">
        <v>10</v>
      </c>
      <c r="AB29" s="1073"/>
      <c r="AC29" s="1073"/>
      <c r="AD29" s="1073"/>
      <c r="AE29" s="1074"/>
      <c r="AF29" s="1048">
        <v>10</v>
      </c>
      <c r="AG29" s="1049"/>
      <c r="AH29" s="1049"/>
      <c r="AI29" s="1049"/>
      <c r="AJ29" s="1050"/>
      <c r="AK29" s="1009">
        <v>210</v>
      </c>
      <c r="AL29" s="1000"/>
      <c r="AM29" s="1000"/>
      <c r="AN29" s="1000"/>
      <c r="AO29" s="1000"/>
      <c r="AP29" s="1000" t="s">
        <v>537</v>
      </c>
      <c r="AQ29" s="1000"/>
      <c r="AR29" s="1000"/>
      <c r="AS29" s="1000"/>
      <c r="AT29" s="1000"/>
      <c r="AU29" s="1000" t="s">
        <v>537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422</v>
      </c>
      <c r="R30" s="1073"/>
      <c r="S30" s="1073"/>
      <c r="T30" s="1073"/>
      <c r="U30" s="1073"/>
      <c r="V30" s="1073">
        <v>412</v>
      </c>
      <c r="W30" s="1073"/>
      <c r="X30" s="1073"/>
      <c r="Y30" s="1073"/>
      <c r="Z30" s="1073"/>
      <c r="AA30" s="1073">
        <v>10</v>
      </c>
      <c r="AB30" s="1073"/>
      <c r="AC30" s="1073"/>
      <c r="AD30" s="1073"/>
      <c r="AE30" s="1074"/>
      <c r="AF30" s="1048">
        <v>10</v>
      </c>
      <c r="AG30" s="1049"/>
      <c r="AH30" s="1049"/>
      <c r="AI30" s="1049"/>
      <c r="AJ30" s="1050"/>
      <c r="AK30" s="1009">
        <v>262</v>
      </c>
      <c r="AL30" s="1000"/>
      <c r="AM30" s="1000"/>
      <c r="AN30" s="1000"/>
      <c r="AO30" s="1000"/>
      <c r="AP30" s="1000" t="s">
        <v>537</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337</v>
      </c>
      <c r="R31" s="1073"/>
      <c r="S31" s="1073"/>
      <c r="T31" s="1073"/>
      <c r="U31" s="1073"/>
      <c r="V31" s="1073">
        <v>315</v>
      </c>
      <c r="W31" s="1073"/>
      <c r="X31" s="1073"/>
      <c r="Y31" s="1073"/>
      <c r="Z31" s="1073"/>
      <c r="AA31" s="1073">
        <v>22</v>
      </c>
      <c r="AB31" s="1073"/>
      <c r="AC31" s="1073"/>
      <c r="AD31" s="1073"/>
      <c r="AE31" s="1074"/>
      <c r="AF31" s="1048">
        <v>249</v>
      </c>
      <c r="AG31" s="1049"/>
      <c r="AH31" s="1049"/>
      <c r="AI31" s="1049"/>
      <c r="AJ31" s="1050"/>
      <c r="AK31" s="1009">
        <v>0</v>
      </c>
      <c r="AL31" s="1000"/>
      <c r="AM31" s="1000"/>
      <c r="AN31" s="1000"/>
      <c r="AO31" s="1000"/>
      <c r="AP31" s="1000">
        <v>356</v>
      </c>
      <c r="AQ31" s="1000"/>
      <c r="AR31" s="1000"/>
      <c r="AS31" s="1000"/>
      <c r="AT31" s="1000"/>
      <c r="AU31" s="1000">
        <v>0</v>
      </c>
      <c r="AV31" s="1000"/>
      <c r="AW31" s="1000"/>
      <c r="AX31" s="1000"/>
      <c r="AY31" s="1000"/>
      <c r="AZ31" s="1071"/>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1122</v>
      </c>
      <c r="R32" s="1073"/>
      <c r="S32" s="1073"/>
      <c r="T32" s="1073"/>
      <c r="U32" s="1073"/>
      <c r="V32" s="1073">
        <v>1092</v>
      </c>
      <c r="W32" s="1073"/>
      <c r="X32" s="1073"/>
      <c r="Y32" s="1073"/>
      <c r="Z32" s="1073"/>
      <c r="AA32" s="1073">
        <v>-30</v>
      </c>
      <c r="AB32" s="1073"/>
      <c r="AC32" s="1073"/>
      <c r="AD32" s="1073"/>
      <c r="AE32" s="1074"/>
      <c r="AF32" s="1048" t="s">
        <v>111</v>
      </c>
      <c r="AG32" s="1049"/>
      <c r="AH32" s="1049"/>
      <c r="AI32" s="1049"/>
      <c r="AJ32" s="1050"/>
      <c r="AK32" s="1009">
        <v>427</v>
      </c>
      <c r="AL32" s="1000"/>
      <c r="AM32" s="1000"/>
      <c r="AN32" s="1000"/>
      <c r="AO32" s="1000"/>
      <c r="AP32" s="1000">
        <v>7595</v>
      </c>
      <c r="AQ32" s="1000"/>
      <c r="AR32" s="1000"/>
      <c r="AS32" s="1000"/>
      <c r="AT32" s="1000"/>
      <c r="AU32" s="1000">
        <v>4572</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180</v>
      </c>
      <c r="AG63" s="988"/>
      <c r="AH63" s="988"/>
      <c r="AI63" s="988"/>
      <c r="AJ63" s="1059"/>
      <c r="AK63" s="1060"/>
      <c r="AL63" s="992"/>
      <c r="AM63" s="992"/>
      <c r="AN63" s="992"/>
      <c r="AO63" s="992"/>
      <c r="AP63" s="988">
        <v>7951</v>
      </c>
      <c r="AQ63" s="988"/>
      <c r="AR63" s="988"/>
      <c r="AS63" s="988"/>
      <c r="AT63" s="988"/>
      <c r="AU63" s="988">
        <v>4572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389</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27</v>
      </c>
      <c r="R68" s="1011"/>
      <c r="S68" s="1011"/>
      <c r="T68" s="1011"/>
      <c r="U68" s="1011"/>
      <c r="V68" s="1011">
        <v>21</v>
      </c>
      <c r="W68" s="1011"/>
      <c r="X68" s="1011"/>
      <c r="Y68" s="1011"/>
      <c r="Z68" s="1011"/>
      <c r="AA68" s="1011">
        <v>6</v>
      </c>
      <c r="AB68" s="1011"/>
      <c r="AC68" s="1011"/>
      <c r="AD68" s="1011"/>
      <c r="AE68" s="1011"/>
      <c r="AF68" s="1011">
        <v>6</v>
      </c>
      <c r="AG68" s="1011"/>
      <c r="AH68" s="1011"/>
      <c r="AI68" s="1011"/>
      <c r="AJ68" s="1011"/>
      <c r="AK68" s="1011" t="s">
        <v>543</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7">
        <v>208</v>
      </c>
      <c r="R69" s="1008"/>
      <c r="S69" s="1008"/>
      <c r="T69" s="1008"/>
      <c r="U69" s="1009"/>
      <c r="V69" s="1000">
        <v>187</v>
      </c>
      <c r="W69" s="1000"/>
      <c r="X69" s="1000"/>
      <c r="Y69" s="1000"/>
      <c r="Z69" s="1000"/>
      <c r="AA69" s="1000">
        <v>21</v>
      </c>
      <c r="AB69" s="1000"/>
      <c r="AC69" s="1000"/>
      <c r="AD69" s="1000"/>
      <c r="AE69" s="1000"/>
      <c r="AF69" s="1000">
        <v>21</v>
      </c>
      <c r="AG69" s="1000"/>
      <c r="AH69" s="1000"/>
      <c r="AI69" s="1000"/>
      <c r="AJ69" s="1000"/>
      <c r="AK69" s="1000" t="s">
        <v>476</v>
      </c>
      <c r="AL69" s="1000"/>
      <c r="AM69" s="1000"/>
      <c r="AN69" s="1000"/>
      <c r="AO69" s="1000"/>
      <c r="AP69" s="1000" t="s">
        <v>476</v>
      </c>
      <c r="AQ69" s="1000"/>
      <c r="AR69" s="1000"/>
      <c r="AS69" s="1000"/>
      <c r="AT69" s="1000"/>
      <c r="AU69" s="1000" t="s">
        <v>476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7">
        <v>1080473</v>
      </c>
      <c r="R70" s="1008"/>
      <c r="S70" s="1008"/>
      <c r="T70" s="1008"/>
      <c r="U70" s="1009"/>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476</v>
      </c>
      <c r="AQ70" s="1000"/>
      <c r="AR70" s="1000"/>
      <c r="AS70" s="1000"/>
      <c r="AT70" s="1000"/>
      <c r="AU70" s="1000" t="s">
        <v>476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7">
        <v>41779</v>
      </c>
      <c r="R71" s="1008"/>
      <c r="S71" s="1008"/>
      <c r="T71" s="1008"/>
      <c r="U71" s="1009"/>
      <c r="V71" s="1000">
        <v>34294</v>
      </c>
      <c r="W71" s="1000"/>
      <c r="X71" s="1000"/>
      <c r="Y71" s="1000"/>
      <c r="Z71" s="1000"/>
      <c r="AA71" s="1000">
        <v>7485</v>
      </c>
      <c r="AB71" s="1000"/>
      <c r="AC71" s="1000"/>
      <c r="AD71" s="1000"/>
      <c r="AE71" s="1000"/>
      <c r="AF71" s="1000">
        <v>23182</v>
      </c>
      <c r="AG71" s="1000"/>
      <c r="AH71" s="1000"/>
      <c r="AI71" s="1000"/>
      <c r="AJ71" s="1000"/>
      <c r="AK71" s="1000" t="s">
        <v>476</v>
      </c>
      <c r="AL71" s="1000"/>
      <c r="AM71" s="1000"/>
      <c r="AN71" s="1000"/>
      <c r="AO71" s="1000"/>
      <c r="AP71" s="1000">
        <v>136632</v>
      </c>
      <c r="AQ71" s="1000"/>
      <c r="AR71" s="1000"/>
      <c r="AS71" s="1000"/>
      <c r="AT71" s="1000"/>
      <c r="AU71" s="1000" t="s">
        <v>476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7">
        <v>7740</v>
      </c>
      <c r="R72" s="1008"/>
      <c r="S72" s="1008"/>
      <c r="T72" s="1008"/>
      <c r="U72" s="1009"/>
      <c r="V72" s="1000">
        <v>5794</v>
      </c>
      <c r="W72" s="1000"/>
      <c r="X72" s="1000"/>
      <c r="Y72" s="1000"/>
      <c r="Z72" s="1000"/>
      <c r="AA72" s="1000">
        <v>1946</v>
      </c>
      <c r="AB72" s="1000"/>
      <c r="AC72" s="1000"/>
      <c r="AD72" s="1000"/>
      <c r="AE72" s="1000"/>
      <c r="AF72" s="1000">
        <v>18566</v>
      </c>
      <c r="AG72" s="1000"/>
      <c r="AH72" s="1000"/>
      <c r="AI72" s="1000"/>
      <c r="AJ72" s="1000"/>
      <c r="AK72" s="1000" t="s">
        <v>476</v>
      </c>
      <c r="AL72" s="1000"/>
      <c r="AM72" s="1000"/>
      <c r="AN72" s="1000"/>
      <c r="AO72" s="1000"/>
      <c r="AP72" s="1000">
        <v>17196</v>
      </c>
      <c r="AQ72" s="1000"/>
      <c r="AR72" s="1000"/>
      <c r="AS72" s="1000"/>
      <c r="AT72" s="1000"/>
      <c r="AU72" s="1000" t="s">
        <v>476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69887</v>
      </c>
      <c r="AG88" s="988"/>
      <c r="AH88" s="988"/>
      <c r="AI88" s="988"/>
      <c r="AJ88" s="988"/>
      <c r="AK88" s="992"/>
      <c r="AL88" s="992"/>
      <c r="AM88" s="992"/>
      <c r="AN88" s="992"/>
      <c r="AO88" s="992"/>
      <c r="AP88" s="988">
        <v>153828</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286</v>
      </c>
      <c r="AG109" s="923"/>
      <c r="AH109" s="923"/>
      <c r="AI109" s="923"/>
      <c r="AJ109" s="924"/>
      <c r="AK109" s="925" t="s">
        <v>285</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286</v>
      </c>
      <c r="BW109" s="923"/>
      <c r="BX109" s="923"/>
      <c r="BY109" s="923"/>
      <c r="BZ109" s="924"/>
      <c r="CA109" s="925" t="s">
        <v>285</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286</v>
      </c>
      <c r="DM109" s="923"/>
      <c r="DN109" s="923"/>
      <c r="DO109" s="923"/>
      <c r="DP109" s="924"/>
      <c r="DQ109" s="925" t="s">
        <v>285</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965725</v>
      </c>
      <c r="AB110" s="916"/>
      <c r="AC110" s="916"/>
      <c r="AD110" s="916"/>
      <c r="AE110" s="917"/>
      <c r="AF110" s="918">
        <v>942152</v>
      </c>
      <c r="AG110" s="916"/>
      <c r="AH110" s="916"/>
      <c r="AI110" s="916"/>
      <c r="AJ110" s="917"/>
      <c r="AK110" s="918">
        <v>962809</v>
      </c>
      <c r="AL110" s="916"/>
      <c r="AM110" s="916"/>
      <c r="AN110" s="916"/>
      <c r="AO110" s="917"/>
      <c r="AP110" s="919">
        <v>27.2</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8941314</v>
      </c>
      <c r="BR110" s="863"/>
      <c r="BS110" s="863"/>
      <c r="BT110" s="863"/>
      <c r="BU110" s="863"/>
      <c r="BV110" s="863">
        <v>8578167</v>
      </c>
      <c r="BW110" s="863"/>
      <c r="BX110" s="863"/>
      <c r="BY110" s="863"/>
      <c r="BZ110" s="863"/>
      <c r="CA110" s="863">
        <v>8117227</v>
      </c>
      <c r="CB110" s="863"/>
      <c r="CC110" s="863"/>
      <c r="CD110" s="863"/>
      <c r="CE110" s="863"/>
      <c r="CF110" s="887">
        <v>229.4</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600000</v>
      </c>
      <c r="BR111" s="835"/>
      <c r="BS111" s="835"/>
      <c r="BT111" s="835"/>
      <c r="BU111" s="835"/>
      <c r="BV111" s="835">
        <v>450000</v>
      </c>
      <c r="BW111" s="835"/>
      <c r="BX111" s="835"/>
      <c r="BY111" s="835"/>
      <c r="BZ111" s="835"/>
      <c r="CA111" s="835">
        <v>300000</v>
      </c>
      <c r="CB111" s="835"/>
      <c r="CC111" s="835"/>
      <c r="CD111" s="835"/>
      <c r="CE111" s="835"/>
      <c r="CF111" s="896">
        <v>8.5</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5013423</v>
      </c>
      <c r="BR112" s="835"/>
      <c r="BS112" s="835"/>
      <c r="BT112" s="835"/>
      <c r="BU112" s="835"/>
      <c r="BV112" s="835">
        <v>4813403</v>
      </c>
      <c r="BW112" s="835"/>
      <c r="BX112" s="835"/>
      <c r="BY112" s="835"/>
      <c r="BZ112" s="835"/>
      <c r="CA112" s="835">
        <v>4572732</v>
      </c>
      <c r="CB112" s="835"/>
      <c r="CC112" s="835"/>
      <c r="CD112" s="835"/>
      <c r="CE112" s="835"/>
      <c r="CF112" s="896">
        <v>129.19999999999999</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352022</v>
      </c>
      <c r="AB113" s="944"/>
      <c r="AC113" s="944"/>
      <c r="AD113" s="944"/>
      <c r="AE113" s="945"/>
      <c r="AF113" s="946">
        <v>371735</v>
      </c>
      <c r="AG113" s="944"/>
      <c r="AH113" s="944"/>
      <c r="AI113" s="944"/>
      <c r="AJ113" s="945"/>
      <c r="AK113" s="946">
        <v>362089</v>
      </c>
      <c r="AL113" s="944"/>
      <c r="AM113" s="944"/>
      <c r="AN113" s="944"/>
      <c r="AO113" s="945"/>
      <c r="AP113" s="947">
        <v>10.199999999999999</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1200486</v>
      </c>
      <c r="BR114" s="835"/>
      <c r="BS114" s="835"/>
      <c r="BT114" s="835"/>
      <c r="BU114" s="835"/>
      <c r="BV114" s="835">
        <v>1150731</v>
      </c>
      <c r="BW114" s="835"/>
      <c r="BX114" s="835"/>
      <c r="BY114" s="835"/>
      <c r="BZ114" s="835"/>
      <c r="CA114" s="835">
        <v>1183175</v>
      </c>
      <c r="CB114" s="835"/>
      <c r="CC114" s="835"/>
      <c r="CD114" s="835"/>
      <c r="CE114" s="835"/>
      <c r="CF114" s="896">
        <v>33.4</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150000</v>
      </c>
      <c r="AB115" s="944"/>
      <c r="AC115" s="944"/>
      <c r="AD115" s="944"/>
      <c r="AE115" s="945"/>
      <c r="AF115" s="946">
        <v>150000</v>
      </c>
      <c r="AG115" s="944"/>
      <c r="AH115" s="944"/>
      <c r="AI115" s="944"/>
      <c r="AJ115" s="945"/>
      <c r="AK115" s="946">
        <v>150000</v>
      </c>
      <c r="AL115" s="944"/>
      <c r="AM115" s="944"/>
      <c r="AN115" s="944"/>
      <c r="AO115" s="945"/>
      <c r="AP115" s="947">
        <v>4.2</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156</v>
      </c>
      <c r="AB116" s="798"/>
      <c r="AC116" s="798"/>
      <c r="AD116" s="798"/>
      <c r="AE116" s="799"/>
      <c r="AF116" s="800">
        <v>138</v>
      </c>
      <c r="AG116" s="798"/>
      <c r="AH116" s="798"/>
      <c r="AI116" s="798"/>
      <c r="AJ116" s="799"/>
      <c r="AK116" s="800">
        <v>55</v>
      </c>
      <c r="AL116" s="798"/>
      <c r="AM116" s="798"/>
      <c r="AN116" s="798"/>
      <c r="AO116" s="799"/>
      <c r="AP116" s="845">
        <v>0</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1467903</v>
      </c>
      <c r="AB117" s="930"/>
      <c r="AC117" s="930"/>
      <c r="AD117" s="930"/>
      <c r="AE117" s="931"/>
      <c r="AF117" s="932">
        <v>1464025</v>
      </c>
      <c r="AG117" s="930"/>
      <c r="AH117" s="930"/>
      <c r="AI117" s="930"/>
      <c r="AJ117" s="931"/>
      <c r="AK117" s="932">
        <v>1474953</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286</v>
      </c>
      <c r="AG118" s="923"/>
      <c r="AH118" s="923"/>
      <c r="AI118" s="923"/>
      <c r="AJ118" s="924"/>
      <c r="AK118" s="925" t="s">
        <v>285</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15755223</v>
      </c>
      <c r="BR119" s="866"/>
      <c r="BS119" s="866"/>
      <c r="BT119" s="866"/>
      <c r="BU119" s="866"/>
      <c r="BV119" s="866">
        <v>14992301</v>
      </c>
      <c r="BW119" s="866"/>
      <c r="BX119" s="866"/>
      <c r="BY119" s="866"/>
      <c r="BZ119" s="866"/>
      <c r="CA119" s="866">
        <v>14173134</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600000</v>
      </c>
      <c r="DH119" s="781"/>
      <c r="DI119" s="781"/>
      <c r="DJ119" s="781"/>
      <c r="DK119" s="782"/>
      <c r="DL119" s="783">
        <v>450000</v>
      </c>
      <c r="DM119" s="781"/>
      <c r="DN119" s="781"/>
      <c r="DO119" s="781"/>
      <c r="DP119" s="782"/>
      <c r="DQ119" s="783">
        <v>300000</v>
      </c>
      <c r="DR119" s="781"/>
      <c r="DS119" s="781"/>
      <c r="DT119" s="781"/>
      <c r="DU119" s="782"/>
      <c r="DV119" s="869">
        <v>8.5</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894205</v>
      </c>
      <c r="BR120" s="863"/>
      <c r="BS120" s="863"/>
      <c r="BT120" s="863"/>
      <c r="BU120" s="863"/>
      <c r="BV120" s="863">
        <v>658545</v>
      </c>
      <c r="BW120" s="863"/>
      <c r="BX120" s="863"/>
      <c r="BY120" s="863"/>
      <c r="BZ120" s="863"/>
      <c r="CA120" s="863">
        <v>447084</v>
      </c>
      <c r="CB120" s="863"/>
      <c r="CC120" s="863"/>
      <c r="CD120" s="863"/>
      <c r="CE120" s="863"/>
      <c r="CF120" s="887">
        <v>12.6</v>
      </c>
      <c r="CG120" s="888"/>
      <c r="CH120" s="888"/>
      <c r="CI120" s="888"/>
      <c r="CJ120" s="888"/>
      <c r="CK120" s="889" t="s">
        <v>434</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5013093</v>
      </c>
      <c r="DH120" s="863"/>
      <c r="DI120" s="863"/>
      <c r="DJ120" s="863"/>
      <c r="DK120" s="863"/>
      <c r="DL120" s="863">
        <v>4813061</v>
      </c>
      <c r="DM120" s="863"/>
      <c r="DN120" s="863"/>
      <c r="DO120" s="863"/>
      <c r="DP120" s="863"/>
      <c r="DQ120" s="863">
        <v>4572377</v>
      </c>
      <c r="DR120" s="863"/>
      <c r="DS120" s="863"/>
      <c r="DT120" s="863"/>
      <c r="DU120" s="863"/>
      <c r="DV120" s="864">
        <v>129.19999999999999</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2368724</v>
      </c>
      <c r="BR121" s="835"/>
      <c r="BS121" s="835"/>
      <c r="BT121" s="835"/>
      <c r="BU121" s="835"/>
      <c r="BV121" s="835">
        <v>2267190</v>
      </c>
      <c r="BW121" s="835"/>
      <c r="BX121" s="835"/>
      <c r="BY121" s="835"/>
      <c r="BZ121" s="835"/>
      <c r="CA121" s="835">
        <v>2146993</v>
      </c>
      <c r="CB121" s="835"/>
      <c r="CC121" s="835"/>
      <c r="CD121" s="835"/>
      <c r="CE121" s="835"/>
      <c r="CF121" s="896">
        <v>60.7</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330</v>
      </c>
      <c r="DH121" s="835"/>
      <c r="DI121" s="835"/>
      <c r="DJ121" s="835"/>
      <c r="DK121" s="835"/>
      <c r="DL121" s="835">
        <v>342</v>
      </c>
      <c r="DM121" s="835"/>
      <c r="DN121" s="835"/>
      <c r="DO121" s="835"/>
      <c r="DP121" s="835"/>
      <c r="DQ121" s="835">
        <v>355</v>
      </c>
      <c r="DR121" s="835"/>
      <c r="DS121" s="835"/>
      <c r="DT121" s="835"/>
      <c r="DU121" s="835"/>
      <c r="DV121" s="812">
        <v>0</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8079048</v>
      </c>
      <c r="BR122" s="866"/>
      <c r="BS122" s="866"/>
      <c r="BT122" s="866"/>
      <c r="BU122" s="866"/>
      <c r="BV122" s="866">
        <v>8027963</v>
      </c>
      <c r="BW122" s="866"/>
      <c r="BX122" s="866"/>
      <c r="BY122" s="866"/>
      <c r="BZ122" s="866"/>
      <c r="CA122" s="866">
        <v>7913780</v>
      </c>
      <c r="CB122" s="866"/>
      <c r="CC122" s="866"/>
      <c r="CD122" s="866"/>
      <c r="CE122" s="866"/>
      <c r="CF122" s="867">
        <v>223.7</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438</v>
      </c>
      <c r="BP123" s="899"/>
      <c r="BQ123" s="853">
        <v>11341977</v>
      </c>
      <c r="BR123" s="854"/>
      <c r="BS123" s="854"/>
      <c r="BT123" s="854"/>
      <c r="BU123" s="854"/>
      <c r="BV123" s="854">
        <v>10953698</v>
      </c>
      <c r="BW123" s="854"/>
      <c r="BX123" s="854"/>
      <c r="BY123" s="854"/>
      <c r="BZ123" s="854"/>
      <c r="CA123" s="854">
        <v>10507857</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126.1</v>
      </c>
      <c r="BR124" s="852"/>
      <c r="BS124" s="852"/>
      <c r="BT124" s="852"/>
      <c r="BU124" s="852"/>
      <c r="BV124" s="852">
        <v>111.9</v>
      </c>
      <c r="BW124" s="852"/>
      <c r="BX124" s="852"/>
      <c r="BY124" s="852"/>
      <c r="BZ124" s="852"/>
      <c r="CA124" s="852">
        <v>103.5</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441</v>
      </c>
      <c r="DH124" s="781"/>
      <c r="DI124" s="781"/>
      <c r="DJ124" s="781"/>
      <c r="DK124" s="782"/>
      <c r="DL124" s="783" t="s">
        <v>441</v>
      </c>
      <c r="DM124" s="781"/>
      <c r="DN124" s="781"/>
      <c r="DO124" s="781"/>
      <c r="DP124" s="782"/>
      <c r="DQ124" s="783" t="s">
        <v>441</v>
      </c>
      <c r="DR124" s="781"/>
      <c r="DS124" s="781"/>
      <c r="DT124" s="781"/>
      <c r="DU124" s="782"/>
      <c r="DV124" s="869" t="s">
        <v>441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441</v>
      </c>
      <c r="AB125" s="798"/>
      <c r="AC125" s="798"/>
      <c r="AD125" s="798"/>
      <c r="AE125" s="799"/>
      <c r="AF125" s="800" t="s">
        <v>441</v>
      </c>
      <c r="AG125" s="798"/>
      <c r="AH125" s="798"/>
      <c r="AI125" s="798"/>
      <c r="AJ125" s="799"/>
      <c r="AK125" s="800" t="s">
        <v>441</v>
      </c>
      <c r="AL125" s="798"/>
      <c r="AM125" s="798"/>
      <c r="AN125" s="798"/>
      <c r="AO125" s="799"/>
      <c r="AP125" s="845" t="s">
        <v>441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441</v>
      </c>
      <c r="DH125" s="863"/>
      <c r="DI125" s="863"/>
      <c r="DJ125" s="863"/>
      <c r="DK125" s="863"/>
      <c r="DL125" s="863" t="s">
        <v>441</v>
      </c>
      <c r="DM125" s="863"/>
      <c r="DN125" s="863"/>
      <c r="DO125" s="863"/>
      <c r="DP125" s="863"/>
      <c r="DQ125" s="863" t="s">
        <v>441</v>
      </c>
      <c r="DR125" s="863"/>
      <c r="DS125" s="863"/>
      <c r="DT125" s="863"/>
      <c r="DU125" s="863"/>
      <c r="DV125" s="864" t="s">
        <v>441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150000</v>
      </c>
      <c r="AB126" s="798"/>
      <c r="AC126" s="798"/>
      <c r="AD126" s="798"/>
      <c r="AE126" s="799"/>
      <c r="AF126" s="800">
        <v>150000</v>
      </c>
      <c r="AG126" s="798"/>
      <c r="AH126" s="798"/>
      <c r="AI126" s="798"/>
      <c r="AJ126" s="799"/>
      <c r="AK126" s="800">
        <v>150000</v>
      </c>
      <c r="AL126" s="798"/>
      <c r="AM126" s="798"/>
      <c r="AN126" s="798"/>
      <c r="AO126" s="799"/>
      <c r="AP126" s="845">
        <v>4.2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441</v>
      </c>
      <c r="DH126" s="835"/>
      <c r="DI126" s="835"/>
      <c r="DJ126" s="835"/>
      <c r="DK126" s="835"/>
      <c r="DL126" s="835" t="s">
        <v>441</v>
      </c>
      <c r="DM126" s="835"/>
      <c r="DN126" s="835"/>
      <c r="DO126" s="835"/>
      <c r="DP126" s="835"/>
      <c r="DQ126" s="835" t="s">
        <v>441</v>
      </c>
      <c r="DR126" s="835"/>
      <c r="DS126" s="835"/>
      <c r="DT126" s="835"/>
      <c r="DU126" s="835"/>
      <c r="DV126" s="812" t="s">
        <v>441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441</v>
      </c>
      <c r="AB127" s="798"/>
      <c r="AC127" s="798"/>
      <c r="AD127" s="798"/>
      <c r="AE127" s="799"/>
      <c r="AF127" s="800" t="s">
        <v>441</v>
      </c>
      <c r="AG127" s="798"/>
      <c r="AH127" s="798"/>
      <c r="AI127" s="798"/>
      <c r="AJ127" s="799"/>
      <c r="AK127" s="800" t="s">
        <v>441</v>
      </c>
      <c r="AL127" s="798"/>
      <c r="AM127" s="798"/>
      <c r="AN127" s="798"/>
      <c r="AO127" s="799"/>
      <c r="AP127" s="845" t="s">
        <v>441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441</v>
      </c>
      <c r="DH127" s="835"/>
      <c r="DI127" s="835"/>
      <c r="DJ127" s="835"/>
      <c r="DK127" s="835"/>
      <c r="DL127" s="835" t="s">
        <v>441</v>
      </c>
      <c r="DM127" s="835"/>
      <c r="DN127" s="835"/>
      <c r="DO127" s="835"/>
      <c r="DP127" s="835"/>
      <c r="DQ127" s="835" t="s">
        <v>441</v>
      </c>
      <c r="DR127" s="835"/>
      <c r="DS127" s="835"/>
      <c r="DT127" s="835"/>
      <c r="DU127" s="835"/>
      <c r="DV127" s="812" t="s">
        <v>441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196347</v>
      </c>
      <c r="AB128" s="819"/>
      <c r="AC128" s="819"/>
      <c r="AD128" s="819"/>
      <c r="AE128" s="820"/>
      <c r="AF128" s="821">
        <v>202302</v>
      </c>
      <c r="AG128" s="819"/>
      <c r="AH128" s="819"/>
      <c r="AI128" s="819"/>
      <c r="AJ128" s="820"/>
      <c r="AK128" s="821">
        <v>200243</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4063848</v>
      </c>
      <c r="AB129" s="798"/>
      <c r="AC129" s="798"/>
      <c r="AD129" s="798"/>
      <c r="AE129" s="799"/>
      <c r="AF129" s="800">
        <v>4181286</v>
      </c>
      <c r="AG129" s="798"/>
      <c r="AH129" s="798"/>
      <c r="AI129" s="798"/>
      <c r="AJ129" s="799"/>
      <c r="AK129" s="800">
        <v>4144498</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564723</v>
      </c>
      <c r="AB130" s="798"/>
      <c r="AC130" s="798"/>
      <c r="AD130" s="798"/>
      <c r="AE130" s="799"/>
      <c r="AF130" s="800">
        <v>573516</v>
      </c>
      <c r="AG130" s="798"/>
      <c r="AH130" s="798"/>
      <c r="AI130" s="798"/>
      <c r="AJ130" s="799"/>
      <c r="AK130" s="800">
        <v>606419</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3499125</v>
      </c>
      <c r="AB131" s="781"/>
      <c r="AC131" s="781"/>
      <c r="AD131" s="781"/>
      <c r="AE131" s="782"/>
      <c r="AF131" s="783">
        <v>3607770</v>
      </c>
      <c r="AG131" s="781"/>
      <c r="AH131" s="781"/>
      <c r="AI131" s="781"/>
      <c r="AJ131" s="782"/>
      <c r="AK131" s="783">
        <v>3538079</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103.5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20.200278640000001</v>
      </c>
      <c r="AB132" s="761"/>
      <c r="AC132" s="761"/>
      <c r="AD132" s="761"/>
      <c r="AE132" s="762"/>
      <c r="AF132" s="763">
        <v>19.075689409999999</v>
      </c>
      <c r="AG132" s="761"/>
      <c r="AH132" s="761"/>
      <c r="AI132" s="761"/>
      <c r="AJ132" s="762"/>
      <c r="AK132" s="763">
        <v>18.888526800000001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19.600000000000001</v>
      </c>
      <c r="AB133" s="740"/>
      <c r="AC133" s="740"/>
      <c r="AD133" s="740"/>
      <c r="AE133" s="741"/>
      <c r="AF133" s="739">
        <v>19.7</v>
      </c>
      <c r="AG133" s="740"/>
      <c r="AH133" s="740"/>
      <c r="AI133" s="740"/>
      <c r="AJ133" s="741"/>
      <c r="AK133" s="739">
        <v>19.3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1277893</v>
      </c>
      <c r="L9" s="266">
        <v>73328</v>
      </c>
      <c r="M9" s="267">
        <v>79561</v>
      </c>
      <c r="N9" s="268">
        <v>-7.8</v>
      </c>
    </row>
    <row r="10" spans="1:16" x14ac:dyDescent="0.15">
      <c r="A10" s="250"/>
      <c r="B10" s="246"/>
      <c r="C10" s="246"/>
      <c r="D10" s="246"/>
      <c r="E10" s="246"/>
      <c r="F10" s="246"/>
      <c r="G10" s="1166" t="s">
        <v>473</v>
      </c>
      <c r="H10" s="1167"/>
      <c r="I10" s="1167"/>
      <c r="J10" s="1168"/>
      <c r="K10" s="269">
        <v>138237</v>
      </c>
      <c r="L10" s="270">
        <v>7932</v>
      </c>
      <c r="M10" s="271">
        <v>7948</v>
      </c>
      <c r="N10" s="272">
        <v>-0.2</v>
      </c>
    </row>
    <row r="11" spans="1:16" ht="13.5" customHeight="1" x14ac:dyDescent="0.15">
      <c r="A11" s="250"/>
      <c r="B11" s="246"/>
      <c r="C11" s="246"/>
      <c r="D11" s="246"/>
      <c r="E11" s="246"/>
      <c r="F11" s="246"/>
      <c r="G11" s="1166" t="s">
        <v>474</v>
      </c>
      <c r="H11" s="1167"/>
      <c r="I11" s="1167"/>
      <c r="J11" s="1168"/>
      <c r="K11" s="269">
        <v>1437</v>
      </c>
      <c r="L11" s="270">
        <v>82</v>
      </c>
      <c r="M11" s="271">
        <v>11971</v>
      </c>
      <c r="N11" s="272">
        <v>-99.3</v>
      </c>
    </row>
    <row r="12" spans="1:16" ht="13.5" customHeight="1" x14ac:dyDescent="0.15">
      <c r="A12" s="250"/>
      <c r="B12" s="246"/>
      <c r="C12" s="246"/>
      <c r="D12" s="246"/>
      <c r="E12" s="246"/>
      <c r="F12" s="246"/>
      <c r="G12" s="1166" t="s">
        <v>475</v>
      </c>
      <c r="H12" s="1167"/>
      <c r="I12" s="1167"/>
      <c r="J12" s="1168"/>
      <c r="K12" s="269" t="s">
        <v>476</v>
      </c>
      <c r="L12" s="270" t="s">
        <v>476</v>
      </c>
      <c r="M12" s="271">
        <v>484</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5</v>
      </c>
      <c r="N13" s="272" t="s">
        <v>476</v>
      </c>
    </row>
    <row r="14" spans="1:16" ht="13.5" customHeight="1" x14ac:dyDescent="0.15">
      <c r="A14" s="250"/>
      <c r="B14" s="246"/>
      <c r="C14" s="246"/>
      <c r="D14" s="246"/>
      <c r="E14" s="246"/>
      <c r="F14" s="246"/>
      <c r="G14" s="1166" t="s">
        <v>478</v>
      </c>
      <c r="H14" s="1167"/>
      <c r="I14" s="1167"/>
      <c r="J14" s="1168"/>
      <c r="K14" s="269">
        <v>72121</v>
      </c>
      <c r="L14" s="270">
        <v>4138</v>
      </c>
      <c r="M14" s="271">
        <v>3782</v>
      </c>
      <c r="N14" s="272">
        <v>9.4</v>
      </c>
    </row>
    <row r="15" spans="1:16" ht="13.5" customHeight="1" x14ac:dyDescent="0.15">
      <c r="A15" s="250"/>
      <c r="B15" s="246"/>
      <c r="C15" s="246"/>
      <c r="D15" s="246"/>
      <c r="E15" s="246"/>
      <c r="F15" s="246"/>
      <c r="G15" s="1166" t="s">
        <v>479</v>
      </c>
      <c r="H15" s="1167"/>
      <c r="I15" s="1167"/>
      <c r="J15" s="1168"/>
      <c r="K15" s="269">
        <v>15115</v>
      </c>
      <c r="L15" s="270">
        <v>867</v>
      </c>
      <c r="M15" s="271">
        <v>1791</v>
      </c>
      <c r="N15" s="272">
        <v>-51.6</v>
      </c>
    </row>
    <row r="16" spans="1:16" x14ac:dyDescent="0.15">
      <c r="A16" s="250"/>
      <c r="B16" s="246"/>
      <c r="C16" s="246"/>
      <c r="D16" s="246"/>
      <c r="E16" s="246"/>
      <c r="F16" s="246"/>
      <c r="G16" s="1169" t="s">
        <v>480</v>
      </c>
      <c r="H16" s="1170"/>
      <c r="I16" s="1170"/>
      <c r="J16" s="1171"/>
      <c r="K16" s="270">
        <v>-62605</v>
      </c>
      <c r="L16" s="270">
        <v>-3592</v>
      </c>
      <c r="M16" s="271">
        <v>-8307</v>
      </c>
      <c r="N16" s="272">
        <v>-56.8</v>
      </c>
    </row>
    <row r="17" spans="1:16" x14ac:dyDescent="0.15">
      <c r="A17" s="250"/>
      <c r="B17" s="246"/>
      <c r="C17" s="246"/>
      <c r="D17" s="246"/>
      <c r="E17" s="246"/>
      <c r="F17" s="246"/>
      <c r="G17" s="1169" t="s">
        <v>169</v>
      </c>
      <c r="H17" s="1170"/>
      <c r="I17" s="1170"/>
      <c r="J17" s="1171"/>
      <c r="K17" s="270">
        <v>1442198</v>
      </c>
      <c r="L17" s="270">
        <v>82757</v>
      </c>
      <c r="M17" s="271">
        <v>97236</v>
      </c>
      <c r="N17" s="272">
        <v>-14.9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8.7799999999999994</v>
      </c>
      <c r="L21" s="283">
        <v>9.07</v>
      </c>
      <c r="M21" s="284">
        <v>-0.28999999999999998</v>
      </c>
      <c r="N21" s="251"/>
      <c r="O21" s="285"/>
      <c r="P21" s="281"/>
    </row>
    <row r="22" spans="1:16" s="286" customFormat="1" x14ac:dyDescent="0.15">
      <c r="A22" s="281"/>
      <c r="B22" s="251"/>
      <c r="C22" s="251"/>
      <c r="D22" s="251"/>
      <c r="E22" s="251"/>
      <c r="F22" s="251"/>
      <c r="G22" s="1163" t="s">
        <v>486</v>
      </c>
      <c r="H22" s="1164"/>
      <c r="I22" s="1164"/>
      <c r="J22" s="1165"/>
      <c r="K22" s="287">
        <v>97.6</v>
      </c>
      <c r="L22" s="288">
        <v>97.2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962809</v>
      </c>
      <c r="L32" s="296">
        <v>55248</v>
      </c>
      <c r="M32" s="297">
        <v>47831</v>
      </c>
      <c r="N32" s="298">
        <v>15.5</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13</v>
      </c>
      <c r="N34" s="298" t="s">
        <v>476</v>
      </c>
    </row>
    <row r="35" spans="1:16" ht="27" customHeight="1" x14ac:dyDescent="0.15">
      <c r="A35" s="250"/>
      <c r="B35" s="246"/>
      <c r="C35" s="246"/>
      <c r="D35" s="246"/>
      <c r="E35" s="246"/>
      <c r="F35" s="246"/>
      <c r="G35" s="1154" t="s">
        <v>493</v>
      </c>
      <c r="H35" s="1155"/>
      <c r="I35" s="1155"/>
      <c r="J35" s="1156"/>
      <c r="K35" s="296">
        <v>362089</v>
      </c>
      <c r="L35" s="296">
        <v>20777</v>
      </c>
      <c r="M35" s="297">
        <v>14490</v>
      </c>
      <c r="N35" s="298">
        <v>43.4</v>
      </c>
    </row>
    <row r="36" spans="1:16" ht="27" customHeight="1" x14ac:dyDescent="0.15">
      <c r="A36" s="250"/>
      <c r="B36" s="246"/>
      <c r="C36" s="246"/>
      <c r="D36" s="246"/>
      <c r="E36" s="246"/>
      <c r="F36" s="246"/>
      <c r="G36" s="1154" t="s">
        <v>494</v>
      </c>
      <c r="H36" s="1155"/>
      <c r="I36" s="1155"/>
      <c r="J36" s="1156"/>
      <c r="K36" s="296" t="s">
        <v>476</v>
      </c>
      <c r="L36" s="296" t="s">
        <v>476</v>
      </c>
      <c r="M36" s="297">
        <v>3677</v>
      </c>
      <c r="N36" s="298" t="s">
        <v>476</v>
      </c>
    </row>
    <row r="37" spans="1:16" ht="13.5" customHeight="1" x14ac:dyDescent="0.15">
      <c r="A37" s="250"/>
      <c r="B37" s="246"/>
      <c r="C37" s="246"/>
      <c r="D37" s="246"/>
      <c r="E37" s="246"/>
      <c r="F37" s="246"/>
      <c r="G37" s="1154" t="s">
        <v>495</v>
      </c>
      <c r="H37" s="1155"/>
      <c r="I37" s="1155"/>
      <c r="J37" s="1156"/>
      <c r="K37" s="296">
        <v>150000</v>
      </c>
      <c r="L37" s="296">
        <v>8607</v>
      </c>
      <c r="M37" s="297">
        <v>1018</v>
      </c>
      <c r="N37" s="298">
        <v>745.5</v>
      </c>
    </row>
    <row r="38" spans="1:16" ht="27" customHeight="1" x14ac:dyDescent="0.15">
      <c r="A38" s="250"/>
      <c r="B38" s="246"/>
      <c r="C38" s="246"/>
      <c r="D38" s="246"/>
      <c r="E38" s="246"/>
      <c r="F38" s="246"/>
      <c r="G38" s="1157" t="s">
        <v>496</v>
      </c>
      <c r="H38" s="1158"/>
      <c r="I38" s="1158"/>
      <c r="J38" s="1159"/>
      <c r="K38" s="299">
        <v>55</v>
      </c>
      <c r="L38" s="299">
        <v>3</v>
      </c>
      <c r="M38" s="300">
        <v>7</v>
      </c>
      <c r="N38" s="301">
        <v>-57.1</v>
      </c>
      <c r="O38" s="295"/>
    </row>
    <row r="39" spans="1:16" x14ac:dyDescent="0.15">
      <c r="A39" s="250"/>
      <c r="B39" s="246"/>
      <c r="C39" s="246"/>
      <c r="D39" s="246"/>
      <c r="E39" s="246"/>
      <c r="F39" s="246"/>
      <c r="G39" s="1157" t="s">
        <v>497</v>
      </c>
      <c r="H39" s="1158"/>
      <c r="I39" s="1158"/>
      <c r="J39" s="1159"/>
      <c r="K39" s="302">
        <v>-200243</v>
      </c>
      <c r="L39" s="302">
        <v>-11490</v>
      </c>
      <c r="M39" s="303">
        <v>-3521</v>
      </c>
      <c r="N39" s="304">
        <v>226.3</v>
      </c>
      <c r="O39" s="295"/>
    </row>
    <row r="40" spans="1:16" ht="27" customHeight="1" x14ac:dyDescent="0.15">
      <c r="A40" s="250"/>
      <c r="B40" s="246"/>
      <c r="C40" s="246"/>
      <c r="D40" s="246"/>
      <c r="E40" s="246"/>
      <c r="F40" s="246"/>
      <c r="G40" s="1154" t="s">
        <v>498</v>
      </c>
      <c r="H40" s="1155"/>
      <c r="I40" s="1155"/>
      <c r="J40" s="1156"/>
      <c r="K40" s="302">
        <v>-606419</v>
      </c>
      <c r="L40" s="302">
        <v>-34798</v>
      </c>
      <c r="M40" s="303">
        <v>-43531</v>
      </c>
      <c r="N40" s="304">
        <v>-20.100000000000001</v>
      </c>
      <c r="O40" s="295"/>
    </row>
    <row r="41" spans="1:16" x14ac:dyDescent="0.15">
      <c r="A41" s="250"/>
      <c r="B41" s="246"/>
      <c r="C41" s="246"/>
      <c r="D41" s="246"/>
      <c r="E41" s="246"/>
      <c r="F41" s="246"/>
      <c r="G41" s="1160" t="s">
        <v>280</v>
      </c>
      <c r="H41" s="1161"/>
      <c r="I41" s="1161"/>
      <c r="J41" s="1162"/>
      <c r="K41" s="296">
        <v>668291</v>
      </c>
      <c r="L41" s="302">
        <v>38348</v>
      </c>
      <c r="M41" s="303">
        <v>19983</v>
      </c>
      <c r="N41" s="304">
        <v>91.9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187810</v>
      </c>
      <c r="J51" s="322">
        <v>10441</v>
      </c>
      <c r="K51" s="323">
        <v>277.89999999999998</v>
      </c>
      <c r="L51" s="324">
        <v>69806</v>
      </c>
      <c r="M51" s="325">
        <v>13.4</v>
      </c>
      <c r="N51" s="326">
        <v>264.5</v>
      </c>
    </row>
    <row r="52" spans="1:14" x14ac:dyDescent="0.15">
      <c r="A52" s="250"/>
      <c r="B52" s="246"/>
      <c r="C52" s="246"/>
      <c r="D52" s="246"/>
      <c r="E52" s="246"/>
      <c r="F52" s="246"/>
      <c r="G52" s="327"/>
      <c r="H52" s="328" t="s">
        <v>509</v>
      </c>
      <c r="I52" s="329">
        <v>81281</v>
      </c>
      <c r="J52" s="330">
        <v>4519</v>
      </c>
      <c r="K52" s="331">
        <v>63.6</v>
      </c>
      <c r="L52" s="332">
        <v>32823</v>
      </c>
      <c r="M52" s="333">
        <v>1</v>
      </c>
      <c r="N52" s="334">
        <v>62.6</v>
      </c>
    </row>
    <row r="53" spans="1:14" x14ac:dyDescent="0.15">
      <c r="A53" s="250"/>
      <c r="B53" s="246"/>
      <c r="C53" s="246"/>
      <c r="D53" s="246"/>
      <c r="E53" s="246"/>
      <c r="F53" s="246"/>
      <c r="G53" s="312" t="s">
        <v>510</v>
      </c>
      <c r="H53" s="313"/>
      <c r="I53" s="321">
        <v>1128469</v>
      </c>
      <c r="J53" s="322">
        <v>63085</v>
      </c>
      <c r="K53" s="323">
        <v>504.2</v>
      </c>
      <c r="L53" s="324">
        <v>74444</v>
      </c>
      <c r="M53" s="325">
        <v>6.6</v>
      </c>
      <c r="N53" s="326">
        <v>497.6</v>
      </c>
    </row>
    <row r="54" spans="1:14" x14ac:dyDescent="0.15">
      <c r="A54" s="250"/>
      <c r="B54" s="246"/>
      <c r="C54" s="246"/>
      <c r="D54" s="246"/>
      <c r="E54" s="246"/>
      <c r="F54" s="246"/>
      <c r="G54" s="327"/>
      <c r="H54" s="328" t="s">
        <v>509</v>
      </c>
      <c r="I54" s="329">
        <v>441816</v>
      </c>
      <c r="J54" s="330">
        <v>24699</v>
      </c>
      <c r="K54" s="331">
        <v>446.6</v>
      </c>
      <c r="L54" s="332">
        <v>34175</v>
      </c>
      <c r="M54" s="333">
        <v>4.0999999999999996</v>
      </c>
      <c r="N54" s="334">
        <v>442.5</v>
      </c>
    </row>
    <row r="55" spans="1:14" x14ac:dyDescent="0.15">
      <c r="A55" s="250"/>
      <c r="B55" s="246"/>
      <c r="C55" s="246"/>
      <c r="D55" s="246"/>
      <c r="E55" s="246"/>
      <c r="F55" s="246"/>
      <c r="G55" s="312" t="s">
        <v>511</v>
      </c>
      <c r="H55" s="313"/>
      <c r="I55" s="321">
        <v>913243</v>
      </c>
      <c r="J55" s="322">
        <v>51584</v>
      </c>
      <c r="K55" s="323">
        <v>-18.2</v>
      </c>
      <c r="L55" s="324">
        <v>85205</v>
      </c>
      <c r="M55" s="325">
        <v>14.5</v>
      </c>
      <c r="N55" s="326">
        <v>-32.700000000000003</v>
      </c>
    </row>
    <row r="56" spans="1:14" x14ac:dyDescent="0.15">
      <c r="A56" s="250"/>
      <c r="B56" s="246"/>
      <c r="C56" s="246"/>
      <c r="D56" s="246"/>
      <c r="E56" s="246"/>
      <c r="F56" s="246"/>
      <c r="G56" s="327"/>
      <c r="H56" s="328" t="s">
        <v>509</v>
      </c>
      <c r="I56" s="329">
        <v>742335</v>
      </c>
      <c r="J56" s="330">
        <v>41930</v>
      </c>
      <c r="K56" s="331">
        <v>69.8</v>
      </c>
      <c r="L56" s="332">
        <v>38847</v>
      </c>
      <c r="M56" s="333">
        <v>13.7</v>
      </c>
      <c r="N56" s="334">
        <v>56.1</v>
      </c>
    </row>
    <row r="57" spans="1:14" x14ac:dyDescent="0.15">
      <c r="A57" s="250"/>
      <c r="B57" s="246"/>
      <c r="C57" s="246"/>
      <c r="D57" s="246"/>
      <c r="E57" s="246"/>
      <c r="F57" s="246"/>
      <c r="G57" s="312" t="s">
        <v>512</v>
      </c>
      <c r="H57" s="313"/>
      <c r="I57" s="321">
        <v>179961</v>
      </c>
      <c r="J57" s="322">
        <v>10268</v>
      </c>
      <c r="K57" s="323">
        <v>-80.099999999999994</v>
      </c>
      <c r="L57" s="324">
        <v>69469</v>
      </c>
      <c r="M57" s="325">
        <v>-18.5</v>
      </c>
      <c r="N57" s="326">
        <v>-61.6</v>
      </c>
    </row>
    <row r="58" spans="1:14" x14ac:dyDescent="0.15">
      <c r="A58" s="250"/>
      <c r="B58" s="246"/>
      <c r="C58" s="246"/>
      <c r="D58" s="246"/>
      <c r="E58" s="246"/>
      <c r="F58" s="246"/>
      <c r="G58" s="327"/>
      <c r="H58" s="328" t="s">
        <v>509</v>
      </c>
      <c r="I58" s="329">
        <v>179961</v>
      </c>
      <c r="J58" s="330">
        <v>10268</v>
      </c>
      <c r="K58" s="331">
        <v>-75.5</v>
      </c>
      <c r="L58" s="332">
        <v>38215</v>
      </c>
      <c r="M58" s="333">
        <v>-1.6</v>
      </c>
      <c r="N58" s="334">
        <v>-73.900000000000006</v>
      </c>
    </row>
    <row r="59" spans="1:14" x14ac:dyDescent="0.15">
      <c r="A59" s="250"/>
      <c r="B59" s="246"/>
      <c r="C59" s="246"/>
      <c r="D59" s="246"/>
      <c r="E59" s="246"/>
      <c r="F59" s="246"/>
      <c r="G59" s="312" t="s">
        <v>513</v>
      </c>
      <c r="H59" s="313"/>
      <c r="I59" s="321">
        <v>194265</v>
      </c>
      <c r="J59" s="322">
        <v>11147</v>
      </c>
      <c r="K59" s="323">
        <v>8.6</v>
      </c>
      <c r="L59" s="324">
        <v>67293</v>
      </c>
      <c r="M59" s="325">
        <v>-3.1</v>
      </c>
      <c r="N59" s="326">
        <v>11.7</v>
      </c>
    </row>
    <row r="60" spans="1:14" x14ac:dyDescent="0.15">
      <c r="A60" s="250"/>
      <c r="B60" s="246"/>
      <c r="C60" s="246"/>
      <c r="D60" s="246"/>
      <c r="E60" s="246"/>
      <c r="F60" s="246"/>
      <c r="G60" s="327"/>
      <c r="H60" s="328" t="s">
        <v>509</v>
      </c>
      <c r="I60" s="335">
        <v>133463</v>
      </c>
      <c r="J60" s="330">
        <v>7658</v>
      </c>
      <c r="K60" s="331">
        <v>-25.4</v>
      </c>
      <c r="L60" s="332">
        <v>35076</v>
      </c>
      <c r="M60" s="333">
        <v>-8.1999999999999993</v>
      </c>
      <c r="N60" s="334">
        <v>-17.2</v>
      </c>
    </row>
    <row r="61" spans="1:14" x14ac:dyDescent="0.15">
      <c r="A61" s="250"/>
      <c r="B61" s="246"/>
      <c r="C61" s="246"/>
      <c r="D61" s="246"/>
      <c r="E61" s="246"/>
      <c r="F61" s="246"/>
      <c r="G61" s="312" t="s">
        <v>514</v>
      </c>
      <c r="H61" s="336"/>
      <c r="I61" s="337">
        <v>520750</v>
      </c>
      <c r="J61" s="338">
        <v>29305</v>
      </c>
      <c r="K61" s="339">
        <v>138.5</v>
      </c>
      <c r="L61" s="340">
        <v>73243</v>
      </c>
      <c r="M61" s="341">
        <v>2.6</v>
      </c>
      <c r="N61" s="326">
        <v>135.9</v>
      </c>
    </row>
    <row r="62" spans="1:14" x14ac:dyDescent="0.15">
      <c r="A62" s="250"/>
      <c r="B62" s="246"/>
      <c r="C62" s="246"/>
      <c r="D62" s="246"/>
      <c r="E62" s="246"/>
      <c r="F62" s="246"/>
      <c r="G62" s="327"/>
      <c r="H62" s="328" t="s">
        <v>509</v>
      </c>
      <c r="I62" s="329">
        <v>315771</v>
      </c>
      <c r="J62" s="330">
        <v>17815</v>
      </c>
      <c r="K62" s="331">
        <v>95.8</v>
      </c>
      <c r="L62" s="332">
        <v>35827</v>
      </c>
      <c r="M62" s="333">
        <v>1.8</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11.12</v>
      </c>
      <c r="G47" s="12">
        <v>14.95</v>
      </c>
      <c r="H47" s="12">
        <v>16.12</v>
      </c>
      <c r="I47" s="12">
        <v>10.23</v>
      </c>
      <c r="J47" s="13">
        <v>6.26</v>
      </c>
    </row>
    <row r="48" spans="2:10" ht="57.75" customHeight="1" x14ac:dyDescent="0.15">
      <c r="B48" s="14"/>
      <c r="C48" s="1174" t="s">
        <v>4</v>
      </c>
      <c r="D48" s="1174"/>
      <c r="E48" s="1175"/>
      <c r="F48" s="15">
        <v>7.64</v>
      </c>
      <c r="G48" s="16">
        <v>6.04</v>
      </c>
      <c r="H48" s="16">
        <v>0.09</v>
      </c>
      <c r="I48" s="16">
        <v>0.11</v>
      </c>
      <c r="J48" s="17">
        <v>0.21</v>
      </c>
    </row>
    <row r="49" spans="2:10" ht="57.75" customHeight="1" thickBot="1" x14ac:dyDescent="0.2">
      <c r="B49" s="18"/>
      <c r="C49" s="1176" t="s">
        <v>5</v>
      </c>
      <c r="D49" s="1176"/>
      <c r="E49" s="1177"/>
      <c r="F49" s="19">
        <v>2.89</v>
      </c>
      <c r="G49" s="20">
        <v>2.33</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2018-03-01T08:10:12Z</cp:lastPrinted>
  <dcterms:created xsi:type="dcterms:W3CDTF">2018-01-24T05:33:57Z</dcterms:created>
  <dcterms:modified xsi:type="dcterms:W3CDTF">2018-11-27T01:03:35Z</dcterms:modified>
  <cp:category/>
</cp:coreProperties>
</file>