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alcChain>
</file>

<file path=xl/sharedStrings.xml><?xml version="1.0" encoding="utf-8"?>
<sst xmlns="http://schemas.openxmlformats.org/spreadsheetml/2006/main" count="1103" uniqueCount="558">
  <si>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</si>
  <si>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</si>
  <si>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</si>
  <si>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</si>
  <si>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</si>
  <si>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</si>
  <si>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</si>
  <si>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</si>
  <si>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</si>
  <si>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</si>
  <si>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</si>
  <si>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</si>
  <si>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</si>
  <si>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</si>
  <si>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</si>
  <si>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</si>
  <si>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</si>
  <si>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</si>
  <si>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</si>
  <si>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</si>
  <si>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</si>
  <si>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</si>
  <si>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</si>
  <si>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</si>
  <si>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</si>
  <si>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</si>
  <si>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</si>
  <si>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</si>
  <si>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</si>
  <si>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</si>
  <si>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</si>
  <si>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</si>
  <si>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</si>
  <si>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</si>
  <si>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</si>
  <si>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</si>
  <si>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</si>
  <si>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</si>
  <si>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</si>
  <si>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</si>
  <si>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</si>
  <si>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</si>
  <si>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</si>
  <si>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</si>
  <si>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</si>
  <si>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</si>
  <si>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</si>
  <si>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</si>
  <si>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</si>
  <si>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</si>
  <si>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</si>
  <si>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</si>
  <si>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</si>
  <si>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</si>
  <si>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</si>
  <si>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</si>
  <si>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</si>
  <si>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</si>
  <si>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</si>
  <si>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</si>
  <si>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</si>
  <si>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</si>
  <si>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</si>
  <si>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</si>
  <si>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</si>
  <si>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</si>
  <si>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</si>
  <si>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</si>
  <si>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</si>
  <si>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</si>
  <si>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</si>
  <si>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</si>
  <si>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</si>
  <si>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</si>
  <si>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</si>
  <si>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</si>
  <si>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</si>
  <si>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</si>
  <si>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</si>
  <si>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</si>
  <si>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</si>
  <si>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</si>
  <si>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豊能町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</si>
  <si>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</si>
  <si>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</si>
  <si>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</si>
  <si>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</si>
  <si>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</si>
  <si>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</si>
  <si>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</si>
  <si>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</si>
  <si>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</si>
  <si>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</si>
  <si>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</si>
  <si>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</si>
  <si>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</si>
  <si>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</si>
  <si>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</si>
  <si>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</si>
  <si>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</si>
  <si>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</si>
  <si>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</si>
  <si>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</si>
  <si>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</si>
  <si>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</si>
  <si>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</si>
  <si>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</si>
  <si>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</si>
  <si>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</si>
  <si>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</si>
  <si>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</si>
  <si>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</si>
  <si>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</si>
  <si>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</si>
  <si>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</si>
  <si>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</si>
  <si>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</si>
  <si>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</si>
  <si>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</si>
  <si>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</si>
  <si>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</si>
  <si>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</si>
  <si>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</si>
  <si>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</si>
  <si>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</si>
  <si>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</si>
  <si>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</si>
  <si>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</si>
  <si>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</si>
  <si>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</si>
  <si>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</si>
  <si>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</si>
  <si>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</si>
  <si>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</si>
  <si>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</si>
  <si>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</si>
  <si>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</si>
  <si>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</si>
  <si>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</si>
  <si>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</si>
  <si>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</si>
  <si>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</si>
  <si>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</si>
  <si>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</si>
  <si>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</si>
  <si>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</si>
  <si>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</si>
  <si>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</si>
  <si>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</si>
  <si>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</si>
  <si>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</si>
  <si>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</si>
  <si>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</si>
  <si>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</si>
  <si>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</si>
  <si>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</si>
  <si>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</si>
  <si>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</si>
  <si>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</si>
  <si>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</si>
  <si>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</si>
  <si>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</si>
  <si>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</si>
  <si>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</si>
  <si>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</si>
  <si>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</si>
  <si>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</si>
  <si>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</si>
  <si>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</si>
  <si>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</si>
  <si>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</si>
  <si>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</si>
  <si>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</si>
  <si>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</si>
  <si>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</si>
  <si>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</si>
  <si>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</si>
  <si>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</si>
  <si>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</si>
  <si>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</si>
  <si>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</si>
  <si>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</si>
  <si>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</si>
  <si>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</si>
  <si>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</si>
  <si>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</si>
  <si>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</si>
  <si>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</si>
  <si>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</si>
  <si>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</si>
  <si>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</si>
  <si>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</si>
  <si>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</si>
  <si>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</si>
  <si>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</si>
  <si>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大阪府豊能町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</si>
  <si>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</si>
  <si>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</si>
  <si>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</si>
  <si>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</si>
  <si>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</si>
  <si>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</si>
  <si>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</si>
  <si>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</si>
  <si>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</si>
  <si>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</si>
  <si>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</si>
  <si>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</si>
  <si>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</si>
  <si>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</si>
  <si>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</si>
  <si>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</si>
  <si>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</si>
  <si>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</si>
  <si>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</si>
  <si>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</si>
  <si>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</si>
  <si>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</si>
  <si>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</si>
  <si>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</si>
  <si>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</si>
  <si>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</si>
  <si>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</si>
  <si>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</si>
  <si>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</si>
  <si>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</si>
  <si>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</si>
  <si>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</si>
  <si>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</si>
  <si>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</si>
  <si>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</si>
  <si>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</si>
  <si>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</si>
  <si>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</si>
  <si>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</si>
  <si>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</si>
  <si>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</si>
  <si>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</si>
  <si>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</si>
  <si>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</si>
  <si>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</si>
  <si>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</si>
  <si>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</si>
  <si>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</si>
  <si>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</si>
  <si>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</si>
  <si>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</si>
  <si>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</si>
  <si>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</si>
  <si>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</si>
  <si>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</si>
  <si>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</si>
  <si>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</si>
  <si>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</si>
  <si>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</si>
  <si>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</si>
  <si>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</si>
  <si>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</si>
  <si>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</si>
  <si>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</si>
  <si>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</si>
  <si>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</si>
  <si>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</si>
  <si>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</si>
  <si>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</si>
  <si>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</si>
  <si>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</si>
  <si>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</si>
  <si>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</si>
  <si>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</si>
  <si>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</si>
  <si>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</si>
  <si>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</si>
  <si>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</si>
  <si>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</si>
  <si>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</si>
  <si>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</si>
  <si>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</si>
  <si>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</si>
  <si>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</si>
  <si>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</si>
  <si>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</si>
  <si>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</si>
  <si>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</si>
  <si>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</si>
  <si>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</si>
  <si>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</si>
  <si>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</si>
  <si>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</si>
  <si>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</si>
  <si>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</si>
  <si>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</si>
  <si>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</si>
  <si>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</si>
  <si>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</si>
  <si>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</si>
  <si>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</si>
  <si>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</si>
  <si>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</si>
  <si>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</si>
  <si>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</si>
  <si>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</si>
  <si>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</si>
  <si>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</si>
  <si>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</si>
  <si>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</si>
  <si>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</si>
  <si>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</si>
  <si>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</si>
  <si>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</si>
  <si>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</si>
  <si>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</si>
  <si>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</si>
  <si>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</si>
  <si>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</si>
  <si>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</si>
  <si>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</si>
  <si>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</si>
  <si>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</si>
  <si>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</si>
  <si>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</si>
  <si>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</si>
  <si>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</si>
  <si>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</si>
  <si>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</si>
  <si>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</si>
  <si>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</si>
  <si>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</si>
  <si>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</si>
  <si>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</si>
  <si>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</si>
  <si>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</si>
  <si>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</si>
  <si>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</si>
  <si>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</si>
  <si>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</si>
  <si>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</si>
  <si>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</si>
  <si>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</si>
  <si>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</si>
  <si>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</si>
  <si>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</si>
  <si>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</si>
  <si>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</si>
  <si>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大阪府豊能町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</si>
  <si>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</si>
  <si>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</si>
  <si>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</si>
  <si>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</si>
  <si>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</si>
  <si>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</si>
  <si>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</si>
  <si>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</si>
  <si>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</si>
  <si>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</si>
  <si>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</si>
  <si>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</si>
  <si>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</si>
  <si>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</si>
  <si>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</si>
  <si>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</si>
  <si>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</si>
  <si>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</si>
  <si>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</si>
  <si>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</si>
  <si>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</si>
  <si>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</si>
  <si>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</si>
  <si>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</si>
  <si>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</si>
  <si>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</si>
  <si>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</si>
  <si>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</si>
  <si>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</si>
  <si>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</si>
  <si>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</si>
  <si>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</si>
  <si>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</si>
  <si>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</si>
  <si>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国民健康保険特別会計診療所施設勘定</t>
    <phoneticPr fontId="5"/>
  </si>
  <si>
    <t>介護保険特別会計事業勘定</t>
    <phoneticPr fontId="5"/>
  </si>
  <si>
    <t>後期高齢者医療特別会計</t>
    <phoneticPr fontId="5"/>
  </si>
  <si>
    <t>水道事業</t>
    <phoneticPr fontId="5"/>
  </si>
  <si>
    <t>法適用企業</t>
    <phoneticPr fontId="5"/>
  </si>
  <si>
    <t>下水道事業特別会計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</si>
  <si>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</si>
  <si>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</si>
  <si>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</si>
  <si>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</si>
  <si>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</si>
  <si>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</si>
  <si>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</si>
  <si>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</si>
  <si>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</si>
  <si>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</si>
  <si>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</si>
  <si>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</si>
  <si>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</si>
  <si>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</si>
  <si>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</si>
  <si>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</si>
  <si>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</si>
  <si>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</si>
  <si>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</si>
  <si>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</si>
  <si>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</si>
  <si>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</si>
  <si>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</si>
  <si>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</si>
  <si>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</si>
  <si>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</si>
  <si>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</si>
  <si>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</si>
  <si>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</si>
  <si>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</si>
  <si>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</si>
  <si>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</si>
  <si>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</si>
  <si>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</si>
  <si>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</si>
  <si>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</si>
  <si>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</si>
  <si>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</si>
  <si>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</si>
  <si>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</si>
  <si>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</si>
  <si>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</si>
  <si>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</si>
  <si>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</si>
  <si>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</si>
  <si>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</si>
  <si>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</si>
  <si>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</si>
  <si>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</si>
  <si>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</si>
  <si>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</si>
  <si>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</si>
  <si>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</si>
  <si>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</si>
  <si>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</si>
  <si>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生活排水処理事業特別会計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</si>
  <si>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</si>
  <si>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</si>
  <si>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</si>
  <si>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</si>
  <si>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</si>
  <si>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</si>
  <si>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</si>
  <si>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</si>
  <si>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</si>
  <si>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</si>
  <si>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</si>
  <si>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</si>
  <si>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</si>
  <si>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</si>
  <si>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</si>
  <si>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</si>
  <si>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</si>
  <si>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</si>
  <si>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</si>
  <si>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</si>
  <si>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</si>
  <si>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</si>
  <si>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</si>
  <si>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</si>
  <si>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</si>
  <si>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</si>
  <si>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</si>
  <si>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</si>
  <si>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</si>
  <si>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</si>
  <si>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</si>
  <si>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</si>
  <si>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</si>
  <si>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</si>
  <si>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</si>
  <si>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</si>
  <si>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</si>
  <si>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</si>
  <si>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</si>
  <si>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</si>
  <si>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</si>
  <si>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</si>
  <si>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</si>
  <si>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</si>
  <si>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</si>
  <si>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</si>
  <si>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</si>
  <si>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</si>
  <si>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</si>
  <si>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</si>
  <si>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</si>
  <si>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</si>
  <si>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</si>
  <si>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</si>
  <si>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</si>
  <si>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</si>
  <si>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</si>
  <si>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</si>
  <si>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</si>
  <si>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</si>
  <si>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</si>
  <si>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</si>
  <si>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</si>
  <si>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</si>
  <si>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</si>
  <si>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</si>
  <si>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</si>
  <si>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</si>
  <si>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</si>
  <si>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</si>
  <si>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</si>
  <si>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</si>
  <si>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</si>
  <si>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</si>
  <si>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</si>
  <si>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</si>
  <si>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</si>
  <si>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</si>
  <si>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</si>
  <si>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</si>
  <si>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</si>
  <si>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</si>
  <si>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</si>
  <si>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0.18</t>
  </si>
  <si>
    <t>▲ 0.50</t>
  </si>
  <si>
    <t>水道事業</t>
  </si>
  <si>
    <t>国民健康保険特別会計事業勘定</t>
  </si>
  <si>
    <t>介護保険特別会計事業勘定</t>
  </si>
  <si>
    <t>一般会計</t>
  </si>
  <si>
    <t>下水道事業特別会計</t>
  </si>
  <si>
    <t>後期高齢者医療特別会計</t>
  </si>
  <si>
    <t>国民健康保険特別会計診療所施設勘定</t>
  </si>
  <si>
    <t>生活排水処理事業特別会計</t>
  </si>
  <si>
    <t>その他会計（赤字）</t>
  </si>
  <si>
    <t>その他会計（黒字）</t>
  </si>
  <si>
    <t>-</t>
    <phoneticPr fontId="2"/>
  </si>
  <si>
    <t>豊能郡環境施設組合（一般会計）</t>
    <rPh sb="0" eb="3">
      <t>トヨノグン</t>
    </rPh>
    <rPh sb="3" eb="5">
      <t>カンキョウ</t>
    </rPh>
    <rPh sb="5" eb="7">
      <t>シセツ</t>
    </rPh>
    <rPh sb="7" eb="9">
      <t>クミアイ</t>
    </rPh>
    <rPh sb="10" eb="12">
      <t>イッパン</t>
    </rPh>
    <rPh sb="12" eb="14">
      <t>カイケイ</t>
    </rPh>
    <phoneticPr fontId="2"/>
  </si>
  <si>
    <t>猪名川上流広域ごみ処理施設組合（一般会計）</t>
    <rPh sb="0" eb="5">
      <t>イナガワジョウリュウ</t>
    </rPh>
    <rPh sb="5" eb="7">
      <t>コウイキ</t>
    </rPh>
    <rPh sb="9" eb="13">
      <t>ショリシセツ</t>
    </rPh>
    <rPh sb="13" eb="15">
      <t>クミアイ</t>
    </rPh>
    <rPh sb="16" eb="18">
      <t>イッパン</t>
    </rPh>
    <rPh sb="18" eb="20">
      <t>カイケイ</t>
    </rPh>
    <phoneticPr fontId="2"/>
  </si>
  <si>
    <t>大阪府後期高齢者医療広域連合（一般会計）</t>
    <rPh sb="0" eb="5">
      <t>オオサカフコウキ</t>
    </rPh>
    <rPh sb="5" eb="10">
      <t>コウレイシャイリョウ</t>
    </rPh>
    <rPh sb="10" eb="12">
      <t>コウイキ</t>
    </rPh>
    <rPh sb="12" eb="14">
      <t>レンゴウ</t>
    </rPh>
    <rPh sb="15" eb="19">
      <t>イッパンカイケイ</t>
    </rPh>
    <phoneticPr fontId="2"/>
  </si>
  <si>
    <t>大阪府後期高齢者医療広域連合（後期高齢者医療特別会計）</t>
    <rPh sb="0" eb="5">
      <t>オオサカフコウキ</t>
    </rPh>
    <rPh sb="5" eb="10">
      <t>コウレイシャイリョウ</t>
    </rPh>
    <rPh sb="10" eb="12">
      <t>コウイキ</t>
    </rPh>
    <rPh sb="12" eb="14">
      <t>レンゴウ</t>
    </rPh>
    <rPh sb="15" eb="22">
      <t>コウキコウレイシャイリョウ</t>
    </rPh>
    <rPh sb="22" eb="24">
      <t>トクベツ</t>
    </rPh>
    <rPh sb="24" eb="26">
      <t>カイケイ</t>
    </rPh>
    <phoneticPr fontId="2"/>
  </si>
  <si>
    <t>大阪広域水道企業団（水道事業会計）</t>
    <rPh sb="0" eb="9">
      <t>オオサカコウイキスイドウキギョウダン</t>
    </rPh>
    <rPh sb="10" eb="16">
      <t>スイドウジギョウカイケイ</t>
    </rPh>
    <phoneticPr fontId="2"/>
  </si>
  <si>
    <t>大阪広域水道企業団（工業用水道事業会計）</t>
    <rPh sb="0" eb="9">
      <t>オオサカコウイキスイドウキギョウダン</t>
    </rPh>
    <rPh sb="10" eb="15">
      <t>コウギョウヨウスイドウ</t>
    </rPh>
    <rPh sb="15" eb="17">
      <t>ジギョウ</t>
    </rPh>
    <rPh sb="17" eb="19">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</si>
  <si>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</si>
  <si>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</si>
  <si>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</si>
  <si>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</si>
  <si>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</si>
  <si>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</si>
  <si>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</si>
  <si>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</si>
  <si>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</si>
  <si>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</si>
  <si>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</si>
  <si>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</si>
  <si>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町では、交付税措置のある地方債以外は発行しない方針により、起債発行額を抑制していること、一部事務組合の起債償還に係る負担金が平成24年度をピークに、約10年にわたりほぼ同額となるため、公債費充当一般財源は、ほぼ横ばいで推移すると考えている。しかし、町税の減少などに伴い、標準財政規模が年々減少傾向にあることから、今後の実質公債費比率は若干増加傾向になると思われる。
　将来負担比率は、消防事務の委託などにより職員数が減少し、退職手当負担見込額が減少したこと、一部事務組合の起債残高が減少したことなどにより将来負担額が減少し、平成28年度は分子が０となり将来負担比率も０となった。
　今後もこの傾向は続くと考えられるが、財政運営は基金の取り崩しに頼る傾向となっており、一部事務組合やインフラ資産の更新に伴い、地方債の新規借入が増加した場合は、数値が悪化することも考えられる。</t>
    <rPh sb="94" eb="97">
      <t>コウサイヒ</t>
    </rPh>
    <rPh sb="97" eb="99">
      <t>ジュウトウ</t>
    </rPh>
    <rPh sb="99" eb="101">
      <t>イッパン</t>
    </rPh>
    <rPh sb="101" eb="103">
      <t>ザイゲン</t>
    </rPh>
    <rPh sb="116" eb="117">
      <t>カンガ</t>
    </rPh>
    <rPh sb="126" eb="128">
      <t>チョウゼイ</t>
    </rPh>
    <rPh sb="129" eb="131">
      <t>ゲンショウ</t>
    </rPh>
    <rPh sb="134" eb="135">
      <t>トモナ</t>
    </rPh>
    <rPh sb="137" eb="139">
      <t>ヒョウジュン</t>
    </rPh>
    <rPh sb="139" eb="141">
      <t>ザイセイ</t>
    </rPh>
    <rPh sb="141" eb="143">
      <t>キボ</t>
    </rPh>
    <rPh sb="144" eb="146">
      <t>ネンネン</t>
    </rPh>
    <rPh sb="146" eb="148">
      <t>ゲンショウ</t>
    </rPh>
    <rPh sb="148" eb="150">
      <t>ケイコウ</t>
    </rPh>
    <rPh sb="158" eb="160">
      <t>コンゴ</t>
    </rPh>
    <rPh sb="161" eb="163">
      <t>ジッシツ</t>
    </rPh>
    <rPh sb="163" eb="166">
      <t>コウサイヒ</t>
    </rPh>
    <rPh sb="166" eb="168">
      <t>ヒリツ</t>
    </rPh>
    <rPh sb="169" eb="171">
      <t>ジャッカン</t>
    </rPh>
    <rPh sb="171" eb="173">
      <t>ゾウカ</t>
    </rPh>
    <rPh sb="173" eb="175">
      <t>ケイコウ</t>
    </rPh>
    <rPh sb="179" eb="180">
      <t>オモ</t>
    </rPh>
    <rPh sb="186" eb="188">
      <t>ショウライ</t>
    </rPh>
    <rPh sb="188" eb="190">
      <t>フタン</t>
    </rPh>
    <rPh sb="190" eb="192">
      <t>ヒリツ</t>
    </rPh>
    <rPh sb="194" eb="196">
      <t>ショウボウ</t>
    </rPh>
    <rPh sb="196" eb="198">
      <t>ジム</t>
    </rPh>
    <rPh sb="199" eb="201">
      <t>イタク</t>
    </rPh>
    <rPh sb="206" eb="209">
      <t>ショクインスウ</t>
    </rPh>
    <rPh sb="210" eb="212">
      <t>ゲンショウ</t>
    </rPh>
    <rPh sb="214" eb="216">
      <t>タイショク</t>
    </rPh>
    <rPh sb="216" eb="218">
      <t>テアテ</t>
    </rPh>
    <rPh sb="218" eb="220">
      <t>フタン</t>
    </rPh>
    <rPh sb="220" eb="222">
      <t>ミコミ</t>
    </rPh>
    <rPh sb="222" eb="223">
      <t>ガク</t>
    </rPh>
    <rPh sb="224" eb="226">
      <t>ゲンショウ</t>
    </rPh>
    <rPh sb="231" eb="233">
      <t>イチブ</t>
    </rPh>
    <rPh sb="233" eb="235">
      <t>ジム</t>
    </rPh>
    <rPh sb="235" eb="237">
      <t>クミアイ</t>
    </rPh>
    <rPh sb="238" eb="240">
      <t>キサイ</t>
    </rPh>
    <rPh sb="240" eb="242">
      <t>ザンダカ</t>
    </rPh>
    <rPh sb="243" eb="245">
      <t>ゲンショウ</t>
    </rPh>
    <rPh sb="254" eb="256">
      <t>ショウライ</t>
    </rPh>
    <rPh sb="256" eb="258">
      <t>フタン</t>
    </rPh>
    <rPh sb="258" eb="259">
      <t>ガク</t>
    </rPh>
    <rPh sb="260" eb="262">
      <t>ゲンショウ</t>
    </rPh>
    <rPh sb="264" eb="266">
      <t>ヘイセイ</t>
    </rPh>
    <rPh sb="268" eb="270">
      <t>ネンド</t>
    </rPh>
    <rPh sb="271" eb="273">
      <t>ブンシ</t>
    </rPh>
    <rPh sb="278" eb="280">
      <t>ショウライ</t>
    </rPh>
    <rPh sb="280" eb="282">
      <t>フタン</t>
    </rPh>
    <rPh sb="282" eb="284">
      <t>ヒリツ</t>
    </rPh>
    <rPh sb="293" eb="295">
      <t>コンゴ</t>
    </rPh>
    <rPh sb="298" eb="300">
      <t>ケイコウ</t>
    </rPh>
    <rPh sb="301" eb="302">
      <t>ツヅ</t>
    </rPh>
    <rPh sb="304" eb="305">
      <t>カンガ</t>
    </rPh>
    <rPh sb="311" eb="313">
      <t>ザイセイ</t>
    </rPh>
    <rPh sb="313" eb="315">
      <t>ウンエイ</t>
    </rPh>
    <rPh sb="316" eb="318">
      <t>キキン</t>
    </rPh>
    <rPh sb="319" eb="320">
      <t>ト</t>
    </rPh>
    <rPh sb="321" eb="322">
      <t>クズ</t>
    </rPh>
    <rPh sb="324" eb="325">
      <t>タヨ</t>
    </rPh>
    <rPh sb="326" eb="328">
      <t>ケイコウ</t>
    </rPh>
    <rPh sb="335" eb="337">
      <t>イチブ</t>
    </rPh>
    <rPh sb="337" eb="339">
      <t>ジム</t>
    </rPh>
    <rPh sb="339" eb="341">
      <t>クミアイ</t>
    </rPh>
    <rPh sb="346" eb="348">
      <t>シサン</t>
    </rPh>
    <rPh sb="349" eb="351">
      <t>コウシン</t>
    </rPh>
    <rPh sb="352" eb="353">
      <t>トモナ</t>
    </rPh>
    <rPh sb="355" eb="358">
      <t>チホウサイ</t>
    </rPh>
    <rPh sb="359" eb="361">
      <t>シンキ</t>
    </rPh>
    <rPh sb="361" eb="362">
      <t>カ</t>
    </rPh>
    <rPh sb="362" eb="363">
      <t>イ</t>
    </rPh>
    <rPh sb="364" eb="366">
      <t>ゾウカ</t>
    </rPh>
    <rPh sb="368" eb="370">
      <t>バアイ</t>
    </rPh>
    <rPh sb="372" eb="374">
      <t>スウチ</t>
    </rPh>
    <rPh sb="375" eb="377">
      <t>アッカ</t>
    </rPh>
    <rPh sb="382" eb="383">
      <t>カンガ</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</si>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</sst>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0" fillId="0" borderId="41" xfId="34" applyFont="1" applyFill="1" applyBorder="1" applyAlignment="1" applyProtection="1">
      <alignment horizontal="left" vertical="top" wrapText="1"/>
      <protection locked="0"/>
    </xf>
    <xf numFmtId="0" fontId="10" fillId="0" borderId="12" xfId="34" applyFont="1" applyFill="1" applyBorder="1" applyAlignment="1" applyProtection="1">
      <alignment horizontal="left" vertical="top" wrapText="1"/>
      <protection locked="0"/>
    </xf>
    <xf numFmtId="0" fontId="10" fillId="0" borderId="46" xfId="34" applyFont="1" applyFill="1" applyBorder="1" applyAlignment="1" applyProtection="1">
      <alignment horizontal="left" vertical="top" wrapText="1"/>
      <protection locked="0"/>
    </xf>
    <xf numFmtId="0" fontId="10" fillId="0" borderId="60" xfId="34" applyFont="1" applyFill="1" applyBorder="1" applyAlignment="1" applyProtection="1">
      <alignment horizontal="left" vertical="top" wrapText="1"/>
      <protection locked="0"/>
    </xf>
    <xf numFmtId="0" fontId="10" fillId="0" borderId="0" xfId="34" applyFont="1" applyFill="1" applyBorder="1" applyAlignment="1" applyProtection="1">
      <alignment horizontal="left" vertical="top" wrapText="1"/>
      <protection locked="0"/>
    </xf>
    <xf numFmtId="0" fontId="10" fillId="0" borderId="38" xfId="34" applyFont="1" applyFill="1" applyBorder="1" applyAlignment="1" applyProtection="1">
      <alignment horizontal="left" vertical="top" wrapText="1"/>
      <protection locked="0"/>
    </xf>
    <xf numFmtId="0" fontId="10" fillId="0" borderId="37" xfId="34" applyFont="1" applyFill="1" applyBorder="1" applyAlignment="1" applyProtection="1">
      <alignment horizontal="left" vertical="top" wrapText="1"/>
      <protection locked="0"/>
    </xf>
    <xf numFmtId="0" fontId="10" fillId="0" borderId="49" xfId="34" applyFont="1" applyFill="1" applyBorder="1" applyAlignment="1" applyProtection="1">
      <alignment horizontal="left" vertical="top" wrapText="1"/>
      <protection locked="0"/>
    </xf>
    <xf numFmtId="0" fontId="10"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69469</c:v>
                </c:pt>
                <c:pt idx="4">
                  <c:v>67293</c:v>
                </c:pt>
              </c:numCache>
            </c:numRef>
          </c:val>
          <c:smooth val="0"/>
          <c:extLst>
            <c:ext xmlns:c16="http://schemas.microsoft.com/office/drawing/2014/chart" uri="{C3380CC4-5D6E-409C-BE32-E72D297353CC}">
              <c16:uniqueId val="{00000000-7216-46E5-82A9-98180BF1DE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10568</c:v>
                </c:pt>
                <c:pt idx="1">
                  <c:v>37332</c:v>
                </c:pt>
                <c:pt idx="2">
                  <c:v>8855</c:v>
                </c:pt>
                <c:pt idx="3">
                  <c:v>20849</c:v>
                </c:pt>
                <c:pt idx="4">
                  <c:v>15519</c:v>
                </c:pt>
              </c:numCache>
            </c:numRef>
          </c:val>
          <c:smooth val="0"/>
          <c:extLst>
            <c:ext xmlns:c16="http://schemas.microsoft.com/office/drawing/2014/chart" uri="{C3380CC4-5D6E-409C-BE32-E72D297353CC}">
              <c16:uniqueId val="{00000001-7216-46E5-82A9-98180BF1DE0F}"/>
            </c:ext>
          </c:extLst>
        </c:ser>
        <c:dLbls>
          <c:showLegendKey val="0"/>
          <c:showVal val="0"/>
          <c:showCatName val="0"/>
          <c:showSerName val="0"/>
          <c:showPercent val="0"/>
          <c:showBubbleSize val="0"/>
        </c:dLbls>
        <c:marker val="1"/>
        <c:smooth val="0"/>
        <c:axId val="88546688"/>
        <c:axId val="88548864"/>
      </c:lineChart>
      <c:catAx>
        <c:axId val="88546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548864"/>
        <c:crosses val="autoZero"/>
        <c:auto val="1"/>
        <c:lblAlgn val="ctr"/>
        <c:lblOffset val="100"/>
        <c:tickLblSkip val="1"/>
        <c:tickMarkSkip val="1"/>
        <c:noMultiLvlLbl val="0"/>
      </c:catAx>
      <c:valAx>
        <c:axId val="885488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546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3.31</c:v>
                </c:pt>
                <c:pt idx="1">
                  <c:v>3.53</c:v>
                </c:pt>
                <c:pt idx="2">
                  <c:v>4.6500000000000004</c:v>
                </c:pt>
                <c:pt idx="3">
                  <c:v>6.67</c:v>
                </c:pt>
                <c:pt idx="4">
                  <c:v>3.23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42.2</c:v>
                </c:pt>
                <c:pt idx="1">
                  <c:v>43.66</c:v>
                </c:pt>
                <c:pt idx="2">
                  <c:v>43.47</c:v>
                </c:pt>
                <c:pt idx="3">
                  <c:v>44.69</c:v>
                </c:pt>
                <c:pt idx="4">
                  <c:v>49.26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8807680"/>
        <c:axId val="108809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0.94</c:v>
                </c:pt>
                <c:pt idx="1">
                  <c:v>2.48</c:v>
                </c:pt>
                <c:pt idx="2">
                  <c:v>-0.18</c:v>
                </c:pt>
                <c:pt idx="3">
                  <c:v>4.45</c:v>
                </c:pt>
                <c:pt idx="4">
                  <c:v>-0.5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8807680"/>
        <c:axId val="108809600"/>
      </c:lineChart>
      <c:catAx>
        <c:axId val="10880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809600"/>
        <c:crosses val="autoZero"/>
        <c:auto val="1"/>
        <c:lblAlgn val="ctr"/>
        <c:lblOffset val="100"/>
        <c:tickLblSkip val="1"/>
        <c:tickMarkSkip val="1"/>
        <c:noMultiLvlLbl val="0"/>
      </c:catAx>
      <c:valAx>
        <c:axId val="10880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0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国民健康保険特別会計診療所施設勘定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0.08</c:v>
                </c:pt>
                <c:pt idx="4">
                  <c:v>#N/A</c:v>
                </c:pt>
                <c:pt idx="5">
                  <c:v>0.03</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0.25</c:v>
                </c:pt>
                <c:pt idx="2">
                  <c:v>#N/A</c:v>
                </c:pt>
                <c:pt idx="3">
                  <c:v>0.22</c:v>
                </c:pt>
                <c:pt idx="4">
                  <c:v>#N/A</c:v>
                </c:pt>
                <c:pt idx="5">
                  <c:v>0.27</c:v>
                </c:pt>
                <c:pt idx="6">
                  <c:v>#N/A</c:v>
                </c:pt>
                <c:pt idx="7">
                  <c:v>0.26</c:v>
                </c:pt>
                <c:pt idx="8">
                  <c:v>#N/A</c:v>
                </c:pt>
                <c:pt idx="9">
                  <c:v>0.28000000000000003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c:v>
                </c:pt>
                <c:pt idx="2">
                  <c:v>#N/A</c:v>
                </c:pt>
                <c:pt idx="3">
                  <c:v>0.49</c:v>
                </c:pt>
                <c:pt idx="4">
                  <c:v>#N/A</c:v>
                </c:pt>
                <c:pt idx="5">
                  <c:v>0.59</c:v>
                </c:pt>
                <c:pt idx="6">
                  <c:v>#N/A</c:v>
                </c:pt>
                <c:pt idx="7">
                  <c:v>0.46</c:v>
                </c:pt>
                <c:pt idx="8">
                  <c:v>#N/A</c:v>
                </c:pt>
                <c:pt idx="9">
                  <c:v>0.77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3.31</c:v>
                </c:pt>
                <c:pt idx="2">
                  <c:v>#N/A</c:v>
                </c:pt>
                <c:pt idx="3">
                  <c:v>3.53</c:v>
                </c:pt>
                <c:pt idx="4">
                  <c:v>#N/A</c:v>
                </c:pt>
                <c:pt idx="5">
                  <c:v>4.6399999999999997</c:v>
                </c:pt>
                <c:pt idx="6">
                  <c:v>#N/A</c:v>
                </c:pt>
                <c:pt idx="7">
                  <c:v>6.66</c:v>
                </c:pt>
                <c:pt idx="8">
                  <c:v>#N/A</c:v>
                </c:pt>
                <c:pt idx="9">
                  <c:v>3.22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1.1499999999999999</c:v>
                </c:pt>
                <c:pt idx="2">
                  <c:v>#N/A</c:v>
                </c:pt>
                <c:pt idx="3">
                  <c:v>1.41</c:v>
                </c:pt>
                <c:pt idx="4">
                  <c:v>#N/A</c:v>
                </c:pt>
                <c:pt idx="5">
                  <c:v>1.78</c:v>
                </c:pt>
                <c:pt idx="6">
                  <c:v>#N/A</c:v>
                </c:pt>
                <c:pt idx="7">
                  <c:v>2.3199999999999998</c:v>
                </c:pt>
                <c:pt idx="8">
                  <c:v>#N/A</c:v>
                </c:pt>
                <c:pt idx="9">
                  <c:v>3.79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2.92</c:v>
                </c:pt>
                <c:pt idx="2">
                  <c:v>#N/A</c:v>
                </c:pt>
                <c:pt idx="3">
                  <c:v>1.24</c:v>
                </c:pt>
                <c:pt idx="4">
                  <c:v>#N/A</c:v>
                </c:pt>
                <c:pt idx="5">
                  <c:v>0.56000000000000005</c:v>
                </c:pt>
                <c:pt idx="6">
                  <c:v>#N/A</c:v>
                </c:pt>
                <c:pt idx="7">
                  <c:v>1.9</c:v>
                </c:pt>
                <c:pt idx="8">
                  <c:v>#N/A</c:v>
                </c:pt>
                <c:pt idx="9">
                  <c:v>4.92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15.55</c:v>
                </c:pt>
                <c:pt idx="2">
                  <c:v>#N/A</c:v>
                </c:pt>
                <c:pt idx="3">
                  <c:v>14.93</c:v>
                </c:pt>
                <c:pt idx="4">
                  <c:v>#N/A</c:v>
                </c:pt>
                <c:pt idx="5">
                  <c:v>10.09</c:v>
                </c:pt>
                <c:pt idx="6">
                  <c:v>#N/A</c:v>
                </c:pt>
                <c:pt idx="7">
                  <c:v>12.97</c:v>
                </c:pt>
                <c:pt idx="8">
                  <c:v>#N/A</c:v>
                </c:pt>
                <c:pt idx="9">
                  <c:v>13.63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575552"/>
        <c:axId val="88679552"/>
      </c:barChart>
      <c:catAx>
        <c:axId val="10957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679552"/>
        <c:crosses val="autoZero"/>
        <c:auto val="1"/>
        <c:lblAlgn val="ctr"/>
        <c:lblOffset val="100"/>
        <c:tickLblSkip val="1"/>
        <c:tickMarkSkip val="1"/>
        <c:noMultiLvlLbl val="0"/>
      </c:catAx>
      <c:valAx>
        <c:axId val="8867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75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536</c:v>
                </c:pt>
                <c:pt idx="5">
                  <c:v>561</c:v>
                </c:pt>
                <c:pt idx="8">
                  <c:v>616</c:v>
                </c:pt>
                <c:pt idx="11">
                  <c:v>560</c:v>
                </c:pt>
                <c:pt idx="14">
                  <c:v>581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150</c:v>
                </c:pt>
                <c:pt idx="3">
                  <c:v>150</c:v>
                </c:pt>
                <c:pt idx="6">
                  <c:v>150</c:v>
                </c:pt>
                <c:pt idx="9">
                  <c:v>150</c:v>
                </c:pt>
                <c:pt idx="12">
                  <c:v>150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96</c:v>
                </c:pt>
                <c:pt idx="3">
                  <c:v>120</c:v>
                </c:pt>
                <c:pt idx="6">
                  <c:v>124</c:v>
                </c:pt>
                <c:pt idx="9">
                  <c:v>120</c:v>
                </c:pt>
                <c:pt idx="12">
                  <c:v>137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548</c:v>
                </c:pt>
                <c:pt idx="3">
                  <c:v>556</c:v>
                </c:pt>
                <c:pt idx="6">
                  <c:v>552</c:v>
                </c:pt>
                <c:pt idx="9">
                  <c:v>518</c:v>
                </c:pt>
                <c:pt idx="12">
                  <c:v>533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8394368"/>
        <c:axId val="88400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258</c:v>
                </c:pt>
                <c:pt idx="2">
                  <c:v>#N/A</c:v>
                </c:pt>
                <c:pt idx="3">
                  <c:v>#N/A</c:v>
                </c:pt>
                <c:pt idx="4">
                  <c:v>265</c:v>
                </c:pt>
                <c:pt idx="5">
                  <c:v>#N/A</c:v>
                </c:pt>
                <c:pt idx="6">
                  <c:v>#N/A</c:v>
                </c:pt>
                <c:pt idx="7">
                  <c:v>210</c:v>
                </c:pt>
                <c:pt idx="8">
                  <c:v>#N/A</c:v>
                </c:pt>
                <c:pt idx="9">
                  <c:v>#N/A</c:v>
                </c:pt>
                <c:pt idx="10">
                  <c:v>228</c:v>
                </c:pt>
                <c:pt idx="11">
                  <c:v>#N/A</c:v>
                </c:pt>
                <c:pt idx="12">
                  <c:v>#N/A</c:v>
                </c:pt>
                <c:pt idx="13">
                  <c:v>239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8394368"/>
        <c:axId val="88400640"/>
      </c:lineChart>
      <c:catAx>
        <c:axId val="8839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400640"/>
        <c:crosses val="autoZero"/>
        <c:auto val="1"/>
        <c:lblAlgn val="ctr"/>
        <c:lblOffset val="100"/>
        <c:tickLblSkip val="1"/>
        <c:tickMarkSkip val="1"/>
        <c:noMultiLvlLbl val="0"/>
      </c:catAx>
      <c:valAx>
        <c:axId val="8840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39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6737</c:v>
                </c:pt>
                <c:pt idx="5">
                  <c:v>6823</c:v>
                </c:pt>
                <c:pt idx="8">
                  <c:v>6727</c:v>
                </c:pt>
                <c:pt idx="11">
                  <c:v>6748</c:v>
                </c:pt>
                <c:pt idx="14">
                  <c:v>6793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3068</c:v>
                </c:pt>
                <c:pt idx="5">
                  <c:v>3142</c:v>
                </c:pt>
                <c:pt idx="8">
                  <c:v>3051</c:v>
                </c:pt>
                <c:pt idx="11">
                  <c:v>3396</c:v>
                </c:pt>
                <c:pt idx="14">
                  <c:v>3651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2280</c:v>
                </c:pt>
                <c:pt idx="3">
                  <c:v>2199</c:v>
                </c:pt>
                <c:pt idx="6">
                  <c:v>2193</c:v>
                </c:pt>
                <c:pt idx="9">
                  <c:v>1920</c:v>
                </c:pt>
                <c:pt idx="12">
                  <c:v>1912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1309</c:v>
                </c:pt>
                <c:pt idx="3">
                  <c:v>1179</c:v>
                </c:pt>
                <c:pt idx="6">
                  <c:v>1046</c:v>
                </c:pt>
                <c:pt idx="9">
                  <c:v>912</c:v>
                </c:pt>
                <c:pt idx="12">
                  <c:v>775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1566</c:v>
                </c:pt>
                <c:pt idx="3">
                  <c:v>1558</c:v>
                </c:pt>
                <c:pt idx="6">
                  <c:v>1549</c:v>
                </c:pt>
                <c:pt idx="9">
                  <c:v>1428</c:v>
                </c:pt>
                <c:pt idx="12">
                  <c:v>1357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5927</c:v>
                </c:pt>
                <c:pt idx="3">
                  <c:v>6089</c:v>
                </c:pt>
                <c:pt idx="6">
                  <c:v>6084</c:v>
                </c:pt>
                <c:pt idx="9">
                  <c:v>6142</c:v>
                </c:pt>
                <c:pt idx="12">
                  <c:v>6035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9225472"/>
        <c:axId val="109227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1278</c:v>
                </c:pt>
                <c:pt idx="2">
                  <c:v>#N/A</c:v>
                </c:pt>
                <c:pt idx="3">
                  <c:v>#N/A</c:v>
                </c:pt>
                <c:pt idx="4">
                  <c:v>1060</c:v>
                </c:pt>
                <c:pt idx="5">
                  <c:v>#N/A</c:v>
                </c:pt>
                <c:pt idx="6">
                  <c:v>#N/A</c:v>
                </c:pt>
                <c:pt idx="7">
                  <c:v>1094</c:v>
                </c:pt>
                <c:pt idx="8">
                  <c:v>#N/A</c:v>
                </c:pt>
                <c:pt idx="9">
                  <c:v>#N/A</c:v>
                </c:pt>
                <c:pt idx="10">
                  <c:v>257</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9225472"/>
        <c:axId val="109227392"/>
      </c:lineChart>
      <c:catAx>
        <c:axId val="10922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227392"/>
        <c:crosses val="autoZero"/>
        <c:auto val="1"/>
        <c:lblAlgn val="ctr"/>
        <c:lblOffset val="100"/>
        <c:tickLblSkip val="1"/>
        <c:tickMarkSkip val="1"/>
        <c:noMultiLvlLbl val="0"/>
      </c:catAx>
      <c:valAx>
        <c:axId val="10922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2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{A148ED5E-7660-4BF9-A446-8DF2B6A068EA}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29BD-4AA0-B95B-7D7D0F37867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{6CFF4B26-AA5B-401B-B84C-D4A30B993C47}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29BD-4AA0-B95B-7D7D0F37867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{13EDE291-C7C9-47D2-9007-A883171B1929}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29BD-4AA0-B95B-7D7D0F37867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{EF82C28F-6673-4937-8947-3269AE7C6C8B}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29BD-4AA0-B95B-7D7D0F37867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{1131DC4D-6068-4783-965A-1E4EB28EBA38}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29BD-4AA0-B95B-7D7D0F3786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29BD-4AA0-B95B-7D7D0F37867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{515FB186-7EBC-45D7-98FA-3FAD2988D9AE}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29BD-4AA0-B95B-7D7D0F37867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{9A52C914-FA76-4A72-8A3A-97C343DAB016}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29BD-4AA0-B95B-7D7D0F37867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{425DD827-88FD-4459-AC78-C98A33C2C2BC}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29BD-4AA0-B95B-7D7D0F37867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{9FA912A9-3B04-4AE6-BC14-CE1CA4E702E4}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29BD-4AA0-B95B-7D7D0F37867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{61F0CB23-2AC5-4362-B803-ACC2DE80C65D}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29BD-4AA0-B95B-7D7D0F3786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29BD-4AA0-B95B-7D7D0F378671}"/>
            </c:ext>
          </c:extLst>
        </c:ser>
        <c:dLbls>
          <c:showLegendKey val="0"/>
          <c:showVal val="0"/>
          <c:showCatName val="0"/>
          <c:showSerName val="0"/>
          <c:showPercent val="0"/>
          <c:showBubbleSize val="0"/>
        </c:dLbls>
        <c:axId val="77654656"/>
        <c:axId val="79102720"/>
      </c:scatterChart>
      <c:valAx>
        <c:axId val="776546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102720"/>
        <c:crosses val="autoZero"/>
        <c:crossBetween val="midCat"/>
      </c:valAx>
      <c:valAx>
        <c:axId val="791027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654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{8050B00A-6366-4F57-8A48-047FEC32A7B8}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327C-41D4-AA3E-8FF81792EF07}"/>
                </c:ext>
              </c:extLst>
            </c:dLbl>
            <c:dLbl>
              <c:idx val="1"/>
              <c:layout>
                <c:manualLayout>
                  <c:x val="0"/>
                  <c:y val="4.4499339543341396E-4"/>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{1C5C2EDA-EBA4-4657-A65A-F5475EFD0D80}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327C-41D4-AA3E-8FF81792EF07}"/>
                </c:ext>
              </c:extLst>
            </c:dLbl>
            <c:dLbl>
              <c:idx val="2"/>
              <c:layout>
                <c:manualLayout>
                  <c:x val="0"/>
                  <c:y val="-4.4499339543345391E-4"/>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{00A8B838-D2F0-4DAA-84A0-3710047CB70B}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327C-41D4-AA3E-8FF81792EF07}"/>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{37609295-B7A0-43C5-946D-7464259ADE8E}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327C-41D4-AA3E-8FF81792EF0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{9F2ABEB6-40C5-4962-98C9-67F0D003E5E2}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327C-41D4-AA3E-8FF81792EF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5.6</c:v>
                </c:pt>
                <c:pt idx="1">
                  <c:v>6.2</c:v>
                </c:pt>
                <c:pt idx="2">
                  <c:v>6.1</c:v>
                </c:pt>
                <c:pt idx="3">
                  <c:v>5.8</c:v>
                </c:pt>
                <c:pt idx="4">
                  <c:v>5.6</c:v>
                </c:pt>
              </c:numCache>
            </c:numRef>
          </c:xVal>
          <c:yVal>
            <c:numRef>
              <c:f>公会計指標分析・財政指標組合せ分析表!$K$73:$O$73</c:f>
              <c:numCache>
                <c:formatCode>#,##0.0;"▲ "#,##0.0</c:formatCode>
                <c:ptCount val="5"/>
                <c:pt idx="0">
                  <c:v>31.8</c:v>
                </c:pt>
                <c:pt idx="1">
                  <c:v>26</c:v>
                </c:pt>
                <c:pt idx="2">
                  <c:v>27.9</c:v>
                </c:pt>
                <c:pt idx="3">
                  <c:v>6.2</c:v>
                </c:pt>
              </c:numCache>
            </c:numRef>
          </c:yVal>
          <c:smooth val="0"/>
          <c:extLst>
            <c:ext xmlns:c16="http://schemas.microsoft.com/office/drawing/2014/chart" uri="{C3380CC4-5D6E-409C-BE32-E72D297353CC}">
              <c16:uniqueId val="{00000005-327C-41D4-AA3E-8FF81792EF0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{735A925D-4B56-41F1-A5D4-57260494EDC5}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327C-41D4-AA3E-8FF81792EF0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{31B726D4-F820-4B56-B2EA-64412A74B68A}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327C-41D4-AA3E-8FF81792EF0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{04C4FD68-0F34-49D9-96DB-2913C4C07924}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327C-41D4-AA3E-8FF81792EF0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{78AED7EE-942C-415B-BD9A-A844F1761648}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327C-41D4-AA3E-8FF81792EF0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{2B8F6A53-1EC1-40A2-B155-6609B3E260C0}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327C-41D4-AA3E-8FF81792EF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9</c:v>
                </c:pt>
                <c:pt idx="4">
                  <c:v>8.1999999999999993</c:v>
                </c:pt>
              </c:numCache>
            </c:numRef>
          </c:xVal>
          <c:yVal>
            <c:numRef>
              <c:f>公会計指標分析・財政指標組合せ分析表!$K$77:$O$77</c:f>
              <c:numCache>
                <c:formatCode>#,##0.0;"▲ "#,##0.0</c:formatCode>
                <c:ptCount val="5"/>
                <c:pt idx="0">
                  <c:v>30.7</c:v>
                </c:pt>
                <c:pt idx="1">
                  <c:v>22.3</c:v>
                </c:pt>
                <c:pt idx="2">
                  <c:v>20.3</c:v>
                </c:pt>
                <c:pt idx="3">
                  <c:v>36.5</c:v>
                </c:pt>
                <c:pt idx="4">
                  <c:v>32.9</c:v>
                </c:pt>
              </c:numCache>
            </c:numRef>
          </c:yVal>
          <c:smooth val="0"/>
          <c:extLst>
            <c:ext xmlns:c16="http://schemas.microsoft.com/office/drawing/2014/chart" uri="{C3380CC4-5D6E-409C-BE32-E72D297353CC}">
              <c16:uniqueId val="{0000000B-327C-41D4-AA3E-8FF81792EF07}"/>
            </c:ext>
          </c:extLst>
        </c:ser>
        <c:dLbls>
          <c:showLegendKey val="0"/>
          <c:showVal val="0"/>
          <c:showCatName val="0"/>
          <c:showSerName val="0"/>
          <c:showPercent val="0"/>
          <c:showBubbleSize val="0"/>
        </c:dLbls>
        <c:axId val="81959552"/>
        <c:axId val="81969920"/>
      </c:scatterChart>
      <c:valAx>
        <c:axId val="81959552"/>
        <c:scaling>
          <c:orientation val="minMax"/>
          <c:max val="9.5"/>
          <c:min val="5.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969920"/>
        <c:crosses val="autoZero"/>
        <c:crossBetween val="midCat"/>
      </c:valAx>
      <c:valAx>
        <c:axId val="81969920"/>
        <c:scaling>
          <c:orientation val="minMax"/>
          <c:max val="4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9595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本町は、交付税措置のある地方債以外は発行しない方針</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、公債費の抑制に努めて</a:t>
          </a:r>
          <a:r>
            <a:rPr kumimoji="1" lang="ja-JP" altLang="en-US" sz="1300">
              <a:solidFill>
                <a:schemeClr val="dk1"/>
              </a:solidFill>
              <a:effectLst/>
              <a:latin typeface="+mn-lt"/>
              <a:ea typeface="+mn-ea"/>
              <a:cs typeface="+mn-cs"/>
            </a:rPr>
            <a:t>いるため</a:t>
          </a:r>
          <a:r>
            <a:rPr kumimoji="1" lang="ja-JP" altLang="ja-JP" sz="1300">
              <a:solidFill>
                <a:schemeClr val="dk1"/>
              </a:solidFill>
              <a:effectLst/>
              <a:latin typeface="+mn-lt"/>
              <a:ea typeface="+mn-ea"/>
              <a:cs typeface="+mn-cs"/>
            </a:rPr>
            <a:t>、元利償還金はほぼ一定の水準で推移している。</a:t>
          </a:r>
          <a:endParaRPr lang="ja-JP" altLang="ja-JP" sz="1300">
            <a:effectLst/>
          </a:endParaRPr>
        </a:p>
        <a:p>
          <a:r>
            <a:rPr kumimoji="1" lang="ja-JP" altLang="ja-JP" sz="1300">
              <a:solidFill>
                <a:schemeClr val="dk1"/>
              </a:solidFill>
              <a:effectLst/>
              <a:latin typeface="+mn-lt"/>
              <a:ea typeface="+mn-ea"/>
              <a:cs typeface="+mn-cs"/>
            </a:rPr>
            <a:t>　公営企業に対する繰入金、一部事務組合等に対する負担金も同様に横ばい傾向にある。</a:t>
          </a:r>
          <a:endParaRPr lang="ja-JP" altLang="ja-JP" sz="1300">
            <a:effectLst/>
          </a:endParaRPr>
        </a:p>
        <a:p>
          <a:r>
            <a:rPr kumimoji="1" lang="ja-JP" altLang="ja-JP" sz="1300">
              <a:solidFill>
                <a:schemeClr val="dk1"/>
              </a:solidFill>
              <a:effectLst/>
              <a:latin typeface="+mn-lt"/>
              <a:ea typeface="+mn-ea"/>
              <a:cs typeface="+mn-cs"/>
            </a:rPr>
            <a:t>　中長期的な視点で見ると、今後、老朽化した施設やインフラ設備の更新が発生することが予測されるため、整備に係る費用をいかに抑制し、公債費の削減を図ることができるかが課題となる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平成２８年度の将来負担比率</a:t>
          </a:r>
          <a:r>
            <a:rPr kumimoji="1" lang="ja-JP" altLang="en-US" sz="1300">
              <a:solidFill>
                <a:schemeClr val="dk1"/>
              </a:solidFill>
              <a:effectLst/>
              <a:latin typeface="+mn-lt"/>
              <a:ea typeface="+mn-ea"/>
              <a:cs typeface="+mn-cs"/>
            </a:rPr>
            <a:t>の分子</a:t>
          </a:r>
          <a:r>
            <a:rPr kumimoji="1" lang="ja-JP" altLang="ja-JP" sz="1300">
              <a:solidFill>
                <a:schemeClr val="dk1"/>
              </a:solidFill>
              <a:effectLst/>
              <a:latin typeface="+mn-lt"/>
              <a:ea typeface="+mn-ea"/>
              <a:cs typeface="+mn-cs"/>
            </a:rPr>
            <a:t>は、地方債現在高の減や組合等負担見込額の減、充当可能基金の増などにより将来負担額がマイナスとなった。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今後も事務のアウトソーシングや、再任用職員の活用など、職員の任用方法を多様化することにより、退職手当負担見込額のさらなる削減を図るなど、引き続き財政健全化策を進めていくところである。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大阪府豊能町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20,457
20,362
34.34
6,752,785
6,563,122
145,187
4,497,542
6,034,811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1" name="角丸四角形 20"/>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0" name="テキスト ボックス 2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1" name="正方形/長方形 4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3" name="テキスト ボックス 4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8" name="正方形/長方形 4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9" name="正方形/長方形 4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0" name="正方形/長方形 4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1" name="テキスト ボックス 5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2" name="正方形/長方形 5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3" name="正方形/長方形 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4" name="正方形/長方形 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5" name="正方形/長方形 5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6" name="正方形/長方形 5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7" name="テキスト ボックス 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8" name="テキスト ボックス 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20,457
20,362
34.34
6,752,785
6,563,122
145,187
4,497,542
6,034,811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20,457
20,362
34.34
6,752,785
6,563,122
145,187
4,497,542
6,034,811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20,457
20,362
34.34
6,752,785
6,563,122
145,187
4,497,542
6,034,811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本町では、少子高齢化と人口減少により町税が減少傾向にあるため、</a:t>
          </a:r>
          <a:r>
            <a:rPr kumimoji="1" lang="ja-JP" altLang="en-US" sz="1300">
              <a:solidFill>
                <a:schemeClr val="dk1"/>
              </a:solidFill>
              <a:effectLst/>
              <a:latin typeface="+mn-lt"/>
              <a:ea typeface="+mn-ea"/>
              <a:cs typeface="+mn-cs"/>
            </a:rPr>
            <a:t>ここ数年は、</a:t>
          </a:r>
          <a:r>
            <a:rPr kumimoji="1" lang="ja-JP" altLang="ja-JP" sz="1300">
              <a:solidFill>
                <a:schemeClr val="dk1"/>
              </a:solidFill>
              <a:effectLst/>
              <a:latin typeface="+mn-lt"/>
              <a:ea typeface="+mn-ea"/>
              <a:cs typeface="+mn-cs"/>
            </a:rPr>
            <a:t>基準財政需要額の減少幅が、基準財政収入額の減少幅を上回り、結果として財政力指数</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低下につながってい</a:t>
          </a:r>
          <a:r>
            <a:rPr kumimoji="1" lang="ja-JP" altLang="en-US" sz="1300">
              <a:solidFill>
                <a:schemeClr val="dk1"/>
              </a:solidFill>
              <a:effectLst/>
              <a:latin typeface="+mn-lt"/>
              <a:ea typeface="+mn-ea"/>
              <a:cs typeface="+mn-cs"/>
            </a:rPr>
            <a:t>た。平成２８年度は、</a:t>
          </a:r>
          <a:r>
            <a:rPr kumimoji="1" lang="ja-JP" altLang="ja-JP" sz="1300">
              <a:solidFill>
                <a:schemeClr val="dk1"/>
              </a:solidFill>
              <a:effectLst/>
              <a:latin typeface="+mn-lt"/>
              <a:ea typeface="+mn-ea"/>
              <a:cs typeface="+mn-cs"/>
            </a:rPr>
            <a:t>基準財政需要額</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基準財政収入額</a:t>
          </a:r>
          <a:r>
            <a:rPr kumimoji="1" lang="ja-JP" altLang="en-US" sz="1300">
              <a:solidFill>
                <a:schemeClr val="dk1"/>
              </a:solidFill>
              <a:effectLst/>
              <a:latin typeface="+mn-lt"/>
              <a:ea typeface="+mn-ea"/>
              <a:cs typeface="+mn-cs"/>
            </a:rPr>
            <a:t>が減少したが、同割合の減少だったため、平成２７年度の指数を維持した。</a:t>
          </a:r>
          <a:endParaRPr lang="ja-JP" altLang="ja-JP" sz="1300">
            <a:effectLst/>
          </a:endParaRPr>
        </a:p>
        <a:p>
          <a:r>
            <a:rPr kumimoji="1" lang="ja-JP" altLang="ja-JP" sz="1300">
              <a:solidFill>
                <a:schemeClr val="dk1"/>
              </a:solidFill>
              <a:effectLst/>
              <a:latin typeface="+mn-lt"/>
              <a:ea typeface="+mn-ea"/>
              <a:cs typeface="+mn-cs"/>
            </a:rPr>
            <a:t>　本町の町税は、個人住民税と個人の住居による固定資産税が大部分を占めているため、人口増加策が今後の課題となるところである。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59872</xdr:rowOff>
    </xdr:to>
    <xdr:cxnSp macro="">
      <xdr:nvCxnSpPr>
        <xdr:cNvPr id="69" name="直線コネクタ 68"/>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48381</xdr:rowOff>
    </xdr:from>
    <xdr:to>
      <xdr:col>6</xdr:col>
      <xdr:colOff>0</xdr:colOff>
      <xdr:row>42</xdr:row>
      <xdr:rowOff>59872</xdr:rowOff>
    </xdr:to>
    <xdr:cxnSp macro="">
      <xdr:nvCxnSpPr>
        <xdr:cNvPr id="72" name="直線コネクタ 71"/>
        <xdr:cNvCxnSpPr/>
      </xdr:nvCxnSpPr>
      <xdr:spPr>
        <a:xfrm>
          <a:off x="3225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48381</xdr:rowOff>
    </xdr:to>
    <xdr:cxnSp macro="">
      <xdr:nvCxnSpPr>
        <xdr:cNvPr id="75" name="直線コネクタ 74"/>
        <xdr:cNvCxnSpPr/>
      </xdr:nvCxnSpPr>
      <xdr:spPr>
        <a:xfrm>
          <a:off x="2336800" y="72263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6" name="フローチャート : 判断 75"/>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7" name="テキスト ボックス 76"/>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2419</xdr:rowOff>
    </xdr:from>
    <xdr:to>
      <xdr:col>3</xdr:col>
      <xdr:colOff>279400</xdr:colOff>
      <xdr:row>42</xdr:row>
      <xdr:rowOff>25400</xdr:rowOff>
    </xdr:to>
    <xdr:cxnSp macro="">
      <xdr:nvCxnSpPr>
        <xdr:cNvPr id="78" name="直線コネクタ 77"/>
        <xdr:cNvCxnSpPr/>
      </xdr:nvCxnSpPr>
      <xdr:spPr>
        <a:xfrm>
          <a:off x="1447800" y="72033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152599</xdr:rowOff>
    </xdr:from>
    <xdr:ext cx="762000" cy="259045"/>
    <xdr:sp macro="" textlink="">
      <xdr:nvSpPr>
        <xdr:cNvPr id="89"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0" name="円/楕円 89"/>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91" name="テキスト ボックス 90"/>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169031</xdr:rowOff>
    </xdr:from>
    <xdr:to>
      <xdr:col>4</xdr:col>
      <xdr:colOff>533400</xdr:colOff>
      <xdr:row>42</xdr:row>
      <xdr:rowOff>99181</xdr:rowOff>
    </xdr:to>
    <xdr:sp macro="" textlink="">
      <xdr:nvSpPr>
        <xdr:cNvPr id="92" name="円/楕円 91"/>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83958</xdr:rowOff>
    </xdr:from>
    <xdr:ext cx="762000" cy="259045"/>
    <xdr:sp macro="" textlink="">
      <xdr:nvSpPr>
        <xdr:cNvPr id="93" name="テキスト ボックス 92"/>
        <xdr:cNvSpPr txBox="1"/>
      </xdr:nvSpPr>
      <xdr:spPr>
        <a:xfrm>
          <a:off x="2844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4" name="円/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123069</xdr:rowOff>
    </xdr:from>
    <xdr:to>
      <xdr:col>2</xdr:col>
      <xdr:colOff>127000</xdr:colOff>
      <xdr:row>42</xdr:row>
      <xdr:rowOff>53219</xdr:rowOff>
    </xdr:to>
    <xdr:sp macro="" textlink="">
      <xdr:nvSpPr>
        <xdr:cNvPr id="96" name="円/楕円 95"/>
        <xdr:cNvSpPr/>
      </xdr:nvSpPr>
      <xdr:spPr>
        <a:xfrm>
          <a:off x="1397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37996</xdr:rowOff>
    </xdr:from>
    <xdr:ext cx="762000" cy="259045"/>
    <xdr:sp macro="" textlink="">
      <xdr:nvSpPr>
        <xdr:cNvPr id="97" name="テキスト ボックス 96"/>
        <xdr:cNvSpPr txBox="1"/>
      </xdr:nvSpPr>
      <xdr:spPr>
        <a:xfrm>
          <a:off x="1066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年度の経常収支比率は、２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年度に比べ</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悪化</a:t>
          </a:r>
          <a:r>
            <a:rPr kumimoji="1" lang="ja-JP" altLang="ja-JP" sz="1300">
              <a:solidFill>
                <a:schemeClr val="dk1"/>
              </a:solidFill>
              <a:effectLst/>
              <a:latin typeface="+mn-lt"/>
              <a:ea typeface="+mn-ea"/>
              <a:cs typeface="+mn-cs"/>
            </a:rPr>
            <a:t>している。これは、</a:t>
          </a:r>
          <a:r>
            <a:rPr kumimoji="1" lang="ja-JP" altLang="en-US" sz="1300">
              <a:solidFill>
                <a:schemeClr val="dk1"/>
              </a:solidFill>
              <a:effectLst/>
              <a:latin typeface="+mn-lt"/>
              <a:ea typeface="+mn-ea"/>
              <a:cs typeface="+mn-cs"/>
            </a:rPr>
            <a:t>地方税及び</a:t>
          </a:r>
          <a:r>
            <a:rPr kumimoji="1" lang="ja-JP" altLang="ja-JP" sz="1300">
              <a:solidFill>
                <a:schemeClr val="dk1"/>
              </a:solidFill>
              <a:effectLst/>
              <a:latin typeface="+mn-lt"/>
              <a:ea typeface="+mn-ea"/>
              <a:cs typeface="+mn-cs"/>
            </a:rPr>
            <a:t>普通交付税の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補助費等や操出金</a:t>
          </a:r>
          <a:r>
            <a:rPr kumimoji="1" lang="ja-JP" altLang="ja-JP" sz="1300">
              <a:solidFill>
                <a:schemeClr val="dk1"/>
              </a:solidFill>
              <a:effectLst/>
              <a:latin typeface="+mn-lt"/>
              <a:ea typeface="+mn-ea"/>
              <a:cs typeface="+mn-cs"/>
            </a:rPr>
            <a:t>に対する充当一般財源の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が主な要因である。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消防事務を箕面市へ移管したため</a:t>
          </a:r>
          <a:r>
            <a:rPr kumimoji="1" lang="ja-JP" altLang="ja-JP" sz="1300">
              <a:solidFill>
                <a:schemeClr val="dk1"/>
              </a:solidFill>
              <a:effectLst/>
              <a:latin typeface="+mn-lt"/>
              <a:ea typeface="+mn-ea"/>
              <a:cs typeface="+mn-cs"/>
            </a:rPr>
            <a:t>人件費</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したが、そ</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分、補助費等が増加し、また、他会計への繰出金も１０</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程度増加し、比率を上げる要因となっている。今後は、定</a:t>
          </a:r>
          <a:r>
            <a:rPr kumimoji="1" lang="ja-JP" altLang="ja-JP" sz="1300">
              <a:solidFill>
                <a:schemeClr val="dk1"/>
              </a:solidFill>
              <a:effectLst/>
              <a:latin typeface="+mn-lt"/>
              <a:ea typeface="+mn-ea"/>
              <a:cs typeface="+mn-cs"/>
            </a:rPr>
            <a:t>年退職者数</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平成３１年度からピークを迎え、</a:t>
          </a:r>
          <a:r>
            <a:rPr kumimoji="1" lang="ja-JP" altLang="en-US" sz="1300">
              <a:solidFill>
                <a:schemeClr val="dk1"/>
              </a:solidFill>
              <a:effectLst/>
              <a:latin typeface="+mn-lt"/>
              <a:ea typeface="+mn-ea"/>
              <a:cs typeface="+mn-cs"/>
            </a:rPr>
            <a:t>さらに</a:t>
          </a:r>
          <a:r>
            <a:rPr kumimoji="1" lang="ja-JP" altLang="ja-JP" sz="1300">
              <a:solidFill>
                <a:schemeClr val="dk1"/>
              </a:solidFill>
              <a:effectLst/>
              <a:latin typeface="+mn-lt"/>
              <a:ea typeface="+mn-ea"/>
              <a:cs typeface="+mn-cs"/>
            </a:rPr>
            <a:t>経常収支比率が悪化することも予想される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人件費を</a:t>
          </a:r>
          <a:r>
            <a:rPr kumimoji="1" lang="ja-JP" altLang="en-US" sz="1300">
              <a:solidFill>
                <a:schemeClr val="dk1"/>
              </a:solidFill>
              <a:effectLst/>
              <a:latin typeface="+mn-lt"/>
              <a:ea typeface="+mn-ea"/>
              <a:cs typeface="+mn-cs"/>
            </a:rPr>
            <a:t>はじ</a:t>
          </a:r>
          <a:r>
            <a:rPr kumimoji="1" lang="ja-JP" altLang="ja-JP" sz="1300">
              <a:solidFill>
                <a:schemeClr val="dk1"/>
              </a:solidFill>
              <a:effectLst/>
              <a:latin typeface="+mn-lt"/>
              <a:ea typeface="+mn-ea"/>
              <a:cs typeface="+mn-cs"/>
            </a:rPr>
            <a:t>めとした経常経費の圧縮を図ることが課題となる。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20796</xdr:rowOff>
    </xdr:from>
    <xdr:to>
      <xdr:col>7</xdr:col>
      <xdr:colOff>152400</xdr:colOff>
      <xdr:row>64</xdr:row>
      <xdr:rowOff>48419</xdr:rowOff>
    </xdr:to>
    <xdr:cxnSp macro="">
      <xdr:nvCxnSpPr>
        <xdr:cNvPr id="136" name="直線コネクタ 135"/>
        <xdr:cNvCxnSpPr/>
      </xdr:nvCxnSpPr>
      <xdr:spPr>
        <a:xfrm>
          <a:off x="4114800" y="10822146"/>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20796</xdr:rowOff>
    </xdr:from>
    <xdr:to>
      <xdr:col>6</xdr:col>
      <xdr:colOff>0</xdr:colOff>
      <xdr:row>64</xdr:row>
      <xdr:rowOff>63500</xdr:rowOff>
    </xdr:to>
    <xdr:cxnSp macro="">
      <xdr:nvCxnSpPr>
        <xdr:cNvPr id="139" name="直線コネクタ 138"/>
        <xdr:cNvCxnSpPr/>
      </xdr:nvCxnSpPr>
      <xdr:spPr>
        <a:xfrm flipV="1">
          <a:off x="3225800" y="10822146"/>
          <a:ext cx="889000" cy="2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23813</xdr:rowOff>
    </xdr:from>
    <xdr:to>
      <xdr:col>4</xdr:col>
      <xdr:colOff>482600</xdr:colOff>
      <xdr:row>64</xdr:row>
      <xdr:rowOff>63500</xdr:rowOff>
    </xdr:to>
    <xdr:cxnSp macro="">
      <xdr:nvCxnSpPr>
        <xdr:cNvPr id="142" name="直線コネクタ 141"/>
        <xdr:cNvCxnSpPr/>
      </xdr:nvCxnSpPr>
      <xdr:spPr>
        <a:xfrm>
          <a:off x="2336800" y="10825163"/>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43" name="フローチャート : 判断 142"/>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44" name="テキスト ボックス 143"/>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23813</xdr:rowOff>
    </xdr:from>
    <xdr:to>
      <xdr:col>3</xdr:col>
      <xdr:colOff>279400</xdr:colOff>
      <xdr:row>63</xdr:row>
      <xdr:rowOff>129381</xdr:rowOff>
    </xdr:to>
    <xdr:cxnSp macro="">
      <xdr:nvCxnSpPr>
        <xdr:cNvPr id="145" name="直線コネクタ 144"/>
        <xdr:cNvCxnSpPr/>
      </xdr:nvCxnSpPr>
      <xdr:spPr>
        <a:xfrm flipV="1">
          <a:off x="1447800" y="10825163"/>
          <a:ext cx="889000" cy="10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6" name="フローチャート : 判断 145"/>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7" name="テキスト ボックス 146"/>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29845</xdr:rowOff>
    </xdr:from>
    <xdr:to>
      <xdr:col>2</xdr:col>
      <xdr:colOff>127000</xdr:colOff>
      <xdr:row>62</xdr:row>
      <xdr:rowOff>131445</xdr:rowOff>
    </xdr:to>
    <xdr:sp macro="" textlink="">
      <xdr:nvSpPr>
        <xdr:cNvPr id="148" name="フローチャート : 判断 147"/>
        <xdr:cNvSpPr/>
      </xdr:nvSpPr>
      <xdr:spPr>
        <a:xfrm>
          <a:off x="1397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141622</xdr:rowOff>
    </xdr:from>
    <xdr:ext cx="762000" cy="259045"/>
    <xdr:sp macro="" textlink="">
      <xdr:nvSpPr>
        <xdr:cNvPr id="149" name="テキスト ボックス 148"/>
        <xdr:cNvSpPr txBox="1"/>
      </xdr:nvSpPr>
      <xdr:spPr>
        <a:xfrm>
          <a:off x="1066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169069</xdr:rowOff>
    </xdr:from>
    <xdr:to>
      <xdr:col>7</xdr:col>
      <xdr:colOff>203200</xdr:colOff>
      <xdr:row>64</xdr:row>
      <xdr:rowOff>99219</xdr:rowOff>
    </xdr:to>
    <xdr:sp macro="" textlink="">
      <xdr:nvSpPr>
        <xdr:cNvPr id="155" name="円/楕円 154"/>
        <xdr:cNvSpPr/>
      </xdr:nvSpPr>
      <xdr:spPr>
        <a:xfrm>
          <a:off x="4902200" y="1097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141146</xdr:rowOff>
    </xdr:from>
    <xdr:ext cx="762000" cy="259045"/>
    <xdr:sp macro="" textlink="">
      <xdr:nvSpPr>
        <xdr:cNvPr id="156" name="財政構造の弾力性該当値テキスト"/>
        <xdr:cNvSpPr txBox="1"/>
      </xdr:nvSpPr>
      <xdr:spPr>
        <a:xfrm>
          <a:off x="5041900" y="1094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141446</xdr:rowOff>
    </xdr:from>
    <xdr:to>
      <xdr:col>6</xdr:col>
      <xdr:colOff>50800</xdr:colOff>
      <xdr:row>63</xdr:row>
      <xdr:rowOff>71596</xdr:rowOff>
    </xdr:to>
    <xdr:sp macro="" textlink="">
      <xdr:nvSpPr>
        <xdr:cNvPr id="157" name="円/楕円 156"/>
        <xdr:cNvSpPr/>
      </xdr:nvSpPr>
      <xdr:spPr>
        <a:xfrm>
          <a:off x="4064000" y="107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56373</xdr:rowOff>
    </xdr:from>
    <xdr:ext cx="736600" cy="259045"/>
    <xdr:sp macro="" textlink="">
      <xdr:nvSpPr>
        <xdr:cNvPr id="158" name="テキスト ボックス 157"/>
        <xdr:cNvSpPr txBox="1"/>
      </xdr:nvSpPr>
      <xdr:spPr>
        <a:xfrm>
          <a:off x="3733800" y="10857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9" name="円/楕円 158"/>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60" name="テキスト ボックス 159"/>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144463</xdr:rowOff>
    </xdr:from>
    <xdr:to>
      <xdr:col>3</xdr:col>
      <xdr:colOff>330200</xdr:colOff>
      <xdr:row>63</xdr:row>
      <xdr:rowOff>74613</xdr:rowOff>
    </xdr:to>
    <xdr:sp macro="" textlink="">
      <xdr:nvSpPr>
        <xdr:cNvPr id="161" name="円/楕円 160"/>
        <xdr:cNvSpPr/>
      </xdr:nvSpPr>
      <xdr:spPr>
        <a:xfrm>
          <a:off x="2286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59390</xdr:rowOff>
    </xdr:from>
    <xdr:ext cx="762000" cy="259045"/>
    <xdr:sp macro="" textlink="">
      <xdr:nvSpPr>
        <xdr:cNvPr id="162" name="テキスト ボックス 161"/>
        <xdr:cNvSpPr txBox="1"/>
      </xdr:nvSpPr>
      <xdr:spPr>
        <a:xfrm>
          <a:off x="1955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78581</xdr:rowOff>
    </xdr:from>
    <xdr:to>
      <xdr:col>2</xdr:col>
      <xdr:colOff>127000</xdr:colOff>
      <xdr:row>64</xdr:row>
      <xdr:rowOff>8731</xdr:rowOff>
    </xdr:to>
    <xdr:sp macro="" textlink="">
      <xdr:nvSpPr>
        <xdr:cNvPr id="163" name="円/楕円 162"/>
        <xdr:cNvSpPr/>
      </xdr:nvSpPr>
      <xdr:spPr>
        <a:xfrm>
          <a:off x="1397000" y="1087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164958</xdr:rowOff>
    </xdr:from>
    <xdr:ext cx="762000" cy="259045"/>
    <xdr:sp macro="" textlink="">
      <xdr:nvSpPr>
        <xdr:cNvPr id="164" name="テキスト ボックス 163"/>
        <xdr:cNvSpPr txBox="1"/>
      </xdr:nvSpPr>
      <xdr:spPr>
        <a:xfrm>
          <a:off x="1066800" y="1096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[132,067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年度の人件費・物件費等は、２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年度に比べて</a:t>
          </a:r>
          <a:r>
            <a:rPr kumimoji="1" lang="ja-JP" altLang="en-US" sz="1300">
              <a:solidFill>
                <a:schemeClr val="dk1"/>
              </a:solidFill>
              <a:effectLst/>
              <a:latin typeface="+mn-lt"/>
              <a:ea typeface="+mn-ea"/>
              <a:cs typeface="+mn-cs"/>
            </a:rPr>
            <a:t>減少し</a:t>
          </a:r>
          <a:r>
            <a:rPr kumimoji="1" lang="ja-JP" altLang="ja-JP" sz="1300">
              <a:solidFill>
                <a:schemeClr val="dk1"/>
              </a:solidFill>
              <a:effectLst/>
              <a:latin typeface="+mn-lt"/>
              <a:ea typeface="+mn-ea"/>
              <a:cs typeface="+mn-cs"/>
            </a:rPr>
            <a:t>ている。物件費は前年</a:t>
          </a:r>
          <a:r>
            <a:rPr kumimoji="1" lang="ja-JP" altLang="en-US" sz="1300">
              <a:solidFill>
                <a:schemeClr val="dk1"/>
              </a:solidFill>
              <a:effectLst/>
              <a:latin typeface="+mn-lt"/>
              <a:ea typeface="+mn-ea"/>
              <a:cs typeface="+mn-cs"/>
            </a:rPr>
            <a:t>度より若干の増</a:t>
          </a:r>
          <a:r>
            <a:rPr kumimoji="1" lang="ja-JP" altLang="ja-JP" sz="1300">
              <a:solidFill>
                <a:schemeClr val="dk1"/>
              </a:solidFill>
              <a:effectLst/>
              <a:latin typeface="+mn-lt"/>
              <a:ea typeface="+mn-ea"/>
              <a:cs typeface="+mn-cs"/>
            </a:rPr>
            <a:t>であった</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人件費は、消防事務を箕面市へ移管したため、</a:t>
          </a:r>
          <a:r>
            <a:rPr kumimoji="1" lang="ja-JP" altLang="en-US" sz="1300">
              <a:solidFill>
                <a:schemeClr val="dk1"/>
              </a:solidFill>
              <a:effectLst/>
              <a:latin typeface="+mn-lt"/>
              <a:ea typeface="+mn-ea"/>
              <a:cs typeface="+mn-cs"/>
            </a:rPr>
            <a:t>大幅に減となった。</a:t>
          </a:r>
          <a:endParaRPr lang="ja-JP" altLang="ja-JP" sz="1300">
            <a:effectLst/>
          </a:endParaRPr>
        </a:p>
        <a:p>
          <a:r>
            <a:rPr kumimoji="1" lang="ja-JP" altLang="ja-JP" sz="1300">
              <a:solidFill>
                <a:schemeClr val="dk1"/>
              </a:solidFill>
              <a:effectLst/>
              <a:latin typeface="+mn-lt"/>
              <a:ea typeface="+mn-ea"/>
              <a:cs typeface="+mn-cs"/>
            </a:rPr>
            <a:t>　本町の退職者は、平成３１年度からピークを迎え、大量の退職者が発生するため、退職手当</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a:t>
          </a:r>
          <a:r>
            <a:rPr kumimoji="1" lang="ja-JP" altLang="en-US" sz="1300">
              <a:solidFill>
                <a:schemeClr val="dk1"/>
              </a:solidFill>
              <a:effectLst/>
              <a:latin typeface="+mn-lt"/>
              <a:ea typeface="+mn-ea"/>
              <a:cs typeface="+mn-cs"/>
            </a:rPr>
            <a:t>などで人件費の増加が予想され</a:t>
          </a:r>
          <a:r>
            <a:rPr kumimoji="1" lang="ja-JP" altLang="ja-JP" sz="1300">
              <a:solidFill>
                <a:schemeClr val="dk1"/>
              </a:solidFill>
              <a:effectLst/>
              <a:latin typeface="+mn-lt"/>
              <a:ea typeface="+mn-ea"/>
              <a:cs typeface="+mn-cs"/>
            </a:rPr>
            <a:t>る。</a:t>
          </a:r>
          <a:endParaRPr lang="ja-JP" altLang="ja-JP" sz="1300">
            <a:effectLst/>
          </a:endParaRPr>
        </a:p>
        <a:p>
          <a:r>
            <a:rPr kumimoji="1" lang="ja-JP" altLang="ja-JP" sz="1300">
              <a:solidFill>
                <a:schemeClr val="dk1"/>
              </a:solidFill>
              <a:effectLst/>
              <a:latin typeface="+mn-lt"/>
              <a:ea typeface="+mn-ea"/>
              <a:cs typeface="+mn-cs"/>
            </a:rPr>
            <a:t>　今後、事務のア</a:t>
          </a:r>
          <a:r>
            <a:rPr kumimoji="1" lang="ja-JP" altLang="en-US" sz="1300">
              <a:solidFill>
                <a:schemeClr val="dk1"/>
              </a:solidFill>
              <a:effectLst/>
              <a:latin typeface="+mn-lt"/>
              <a:ea typeface="+mn-ea"/>
              <a:cs typeface="+mn-cs"/>
            </a:rPr>
            <a:t>ウ</a:t>
          </a:r>
          <a:r>
            <a:rPr kumimoji="1" lang="ja-JP" altLang="ja-JP" sz="1300">
              <a:solidFill>
                <a:schemeClr val="dk1"/>
              </a:solidFill>
              <a:effectLst/>
              <a:latin typeface="+mn-lt"/>
              <a:ea typeface="+mn-ea"/>
              <a:cs typeface="+mn-cs"/>
            </a:rPr>
            <a:t>トソーシングや施設規模の適正化など、人員の適正化を図り、歳出削減の効果的実施に努めていく。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148405</xdr:rowOff>
    </xdr:from>
    <xdr:to>
      <xdr:col>7</xdr:col>
      <xdr:colOff>152400</xdr:colOff>
      <xdr:row>82</xdr:row>
      <xdr:rowOff>30190</xdr:rowOff>
    </xdr:to>
    <xdr:cxnSp macro="">
      <xdr:nvCxnSpPr>
        <xdr:cNvPr id="197" name="直線コネクタ 196"/>
        <xdr:cNvCxnSpPr/>
      </xdr:nvCxnSpPr>
      <xdr:spPr>
        <a:xfrm flipV="1">
          <a:off x="4114800" y="14035855"/>
          <a:ext cx="838200" cy="5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3725</xdr:rowOff>
    </xdr:from>
    <xdr:to>
      <xdr:col>6</xdr:col>
      <xdr:colOff>0</xdr:colOff>
      <xdr:row>82</xdr:row>
      <xdr:rowOff>30190</xdr:rowOff>
    </xdr:to>
    <xdr:cxnSp macro="">
      <xdr:nvCxnSpPr>
        <xdr:cNvPr id="200" name="直線コネクタ 199"/>
        <xdr:cNvCxnSpPr/>
      </xdr:nvCxnSpPr>
      <xdr:spPr>
        <a:xfrm>
          <a:off x="3225800" y="14062625"/>
          <a:ext cx="889000" cy="2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126538</xdr:rowOff>
    </xdr:from>
    <xdr:to>
      <xdr:col>4</xdr:col>
      <xdr:colOff>482600</xdr:colOff>
      <xdr:row>82</xdr:row>
      <xdr:rowOff>3725</xdr:rowOff>
    </xdr:to>
    <xdr:cxnSp macro="">
      <xdr:nvCxnSpPr>
        <xdr:cNvPr id="203" name="直線コネクタ 202"/>
        <xdr:cNvCxnSpPr/>
      </xdr:nvCxnSpPr>
      <xdr:spPr>
        <a:xfrm>
          <a:off x="2336800" y="14013988"/>
          <a:ext cx="889000" cy="4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204" name="フローチャート : 判断 203"/>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205" name="テキスト ボックス 204"/>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126538</xdr:rowOff>
    </xdr:from>
    <xdr:to>
      <xdr:col>3</xdr:col>
      <xdr:colOff>279400</xdr:colOff>
      <xdr:row>81</xdr:row>
      <xdr:rowOff>130443</xdr:rowOff>
    </xdr:to>
    <xdr:cxnSp macro="">
      <xdr:nvCxnSpPr>
        <xdr:cNvPr id="206" name="直線コネクタ 205"/>
        <xdr:cNvCxnSpPr/>
      </xdr:nvCxnSpPr>
      <xdr:spPr>
        <a:xfrm flipV="1">
          <a:off x="1447800" y="14013988"/>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7" name="フローチャート : 判断 206"/>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8" name="テキスト ボックス 207"/>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9" name="フローチャート : 判断 208"/>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10" name="テキスト ボックス 209"/>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97605</xdr:rowOff>
    </xdr:from>
    <xdr:to>
      <xdr:col>7</xdr:col>
      <xdr:colOff>203200</xdr:colOff>
      <xdr:row>82</xdr:row>
      <xdr:rowOff>27755</xdr:rowOff>
    </xdr:to>
    <xdr:sp macro="" textlink="">
      <xdr:nvSpPr>
        <xdr:cNvPr id="216" name="円/楕円 215"/>
        <xdr:cNvSpPr/>
      </xdr:nvSpPr>
      <xdr:spPr>
        <a:xfrm>
          <a:off x="4902200" y="1398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114132</xdr:rowOff>
    </xdr:from>
    <xdr:ext cx="762000" cy="259045"/>
    <xdr:sp macro="" textlink="">
      <xdr:nvSpPr>
        <xdr:cNvPr id="217" name="人件費・物件費等の状況該当値テキスト"/>
        <xdr:cNvSpPr txBox="1"/>
      </xdr:nvSpPr>
      <xdr:spPr>
        <a:xfrm>
          <a:off x="5041900" y="138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132,067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150840</xdr:rowOff>
    </xdr:from>
    <xdr:to>
      <xdr:col>6</xdr:col>
      <xdr:colOff>50800</xdr:colOff>
      <xdr:row>82</xdr:row>
      <xdr:rowOff>80990</xdr:rowOff>
    </xdr:to>
    <xdr:sp macro="" textlink="">
      <xdr:nvSpPr>
        <xdr:cNvPr id="218" name="円/楕円 217"/>
        <xdr:cNvSpPr/>
      </xdr:nvSpPr>
      <xdr:spPr>
        <a:xfrm>
          <a:off x="4064000" y="140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91167</xdr:rowOff>
    </xdr:from>
    <xdr:ext cx="736600" cy="259045"/>
    <xdr:sp macro="" textlink="">
      <xdr:nvSpPr>
        <xdr:cNvPr id="219" name="テキスト ボックス 218"/>
        <xdr:cNvSpPr txBox="1"/>
      </xdr:nvSpPr>
      <xdr:spPr>
        <a:xfrm>
          <a:off x="3733800" y="1380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143,098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124375</xdr:rowOff>
    </xdr:from>
    <xdr:to>
      <xdr:col>4</xdr:col>
      <xdr:colOff>533400</xdr:colOff>
      <xdr:row>82</xdr:row>
      <xdr:rowOff>54525</xdr:rowOff>
    </xdr:to>
    <xdr:sp macro="" textlink="">
      <xdr:nvSpPr>
        <xdr:cNvPr id="220" name="円/楕円 219"/>
        <xdr:cNvSpPr/>
      </xdr:nvSpPr>
      <xdr:spPr>
        <a:xfrm>
          <a:off x="3175000" y="140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39302</xdr:rowOff>
    </xdr:from>
    <xdr:ext cx="762000" cy="259045"/>
    <xdr:sp macro="" textlink="">
      <xdr:nvSpPr>
        <xdr:cNvPr id="221" name="テキスト ボックス 220"/>
        <xdr:cNvSpPr txBox="1"/>
      </xdr:nvSpPr>
      <xdr:spPr>
        <a:xfrm>
          <a:off x="2844800" y="140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137,614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75738</xdr:rowOff>
    </xdr:from>
    <xdr:to>
      <xdr:col>3</xdr:col>
      <xdr:colOff>330200</xdr:colOff>
      <xdr:row>82</xdr:row>
      <xdr:rowOff>5888</xdr:rowOff>
    </xdr:to>
    <xdr:sp macro="" textlink="">
      <xdr:nvSpPr>
        <xdr:cNvPr id="222" name="円/楕円 221"/>
        <xdr:cNvSpPr/>
      </xdr:nvSpPr>
      <xdr:spPr>
        <a:xfrm>
          <a:off x="2286000" y="139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162115</xdr:rowOff>
    </xdr:from>
    <xdr:ext cx="762000" cy="259045"/>
    <xdr:sp macro="" textlink="">
      <xdr:nvSpPr>
        <xdr:cNvPr id="223" name="テキスト ボックス 222"/>
        <xdr:cNvSpPr txBox="1"/>
      </xdr:nvSpPr>
      <xdr:spPr>
        <a:xfrm>
          <a:off x="1955800" y="1404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79643</xdr:rowOff>
    </xdr:from>
    <xdr:to>
      <xdr:col>2</xdr:col>
      <xdr:colOff>127000</xdr:colOff>
      <xdr:row>82</xdr:row>
      <xdr:rowOff>9793</xdr:rowOff>
    </xdr:to>
    <xdr:sp macro="" textlink="">
      <xdr:nvSpPr>
        <xdr:cNvPr id="224" name="円/楕円 223"/>
        <xdr:cNvSpPr/>
      </xdr:nvSpPr>
      <xdr:spPr>
        <a:xfrm>
          <a:off x="1397000" y="1396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166020</xdr:rowOff>
    </xdr:from>
    <xdr:ext cx="762000" cy="259045"/>
    <xdr:sp macro="" textlink="">
      <xdr:nvSpPr>
        <xdr:cNvPr id="225" name="テキスト ボックス 224"/>
        <xdr:cNvSpPr txBox="1"/>
      </xdr:nvSpPr>
      <xdr:spPr>
        <a:xfrm>
          <a:off x="1066800" y="1405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本町のラスパイレス指数は、類似団体に比べてかなり低い数値で推移してい</a:t>
          </a:r>
          <a:r>
            <a:rPr kumimoji="1" lang="ja-JP" altLang="en-US" sz="1300">
              <a:solidFill>
                <a:schemeClr val="dk1"/>
              </a:solidFill>
              <a:effectLst/>
              <a:latin typeface="+mn-lt"/>
              <a:ea typeface="+mn-ea"/>
              <a:cs typeface="+mn-cs"/>
            </a:rPr>
            <a:t>たが、平成２８年度末に</a:t>
          </a:r>
          <a:r>
            <a:rPr kumimoji="1" lang="ja-JP" altLang="ja-JP" sz="1300">
              <a:solidFill>
                <a:schemeClr val="dk1"/>
              </a:solidFill>
              <a:effectLst/>
              <a:latin typeface="+mn-lt"/>
              <a:ea typeface="+mn-ea"/>
              <a:cs typeface="+mn-cs"/>
            </a:rPr>
            <a:t>職階に応じた職員給与カット（</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）を</a:t>
          </a:r>
          <a:r>
            <a:rPr kumimoji="1" lang="ja-JP" altLang="en-US" sz="1300">
              <a:solidFill>
                <a:schemeClr val="dk1"/>
              </a:solidFill>
              <a:effectLst/>
              <a:latin typeface="+mn-lt"/>
              <a:ea typeface="+mn-ea"/>
              <a:cs typeface="+mn-cs"/>
            </a:rPr>
            <a:t>終了したことなどにより指数が上昇した。</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165523</xdr:rowOff>
    </xdr:from>
    <xdr:to>
      <xdr:col>24</xdr:col>
      <xdr:colOff>558800</xdr:colOff>
      <xdr:row>86</xdr:row>
      <xdr:rowOff>77470</xdr:rowOff>
    </xdr:to>
    <xdr:cxnSp macro="">
      <xdr:nvCxnSpPr>
        <xdr:cNvPr id="259" name="直線コネクタ 258"/>
        <xdr:cNvCxnSpPr/>
      </xdr:nvCxnSpPr>
      <xdr:spPr>
        <a:xfrm>
          <a:off x="16179800" y="14395873"/>
          <a:ext cx="8382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2981</xdr:rowOff>
    </xdr:from>
    <xdr:ext cx="762000" cy="259045"/>
    <xdr:sp macro="" textlink="">
      <xdr:nvSpPr>
        <xdr:cNvPr id="260"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165523</xdr:rowOff>
    </xdr:from>
    <xdr:to>
      <xdr:col>23</xdr:col>
      <xdr:colOff>406400</xdr:colOff>
      <xdr:row>84</xdr:row>
      <xdr:rowOff>26246</xdr:rowOff>
    </xdr:to>
    <xdr:cxnSp macro="">
      <xdr:nvCxnSpPr>
        <xdr:cNvPr id="262" name="直線コネクタ 261"/>
        <xdr:cNvCxnSpPr/>
      </xdr:nvCxnSpPr>
      <xdr:spPr>
        <a:xfrm flipV="1">
          <a:off x="15290800" y="143958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4" name="テキスト ボックス 263"/>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18204</xdr:rowOff>
    </xdr:from>
    <xdr:to>
      <xdr:col>22</xdr:col>
      <xdr:colOff>203200</xdr:colOff>
      <xdr:row>84</xdr:row>
      <xdr:rowOff>26246</xdr:rowOff>
    </xdr:to>
    <xdr:cxnSp macro="">
      <xdr:nvCxnSpPr>
        <xdr:cNvPr id="265" name="直線コネクタ 264"/>
        <xdr:cNvCxnSpPr/>
      </xdr:nvCxnSpPr>
      <xdr:spPr>
        <a:xfrm>
          <a:off x="14401800" y="144200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125730</xdr:rowOff>
    </xdr:from>
    <xdr:to>
      <xdr:col>22</xdr:col>
      <xdr:colOff>254000</xdr:colOff>
      <xdr:row>86</xdr:row>
      <xdr:rowOff>55880</xdr:rowOff>
    </xdr:to>
    <xdr:sp macro="" textlink="">
      <xdr:nvSpPr>
        <xdr:cNvPr id="266" name="フローチャート : 判断 265"/>
        <xdr:cNvSpPr/>
      </xdr:nvSpPr>
      <xdr:spPr>
        <a:xfrm>
          <a:off x="15240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40657</xdr:rowOff>
    </xdr:from>
    <xdr:ext cx="762000" cy="259045"/>
    <xdr:sp macro="" textlink="">
      <xdr:nvSpPr>
        <xdr:cNvPr id="267" name="テキスト ボックス 266"/>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18204</xdr:rowOff>
    </xdr:from>
    <xdr:to>
      <xdr:col>21</xdr:col>
      <xdr:colOff>0</xdr:colOff>
      <xdr:row>86</xdr:row>
      <xdr:rowOff>165946</xdr:rowOff>
    </xdr:to>
    <xdr:cxnSp macro="">
      <xdr:nvCxnSpPr>
        <xdr:cNvPr id="268" name="直線コネクタ 267"/>
        <xdr:cNvCxnSpPr/>
      </xdr:nvCxnSpPr>
      <xdr:spPr>
        <a:xfrm flipV="1">
          <a:off x="13512800" y="14420004"/>
          <a:ext cx="889000" cy="49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117687</xdr:rowOff>
    </xdr:from>
    <xdr:to>
      <xdr:col>21</xdr:col>
      <xdr:colOff>50800</xdr:colOff>
      <xdr:row>86</xdr:row>
      <xdr:rowOff>47837</xdr:rowOff>
    </xdr:to>
    <xdr:sp macro="" textlink="">
      <xdr:nvSpPr>
        <xdr:cNvPr id="269" name="フローチャート : 判断 268"/>
        <xdr:cNvSpPr/>
      </xdr:nvSpPr>
      <xdr:spPr>
        <a:xfrm>
          <a:off x="14351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32614</xdr:rowOff>
    </xdr:from>
    <xdr:ext cx="762000" cy="259045"/>
    <xdr:sp macro="" textlink="">
      <xdr:nvSpPr>
        <xdr:cNvPr id="270" name="テキスト ボックス 269"/>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71" name="フローチャート : 判断 270"/>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72" name="テキスト ボックス 271"/>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8" name="円/楕円 277"/>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170197</xdr:rowOff>
    </xdr:from>
    <xdr:ext cx="762000" cy="259045"/>
    <xdr:sp macro="" textlink="">
      <xdr:nvSpPr>
        <xdr:cNvPr id="279"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114723</xdr:rowOff>
    </xdr:from>
    <xdr:to>
      <xdr:col>23</xdr:col>
      <xdr:colOff>457200</xdr:colOff>
      <xdr:row>84</xdr:row>
      <xdr:rowOff>44873</xdr:rowOff>
    </xdr:to>
    <xdr:sp macro="" textlink="">
      <xdr:nvSpPr>
        <xdr:cNvPr id="280" name="円/楕円 279"/>
        <xdr:cNvSpPr/>
      </xdr:nvSpPr>
      <xdr:spPr>
        <a:xfrm>
          <a:off x="16129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55050</xdr:rowOff>
    </xdr:from>
    <xdr:ext cx="736600" cy="259045"/>
    <xdr:sp macro="" textlink="">
      <xdr:nvSpPr>
        <xdr:cNvPr id="281" name="テキスト ボックス 280"/>
        <xdr:cNvSpPr txBox="1"/>
      </xdr:nvSpPr>
      <xdr:spPr>
        <a:xfrm>
          <a:off x="15798800" y="1411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146896</xdr:rowOff>
    </xdr:from>
    <xdr:to>
      <xdr:col>22</xdr:col>
      <xdr:colOff>254000</xdr:colOff>
      <xdr:row>84</xdr:row>
      <xdr:rowOff>77046</xdr:rowOff>
    </xdr:to>
    <xdr:sp macro="" textlink="">
      <xdr:nvSpPr>
        <xdr:cNvPr id="282" name="円/楕円 281"/>
        <xdr:cNvSpPr/>
      </xdr:nvSpPr>
      <xdr:spPr>
        <a:xfrm>
          <a:off x="15240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87223</xdr:rowOff>
    </xdr:from>
    <xdr:ext cx="762000" cy="259045"/>
    <xdr:sp macro="" textlink="">
      <xdr:nvSpPr>
        <xdr:cNvPr id="283" name="テキスト ボックス 282"/>
        <xdr:cNvSpPr txBox="1"/>
      </xdr:nvSpPr>
      <xdr:spPr>
        <a:xfrm>
          <a:off x="14909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138854</xdr:rowOff>
    </xdr:from>
    <xdr:to>
      <xdr:col>21</xdr:col>
      <xdr:colOff>50800</xdr:colOff>
      <xdr:row>84</xdr:row>
      <xdr:rowOff>69004</xdr:rowOff>
    </xdr:to>
    <xdr:sp macro="" textlink="">
      <xdr:nvSpPr>
        <xdr:cNvPr id="284" name="円/楕円 283"/>
        <xdr:cNvSpPr/>
      </xdr:nvSpPr>
      <xdr:spPr>
        <a:xfrm>
          <a:off x="14351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79181</xdr:rowOff>
    </xdr:from>
    <xdr:ext cx="762000" cy="259045"/>
    <xdr:sp macro="" textlink="">
      <xdr:nvSpPr>
        <xdr:cNvPr id="285" name="テキスト ボックス 284"/>
        <xdr:cNvSpPr txBox="1"/>
      </xdr:nvSpPr>
      <xdr:spPr>
        <a:xfrm>
          <a:off x="14020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115146</xdr:rowOff>
    </xdr:from>
    <xdr:to>
      <xdr:col>19</xdr:col>
      <xdr:colOff>533400</xdr:colOff>
      <xdr:row>87</xdr:row>
      <xdr:rowOff>45296</xdr:rowOff>
    </xdr:to>
    <xdr:sp macro="" textlink="">
      <xdr:nvSpPr>
        <xdr:cNvPr id="286" name="円/楕円 285"/>
        <xdr:cNvSpPr/>
      </xdr:nvSpPr>
      <xdr:spPr>
        <a:xfrm>
          <a:off x="13462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55473</xdr:rowOff>
    </xdr:from>
    <xdr:ext cx="762000" cy="259045"/>
    <xdr:sp macro="" textlink="">
      <xdr:nvSpPr>
        <xdr:cNvPr id="287" name="テキスト ボックス 286"/>
        <xdr:cNvSpPr txBox="1"/>
      </xdr:nvSpPr>
      <xdr:spPr>
        <a:xfrm>
          <a:off x="13131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本町では、平成２８年４月から消防事務の委託を開始しており、消防職員の退職に伴い職員数が減少している。</a:t>
          </a:r>
          <a:endParaRPr lang="ja-JP" altLang="ja-JP" sz="1300">
            <a:effectLst/>
          </a:endParaRPr>
        </a:p>
        <a:p>
          <a:r>
            <a:rPr kumimoji="1" lang="ja-JP" altLang="ja-JP" sz="1300">
              <a:solidFill>
                <a:schemeClr val="dk1"/>
              </a:solidFill>
              <a:effectLst/>
              <a:latin typeface="+mn-lt"/>
              <a:ea typeface="+mn-ea"/>
              <a:cs typeface="+mn-cs"/>
            </a:rPr>
            <a:t>　今後も、事務のアウトソーシングや施設規模の適正化により、職員数の適正化を図っていく。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155242</xdr:rowOff>
    </xdr:from>
    <xdr:to>
      <xdr:col>24</xdr:col>
      <xdr:colOff>558800</xdr:colOff>
      <xdr:row>60</xdr:row>
      <xdr:rowOff>160988</xdr:rowOff>
    </xdr:to>
    <xdr:cxnSp macro="">
      <xdr:nvCxnSpPr>
        <xdr:cNvPr id="324" name="直線コネクタ 323"/>
        <xdr:cNvCxnSpPr/>
      </xdr:nvCxnSpPr>
      <xdr:spPr>
        <a:xfrm flipV="1">
          <a:off x="16179800" y="10442242"/>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5"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160988</xdr:rowOff>
    </xdr:from>
    <xdr:to>
      <xdr:col>23</xdr:col>
      <xdr:colOff>406400</xdr:colOff>
      <xdr:row>62</xdr:row>
      <xdr:rowOff>5383</xdr:rowOff>
    </xdr:to>
    <xdr:cxnSp macro="">
      <xdr:nvCxnSpPr>
        <xdr:cNvPr id="327" name="直線コネクタ 326"/>
        <xdr:cNvCxnSpPr/>
      </xdr:nvCxnSpPr>
      <xdr:spPr>
        <a:xfrm flipV="1">
          <a:off x="15290800" y="10447988"/>
          <a:ext cx="889000" cy="18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9" name="テキスト ボックス 328"/>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161895</xdr:rowOff>
    </xdr:from>
    <xdr:to>
      <xdr:col>22</xdr:col>
      <xdr:colOff>203200</xdr:colOff>
      <xdr:row>62</xdr:row>
      <xdr:rowOff>5383</xdr:rowOff>
    </xdr:to>
    <xdr:cxnSp macro="">
      <xdr:nvCxnSpPr>
        <xdr:cNvPr id="330" name="直線コネクタ 329"/>
        <xdr:cNvCxnSpPr/>
      </xdr:nvCxnSpPr>
      <xdr:spPr>
        <a:xfrm>
          <a:off x="14401800" y="1062034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24009</xdr:rowOff>
    </xdr:from>
    <xdr:to>
      <xdr:col>22</xdr:col>
      <xdr:colOff>254000</xdr:colOff>
      <xdr:row>60</xdr:row>
      <xdr:rowOff>125609</xdr:rowOff>
    </xdr:to>
    <xdr:sp macro="" textlink="">
      <xdr:nvSpPr>
        <xdr:cNvPr id="331" name="フローチャート : 判断 330"/>
        <xdr:cNvSpPr/>
      </xdr:nvSpPr>
      <xdr:spPr>
        <a:xfrm>
          <a:off x="15240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135786</xdr:rowOff>
    </xdr:from>
    <xdr:ext cx="762000" cy="259045"/>
    <xdr:sp macro="" textlink="">
      <xdr:nvSpPr>
        <xdr:cNvPr id="332" name="テキスト ボックス 331"/>
        <xdr:cNvSpPr txBox="1"/>
      </xdr:nvSpPr>
      <xdr:spPr>
        <a:xfrm>
          <a:off x="14909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161895</xdr:rowOff>
    </xdr:from>
    <xdr:to>
      <xdr:col>21</xdr:col>
      <xdr:colOff>0</xdr:colOff>
      <xdr:row>61</xdr:row>
      <xdr:rowOff>169938</xdr:rowOff>
    </xdr:to>
    <xdr:cxnSp macro="">
      <xdr:nvCxnSpPr>
        <xdr:cNvPr id="333" name="直線コネクタ 332"/>
        <xdr:cNvCxnSpPr/>
      </xdr:nvCxnSpPr>
      <xdr:spPr>
        <a:xfrm flipV="1">
          <a:off x="13512800" y="1062034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25158</xdr:rowOff>
    </xdr:from>
    <xdr:to>
      <xdr:col>21</xdr:col>
      <xdr:colOff>50800</xdr:colOff>
      <xdr:row>60</xdr:row>
      <xdr:rowOff>126758</xdr:rowOff>
    </xdr:to>
    <xdr:sp macro="" textlink="">
      <xdr:nvSpPr>
        <xdr:cNvPr id="334" name="フローチャート : 判断 333"/>
        <xdr:cNvSpPr/>
      </xdr:nvSpPr>
      <xdr:spPr>
        <a:xfrm>
          <a:off x="14351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136935</xdr:rowOff>
    </xdr:from>
    <xdr:ext cx="762000" cy="259045"/>
    <xdr:sp macro="" textlink="">
      <xdr:nvSpPr>
        <xdr:cNvPr id="335" name="テキスト ボックス 334"/>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25158</xdr:rowOff>
    </xdr:from>
    <xdr:to>
      <xdr:col>19</xdr:col>
      <xdr:colOff>533400</xdr:colOff>
      <xdr:row>60</xdr:row>
      <xdr:rowOff>126758</xdr:rowOff>
    </xdr:to>
    <xdr:sp macro="" textlink="">
      <xdr:nvSpPr>
        <xdr:cNvPr id="336" name="フローチャート : 判断 335"/>
        <xdr:cNvSpPr/>
      </xdr:nvSpPr>
      <xdr:spPr>
        <a:xfrm>
          <a:off x="13462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136935</xdr:rowOff>
    </xdr:from>
    <xdr:ext cx="762000" cy="259045"/>
    <xdr:sp macro="" textlink="">
      <xdr:nvSpPr>
        <xdr:cNvPr id="337" name="テキスト ボックス 336"/>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104442</xdr:rowOff>
    </xdr:from>
    <xdr:to>
      <xdr:col>24</xdr:col>
      <xdr:colOff>609600</xdr:colOff>
      <xdr:row>61</xdr:row>
      <xdr:rowOff>34592</xdr:rowOff>
    </xdr:to>
    <xdr:sp macro="" textlink="">
      <xdr:nvSpPr>
        <xdr:cNvPr id="343" name="円/楕円 342"/>
        <xdr:cNvSpPr/>
      </xdr:nvSpPr>
      <xdr:spPr>
        <a:xfrm>
          <a:off x="169672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120969</xdr:rowOff>
    </xdr:from>
    <xdr:ext cx="762000" cy="259045"/>
    <xdr:sp macro="" textlink="">
      <xdr:nvSpPr>
        <xdr:cNvPr id="344" name="定員管理の状況該当値テキスト"/>
        <xdr:cNvSpPr txBox="1"/>
      </xdr:nvSpPr>
      <xdr:spPr>
        <a:xfrm>
          <a:off x="17106900" y="1023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110188</xdr:rowOff>
    </xdr:from>
    <xdr:to>
      <xdr:col>23</xdr:col>
      <xdr:colOff>457200</xdr:colOff>
      <xdr:row>61</xdr:row>
      <xdr:rowOff>40338</xdr:rowOff>
    </xdr:to>
    <xdr:sp macro="" textlink="">
      <xdr:nvSpPr>
        <xdr:cNvPr id="345" name="円/楕円 344"/>
        <xdr:cNvSpPr/>
      </xdr:nvSpPr>
      <xdr:spPr>
        <a:xfrm>
          <a:off x="16129000" y="103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50515</xdr:rowOff>
    </xdr:from>
    <xdr:ext cx="736600" cy="259045"/>
    <xdr:sp macro="" textlink="">
      <xdr:nvSpPr>
        <xdr:cNvPr id="346" name="テキスト ボックス 345"/>
        <xdr:cNvSpPr txBox="1"/>
      </xdr:nvSpPr>
      <xdr:spPr>
        <a:xfrm>
          <a:off x="15798800" y="10166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126033</xdr:rowOff>
    </xdr:from>
    <xdr:to>
      <xdr:col>22</xdr:col>
      <xdr:colOff>254000</xdr:colOff>
      <xdr:row>62</xdr:row>
      <xdr:rowOff>56183</xdr:rowOff>
    </xdr:to>
    <xdr:sp macro="" textlink="">
      <xdr:nvSpPr>
        <xdr:cNvPr id="347" name="円/楕円 346"/>
        <xdr:cNvSpPr/>
      </xdr:nvSpPr>
      <xdr:spPr>
        <a:xfrm>
          <a:off x="152400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40960</xdr:rowOff>
    </xdr:from>
    <xdr:ext cx="762000" cy="259045"/>
    <xdr:sp macro="" textlink="">
      <xdr:nvSpPr>
        <xdr:cNvPr id="348" name="テキスト ボックス 347"/>
        <xdr:cNvSpPr txBox="1"/>
      </xdr:nvSpPr>
      <xdr:spPr>
        <a:xfrm>
          <a:off x="14909800" y="1067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111095</xdr:rowOff>
    </xdr:from>
    <xdr:to>
      <xdr:col>21</xdr:col>
      <xdr:colOff>50800</xdr:colOff>
      <xdr:row>62</xdr:row>
      <xdr:rowOff>41245</xdr:rowOff>
    </xdr:to>
    <xdr:sp macro="" textlink="">
      <xdr:nvSpPr>
        <xdr:cNvPr id="349" name="円/楕円 348"/>
        <xdr:cNvSpPr/>
      </xdr:nvSpPr>
      <xdr:spPr>
        <a:xfrm>
          <a:off x="14351000" y="105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26022</xdr:rowOff>
    </xdr:from>
    <xdr:ext cx="762000" cy="259045"/>
    <xdr:sp macro="" textlink="">
      <xdr:nvSpPr>
        <xdr:cNvPr id="350" name="テキスト ボックス 349"/>
        <xdr:cNvSpPr txBox="1"/>
      </xdr:nvSpPr>
      <xdr:spPr>
        <a:xfrm>
          <a:off x="14020800" y="1065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119138</xdr:rowOff>
    </xdr:from>
    <xdr:to>
      <xdr:col>19</xdr:col>
      <xdr:colOff>533400</xdr:colOff>
      <xdr:row>62</xdr:row>
      <xdr:rowOff>49288</xdr:rowOff>
    </xdr:to>
    <xdr:sp macro="" textlink="">
      <xdr:nvSpPr>
        <xdr:cNvPr id="351" name="円/楕円 350"/>
        <xdr:cNvSpPr/>
      </xdr:nvSpPr>
      <xdr:spPr>
        <a:xfrm>
          <a:off x="13462000" y="10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34065</xdr:rowOff>
    </xdr:from>
    <xdr:ext cx="762000" cy="259045"/>
    <xdr:sp macro="" textlink="">
      <xdr:nvSpPr>
        <xdr:cNvPr id="352" name="テキスト ボックス 351"/>
        <xdr:cNvSpPr txBox="1"/>
      </xdr:nvSpPr>
      <xdr:spPr>
        <a:xfrm>
          <a:off x="13131800" y="1066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実質公債費比率は、ここ数年横ばい傾向にある。本町では、ここ数年にわたり交付税措置のある地方債以外は発行しない方針で起債発行額を抑制しており、今後もこの方針を維持することにより、健全化策を図る予定である。</a:t>
          </a:r>
          <a:endParaRPr lang="ja-JP" altLang="ja-JP" sz="1300">
            <a:effectLst/>
          </a:endParaRPr>
        </a:p>
        <a:p>
          <a:r>
            <a:rPr kumimoji="1" lang="ja-JP" altLang="ja-JP" sz="1300">
              <a:solidFill>
                <a:schemeClr val="dk1"/>
              </a:solidFill>
              <a:effectLst/>
              <a:latin typeface="+mn-lt"/>
              <a:ea typeface="+mn-ea"/>
              <a:cs typeface="+mn-cs"/>
            </a:rPr>
            <a:t>　しかし、役場本庁舎の耐震化や、昭和５０年代に建築した公共施設の改修など、今後大規模改修事業が予想されることから、施設規模の適正化を図ることが今後の課題である。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33020</xdr:rowOff>
    </xdr:from>
    <xdr:to>
      <xdr:col>24</xdr:col>
      <xdr:colOff>558800</xdr:colOff>
      <xdr:row>39</xdr:row>
      <xdr:rowOff>45085</xdr:rowOff>
    </xdr:to>
    <xdr:cxnSp macro="">
      <xdr:nvCxnSpPr>
        <xdr:cNvPr id="382" name="直線コネクタ 381"/>
        <xdr:cNvCxnSpPr/>
      </xdr:nvCxnSpPr>
      <xdr:spPr>
        <a:xfrm flipV="1">
          <a:off x="16179800" y="671957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45085</xdr:rowOff>
    </xdr:from>
    <xdr:to>
      <xdr:col>23</xdr:col>
      <xdr:colOff>406400</xdr:colOff>
      <xdr:row>39</xdr:row>
      <xdr:rowOff>63182</xdr:rowOff>
    </xdr:to>
    <xdr:cxnSp macro="">
      <xdr:nvCxnSpPr>
        <xdr:cNvPr id="385" name="直線コネクタ 384"/>
        <xdr:cNvCxnSpPr/>
      </xdr:nvCxnSpPr>
      <xdr:spPr>
        <a:xfrm flipV="1">
          <a:off x="15290800" y="673163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7" name="テキスト ボックス 38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63182</xdr:rowOff>
    </xdr:from>
    <xdr:to>
      <xdr:col>22</xdr:col>
      <xdr:colOff>203200</xdr:colOff>
      <xdr:row>39</xdr:row>
      <xdr:rowOff>69215</xdr:rowOff>
    </xdr:to>
    <xdr:cxnSp macro="">
      <xdr:nvCxnSpPr>
        <xdr:cNvPr id="388" name="直線コネクタ 387"/>
        <xdr:cNvCxnSpPr/>
      </xdr:nvCxnSpPr>
      <xdr:spPr>
        <a:xfrm flipV="1">
          <a:off x="14401800" y="67497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108903</xdr:rowOff>
    </xdr:from>
    <xdr:to>
      <xdr:col>22</xdr:col>
      <xdr:colOff>254000</xdr:colOff>
      <xdr:row>40</xdr:row>
      <xdr:rowOff>39053</xdr:rowOff>
    </xdr:to>
    <xdr:sp macro="" textlink="">
      <xdr:nvSpPr>
        <xdr:cNvPr id="389" name="フローチャート : 判断 388"/>
        <xdr:cNvSpPr/>
      </xdr:nvSpPr>
      <xdr:spPr>
        <a:xfrm>
          <a:off x="15240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23830</xdr:rowOff>
    </xdr:from>
    <xdr:ext cx="762000" cy="259045"/>
    <xdr:sp macro="" textlink="">
      <xdr:nvSpPr>
        <xdr:cNvPr id="390" name="テキスト ボックス 389"/>
        <xdr:cNvSpPr txBox="1"/>
      </xdr:nvSpPr>
      <xdr:spPr>
        <a:xfrm>
          <a:off x="14909800" y="688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33020</xdr:rowOff>
    </xdr:from>
    <xdr:to>
      <xdr:col>21</xdr:col>
      <xdr:colOff>0</xdr:colOff>
      <xdr:row>39</xdr:row>
      <xdr:rowOff>69215</xdr:rowOff>
    </xdr:to>
    <xdr:cxnSp macro="">
      <xdr:nvCxnSpPr>
        <xdr:cNvPr id="391" name="直線コネクタ 390"/>
        <xdr:cNvCxnSpPr/>
      </xdr:nvCxnSpPr>
      <xdr:spPr>
        <a:xfrm>
          <a:off x="13512800" y="67195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92" name="フローチャート : 判断 391"/>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93" name="テキスト ボックス 392"/>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27940</xdr:rowOff>
    </xdr:from>
    <xdr:to>
      <xdr:col>19</xdr:col>
      <xdr:colOff>533400</xdr:colOff>
      <xdr:row>40</xdr:row>
      <xdr:rowOff>129540</xdr:rowOff>
    </xdr:to>
    <xdr:sp macro="" textlink="">
      <xdr:nvSpPr>
        <xdr:cNvPr id="394" name="フローチャート : 判断 393"/>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114317</xdr:rowOff>
    </xdr:from>
    <xdr:ext cx="762000" cy="259045"/>
    <xdr:sp macro="" textlink="">
      <xdr:nvSpPr>
        <xdr:cNvPr id="395" name="テキスト ボックス 394"/>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153670</xdr:rowOff>
    </xdr:from>
    <xdr:to>
      <xdr:col>24</xdr:col>
      <xdr:colOff>609600</xdr:colOff>
      <xdr:row>39</xdr:row>
      <xdr:rowOff>83820</xdr:rowOff>
    </xdr:to>
    <xdr:sp macro="" textlink="">
      <xdr:nvSpPr>
        <xdr:cNvPr id="401" name="円/楕円 400"/>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170197</xdr:rowOff>
    </xdr:from>
    <xdr:ext cx="762000" cy="259045"/>
    <xdr:sp macro="" textlink="">
      <xdr:nvSpPr>
        <xdr:cNvPr id="402"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165735</xdr:rowOff>
    </xdr:from>
    <xdr:to>
      <xdr:col>23</xdr:col>
      <xdr:colOff>457200</xdr:colOff>
      <xdr:row>39</xdr:row>
      <xdr:rowOff>95885</xdr:rowOff>
    </xdr:to>
    <xdr:sp macro="" textlink="">
      <xdr:nvSpPr>
        <xdr:cNvPr id="403" name="円/楕円 402"/>
        <xdr:cNvSpPr/>
      </xdr:nvSpPr>
      <xdr:spPr>
        <a:xfrm>
          <a:off x="16129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106062</xdr:rowOff>
    </xdr:from>
    <xdr:ext cx="736600" cy="259045"/>
    <xdr:sp macro="" textlink="">
      <xdr:nvSpPr>
        <xdr:cNvPr id="404" name="テキスト ボックス 403"/>
        <xdr:cNvSpPr txBox="1"/>
      </xdr:nvSpPr>
      <xdr:spPr>
        <a:xfrm>
          <a:off x="15798800" y="644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12382</xdr:rowOff>
    </xdr:from>
    <xdr:to>
      <xdr:col>22</xdr:col>
      <xdr:colOff>254000</xdr:colOff>
      <xdr:row>39</xdr:row>
      <xdr:rowOff>113982</xdr:rowOff>
    </xdr:to>
    <xdr:sp macro="" textlink="">
      <xdr:nvSpPr>
        <xdr:cNvPr id="405" name="円/楕円 404"/>
        <xdr:cNvSpPr/>
      </xdr:nvSpPr>
      <xdr:spPr>
        <a:xfrm>
          <a:off x="15240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124159</xdr:rowOff>
    </xdr:from>
    <xdr:ext cx="762000" cy="259045"/>
    <xdr:sp macro="" textlink="">
      <xdr:nvSpPr>
        <xdr:cNvPr id="406" name="テキスト ボックス 405"/>
        <xdr:cNvSpPr txBox="1"/>
      </xdr:nvSpPr>
      <xdr:spPr>
        <a:xfrm>
          <a:off x="149098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18415</xdr:rowOff>
    </xdr:from>
    <xdr:to>
      <xdr:col>21</xdr:col>
      <xdr:colOff>50800</xdr:colOff>
      <xdr:row>39</xdr:row>
      <xdr:rowOff>120015</xdr:rowOff>
    </xdr:to>
    <xdr:sp macro="" textlink="">
      <xdr:nvSpPr>
        <xdr:cNvPr id="407" name="円/楕円 406"/>
        <xdr:cNvSpPr/>
      </xdr:nvSpPr>
      <xdr:spPr>
        <a:xfrm>
          <a:off x="14351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130192</xdr:rowOff>
    </xdr:from>
    <xdr:ext cx="762000" cy="259045"/>
    <xdr:sp macro="" textlink="">
      <xdr:nvSpPr>
        <xdr:cNvPr id="408" name="テキスト ボックス 407"/>
        <xdr:cNvSpPr txBox="1"/>
      </xdr:nvSpPr>
      <xdr:spPr>
        <a:xfrm>
          <a:off x="14020800" y="64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409" name="円/楕円 408"/>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93997</xdr:rowOff>
    </xdr:from>
    <xdr:ext cx="762000" cy="259045"/>
    <xdr:sp macro="" textlink="">
      <xdr:nvSpPr>
        <xdr:cNvPr id="410" name="テキスト ボックス 409"/>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平成２８年度の将来負担比率は、地方債現在高の減や組合等負担見込額の減、充当可能基金の増などにより将来負担額がマイナスとなり、結果、将来負担比率が無くなった。</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今後も事務のアウトソーシングや、再任用職員の活用など、職員の任用方法を多様化することにより、退職手当負担見込額のさらなる削減を図るなど、引き続き財政健全化策を進めていくところである。</a:t>
          </a:r>
          <a:endParaRPr lang="ja-JP" altLang="ja-JP" sz="1300">
            <a:effectLst/>
          </a:endParaRP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80721</xdr:rowOff>
    </xdr:from>
    <xdr:to>
      <xdr:col>23</xdr:col>
      <xdr:colOff>406400</xdr:colOff>
      <xdr:row>15</xdr:row>
      <xdr:rowOff>13995</xdr:rowOff>
    </xdr:to>
    <xdr:cxnSp macro="">
      <xdr:nvCxnSpPr>
        <xdr:cNvPr id="442" name="直線コネクタ 441"/>
        <xdr:cNvCxnSpPr/>
      </xdr:nvCxnSpPr>
      <xdr:spPr>
        <a:xfrm flipV="1">
          <a:off x="15290800" y="2481021"/>
          <a:ext cx="889000" cy="1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130852</xdr:rowOff>
    </xdr:from>
    <xdr:ext cx="762000" cy="259045"/>
    <xdr:sp macro="" textlink="">
      <xdr:nvSpPr>
        <xdr:cNvPr id="443" name="将来負担の状況平均値テキスト"/>
        <xdr:cNvSpPr txBox="1"/>
      </xdr:nvSpPr>
      <xdr:spPr>
        <a:xfrm>
          <a:off x="17106900" y="253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4826</xdr:rowOff>
    </xdr:from>
    <xdr:to>
      <xdr:col>22</xdr:col>
      <xdr:colOff>203200</xdr:colOff>
      <xdr:row>15</xdr:row>
      <xdr:rowOff>13995</xdr:rowOff>
    </xdr:to>
    <xdr:cxnSp macro="">
      <xdr:nvCxnSpPr>
        <xdr:cNvPr id="445" name="直線コネクタ 444"/>
        <xdr:cNvCxnSpPr/>
      </xdr:nvCxnSpPr>
      <xdr:spPr>
        <a:xfrm>
          <a:off x="14401800" y="2576576"/>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91076</xdr:rowOff>
    </xdr:from>
    <xdr:ext cx="736600" cy="259045"/>
    <xdr:sp macro="" textlink="">
      <xdr:nvSpPr>
        <xdr:cNvPr id="447" name="テキスト ボックス 446"/>
        <xdr:cNvSpPr txBox="1"/>
      </xdr:nvSpPr>
      <xdr:spPr>
        <a:xfrm>
          <a:off x="15798800" y="2662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4826</xdr:rowOff>
    </xdr:from>
    <xdr:to>
      <xdr:col>21</xdr:col>
      <xdr:colOff>0</xdr:colOff>
      <xdr:row>15</xdr:row>
      <xdr:rowOff>32817</xdr:rowOff>
    </xdr:to>
    <xdr:cxnSp macro="">
      <xdr:nvCxnSpPr>
        <xdr:cNvPr id="448" name="直線コネクタ 447"/>
        <xdr:cNvCxnSpPr/>
      </xdr:nvCxnSpPr>
      <xdr:spPr>
        <a:xfrm flipV="1">
          <a:off x="13512800" y="2576576"/>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97968</xdr:rowOff>
    </xdr:from>
    <xdr:to>
      <xdr:col>22</xdr:col>
      <xdr:colOff>254000</xdr:colOff>
      <xdr:row>15</xdr:row>
      <xdr:rowOff>28118</xdr:rowOff>
    </xdr:to>
    <xdr:sp macro="" textlink="">
      <xdr:nvSpPr>
        <xdr:cNvPr id="449" name="フローチャート : 判断 448"/>
        <xdr:cNvSpPr/>
      </xdr:nvSpPr>
      <xdr:spPr>
        <a:xfrm>
          <a:off x="15240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38295</xdr:rowOff>
    </xdr:from>
    <xdr:ext cx="762000" cy="259045"/>
    <xdr:sp macro="" textlink="">
      <xdr:nvSpPr>
        <xdr:cNvPr id="450" name="テキスト ボックス 449"/>
        <xdr:cNvSpPr txBox="1"/>
      </xdr:nvSpPr>
      <xdr:spPr>
        <a:xfrm>
          <a:off x="14909800" y="22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107620</xdr:rowOff>
    </xdr:from>
    <xdr:to>
      <xdr:col>21</xdr:col>
      <xdr:colOff>50800</xdr:colOff>
      <xdr:row>15</xdr:row>
      <xdr:rowOff>37770</xdr:rowOff>
    </xdr:to>
    <xdr:sp macro="" textlink="">
      <xdr:nvSpPr>
        <xdr:cNvPr id="451" name="フローチャート : 判断 450"/>
        <xdr:cNvSpPr/>
      </xdr:nvSpPr>
      <xdr:spPr>
        <a:xfrm>
          <a:off x="14351000" y="25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47947</xdr:rowOff>
    </xdr:from>
    <xdr:ext cx="762000" cy="259045"/>
    <xdr:sp macro="" textlink="">
      <xdr:nvSpPr>
        <xdr:cNvPr id="452" name="テキスト ボックス 451"/>
        <xdr:cNvSpPr txBox="1"/>
      </xdr:nvSpPr>
      <xdr:spPr>
        <a:xfrm>
          <a:off x="14020800" y="22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148158</xdr:rowOff>
    </xdr:from>
    <xdr:to>
      <xdr:col>19</xdr:col>
      <xdr:colOff>533400</xdr:colOff>
      <xdr:row>15</xdr:row>
      <xdr:rowOff>78308</xdr:rowOff>
    </xdr:to>
    <xdr:sp macro="" textlink="">
      <xdr:nvSpPr>
        <xdr:cNvPr id="453" name="フローチャート : 判断 452"/>
        <xdr:cNvSpPr/>
      </xdr:nvSpPr>
      <xdr:spPr>
        <a:xfrm>
          <a:off x="13462000" y="25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88485</xdr:rowOff>
    </xdr:from>
    <xdr:ext cx="762000" cy="259045"/>
    <xdr:sp macro="" textlink="">
      <xdr:nvSpPr>
        <xdr:cNvPr id="454" name="テキスト ボックス 453"/>
        <xdr:cNvSpPr txBox="1"/>
      </xdr:nvSpPr>
      <xdr:spPr>
        <a:xfrm>
          <a:off x="13131800" y="231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14</xdr:row>
      <xdr:rowOff>29921</xdr:rowOff>
    </xdr:from>
    <xdr:to>
      <xdr:col>23</xdr:col>
      <xdr:colOff>457200</xdr:colOff>
      <xdr:row>14</xdr:row>
      <xdr:rowOff>131521</xdr:rowOff>
    </xdr:to>
    <xdr:sp macro="" textlink="">
      <xdr:nvSpPr>
        <xdr:cNvPr id="460" name="円/楕円 459"/>
        <xdr:cNvSpPr/>
      </xdr:nvSpPr>
      <xdr:spPr>
        <a:xfrm>
          <a:off x="16129000" y="24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141698</xdr:rowOff>
    </xdr:from>
    <xdr:ext cx="736600" cy="259045"/>
    <xdr:sp macro="" textlink="">
      <xdr:nvSpPr>
        <xdr:cNvPr id="461" name="テキスト ボックス 460"/>
        <xdr:cNvSpPr txBox="1"/>
      </xdr:nvSpPr>
      <xdr:spPr>
        <a:xfrm>
          <a:off x="15798800" y="2199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134645</xdr:rowOff>
    </xdr:from>
    <xdr:to>
      <xdr:col>22</xdr:col>
      <xdr:colOff>254000</xdr:colOff>
      <xdr:row>15</xdr:row>
      <xdr:rowOff>64795</xdr:rowOff>
    </xdr:to>
    <xdr:sp macro="" textlink="">
      <xdr:nvSpPr>
        <xdr:cNvPr id="462" name="円/楕円 461"/>
        <xdr:cNvSpPr/>
      </xdr:nvSpPr>
      <xdr:spPr>
        <a:xfrm>
          <a:off x="15240000" y="25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49572</xdr:rowOff>
    </xdr:from>
    <xdr:ext cx="762000" cy="259045"/>
    <xdr:sp macro="" textlink="">
      <xdr:nvSpPr>
        <xdr:cNvPr id="463" name="テキスト ボックス 462"/>
        <xdr:cNvSpPr txBox="1"/>
      </xdr:nvSpPr>
      <xdr:spPr>
        <a:xfrm>
          <a:off x="14909800" y="262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125476</xdr:rowOff>
    </xdr:from>
    <xdr:to>
      <xdr:col>21</xdr:col>
      <xdr:colOff>50800</xdr:colOff>
      <xdr:row>15</xdr:row>
      <xdr:rowOff>55626</xdr:rowOff>
    </xdr:to>
    <xdr:sp macro="" textlink="">
      <xdr:nvSpPr>
        <xdr:cNvPr id="464" name="円/楕円 463"/>
        <xdr:cNvSpPr/>
      </xdr:nvSpPr>
      <xdr:spPr>
        <a:xfrm>
          <a:off x="143510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40403</xdr:rowOff>
    </xdr:from>
    <xdr:ext cx="762000" cy="259045"/>
    <xdr:sp macro="" textlink="">
      <xdr:nvSpPr>
        <xdr:cNvPr id="465" name="テキスト ボックス 464"/>
        <xdr:cNvSpPr txBox="1"/>
      </xdr:nvSpPr>
      <xdr:spPr>
        <a:xfrm>
          <a:off x="14020800" y="261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153467</xdr:rowOff>
    </xdr:from>
    <xdr:to>
      <xdr:col>19</xdr:col>
      <xdr:colOff>533400</xdr:colOff>
      <xdr:row>15</xdr:row>
      <xdr:rowOff>83617</xdr:rowOff>
    </xdr:to>
    <xdr:sp macro="" textlink="">
      <xdr:nvSpPr>
        <xdr:cNvPr id="466" name="円/楕円 465"/>
        <xdr:cNvSpPr/>
      </xdr:nvSpPr>
      <xdr:spPr>
        <a:xfrm>
          <a:off x="13462000" y="25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68394</xdr:rowOff>
    </xdr:from>
    <xdr:ext cx="762000" cy="259045"/>
    <xdr:sp macro="" textlink="">
      <xdr:nvSpPr>
        <xdr:cNvPr id="467" name="テキスト ボックス 466"/>
        <xdr:cNvSpPr txBox="1"/>
      </xdr:nvSpPr>
      <xdr:spPr>
        <a:xfrm>
          <a:off x="13131800" y="26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20,457
20,362
34.34
6,752,785
6,563,122
145,187
4,497,542
6,034,811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本町は、東西を山で分割された地形となっており、東西それぞれの地域に公共施設が整備されていることなどにより、歳出全体における人件費に係る比率が高い傾向が続いている。</a:t>
          </a:r>
          <a:endParaRPr lang="ja-JP" altLang="ja-JP" sz="1300">
            <a:effectLst/>
          </a:endParaRPr>
        </a:p>
        <a:p>
          <a:r>
            <a:rPr kumimoji="1" lang="ja-JP" altLang="ja-JP" sz="1300">
              <a:solidFill>
                <a:schemeClr val="dk1"/>
              </a:solidFill>
              <a:effectLst/>
              <a:latin typeface="+mn-lt"/>
              <a:ea typeface="+mn-ea"/>
              <a:cs typeface="+mn-cs"/>
            </a:rPr>
            <a:t>　過去からの職員数削減により人件費の圧縮を図っているところであ</a:t>
          </a:r>
          <a:r>
            <a:rPr kumimoji="1" lang="ja-JP" altLang="en-US" sz="1300">
              <a:solidFill>
                <a:schemeClr val="dk1"/>
              </a:solidFill>
              <a:effectLst/>
              <a:latin typeface="+mn-lt"/>
              <a:ea typeface="+mn-ea"/>
              <a:cs typeface="+mn-cs"/>
            </a:rPr>
            <a:t>った</a:t>
          </a:r>
          <a:r>
            <a:rPr kumimoji="1" lang="ja-JP" altLang="ja-JP" sz="1300">
              <a:solidFill>
                <a:schemeClr val="dk1"/>
              </a:solidFill>
              <a:effectLst/>
              <a:latin typeface="+mn-lt"/>
              <a:ea typeface="+mn-ea"/>
              <a:cs typeface="+mn-cs"/>
            </a:rPr>
            <a:t>が、平成２８年４月</a:t>
          </a:r>
          <a:r>
            <a:rPr kumimoji="1" lang="ja-JP" altLang="en-US" sz="1300">
              <a:solidFill>
                <a:schemeClr val="dk1"/>
              </a:solidFill>
              <a:effectLst/>
              <a:latin typeface="+mn-lt"/>
              <a:ea typeface="+mn-ea"/>
              <a:cs typeface="+mn-cs"/>
            </a:rPr>
            <a:t>より</a:t>
          </a:r>
          <a:r>
            <a:rPr kumimoji="1" lang="ja-JP" altLang="ja-JP" sz="1300">
              <a:solidFill>
                <a:schemeClr val="dk1"/>
              </a:solidFill>
              <a:effectLst/>
              <a:latin typeface="+mn-lt"/>
              <a:ea typeface="+mn-ea"/>
              <a:cs typeface="+mn-cs"/>
            </a:rPr>
            <a:t>消防事務の委託を開始</a:t>
          </a:r>
          <a:r>
            <a:rPr kumimoji="1" lang="ja-JP" altLang="en-US" sz="1300">
              <a:solidFill>
                <a:schemeClr val="dk1"/>
              </a:solidFill>
              <a:effectLst/>
              <a:latin typeface="+mn-lt"/>
              <a:ea typeface="+mn-ea"/>
              <a:cs typeface="+mn-cs"/>
            </a:rPr>
            <a:t>し、消防職員が退職したため</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比率を下げることとなった。</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67564</xdr:rowOff>
    </xdr:from>
    <xdr:to>
      <xdr:col>7</xdr:col>
      <xdr:colOff>15875</xdr:colOff>
      <xdr:row>39</xdr:row>
      <xdr:rowOff>97282</xdr:rowOff>
    </xdr:to>
    <xdr:cxnSp macro="">
      <xdr:nvCxnSpPr>
        <xdr:cNvPr id="59" name="直線コネクタ 58"/>
        <xdr:cNvCxnSpPr/>
      </xdr:nvCxnSpPr>
      <xdr:spPr>
        <a:xfrm flipV="1">
          <a:off x="4826000" y="5896864"/>
          <a:ext cx="0" cy="88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39</xdr:row>
      <xdr:rowOff>97282</xdr:rowOff>
    </xdr:from>
    <xdr:to>
      <xdr:col>7</xdr:col>
      <xdr:colOff>104775</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153941</xdr:rowOff>
    </xdr:from>
    <xdr:ext cx="762000" cy="259045"/>
    <xdr:sp macro="" textlink="">
      <xdr:nvSpPr>
        <xdr:cNvPr id="62" name="人件費最大値テキスト"/>
        <xdr:cNvSpPr txBox="1"/>
      </xdr:nvSpPr>
      <xdr:spPr>
        <a:xfrm>
          <a:off x="4914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34</xdr:row>
      <xdr:rowOff>67564</xdr:rowOff>
    </xdr:from>
    <xdr:to>
      <xdr:col>7</xdr:col>
      <xdr:colOff>104775</xdr:colOff>
      <xdr:row>34</xdr:row>
      <xdr:rowOff>67564</xdr:rowOff>
    </xdr:to>
    <xdr:cxnSp macro="">
      <xdr:nvCxnSpPr>
        <xdr:cNvPr id="63" name="直線コネクタ 62"/>
        <xdr:cNvCxnSpPr/>
      </xdr:nvCxnSpPr>
      <xdr:spPr>
        <a:xfrm>
          <a:off x="4737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69850</xdr:rowOff>
    </xdr:from>
    <xdr:to>
      <xdr:col>7</xdr:col>
      <xdr:colOff>15875</xdr:colOff>
      <xdr:row>40</xdr:row>
      <xdr:rowOff>53848</xdr:rowOff>
    </xdr:to>
    <xdr:cxnSp macro="">
      <xdr:nvCxnSpPr>
        <xdr:cNvPr id="64" name="直線コネクタ 63"/>
        <xdr:cNvCxnSpPr/>
      </xdr:nvCxnSpPr>
      <xdr:spPr>
        <a:xfrm flipV="1">
          <a:off x="3987800" y="675640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53848</xdr:rowOff>
    </xdr:from>
    <xdr:to>
      <xdr:col>5</xdr:col>
      <xdr:colOff>549275</xdr:colOff>
      <xdr:row>41</xdr:row>
      <xdr:rowOff>74422</xdr:rowOff>
    </xdr:to>
    <xdr:cxnSp macro="">
      <xdr:nvCxnSpPr>
        <xdr:cNvPr id="67" name="直線コネクタ 66"/>
        <xdr:cNvCxnSpPr/>
      </xdr:nvCxnSpPr>
      <xdr:spPr>
        <a:xfrm flipV="1">
          <a:off x="3098800" y="691184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8" name="フローチャート :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104140</xdr:rowOff>
    </xdr:from>
    <xdr:to>
      <xdr:col>4</xdr:col>
      <xdr:colOff>346075</xdr:colOff>
      <xdr:row>41</xdr:row>
      <xdr:rowOff>74422</xdr:rowOff>
    </xdr:to>
    <xdr:cxnSp macro="">
      <xdr:nvCxnSpPr>
        <xdr:cNvPr id="70" name="直線コネクタ 69"/>
        <xdr:cNvCxnSpPr/>
      </xdr:nvCxnSpPr>
      <xdr:spPr>
        <a:xfrm>
          <a:off x="2209800" y="696214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104140</xdr:rowOff>
    </xdr:from>
    <xdr:to>
      <xdr:col>3</xdr:col>
      <xdr:colOff>142875</xdr:colOff>
      <xdr:row>41</xdr:row>
      <xdr:rowOff>37846</xdr:rowOff>
    </xdr:to>
    <xdr:cxnSp macro="">
      <xdr:nvCxnSpPr>
        <xdr:cNvPr id="73" name="直線コネクタ 72"/>
        <xdr:cNvCxnSpPr/>
      </xdr:nvCxnSpPr>
      <xdr:spPr>
        <a:xfrm flipV="1">
          <a:off x="1320800" y="696214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19050</xdr:rowOff>
    </xdr:from>
    <xdr:to>
      <xdr:col>7</xdr:col>
      <xdr:colOff>66675</xdr:colOff>
      <xdr:row>39</xdr:row>
      <xdr:rowOff>120650</xdr:rowOff>
    </xdr:to>
    <xdr:sp macro="" textlink="">
      <xdr:nvSpPr>
        <xdr:cNvPr id="83" name="円/楕円 82"/>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99077</xdr:rowOff>
    </xdr:from>
    <xdr:ext cx="762000" cy="259045"/>
    <xdr:sp macro="" textlink="">
      <xdr:nvSpPr>
        <xdr:cNvPr id="84" name="人件費該当値テキスト"/>
        <xdr:cNvSpPr txBox="1"/>
      </xdr:nvSpPr>
      <xdr:spPr>
        <a:xfrm>
          <a:off x="4914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3048</xdr:rowOff>
    </xdr:from>
    <xdr:to>
      <xdr:col>5</xdr:col>
      <xdr:colOff>600075</xdr:colOff>
      <xdr:row>40</xdr:row>
      <xdr:rowOff>104648</xdr:rowOff>
    </xdr:to>
    <xdr:sp macro="" textlink="">
      <xdr:nvSpPr>
        <xdr:cNvPr id="85" name="円/楕円 84"/>
        <xdr:cNvSpPr/>
      </xdr:nvSpPr>
      <xdr:spPr>
        <a:xfrm>
          <a:off x="3937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89425</xdr:rowOff>
    </xdr:from>
    <xdr:ext cx="736600" cy="259045"/>
    <xdr:sp macro="" textlink="">
      <xdr:nvSpPr>
        <xdr:cNvPr id="86" name="テキスト ボックス 85"/>
        <xdr:cNvSpPr txBox="1"/>
      </xdr:nvSpPr>
      <xdr:spPr>
        <a:xfrm>
          <a:off x="3606800" y="694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23622</xdr:rowOff>
    </xdr:from>
    <xdr:to>
      <xdr:col>4</xdr:col>
      <xdr:colOff>396875</xdr:colOff>
      <xdr:row>41</xdr:row>
      <xdr:rowOff>125222</xdr:rowOff>
    </xdr:to>
    <xdr:sp macro="" textlink="">
      <xdr:nvSpPr>
        <xdr:cNvPr id="87" name="円/楕円 86"/>
        <xdr:cNvSpPr/>
      </xdr:nvSpPr>
      <xdr:spPr>
        <a:xfrm>
          <a:off x="3048000" y="70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109999</xdr:rowOff>
    </xdr:from>
    <xdr:ext cx="762000" cy="259045"/>
    <xdr:sp macro="" textlink="">
      <xdr:nvSpPr>
        <xdr:cNvPr id="88" name="テキスト ボックス 87"/>
        <xdr:cNvSpPr txBox="1"/>
      </xdr:nvSpPr>
      <xdr:spPr>
        <a:xfrm>
          <a:off x="2717800" y="713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53340</xdr:rowOff>
    </xdr:from>
    <xdr:to>
      <xdr:col>3</xdr:col>
      <xdr:colOff>193675</xdr:colOff>
      <xdr:row>40</xdr:row>
      <xdr:rowOff>154940</xdr:rowOff>
    </xdr:to>
    <xdr:sp macro="" textlink="">
      <xdr:nvSpPr>
        <xdr:cNvPr id="89" name="円/楕円 88"/>
        <xdr:cNvSpPr/>
      </xdr:nvSpPr>
      <xdr:spPr>
        <a:xfrm>
          <a:off x="2159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139717</xdr:rowOff>
    </xdr:from>
    <xdr:ext cx="762000" cy="259045"/>
    <xdr:sp macro="" textlink="">
      <xdr:nvSpPr>
        <xdr:cNvPr id="90" name="テキスト ボックス 89"/>
        <xdr:cNvSpPr txBox="1"/>
      </xdr:nvSpPr>
      <xdr:spPr>
        <a:xfrm>
          <a:off x="1828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158496</xdr:rowOff>
    </xdr:from>
    <xdr:to>
      <xdr:col>1</xdr:col>
      <xdr:colOff>676275</xdr:colOff>
      <xdr:row>41</xdr:row>
      <xdr:rowOff>88646</xdr:rowOff>
    </xdr:to>
    <xdr:sp macro="" textlink="">
      <xdr:nvSpPr>
        <xdr:cNvPr id="91" name="円/楕円 90"/>
        <xdr:cNvSpPr/>
      </xdr:nvSpPr>
      <xdr:spPr>
        <a:xfrm>
          <a:off x="1270000" y="70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73423</xdr:rowOff>
    </xdr:from>
    <xdr:ext cx="762000" cy="259045"/>
    <xdr:sp macro="" textlink="">
      <xdr:nvSpPr>
        <xdr:cNvPr id="92" name="テキスト ボックス 91"/>
        <xdr:cNvSpPr txBox="1"/>
      </xdr:nvSpPr>
      <xdr:spPr>
        <a:xfrm>
          <a:off x="939800" y="710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本町では、平成２６年度から３年計画で町内４小学校の給食調理業務の委託を開始</a:t>
          </a:r>
          <a:r>
            <a:rPr kumimoji="1" lang="ja-JP" altLang="en-US" sz="1300">
              <a:solidFill>
                <a:schemeClr val="dk1"/>
              </a:solidFill>
              <a:effectLst/>
              <a:latin typeface="+mn-lt"/>
              <a:ea typeface="+mn-ea"/>
              <a:cs typeface="+mn-cs"/>
            </a:rPr>
            <a:t>するなど</a:t>
          </a:r>
          <a:r>
            <a:rPr kumimoji="1" lang="ja-JP" altLang="ja-JP" sz="1300">
              <a:solidFill>
                <a:schemeClr val="dk1"/>
              </a:solidFill>
              <a:effectLst/>
              <a:latin typeface="+mn-lt"/>
              <a:ea typeface="+mn-ea"/>
              <a:cs typeface="+mn-cs"/>
            </a:rPr>
            <a:t>、ここ数年の物件費は上昇傾向にある。</a:t>
          </a:r>
          <a:endParaRPr lang="ja-JP" altLang="ja-JP" sz="1300">
            <a:effectLst/>
          </a:endParaRPr>
        </a:p>
        <a:p>
          <a:r>
            <a:rPr kumimoji="1" lang="ja-JP" altLang="ja-JP" sz="1300">
              <a:solidFill>
                <a:schemeClr val="dk1"/>
              </a:solidFill>
              <a:effectLst/>
              <a:latin typeface="+mn-lt"/>
              <a:ea typeface="+mn-ea"/>
              <a:cs typeface="+mn-cs"/>
            </a:rPr>
            <a:t>　公共施設規模の適正化を図るなど、効果的に物件費を削減する方策について、今後検討していく。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0" name="直線コネクタ 119"/>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3"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4" name="直線コネクタ 123"/>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62230</xdr:rowOff>
    </xdr:from>
    <xdr:to>
      <xdr:col>24</xdr:col>
      <xdr:colOff>31750</xdr:colOff>
      <xdr:row>17</xdr:row>
      <xdr:rowOff>153670</xdr:rowOff>
    </xdr:to>
    <xdr:cxnSp macro="">
      <xdr:nvCxnSpPr>
        <xdr:cNvPr id="125" name="直線コネクタ 124"/>
        <xdr:cNvCxnSpPr/>
      </xdr:nvCxnSpPr>
      <xdr:spPr>
        <a:xfrm>
          <a:off x="15671800" y="2976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62230</xdr:rowOff>
    </xdr:from>
    <xdr:to>
      <xdr:col>22</xdr:col>
      <xdr:colOff>565150</xdr:colOff>
      <xdr:row>17</xdr:row>
      <xdr:rowOff>69850</xdr:rowOff>
    </xdr:to>
    <xdr:cxnSp macro="">
      <xdr:nvCxnSpPr>
        <xdr:cNvPr id="128" name="直線コネクタ 127"/>
        <xdr:cNvCxnSpPr/>
      </xdr:nvCxnSpPr>
      <xdr:spPr>
        <a:xfrm flipV="1">
          <a:off x="14782800" y="2976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29" name="フローチャート : 判断 128"/>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0" name="テキスト ボックス 129"/>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111760</xdr:rowOff>
    </xdr:from>
    <xdr:to>
      <xdr:col>21</xdr:col>
      <xdr:colOff>361950</xdr:colOff>
      <xdr:row>17</xdr:row>
      <xdr:rowOff>69850</xdr:rowOff>
    </xdr:to>
    <xdr:cxnSp macro="">
      <xdr:nvCxnSpPr>
        <xdr:cNvPr id="131" name="直線コネクタ 130"/>
        <xdr:cNvCxnSpPr/>
      </xdr:nvCxnSpPr>
      <xdr:spPr>
        <a:xfrm>
          <a:off x="13893800" y="28549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87630</xdr:rowOff>
    </xdr:from>
    <xdr:to>
      <xdr:col>21</xdr:col>
      <xdr:colOff>412750</xdr:colOff>
      <xdr:row>18</xdr:row>
      <xdr:rowOff>17780</xdr:rowOff>
    </xdr:to>
    <xdr:sp macro="" textlink="">
      <xdr:nvSpPr>
        <xdr:cNvPr id="132" name="フローチャート : 判断 131"/>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2557</xdr:rowOff>
    </xdr:from>
    <xdr:ext cx="762000" cy="259045"/>
    <xdr:sp macro="" textlink="">
      <xdr:nvSpPr>
        <xdr:cNvPr id="133" name="テキスト ボックス 132"/>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111760</xdr:rowOff>
    </xdr:from>
    <xdr:to>
      <xdr:col>20</xdr:col>
      <xdr:colOff>158750</xdr:colOff>
      <xdr:row>17</xdr:row>
      <xdr:rowOff>16510</xdr:rowOff>
    </xdr:to>
    <xdr:cxnSp macro="">
      <xdr:nvCxnSpPr>
        <xdr:cNvPr id="134" name="直線コネクタ 133"/>
        <xdr:cNvCxnSpPr/>
      </xdr:nvCxnSpPr>
      <xdr:spPr>
        <a:xfrm flipV="1">
          <a:off x="13004800" y="2854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41910</xdr:rowOff>
    </xdr:from>
    <xdr:to>
      <xdr:col>20</xdr:col>
      <xdr:colOff>209550</xdr:colOff>
      <xdr:row>17</xdr:row>
      <xdr:rowOff>143510</xdr:rowOff>
    </xdr:to>
    <xdr:sp macro="" textlink="">
      <xdr:nvSpPr>
        <xdr:cNvPr id="135" name="フローチャート : 判断 134"/>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128287</xdr:rowOff>
    </xdr:from>
    <xdr:ext cx="762000" cy="259045"/>
    <xdr:sp macro="" textlink="">
      <xdr:nvSpPr>
        <xdr:cNvPr id="136" name="テキスト ボックス 135"/>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37" name="フローチャート : 判断 136"/>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90187</xdr:rowOff>
    </xdr:from>
    <xdr:ext cx="762000" cy="259045"/>
    <xdr:sp macro="" textlink="">
      <xdr:nvSpPr>
        <xdr:cNvPr id="138" name="テキスト ボックス 137"/>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102870</xdr:rowOff>
    </xdr:from>
    <xdr:to>
      <xdr:col>24</xdr:col>
      <xdr:colOff>82550</xdr:colOff>
      <xdr:row>18</xdr:row>
      <xdr:rowOff>33020</xdr:rowOff>
    </xdr:to>
    <xdr:sp macro="" textlink="">
      <xdr:nvSpPr>
        <xdr:cNvPr id="144" name="円/楕円 143"/>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74947</xdr:rowOff>
    </xdr:from>
    <xdr:ext cx="762000" cy="259045"/>
    <xdr:sp macro="" textlink="">
      <xdr:nvSpPr>
        <xdr:cNvPr id="145"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xdr:rowOff>
    </xdr:from>
    <xdr:to>
      <xdr:col>22</xdr:col>
      <xdr:colOff>615950</xdr:colOff>
      <xdr:row>17</xdr:row>
      <xdr:rowOff>113030</xdr:rowOff>
    </xdr:to>
    <xdr:sp macro="" textlink="">
      <xdr:nvSpPr>
        <xdr:cNvPr id="146" name="円/楕円 145"/>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47" name="テキスト ボックス 146"/>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48" name="円/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130827</xdr:rowOff>
    </xdr:from>
    <xdr:ext cx="762000" cy="259045"/>
    <xdr:sp macro="" textlink="">
      <xdr:nvSpPr>
        <xdr:cNvPr id="149" name="テキスト ボックス 148"/>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0" name="円/楕円 149"/>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1287</xdr:rowOff>
    </xdr:from>
    <xdr:ext cx="762000" cy="259045"/>
    <xdr:sp macro="" textlink="">
      <xdr:nvSpPr>
        <xdr:cNvPr id="151" name="テキスト ボックス 150"/>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137160</xdr:rowOff>
    </xdr:from>
    <xdr:to>
      <xdr:col>19</xdr:col>
      <xdr:colOff>6350</xdr:colOff>
      <xdr:row>17</xdr:row>
      <xdr:rowOff>67310</xdr:rowOff>
    </xdr:to>
    <xdr:sp macro="" textlink="">
      <xdr:nvSpPr>
        <xdr:cNvPr id="152" name="円/楕円 151"/>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77487</xdr:rowOff>
    </xdr:from>
    <xdr:ext cx="762000" cy="259045"/>
    <xdr:sp macro="" textlink="">
      <xdr:nvSpPr>
        <xdr:cNvPr id="153" name="テキスト ボックス 152"/>
        <xdr:cNvSpPr txBox="1"/>
      </xdr:nvSpPr>
      <xdr:spPr>
        <a:xfrm>
          <a:off x="12623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本町では、町内に民営の保育所がなく、保育所児童のほぼ全員が町立の保育所に通っているため、民間保育所に係る扶助費が少ないことが、歳出に占める扶助費の割合が低いことにつながっている。</a:t>
          </a:r>
          <a:endParaRPr lang="ja-JP" altLang="ja-JP" sz="1300">
            <a:effectLst/>
          </a:endParaRPr>
        </a:p>
        <a:p>
          <a:r>
            <a:rPr kumimoji="1" lang="ja-JP" altLang="ja-JP" sz="1300">
              <a:solidFill>
                <a:schemeClr val="dk1"/>
              </a:solidFill>
              <a:effectLst/>
              <a:latin typeface="+mn-lt"/>
              <a:ea typeface="+mn-ea"/>
              <a:cs typeface="+mn-cs"/>
            </a:rPr>
            <a:t>　今後は、高齢化に伴う医療費や、障害者自立支援事業などが増加傾向にあり、扶助費の増加につながっていくことが予想される。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3" name="直線コネクタ 182"/>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4"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5" name="直線コネクタ 184"/>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86178</xdr:rowOff>
    </xdr:from>
    <xdr:to>
      <xdr:col>7</xdr:col>
      <xdr:colOff>15875</xdr:colOff>
      <xdr:row>53</xdr:row>
      <xdr:rowOff>135165</xdr:rowOff>
    </xdr:to>
    <xdr:cxnSp macro="">
      <xdr:nvCxnSpPr>
        <xdr:cNvPr id="188" name="直線コネクタ 187"/>
        <xdr:cNvCxnSpPr/>
      </xdr:nvCxnSpPr>
      <xdr:spPr>
        <a:xfrm>
          <a:off x="3987800" y="91730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89"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0" name="フローチャート : 判断 189"/>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86178</xdr:rowOff>
    </xdr:from>
    <xdr:to>
      <xdr:col>5</xdr:col>
      <xdr:colOff>549275</xdr:colOff>
      <xdr:row>53</xdr:row>
      <xdr:rowOff>135165</xdr:rowOff>
    </xdr:to>
    <xdr:cxnSp macro="">
      <xdr:nvCxnSpPr>
        <xdr:cNvPr id="191" name="直線コネクタ 190"/>
        <xdr:cNvCxnSpPr/>
      </xdr:nvCxnSpPr>
      <xdr:spPr>
        <a:xfrm flipV="1">
          <a:off x="3098800" y="9173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86178</xdr:rowOff>
    </xdr:from>
    <xdr:to>
      <xdr:col>4</xdr:col>
      <xdr:colOff>346075</xdr:colOff>
      <xdr:row>53</xdr:row>
      <xdr:rowOff>135165</xdr:rowOff>
    </xdr:to>
    <xdr:cxnSp macro="">
      <xdr:nvCxnSpPr>
        <xdr:cNvPr id="194" name="直線コネクタ 193"/>
        <xdr:cNvCxnSpPr/>
      </xdr:nvCxnSpPr>
      <xdr:spPr>
        <a:xfrm>
          <a:off x="2209800" y="9173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68035</xdr:rowOff>
    </xdr:from>
    <xdr:to>
      <xdr:col>4</xdr:col>
      <xdr:colOff>396875</xdr:colOff>
      <xdr:row>57</xdr:row>
      <xdr:rowOff>169635</xdr:rowOff>
    </xdr:to>
    <xdr:sp macro="" textlink="">
      <xdr:nvSpPr>
        <xdr:cNvPr id="195" name="フローチャート : 判断 194"/>
        <xdr:cNvSpPr/>
      </xdr:nvSpPr>
      <xdr:spPr>
        <a:xfrm>
          <a:off x="3048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196" name="テキスト ボックス 195"/>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53</xdr:row>
      <xdr:rowOff>135165</xdr:rowOff>
    </xdr:to>
    <xdr:cxnSp macro="">
      <xdr:nvCxnSpPr>
        <xdr:cNvPr id="197" name="直線コネクタ 196"/>
        <xdr:cNvCxnSpPr/>
      </xdr:nvCxnSpPr>
      <xdr:spPr>
        <a:xfrm flipV="1">
          <a:off x="1320800" y="9173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98" name="フローチャート : 判断 197"/>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199" name="テキスト ボックス 198"/>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00" name="フローチャート : 判断 199"/>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01" name="テキスト ボックス 200"/>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84365</xdr:rowOff>
    </xdr:from>
    <xdr:to>
      <xdr:col>7</xdr:col>
      <xdr:colOff>66675</xdr:colOff>
      <xdr:row>54</xdr:row>
      <xdr:rowOff>14515</xdr:rowOff>
    </xdr:to>
    <xdr:sp macro="" textlink="">
      <xdr:nvSpPr>
        <xdr:cNvPr id="207" name="円/楕円 206"/>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164392</xdr:rowOff>
    </xdr:from>
    <xdr:ext cx="762000" cy="259045"/>
    <xdr:sp macro="" textlink="">
      <xdr:nvSpPr>
        <xdr:cNvPr id="208" name="扶助費該当値テキスト"/>
        <xdr:cNvSpPr txBox="1"/>
      </xdr:nvSpPr>
      <xdr:spPr>
        <a:xfrm>
          <a:off x="4914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35378</xdr:rowOff>
    </xdr:from>
    <xdr:to>
      <xdr:col>5</xdr:col>
      <xdr:colOff>600075</xdr:colOff>
      <xdr:row>53</xdr:row>
      <xdr:rowOff>136978</xdr:rowOff>
    </xdr:to>
    <xdr:sp macro="" textlink="">
      <xdr:nvSpPr>
        <xdr:cNvPr id="209" name="円/楕円 208"/>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147155</xdr:rowOff>
    </xdr:from>
    <xdr:ext cx="736600" cy="259045"/>
    <xdr:sp macro="" textlink="">
      <xdr:nvSpPr>
        <xdr:cNvPr id="210" name="テキスト ボックス 209"/>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1" name="円/楕円 210"/>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2" name="テキスト ボックス 211"/>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35378</xdr:rowOff>
    </xdr:from>
    <xdr:to>
      <xdr:col>3</xdr:col>
      <xdr:colOff>193675</xdr:colOff>
      <xdr:row>53</xdr:row>
      <xdr:rowOff>136978</xdr:rowOff>
    </xdr:to>
    <xdr:sp macro="" textlink="">
      <xdr:nvSpPr>
        <xdr:cNvPr id="213" name="円/楕円 212"/>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147155</xdr:rowOff>
    </xdr:from>
    <xdr:ext cx="762000" cy="259045"/>
    <xdr:sp macro="" textlink="">
      <xdr:nvSpPr>
        <xdr:cNvPr id="214" name="テキスト ボックス 213"/>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5" name="円/楕円 214"/>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6" name="テキスト ボックス 215"/>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その他は、維持補修費と繰出金であるが、</a:t>
          </a:r>
          <a:r>
            <a:rPr kumimoji="1" lang="ja-JP" altLang="en-US" sz="1300">
              <a:solidFill>
                <a:schemeClr val="dk1"/>
              </a:solidFill>
              <a:effectLst/>
              <a:latin typeface="+mn-lt"/>
              <a:ea typeface="+mn-ea"/>
              <a:cs typeface="+mn-cs"/>
            </a:rPr>
            <a:t>維持補修費は</a:t>
          </a:r>
          <a:r>
            <a:rPr kumimoji="1" lang="ja-JP" altLang="ja-JP" sz="1300">
              <a:solidFill>
                <a:schemeClr val="dk1"/>
              </a:solidFill>
              <a:effectLst/>
              <a:latin typeface="+mn-lt"/>
              <a:ea typeface="+mn-ea"/>
              <a:cs typeface="+mn-cs"/>
            </a:rPr>
            <a:t>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年度に比べて</a:t>
          </a:r>
          <a:r>
            <a:rPr kumimoji="1" lang="ja-JP" altLang="en-US" sz="1300">
              <a:solidFill>
                <a:schemeClr val="dk1"/>
              </a:solidFill>
              <a:effectLst/>
              <a:latin typeface="+mn-lt"/>
              <a:ea typeface="+mn-ea"/>
              <a:cs typeface="+mn-cs"/>
            </a:rPr>
            <a:t>減少したが、操出金の</a:t>
          </a:r>
          <a:r>
            <a:rPr kumimoji="1" lang="ja-JP" altLang="ja-JP" sz="1300">
              <a:solidFill>
                <a:schemeClr val="dk1"/>
              </a:solidFill>
              <a:effectLst/>
              <a:latin typeface="+mn-lt"/>
              <a:ea typeface="+mn-ea"/>
              <a:cs typeface="+mn-cs"/>
            </a:rPr>
            <a:t>歳出額は増加している。</a:t>
          </a:r>
          <a:endParaRPr lang="ja-JP" altLang="ja-JP" sz="1300">
            <a:effectLst/>
          </a:endParaRPr>
        </a:p>
        <a:p>
          <a:r>
            <a:rPr kumimoji="1" lang="ja-JP" altLang="ja-JP" sz="1300">
              <a:solidFill>
                <a:schemeClr val="dk1"/>
              </a:solidFill>
              <a:effectLst/>
              <a:latin typeface="+mn-lt"/>
              <a:ea typeface="+mn-ea"/>
              <a:cs typeface="+mn-cs"/>
            </a:rPr>
            <a:t>　維持補修費は施設の老朽化に伴い増加傾向</a:t>
          </a:r>
          <a:r>
            <a:rPr kumimoji="1" lang="ja-JP" altLang="en-US" sz="1300">
              <a:solidFill>
                <a:schemeClr val="dk1"/>
              </a:solidFill>
              <a:effectLst/>
              <a:latin typeface="+mn-lt"/>
              <a:ea typeface="+mn-ea"/>
              <a:cs typeface="+mn-cs"/>
            </a:rPr>
            <a:t>が予想される。また</a:t>
          </a:r>
          <a:r>
            <a:rPr kumimoji="1" lang="ja-JP" altLang="ja-JP" sz="1300">
              <a:solidFill>
                <a:schemeClr val="dk1"/>
              </a:solidFill>
              <a:effectLst/>
              <a:latin typeface="+mn-lt"/>
              <a:ea typeface="+mn-ea"/>
              <a:cs typeface="+mn-cs"/>
            </a:rPr>
            <a:t>、繰出金</a:t>
          </a:r>
          <a:r>
            <a:rPr kumimoji="1" lang="ja-JP" altLang="en-US" sz="1300">
              <a:solidFill>
                <a:schemeClr val="dk1"/>
              </a:solidFill>
              <a:effectLst/>
              <a:latin typeface="+mn-lt"/>
              <a:ea typeface="+mn-ea"/>
              <a:cs typeface="+mn-cs"/>
            </a:rPr>
            <a:t>は、すでに</a:t>
          </a:r>
          <a:r>
            <a:rPr kumimoji="1" lang="ja-JP" altLang="ja-JP" sz="1300">
              <a:solidFill>
                <a:schemeClr val="dk1"/>
              </a:solidFill>
              <a:effectLst/>
              <a:latin typeface="+mn-lt"/>
              <a:ea typeface="+mn-ea"/>
              <a:cs typeface="+mn-cs"/>
            </a:rPr>
            <a:t>医療費や介護給付費の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に伴い、増加</a:t>
          </a:r>
          <a:r>
            <a:rPr kumimoji="1" lang="ja-JP" altLang="en-US" sz="1300">
              <a:solidFill>
                <a:schemeClr val="dk1"/>
              </a:solidFill>
              <a:effectLst/>
              <a:latin typeface="+mn-lt"/>
              <a:ea typeface="+mn-ea"/>
              <a:cs typeface="+mn-cs"/>
            </a:rPr>
            <a:t>傾向にあるため</a:t>
          </a:r>
          <a:r>
            <a:rPr kumimoji="1" lang="ja-JP" altLang="ja-JP" sz="1300">
              <a:solidFill>
                <a:schemeClr val="dk1"/>
              </a:solidFill>
              <a:effectLst/>
              <a:latin typeface="+mn-lt"/>
              <a:ea typeface="+mn-ea"/>
              <a:cs typeface="+mn-cs"/>
            </a:rPr>
            <a:t>、今後の対策が課題である。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4" name="直線コネクタ 243"/>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5"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6" name="直線コネクタ 245"/>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7"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48" name="直線コネクタ 247"/>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20320</xdr:rowOff>
    </xdr:from>
    <xdr:to>
      <xdr:col>24</xdr:col>
      <xdr:colOff>31750</xdr:colOff>
      <xdr:row>59</xdr:row>
      <xdr:rowOff>16510</xdr:rowOff>
    </xdr:to>
    <xdr:cxnSp macro="">
      <xdr:nvCxnSpPr>
        <xdr:cNvPr id="249" name="直線コネクタ 248"/>
        <xdr:cNvCxnSpPr/>
      </xdr:nvCxnSpPr>
      <xdr:spPr>
        <a:xfrm>
          <a:off x="15671800" y="99644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1" name="フローチャート :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20320</xdr:rowOff>
    </xdr:from>
    <xdr:to>
      <xdr:col>22</xdr:col>
      <xdr:colOff>565150</xdr:colOff>
      <xdr:row>58</xdr:row>
      <xdr:rowOff>58420</xdr:rowOff>
    </xdr:to>
    <xdr:cxnSp macro="">
      <xdr:nvCxnSpPr>
        <xdr:cNvPr id="252" name="直線コネクタ 251"/>
        <xdr:cNvCxnSpPr/>
      </xdr:nvCxnSpPr>
      <xdr:spPr>
        <a:xfrm flipV="1">
          <a:off x="14782800" y="996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3" name="フローチャート : 判断 252"/>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4" name="テキスト ボックス 253"/>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58</xdr:row>
      <xdr:rowOff>58420</xdr:rowOff>
    </xdr:to>
    <xdr:cxnSp macro="">
      <xdr:nvCxnSpPr>
        <xdr:cNvPr id="255" name="直線コネクタ 254"/>
        <xdr:cNvCxnSpPr/>
      </xdr:nvCxnSpPr>
      <xdr:spPr>
        <a:xfrm>
          <a:off x="13893800" y="98196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6" name="フローチャート : 判断 255"/>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7" name="テキスト ボックス 256"/>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92710</xdr:rowOff>
    </xdr:to>
    <xdr:cxnSp macro="">
      <xdr:nvCxnSpPr>
        <xdr:cNvPr id="258" name="直線コネクタ 257"/>
        <xdr:cNvCxnSpPr/>
      </xdr:nvCxnSpPr>
      <xdr:spPr>
        <a:xfrm flipV="1">
          <a:off x="13004800" y="981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9" name="フローチャート : 判断 258"/>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0" name="テキスト ボックス 259"/>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1" name="フローチャート : 判断 260"/>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2" name="テキスト ボックス 261"/>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137160</xdr:rowOff>
    </xdr:from>
    <xdr:to>
      <xdr:col>24</xdr:col>
      <xdr:colOff>82550</xdr:colOff>
      <xdr:row>59</xdr:row>
      <xdr:rowOff>67310</xdr:rowOff>
    </xdr:to>
    <xdr:sp macro="" textlink="">
      <xdr:nvSpPr>
        <xdr:cNvPr id="268" name="円/楕円 267"/>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109237</xdr:rowOff>
    </xdr:from>
    <xdr:ext cx="762000" cy="259045"/>
    <xdr:sp macro="" textlink="">
      <xdr:nvSpPr>
        <xdr:cNvPr id="269"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140970</xdr:rowOff>
    </xdr:from>
    <xdr:to>
      <xdr:col>22</xdr:col>
      <xdr:colOff>615950</xdr:colOff>
      <xdr:row>58</xdr:row>
      <xdr:rowOff>71120</xdr:rowOff>
    </xdr:to>
    <xdr:sp macro="" textlink="">
      <xdr:nvSpPr>
        <xdr:cNvPr id="270" name="円/楕円 269"/>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55897</xdr:rowOff>
    </xdr:from>
    <xdr:ext cx="736600" cy="259045"/>
    <xdr:sp macro="" textlink="">
      <xdr:nvSpPr>
        <xdr:cNvPr id="271" name="テキスト ボックス 270"/>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72" name="円/楕円 271"/>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73" name="テキスト ボックス 272"/>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4" name="円/楕円 273"/>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5" name="テキスト ボックス 274"/>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6" name="円/楕円 275"/>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7" name="テキスト ボックス 276"/>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本町における経常的な補助費等は、一部事務組合への負担金と水道事業への補助金がその大部分</a:t>
          </a:r>
          <a:r>
            <a:rPr kumimoji="1" lang="ja-JP" altLang="en-US" sz="1300">
              <a:solidFill>
                <a:schemeClr val="dk1"/>
              </a:solidFill>
              <a:effectLst/>
              <a:latin typeface="+mn-lt"/>
              <a:ea typeface="+mn-ea"/>
              <a:cs typeface="+mn-cs"/>
            </a:rPr>
            <a:t>であったが、平成２８年度より</a:t>
          </a:r>
          <a:r>
            <a:rPr kumimoji="1" lang="ja-JP" altLang="ja-JP" sz="1300">
              <a:solidFill>
                <a:schemeClr val="dk1"/>
              </a:solidFill>
              <a:effectLst/>
              <a:latin typeface="+mn-lt"/>
              <a:ea typeface="+mn-ea"/>
              <a:cs typeface="+mn-cs"/>
            </a:rPr>
            <a:t>消防事務を箕面市へ移管したため</a:t>
          </a:r>
          <a:r>
            <a:rPr kumimoji="1" lang="ja-JP" altLang="en-US" sz="1300">
              <a:solidFill>
                <a:schemeClr val="dk1"/>
              </a:solidFill>
              <a:effectLst/>
              <a:latin typeface="+mn-lt"/>
              <a:ea typeface="+mn-ea"/>
              <a:cs typeface="+mn-cs"/>
            </a:rPr>
            <a:t>、事務委託料にあたる負担金が大幅に</a:t>
          </a:r>
          <a:r>
            <a:rPr kumimoji="1" lang="ja-JP" altLang="ja-JP" sz="1300">
              <a:solidFill>
                <a:schemeClr val="dk1"/>
              </a:solidFill>
              <a:effectLst/>
              <a:latin typeface="+mn-lt"/>
              <a:ea typeface="+mn-ea"/>
              <a:cs typeface="+mn-cs"/>
            </a:rPr>
            <a:t>増加し</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一部事務組合の</a:t>
          </a:r>
          <a:r>
            <a:rPr kumimoji="1" lang="ja-JP" altLang="en-US" sz="1300">
              <a:solidFill>
                <a:schemeClr val="dk1"/>
              </a:solidFill>
              <a:effectLst/>
              <a:latin typeface="+mn-lt"/>
              <a:ea typeface="+mn-ea"/>
              <a:cs typeface="+mn-cs"/>
            </a:rPr>
            <a:t>中には、その負担金のうち、起債償還分で５０</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を占めているものもあるが、すでに</a:t>
          </a:r>
          <a:r>
            <a:rPr kumimoji="1" lang="ja-JP" altLang="ja-JP" sz="1300">
              <a:solidFill>
                <a:schemeClr val="dk1"/>
              </a:solidFill>
              <a:effectLst/>
              <a:latin typeface="+mn-lt"/>
              <a:ea typeface="+mn-ea"/>
              <a:cs typeface="+mn-cs"/>
            </a:rPr>
            <a:t>償還のピークを迎えており、あと数年は現在の負担額が続く見込みである。償還のピークを過ぎると、同組合への負担額は減少傾向となるが、その後は施設の更新が課題となる。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2" name="直線コネクタ 301"/>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3"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4" name="直線コネクタ 303"/>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5"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6" name="直線コネクタ 305"/>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37</xdr:row>
      <xdr:rowOff>65278</xdr:rowOff>
    </xdr:to>
    <xdr:cxnSp macro="">
      <xdr:nvCxnSpPr>
        <xdr:cNvPr id="307" name="直線コネクタ 306"/>
        <xdr:cNvCxnSpPr/>
      </xdr:nvCxnSpPr>
      <xdr:spPr>
        <a:xfrm>
          <a:off x="15671800" y="6166612"/>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8"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9" name="フローチャート :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26416</xdr:rowOff>
    </xdr:to>
    <xdr:cxnSp macro="">
      <xdr:nvCxnSpPr>
        <xdr:cNvPr id="310" name="直線コネクタ 309"/>
        <xdr:cNvCxnSpPr/>
      </xdr:nvCxnSpPr>
      <xdr:spPr>
        <a:xfrm flipV="1">
          <a:off x="14782800" y="6166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58420</xdr:rowOff>
    </xdr:to>
    <xdr:cxnSp macro="">
      <xdr:nvCxnSpPr>
        <xdr:cNvPr id="313" name="直線コネクタ 312"/>
        <xdr:cNvCxnSpPr/>
      </xdr:nvCxnSpPr>
      <xdr:spPr>
        <a:xfrm flipV="1">
          <a:off x="13893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4" name="フローチャート : 判断 313"/>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5" name="テキスト ボックス 314"/>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58420</xdr:rowOff>
    </xdr:to>
    <xdr:cxnSp macro="">
      <xdr:nvCxnSpPr>
        <xdr:cNvPr id="316" name="直線コネクタ 315"/>
        <xdr:cNvCxnSpPr/>
      </xdr:nvCxnSpPr>
      <xdr:spPr>
        <a:xfrm>
          <a:off x="13004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7" name="フローチャート : 判断 316"/>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8" name="テキスト ボックス 317"/>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6" name="円/楕円 325"/>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7"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8" name="円/楕円 327"/>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29" name="テキスト ボックス 328"/>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147066</xdr:rowOff>
    </xdr:from>
    <xdr:to>
      <xdr:col>21</xdr:col>
      <xdr:colOff>412750</xdr:colOff>
      <xdr:row>36</xdr:row>
      <xdr:rowOff>77216</xdr:rowOff>
    </xdr:to>
    <xdr:sp macro="" textlink="">
      <xdr:nvSpPr>
        <xdr:cNvPr id="330" name="円/楕円 329"/>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31" name="テキスト ボックス 33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2" name="円/楕円 331"/>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33" name="テキスト ボックス 332"/>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142494</xdr:rowOff>
    </xdr:from>
    <xdr:to>
      <xdr:col>19</xdr:col>
      <xdr:colOff>6350</xdr:colOff>
      <xdr:row>36</xdr:row>
      <xdr:rowOff>72644</xdr:rowOff>
    </xdr:to>
    <xdr:sp macro="" textlink="">
      <xdr:nvSpPr>
        <xdr:cNvPr id="334" name="円/楕円 333"/>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82821</xdr:rowOff>
    </xdr:from>
    <xdr:ext cx="762000" cy="259045"/>
    <xdr:sp macro="" textlink="">
      <xdr:nvSpPr>
        <xdr:cNvPr id="335" name="テキスト ボックス 334"/>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本町では、ここ数年にわたり交付税措置のある地方債以外は発行しない方針で、公債費の抑制に努めている。</a:t>
          </a:r>
          <a:endParaRPr lang="ja-JP" altLang="ja-JP" sz="1300">
            <a:effectLst/>
          </a:endParaRPr>
        </a:p>
        <a:p>
          <a:r>
            <a:rPr kumimoji="1" lang="ja-JP" altLang="ja-JP" sz="1300">
              <a:solidFill>
                <a:schemeClr val="dk1"/>
              </a:solidFill>
              <a:effectLst/>
              <a:latin typeface="+mn-lt"/>
              <a:ea typeface="+mn-ea"/>
              <a:cs typeface="+mn-cs"/>
            </a:rPr>
            <a:t>　今後もこの方針を続けていく予定であるが、本庁舎の耐震化や公共施設の大規模改修など、普通建設事業費の増加が見込まれるため、施設規模の適正化を図ることなどが課題となる。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0" name="直線コネクタ 359"/>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1"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2" name="直線コネクタ 361"/>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3"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4" name="直線コネクタ 363"/>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104139</xdr:rowOff>
    </xdr:to>
    <xdr:cxnSp macro="">
      <xdr:nvCxnSpPr>
        <xdr:cNvPr id="365" name="直線コネクタ 364"/>
        <xdr:cNvCxnSpPr/>
      </xdr:nvCxnSpPr>
      <xdr:spPr>
        <a:xfrm>
          <a:off x="3987800" y="130886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6"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7" name="フローチャート : 判断 366"/>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76</xdr:row>
      <xdr:rowOff>117856</xdr:rowOff>
    </xdr:to>
    <xdr:cxnSp macro="">
      <xdr:nvCxnSpPr>
        <xdr:cNvPr id="368" name="直線コネクタ 367"/>
        <xdr:cNvCxnSpPr/>
      </xdr:nvCxnSpPr>
      <xdr:spPr>
        <a:xfrm flipV="1">
          <a:off x="3098800" y="13088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69" name="フローチャート :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76</xdr:row>
      <xdr:rowOff>117856</xdr:rowOff>
    </xdr:to>
    <xdr:cxnSp macro="">
      <xdr:nvCxnSpPr>
        <xdr:cNvPr id="371" name="直線コネクタ 370"/>
        <xdr:cNvCxnSpPr/>
      </xdr:nvCxnSpPr>
      <xdr:spPr>
        <a:xfrm>
          <a:off x="2209800" y="13138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163068</xdr:rowOff>
    </xdr:from>
    <xdr:to>
      <xdr:col>4</xdr:col>
      <xdr:colOff>396875</xdr:colOff>
      <xdr:row>77</xdr:row>
      <xdr:rowOff>93218</xdr:rowOff>
    </xdr:to>
    <xdr:sp macro="" textlink="">
      <xdr:nvSpPr>
        <xdr:cNvPr id="372" name="フローチャート : 判断 371"/>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77995</xdr:rowOff>
    </xdr:from>
    <xdr:ext cx="762000" cy="259045"/>
    <xdr:sp macro="" textlink="">
      <xdr:nvSpPr>
        <xdr:cNvPr id="373" name="テキスト ボックス 372"/>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76</xdr:row>
      <xdr:rowOff>113285</xdr:rowOff>
    </xdr:to>
    <xdr:cxnSp macro="">
      <xdr:nvCxnSpPr>
        <xdr:cNvPr id="374" name="直線コネクタ 373"/>
        <xdr:cNvCxnSpPr/>
      </xdr:nvCxnSpPr>
      <xdr:spPr>
        <a:xfrm flipV="1">
          <a:off x="1320800" y="13138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763</xdr:rowOff>
    </xdr:from>
    <xdr:to>
      <xdr:col>3</xdr:col>
      <xdr:colOff>193675</xdr:colOff>
      <xdr:row>77</xdr:row>
      <xdr:rowOff>102363</xdr:rowOff>
    </xdr:to>
    <xdr:sp macro="" textlink="">
      <xdr:nvSpPr>
        <xdr:cNvPr id="375" name="フローチャート : 判断 374"/>
        <xdr:cNvSpPr/>
      </xdr:nvSpPr>
      <xdr:spPr>
        <a:xfrm>
          <a:off x="2159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87140</xdr:rowOff>
    </xdr:from>
    <xdr:ext cx="762000" cy="259045"/>
    <xdr:sp macro="" textlink="">
      <xdr:nvSpPr>
        <xdr:cNvPr id="376" name="テキスト ボックス 375"/>
        <xdr:cNvSpPr txBox="1"/>
      </xdr:nvSpPr>
      <xdr:spPr>
        <a:xfrm>
          <a:off x="1828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7" name="フローチャート : 判断 376"/>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8" name="テキスト ボックス 377"/>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4" name="円/楕円 383"/>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85"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86" name="円/楕円 385"/>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119397</xdr:rowOff>
    </xdr:from>
    <xdr:ext cx="736600" cy="259045"/>
    <xdr:sp macro="" textlink="">
      <xdr:nvSpPr>
        <xdr:cNvPr id="387" name="テキスト ボックス 386"/>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67056</xdr:rowOff>
    </xdr:from>
    <xdr:to>
      <xdr:col>4</xdr:col>
      <xdr:colOff>396875</xdr:colOff>
      <xdr:row>76</xdr:row>
      <xdr:rowOff>168656</xdr:rowOff>
    </xdr:to>
    <xdr:sp macro="" textlink="">
      <xdr:nvSpPr>
        <xdr:cNvPr id="388" name="円/楕円 387"/>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7383</xdr:rowOff>
    </xdr:from>
    <xdr:ext cx="762000" cy="259045"/>
    <xdr:sp macro="" textlink="">
      <xdr:nvSpPr>
        <xdr:cNvPr id="389" name="テキスト ボックス 388"/>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57913</xdr:rowOff>
    </xdr:from>
    <xdr:to>
      <xdr:col>3</xdr:col>
      <xdr:colOff>193675</xdr:colOff>
      <xdr:row>76</xdr:row>
      <xdr:rowOff>159513</xdr:rowOff>
    </xdr:to>
    <xdr:sp macro="" textlink="">
      <xdr:nvSpPr>
        <xdr:cNvPr id="390" name="円/楕円 389"/>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169689</xdr:rowOff>
    </xdr:from>
    <xdr:ext cx="762000" cy="259045"/>
    <xdr:sp macro="" textlink="">
      <xdr:nvSpPr>
        <xdr:cNvPr id="391" name="テキスト ボックス 390"/>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62485</xdr:rowOff>
    </xdr:from>
    <xdr:to>
      <xdr:col>1</xdr:col>
      <xdr:colOff>676275</xdr:colOff>
      <xdr:row>76</xdr:row>
      <xdr:rowOff>164085</xdr:rowOff>
    </xdr:to>
    <xdr:sp macro="" textlink="">
      <xdr:nvSpPr>
        <xdr:cNvPr id="392" name="円/楕円 391"/>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2811</xdr:rowOff>
    </xdr:from>
    <xdr:ext cx="762000" cy="259045"/>
    <xdr:sp macro="" textlink="">
      <xdr:nvSpPr>
        <xdr:cNvPr id="393" name="テキスト ボックス 392"/>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地方税や</a:t>
          </a:r>
          <a:r>
            <a:rPr kumimoji="1" lang="ja-JP" altLang="ja-JP" sz="1300">
              <a:solidFill>
                <a:schemeClr val="dk1"/>
              </a:solidFill>
              <a:effectLst/>
              <a:latin typeface="+mn-lt"/>
              <a:ea typeface="+mn-ea"/>
              <a:cs typeface="+mn-cs"/>
            </a:rPr>
            <a:t>地方交付税</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地方消費税交付金</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により、経常一般財源が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したため、各項目ともに経常収支比率は</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している。</a:t>
          </a:r>
          <a:endParaRPr lang="ja-JP" altLang="ja-JP" sz="1300">
            <a:effectLst/>
          </a:endParaRPr>
        </a:p>
        <a:p>
          <a:r>
            <a:rPr kumimoji="1" lang="ja-JP" altLang="ja-JP" sz="1300">
              <a:solidFill>
                <a:schemeClr val="dk1"/>
              </a:solidFill>
              <a:effectLst/>
              <a:latin typeface="+mn-lt"/>
              <a:ea typeface="+mn-ea"/>
              <a:cs typeface="+mn-cs"/>
            </a:rPr>
            <a:t>　本町における地方税は年々減少傾向にあるため、経常一般財源をどう確保するかが今後の課題となる。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1" name="直線コネクタ 420"/>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2"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3" name="直線コネクタ 422"/>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4"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5" name="直線コネクタ 424"/>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66039</xdr:rowOff>
    </xdr:from>
    <xdr:to>
      <xdr:col>24</xdr:col>
      <xdr:colOff>31750</xdr:colOff>
      <xdr:row>78</xdr:row>
      <xdr:rowOff>107950</xdr:rowOff>
    </xdr:to>
    <xdr:cxnSp macro="">
      <xdr:nvCxnSpPr>
        <xdr:cNvPr id="426" name="直線コネクタ 425"/>
        <xdr:cNvCxnSpPr/>
      </xdr:nvCxnSpPr>
      <xdr:spPr>
        <a:xfrm>
          <a:off x="15671800" y="13267689"/>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7"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28" name="フローチャート : 判断 427"/>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66039</xdr:rowOff>
    </xdr:from>
    <xdr:to>
      <xdr:col>22</xdr:col>
      <xdr:colOff>565150</xdr:colOff>
      <xdr:row>78</xdr:row>
      <xdr:rowOff>115570</xdr:rowOff>
    </xdr:to>
    <xdr:cxnSp macro="">
      <xdr:nvCxnSpPr>
        <xdr:cNvPr id="429" name="直線コネクタ 428"/>
        <xdr:cNvCxnSpPr/>
      </xdr:nvCxnSpPr>
      <xdr:spPr>
        <a:xfrm flipV="1">
          <a:off x="14782800" y="13267689"/>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0" name="フローチャート : 判断 429"/>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1" name="テキスト ボックス 430"/>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27939</xdr:rowOff>
    </xdr:from>
    <xdr:to>
      <xdr:col>21</xdr:col>
      <xdr:colOff>361950</xdr:colOff>
      <xdr:row>78</xdr:row>
      <xdr:rowOff>115570</xdr:rowOff>
    </xdr:to>
    <xdr:cxnSp macro="">
      <xdr:nvCxnSpPr>
        <xdr:cNvPr id="432" name="直線コネクタ 431"/>
        <xdr:cNvCxnSpPr/>
      </xdr:nvCxnSpPr>
      <xdr:spPr>
        <a:xfrm>
          <a:off x="13893800" y="13229589"/>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33" name="フローチャート : 判断 432"/>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34" name="テキスト ボックス 433"/>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27939</xdr:rowOff>
    </xdr:from>
    <xdr:to>
      <xdr:col>20</xdr:col>
      <xdr:colOff>158750</xdr:colOff>
      <xdr:row>77</xdr:row>
      <xdr:rowOff>157480</xdr:rowOff>
    </xdr:to>
    <xdr:cxnSp macro="">
      <xdr:nvCxnSpPr>
        <xdr:cNvPr id="435" name="直線コネクタ 434"/>
        <xdr:cNvCxnSpPr/>
      </xdr:nvCxnSpPr>
      <xdr:spPr>
        <a:xfrm flipV="1">
          <a:off x="13004800" y="132295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36" name="フローチャート : 判断 435"/>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37" name="テキスト ボックス 436"/>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38" name="フローチャート : 判断 437"/>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39" name="テキスト ボックス 438"/>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57150</xdr:rowOff>
    </xdr:from>
    <xdr:to>
      <xdr:col>24</xdr:col>
      <xdr:colOff>82550</xdr:colOff>
      <xdr:row>78</xdr:row>
      <xdr:rowOff>158750</xdr:rowOff>
    </xdr:to>
    <xdr:sp macro="" textlink="">
      <xdr:nvSpPr>
        <xdr:cNvPr id="445" name="円/楕円 444"/>
        <xdr:cNvSpPr/>
      </xdr:nvSpPr>
      <xdr:spPr>
        <a:xfrm>
          <a:off x="16459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29227</xdr:rowOff>
    </xdr:from>
    <xdr:ext cx="762000" cy="259045"/>
    <xdr:sp macro="" textlink="">
      <xdr:nvSpPr>
        <xdr:cNvPr id="446" name="公債費以外該当値テキスト"/>
        <xdr:cNvSpPr txBox="1"/>
      </xdr:nvSpPr>
      <xdr:spPr>
        <a:xfrm>
          <a:off x="16598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15239</xdr:rowOff>
    </xdr:from>
    <xdr:to>
      <xdr:col>22</xdr:col>
      <xdr:colOff>615950</xdr:colOff>
      <xdr:row>77</xdr:row>
      <xdr:rowOff>116839</xdr:rowOff>
    </xdr:to>
    <xdr:sp macro="" textlink="">
      <xdr:nvSpPr>
        <xdr:cNvPr id="447" name="円/楕円 446"/>
        <xdr:cNvSpPr/>
      </xdr:nvSpPr>
      <xdr:spPr>
        <a:xfrm>
          <a:off x="15621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101616</xdr:rowOff>
    </xdr:from>
    <xdr:ext cx="736600" cy="259045"/>
    <xdr:sp macro="" textlink="">
      <xdr:nvSpPr>
        <xdr:cNvPr id="448" name="テキスト ボックス 447"/>
        <xdr:cNvSpPr txBox="1"/>
      </xdr:nvSpPr>
      <xdr:spPr>
        <a:xfrm>
          <a:off x="15290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64770</xdr:rowOff>
    </xdr:from>
    <xdr:to>
      <xdr:col>21</xdr:col>
      <xdr:colOff>412750</xdr:colOff>
      <xdr:row>78</xdr:row>
      <xdr:rowOff>166370</xdr:rowOff>
    </xdr:to>
    <xdr:sp macro="" textlink="">
      <xdr:nvSpPr>
        <xdr:cNvPr id="449" name="円/楕円 448"/>
        <xdr:cNvSpPr/>
      </xdr:nvSpPr>
      <xdr:spPr>
        <a:xfrm>
          <a:off x="14732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151147</xdr:rowOff>
    </xdr:from>
    <xdr:ext cx="762000" cy="259045"/>
    <xdr:sp macro="" textlink="">
      <xdr:nvSpPr>
        <xdr:cNvPr id="450" name="テキスト ボックス 449"/>
        <xdr:cNvSpPr txBox="1"/>
      </xdr:nvSpPr>
      <xdr:spPr>
        <a:xfrm>
          <a:off x="14401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148589</xdr:rowOff>
    </xdr:from>
    <xdr:to>
      <xdr:col>20</xdr:col>
      <xdr:colOff>209550</xdr:colOff>
      <xdr:row>77</xdr:row>
      <xdr:rowOff>78739</xdr:rowOff>
    </xdr:to>
    <xdr:sp macro="" textlink="">
      <xdr:nvSpPr>
        <xdr:cNvPr id="451" name="円/楕円 450"/>
        <xdr:cNvSpPr/>
      </xdr:nvSpPr>
      <xdr:spPr>
        <a:xfrm>
          <a:off x="13843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52" name="テキスト ボックス 451"/>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53" name="円/楕円 452"/>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54" name="テキスト ボックス 453"/>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大阪府豊能町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167098</xdr:rowOff>
    </xdr:from>
    <xdr:to>
      <xdr:col>4</xdr:col>
      <xdr:colOff>1117600</xdr:colOff>
      <xdr:row>18</xdr:row>
      <xdr:rowOff>59786</xdr:rowOff>
    </xdr:to>
    <xdr:cxnSp macro="">
      <xdr:nvCxnSpPr>
        <xdr:cNvPr id="52" name="直線コネクタ 51"/>
        <xdr:cNvCxnSpPr/>
      </xdr:nvCxnSpPr>
      <xdr:spPr bwMode="auto">
        <a:xfrm>
          <a:off x="5003800" y="2957923"/>
          <a:ext cx="647700" cy="235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167098</xdr:rowOff>
    </xdr:from>
    <xdr:to>
      <xdr:col>4</xdr:col>
      <xdr:colOff>469900</xdr:colOff>
      <xdr:row>17</xdr:row>
      <xdr:rowOff>72130</xdr:rowOff>
    </xdr:to>
    <xdr:cxnSp macro="">
      <xdr:nvCxnSpPr>
        <xdr:cNvPr id="55" name="直線コネクタ 54"/>
        <xdr:cNvCxnSpPr/>
      </xdr:nvCxnSpPr>
      <xdr:spPr bwMode="auto">
        <a:xfrm flipV="1">
          <a:off x="4305300" y="2957923"/>
          <a:ext cx="698500" cy="7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72130</xdr:rowOff>
    </xdr:from>
    <xdr:to>
      <xdr:col>3</xdr:col>
      <xdr:colOff>904875</xdr:colOff>
      <xdr:row>17</xdr:row>
      <xdr:rowOff>140547</xdr:rowOff>
    </xdr:to>
    <xdr:cxnSp macro="">
      <xdr:nvCxnSpPr>
        <xdr:cNvPr id="58" name="直線コネクタ 57"/>
        <xdr:cNvCxnSpPr/>
      </xdr:nvCxnSpPr>
      <xdr:spPr bwMode="auto">
        <a:xfrm flipV="1">
          <a:off x="3606800" y="3034405"/>
          <a:ext cx="698500" cy="68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79738</xdr:rowOff>
    </xdr:from>
    <xdr:to>
      <xdr:col>3</xdr:col>
      <xdr:colOff>955675</xdr:colOff>
      <xdr:row>20</xdr:row>
      <xdr:rowOff>9888</xdr:rowOff>
    </xdr:to>
    <xdr:sp macro="" textlink="">
      <xdr:nvSpPr>
        <xdr:cNvPr id="59" name="フローチャート : 判断 58"/>
        <xdr:cNvSpPr/>
      </xdr:nvSpPr>
      <xdr:spPr bwMode="auto">
        <a:xfrm>
          <a:off x="4254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166115</xdr:rowOff>
    </xdr:from>
    <xdr:ext cx="762000" cy="259045"/>
    <xdr:sp macro="" textlink="">
      <xdr:nvSpPr>
        <xdr:cNvPr id="60" name="テキスト ボックス 59"/>
        <xdr:cNvSpPr txBox="1"/>
      </xdr:nvSpPr>
      <xdr:spPr>
        <a:xfrm>
          <a:off x="3924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140547</xdr:rowOff>
    </xdr:from>
    <xdr:to>
      <xdr:col>3</xdr:col>
      <xdr:colOff>206375</xdr:colOff>
      <xdr:row>17</xdr:row>
      <xdr:rowOff>167685</xdr:rowOff>
    </xdr:to>
    <xdr:cxnSp macro="">
      <xdr:nvCxnSpPr>
        <xdr:cNvPr id="61" name="直線コネクタ 60"/>
        <xdr:cNvCxnSpPr/>
      </xdr:nvCxnSpPr>
      <xdr:spPr bwMode="auto">
        <a:xfrm flipV="1">
          <a:off x="2908300" y="3102822"/>
          <a:ext cx="698500" cy="27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100704</xdr:rowOff>
    </xdr:from>
    <xdr:to>
      <xdr:col>3</xdr:col>
      <xdr:colOff>257175</xdr:colOff>
      <xdr:row>20</xdr:row>
      <xdr:rowOff>30854</xdr:rowOff>
    </xdr:to>
    <xdr:sp macro="" textlink="">
      <xdr:nvSpPr>
        <xdr:cNvPr id="62" name="フローチャート : 判断 61"/>
        <xdr:cNvSpPr/>
      </xdr:nvSpPr>
      <xdr:spPr bwMode="auto">
        <a:xfrm>
          <a:off x="35560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15631</xdr:rowOff>
    </xdr:from>
    <xdr:ext cx="762000" cy="259045"/>
    <xdr:sp macro="" textlink="">
      <xdr:nvSpPr>
        <xdr:cNvPr id="63" name="テキスト ボックス 62"/>
        <xdr:cNvSpPr txBox="1"/>
      </xdr:nvSpPr>
      <xdr:spPr>
        <a:xfrm>
          <a:off x="32258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84359</xdr:rowOff>
    </xdr:from>
    <xdr:to>
      <xdr:col>2</xdr:col>
      <xdr:colOff>692150</xdr:colOff>
      <xdr:row>20</xdr:row>
      <xdr:rowOff>14509</xdr:rowOff>
    </xdr:to>
    <xdr:sp macro="" textlink="">
      <xdr:nvSpPr>
        <xdr:cNvPr id="64" name="フローチャート : 判断 63"/>
        <xdr:cNvSpPr/>
      </xdr:nvSpPr>
      <xdr:spPr bwMode="auto">
        <a:xfrm>
          <a:off x="2857500" y="3389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170736</xdr:rowOff>
    </xdr:from>
    <xdr:ext cx="762000" cy="259045"/>
    <xdr:sp macro="" textlink="">
      <xdr:nvSpPr>
        <xdr:cNvPr id="65" name="テキスト ボックス 64"/>
        <xdr:cNvSpPr txBox="1"/>
      </xdr:nvSpPr>
      <xdr:spPr>
        <a:xfrm>
          <a:off x="2527300" y="347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8986</xdr:rowOff>
    </xdr:from>
    <xdr:to>
      <xdr:col>5</xdr:col>
      <xdr:colOff>34925</xdr:colOff>
      <xdr:row>18</xdr:row>
      <xdr:rowOff>110586</xdr:rowOff>
    </xdr:to>
    <xdr:sp macro="" textlink="">
      <xdr:nvSpPr>
        <xdr:cNvPr id="71" name="円/楕円 70"/>
        <xdr:cNvSpPr/>
      </xdr:nvSpPr>
      <xdr:spPr bwMode="auto">
        <a:xfrm>
          <a:off x="5600700" y="3142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152513</xdr:rowOff>
    </xdr:from>
    <xdr:ext cx="762000" cy="259045"/>
    <xdr:sp macro="" textlink="">
      <xdr:nvSpPr>
        <xdr:cNvPr id="72" name="人口1人当たり決算額の推移該当値テキスト130"/>
        <xdr:cNvSpPr txBox="1"/>
      </xdr:nvSpPr>
      <xdr:spPr>
        <a:xfrm>
          <a:off x="5740400" y="311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85,533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116298</xdr:rowOff>
    </xdr:from>
    <xdr:to>
      <xdr:col>4</xdr:col>
      <xdr:colOff>520700</xdr:colOff>
      <xdr:row>17</xdr:row>
      <xdr:rowOff>46448</xdr:rowOff>
    </xdr:to>
    <xdr:sp macro="" textlink="">
      <xdr:nvSpPr>
        <xdr:cNvPr id="73" name="円/楕円 72"/>
        <xdr:cNvSpPr/>
      </xdr:nvSpPr>
      <xdr:spPr bwMode="auto">
        <a:xfrm>
          <a:off x="4953000" y="2907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56625</xdr:rowOff>
    </xdr:from>
    <xdr:ext cx="736600" cy="259045"/>
    <xdr:sp macro="" textlink="">
      <xdr:nvSpPr>
        <xdr:cNvPr id="74" name="テキスト ボックス 73"/>
        <xdr:cNvSpPr txBox="1"/>
      </xdr:nvSpPr>
      <xdr:spPr>
        <a:xfrm>
          <a:off x="4622800" y="267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21330</xdr:rowOff>
    </xdr:from>
    <xdr:to>
      <xdr:col>3</xdr:col>
      <xdr:colOff>955675</xdr:colOff>
      <xdr:row>17</xdr:row>
      <xdr:rowOff>122930</xdr:rowOff>
    </xdr:to>
    <xdr:sp macro="" textlink="">
      <xdr:nvSpPr>
        <xdr:cNvPr id="75" name="円/楕円 74"/>
        <xdr:cNvSpPr/>
      </xdr:nvSpPr>
      <xdr:spPr bwMode="auto">
        <a:xfrm>
          <a:off x="4254500" y="298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133107</xdr:rowOff>
    </xdr:from>
    <xdr:ext cx="762000" cy="259045"/>
    <xdr:sp macro="" textlink="">
      <xdr:nvSpPr>
        <xdr:cNvPr id="76" name="テキスト ボックス 75"/>
        <xdr:cNvSpPr txBox="1"/>
      </xdr:nvSpPr>
      <xdr:spPr>
        <a:xfrm>
          <a:off x="3924300" y="275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95,277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89747</xdr:rowOff>
    </xdr:from>
    <xdr:to>
      <xdr:col>3</xdr:col>
      <xdr:colOff>257175</xdr:colOff>
      <xdr:row>18</xdr:row>
      <xdr:rowOff>19897</xdr:rowOff>
    </xdr:to>
    <xdr:sp macro="" textlink="">
      <xdr:nvSpPr>
        <xdr:cNvPr id="77" name="円/楕円 76"/>
        <xdr:cNvSpPr/>
      </xdr:nvSpPr>
      <xdr:spPr bwMode="auto">
        <a:xfrm>
          <a:off x="3556000" y="3052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30074</xdr:rowOff>
    </xdr:from>
    <xdr:ext cx="762000" cy="259045"/>
    <xdr:sp macro="" textlink="">
      <xdr:nvSpPr>
        <xdr:cNvPr id="78" name="テキスト ボックス 77"/>
        <xdr:cNvSpPr txBox="1"/>
      </xdr:nvSpPr>
      <xdr:spPr>
        <a:xfrm>
          <a:off x="3225800" y="282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91,087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116885</xdr:rowOff>
    </xdr:from>
    <xdr:to>
      <xdr:col>2</xdr:col>
      <xdr:colOff>692150</xdr:colOff>
      <xdr:row>18</xdr:row>
      <xdr:rowOff>47035</xdr:rowOff>
    </xdr:to>
    <xdr:sp macro="" textlink="">
      <xdr:nvSpPr>
        <xdr:cNvPr id="79" name="円/楕円 78"/>
        <xdr:cNvSpPr/>
      </xdr:nvSpPr>
      <xdr:spPr bwMode="auto">
        <a:xfrm>
          <a:off x="2857500" y="3079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57212</xdr:rowOff>
    </xdr:from>
    <xdr:ext cx="762000" cy="259045"/>
    <xdr:sp macro="" textlink="">
      <xdr:nvSpPr>
        <xdr:cNvPr id="80" name="テキスト ボックス 79"/>
        <xdr:cNvSpPr txBox="1"/>
      </xdr:nvSpPr>
      <xdr:spPr>
        <a:xfrm>
          <a:off x="2527300" y="284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342017</xdr:rowOff>
    </xdr:from>
    <xdr:to>
      <xdr:col>4</xdr:col>
      <xdr:colOff>1117600</xdr:colOff>
      <xdr:row>36</xdr:row>
      <xdr:rowOff>14910</xdr:rowOff>
    </xdr:to>
    <xdr:cxnSp macro="">
      <xdr:nvCxnSpPr>
        <xdr:cNvPr id="113" name="直線コネクタ 112"/>
        <xdr:cNvCxnSpPr/>
      </xdr:nvCxnSpPr>
      <xdr:spPr bwMode="auto">
        <a:xfrm flipV="1">
          <a:off x="5003800" y="6952367"/>
          <a:ext cx="647700" cy="1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14910</xdr:rowOff>
    </xdr:from>
    <xdr:to>
      <xdr:col>4</xdr:col>
      <xdr:colOff>469900</xdr:colOff>
      <xdr:row>36</xdr:row>
      <xdr:rowOff>34303</xdr:rowOff>
    </xdr:to>
    <xdr:cxnSp macro="">
      <xdr:nvCxnSpPr>
        <xdr:cNvPr id="116" name="直線コネクタ 115"/>
        <xdr:cNvCxnSpPr/>
      </xdr:nvCxnSpPr>
      <xdr:spPr bwMode="auto">
        <a:xfrm flipV="1">
          <a:off x="4305300" y="6968160"/>
          <a:ext cx="698500" cy="19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334855</xdr:rowOff>
    </xdr:from>
    <xdr:to>
      <xdr:col>3</xdr:col>
      <xdr:colOff>904875</xdr:colOff>
      <xdr:row>36</xdr:row>
      <xdr:rowOff>34303</xdr:rowOff>
    </xdr:to>
    <xdr:cxnSp macro="">
      <xdr:nvCxnSpPr>
        <xdr:cNvPr id="119" name="直線コネクタ 118"/>
        <xdr:cNvCxnSpPr/>
      </xdr:nvCxnSpPr>
      <xdr:spPr bwMode="auto">
        <a:xfrm>
          <a:off x="3606800" y="6945205"/>
          <a:ext cx="698500" cy="42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20" name="フローチャート : 判断 119"/>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31576</xdr:rowOff>
    </xdr:from>
    <xdr:ext cx="762000" cy="259045"/>
    <xdr:sp macro="" textlink="">
      <xdr:nvSpPr>
        <xdr:cNvPr id="121" name="テキスト ボックス 120"/>
        <xdr:cNvSpPr txBox="1"/>
      </xdr:nvSpPr>
      <xdr:spPr>
        <a:xfrm>
          <a:off x="3924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334855</xdr:rowOff>
    </xdr:from>
    <xdr:to>
      <xdr:col>3</xdr:col>
      <xdr:colOff>206375</xdr:colOff>
      <xdr:row>35</xdr:row>
      <xdr:rowOff>342512</xdr:rowOff>
    </xdr:to>
    <xdr:cxnSp macro="">
      <xdr:nvCxnSpPr>
        <xdr:cNvPr id="122" name="直線コネクタ 121"/>
        <xdr:cNvCxnSpPr/>
      </xdr:nvCxnSpPr>
      <xdr:spPr bwMode="auto">
        <a:xfrm flipV="1">
          <a:off x="2908300" y="6945205"/>
          <a:ext cx="698500" cy="7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3" name="フローチャート : 判断 122"/>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341082</xdr:rowOff>
    </xdr:from>
    <xdr:ext cx="762000" cy="259045"/>
    <xdr:sp macro="" textlink="">
      <xdr:nvSpPr>
        <xdr:cNvPr id="124" name="テキスト ボックス 123"/>
        <xdr:cNvSpPr txBox="1"/>
      </xdr:nvSpPr>
      <xdr:spPr>
        <a:xfrm>
          <a:off x="32258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5" name="フローチャート : 判断 124"/>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6" name="テキスト ボックス 125"/>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291217</xdr:rowOff>
    </xdr:from>
    <xdr:to>
      <xdr:col>5</xdr:col>
      <xdr:colOff>34925</xdr:colOff>
      <xdr:row>36</xdr:row>
      <xdr:rowOff>49917</xdr:rowOff>
    </xdr:to>
    <xdr:sp macro="" textlink="">
      <xdr:nvSpPr>
        <xdr:cNvPr id="132" name="円/楕円 131"/>
        <xdr:cNvSpPr/>
      </xdr:nvSpPr>
      <xdr:spPr bwMode="auto">
        <a:xfrm>
          <a:off x="5600700" y="690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263294</xdr:rowOff>
    </xdr:from>
    <xdr:ext cx="762000" cy="259045"/>
    <xdr:sp macro="" textlink="">
      <xdr:nvSpPr>
        <xdr:cNvPr id="133" name="人口1人当たり決算額の推移該当値テキスト445"/>
        <xdr:cNvSpPr txBox="1"/>
      </xdr:nvSpPr>
      <xdr:spPr>
        <a:xfrm>
          <a:off x="5740400" y="687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307010</xdr:rowOff>
    </xdr:from>
    <xdr:to>
      <xdr:col>4</xdr:col>
      <xdr:colOff>520700</xdr:colOff>
      <xdr:row>36</xdr:row>
      <xdr:rowOff>65710</xdr:rowOff>
    </xdr:to>
    <xdr:sp macro="" textlink="">
      <xdr:nvSpPr>
        <xdr:cNvPr id="134" name="円/楕円 133"/>
        <xdr:cNvSpPr/>
      </xdr:nvSpPr>
      <xdr:spPr bwMode="auto">
        <a:xfrm>
          <a:off x="4953000" y="6917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50487</xdr:rowOff>
    </xdr:from>
    <xdr:ext cx="736600" cy="259045"/>
    <xdr:sp macro="" textlink="">
      <xdr:nvSpPr>
        <xdr:cNvPr id="135" name="テキスト ボックス 134"/>
        <xdr:cNvSpPr txBox="1"/>
      </xdr:nvSpPr>
      <xdr:spPr>
        <a:xfrm>
          <a:off x="4622800" y="7003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326403</xdr:rowOff>
    </xdr:from>
    <xdr:to>
      <xdr:col>3</xdr:col>
      <xdr:colOff>955675</xdr:colOff>
      <xdr:row>36</xdr:row>
      <xdr:rowOff>85103</xdr:rowOff>
    </xdr:to>
    <xdr:sp macro="" textlink="">
      <xdr:nvSpPr>
        <xdr:cNvPr id="136" name="円/楕円 135"/>
        <xdr:cNvSpPr/>
      </xdr:nvSpPr>
      <xdr:spPr bwMode="auto">
        <a:xfrm>
          <a:off x="4254500" y="6936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69880</xdr:rowOff>
    </xdr:from>
    <xdr:ext cx="762000" cy="259045"/>
    <xdr:sp macro="" textlink="">
      <xdr:nvSpPr>
        <xdr:cNvPr id="137" name="テキスト ボックス 136"/>
        <xdr:cNvSpPr txBox="1"/>
      </xdr:nvSpPr>
      <xdr:spPr>
        <a:xfrm>
          <a:off x="3924300" y="70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284055</xdr:rowOff>
    </xdr:from>
    <xdr:to>
      <xdr:col>3</xdr:col>
      <xdr:colOff>257175</xdr:colOff>
      <xdr:row>36</xdr:row>
      <xdr:rowOff>42755</xdr:rowOff>
    </xdr:to>
    <xdr:sp macro="" textlink="">
      <xdr:nvSpPr>
        <xdr:cNvPr id="138" name="円/楕円 137"/>
        <xdr:cNvSpPr/>
      </xdr:nvSpPr>
      <xdr:spPr bwMode="auto">
        <a:xfrm>
          <a:off x="3556000" y="6894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27532</xdr:rowOff>
    </xdr:from>
    <xdr:ext cx="762000" cy="259045"/>
    <xdr:sp macro="" textlink="">
      <xdr:nvSpPr>
        <xdr:cNvPr id="139" name="テキスト ボックス 138"/>
        <xdr:cNvSpPr txBox="1"/>
      </xdr:nvSpPr>
      <xdr:spPr>
        <a:xfrm>
          <a:off x="3225800" y="698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291712</xdr:rowOff>
    </xdr:from>
    <xdr:to>
      <xdr:col>2</xdr:col>
      <xdr:colOff>692150</xdr:colOff>
      <xdr:row>36</xdr:row>
      <xdr:rowOff>50412</xdr:rowOff>
    </xdr:to>
    <xdr:sp macro="" textlink="">
      <xdr:nvSpPr>
        <xdr:cNvPr id="140" name="円/楕円 139"/>
        <xdr:cNvSpPr/>
      </xdr:nvSpPr>
      <xdr:spPr bwMode="auto">
        <a:xfrm>
          <a:off x="2857500" y="6902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35189</xdr:rowOff>
    </xdr:from>
    <xdr:ext cx="762000" cy="259045"/>
    <xdr:sp macro="" textlink="">
      <xdr:nvSpPr>
        <xdr:cNvPr id="141" name="テキスト ボックス 140"/>
        <xdr:cNvSpPr txBox="1"/>
      </xdr:nvSpPr>
      <xdr:spPr>
        <a:xfrm>
          <a:off x="2527300" y="698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20,457
20,362
34.34
6,752,785
6,563,122
145,187
4,497,542
6,034,811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57355</xdr:rowOff>
    </xdr:from>
    <xdr:to>
      <xdr:col>6</xdr:col>
      <xdr:colOff>511175</xdr:colOff>
      <xdr:row>35</xdr:row>
      <xdr:rowOff>39671</xdr:rowOff>
    </xdr:to>
    <xdr:cxnSp macro="">
      <xdr:nvCxnSpPr>
        <xdr:cNvPr id="63" name="直線コネクタ 62"/>
        <xdr:cNvCxnSpPr/>
      </xdr:nvCxnSpPr>
      <xdr:spPr>
        <a:xfrm>
          <a:off x="3797300" y="5886655"/>
          <a:ext cx="838200" cy="1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168373</xdr:rowOff>
    </xdr:from>
    <xdr:to>
      <xdr:col>5</xdr:col>
      <xdr:colOff>358775</xdr:colOff>
      <xdr:row>34</xdr:row>
      <xdr:rowOff>57355</xdr:rowOff>
    </xdr:to>
    <xdr:cxnSp macro="">
      <xdr:nvCxnSpPr>
        <xdr:cNvPr id="66" name="直線コネクタ 65"/>
        <xdr:cNvCxnSpPr/>
      </xdr:nvCxnSpPr>
      <xdr:spPr>
        <a:xfrm>
          <a:off x="2908300" y="5826223"/>
          <a:ext cx="889000" cy="6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168373</xdr:rowOff>
    </xdr:from>
    <xdr:to>
      <xdr:col>4</xdr:col>
      <xdr:colOff>155575</xdr:colOff>
      <xdr:row>34</xdr:row>
      <xdr:rowOff>87204</xdr:rowOff>
    </xdr:to>
    <xdr:cxnSp macro="">
      <xdr:nvCxnSpPr>
        <xdr:cNvPr id="69" name="直線コネクタ 68"/>
        <xdr:cNvCxnSpPr/>
      </xdr:nvCxnSpPr>
      <xdr:spPr>
        <a:xfrm flipV="1">
          <a:off x="2019300" y="5826223"/>
          <a:ext cx="889000" cy="9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75625</xdr:rowOff>
    </xdr:from>
    <xdr:to>
      <xdr:col>4</xdr:col>
      <xdr:colOff>206375</xdr:colOff>
      <xdr:row>38</xdr:row>
      <xdr:rowOff>5775</xdr:rowOff>
    </xdr:to>
    <xdr:sp macro="" textlink="">
      <xdr:nvSpPr>
        <xdr:cNvPr id="70" name="フローチャート : 判断 69"/>
        <xdr:cNvSpPr/>
      </xdr:nvSpPr>
      <xdr:spPr>
        <a:xfrm>
          <a:off x="2857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168352</xdr:rowOff>
    </xdr:from>
    <xdr:ext cx="534377" cy="259045"/>
    <xdr:sp macro="" textlink="">
      <xdr:nvSpPr>
        <xdr:cNvPr id="71" name="テキスト ボックス 70"/>
        <xdr:cNvSpPr txBox="1"/>
      </xdr:nvSpPr>
      <xdr:spPr>
        <a:xfrm>
          <a:off x="2641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71365</xdr:rowOff>
    </xdr:from>
    <xdr:to>
      <xdr:col>2</xdr:col>
      <xdr:colOff>638175</xdr:colOff>
      <xdr:row>34</xdr:row>
      <xdr:rowOff>87204</xdr:rowOff>
    </xdr:to>
    <xdr:cxnSp macro="">
      <xdr:nvCxnSpPr>
        <xdr:cNvPr id="72" name="直線コネクタ 71"/>
        <xdr:cNvCxnSpPr/>
      </xdr:nvCxnSpPr>
      <xdr:spPr>
        <a:xfrm>
          <a:off x="1130300" y="5900665"/>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84998</xdr:rowOff>
    </xdr:from>
    <xdr:to>
      <xdr:col>3</xdr:col>
      <xdr:colOff>3175</xdr:colOff>
      <xdr:row>38</xdr:row>
      <xdr:rowOff>15148</xdr:rowOff>
    </xdr:to>
    <xdr:sp macro="" textlink="">
      <xdr:nvSpPr>
        <xdr:cNvPr id="73" name="フローチャート : 判断 72"/>
        <xdr:cNvSpPr/>
      </xdr:nvSpPr>
      <xdr:spPr>
        <a:xfrm>
          <a:off x="1968500" y="642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6274</xdr:rowOff>
    </xdr:from>
    <xdr:ext cx="534377" cy="259045"/>
    <xdr:sp macro="" textlink="">
      <xdr:nvSpPr>
        <xdr:cNvPr id="74" name="テキスト ボックス 73"/>
        <xdr:cNvSpPr txBox="1"/>
      </xdr:nvSpPr>
      <xdr:spPr>
        <a:xfrm>
          <a:off x="1752111" y="652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68750</xdr:rowOff>
    </xdr:from>
    <xdr:to>
      <xdr:col>1</xdr:col>
      <xdr:colOff>485775</xdr:colOff>
      <xdr:row>37</xdr:row>
      <xdr:rowOff>170351</xdr:rowOff>
    </xdr:to>
    <xdr:sp macro="" textlink="">
      <xdr:nvSpPr>
        <xdr:cNvPr id="75" name="フローチャート : 判断 74"/>
        <xdr:cNvSpPr/>
      </xdr:nvSpPr>
      <xdr:spPr>
        <a:xfrm>
          <a:off x="1079500" y="64124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161478</xdr:rowOff>
    </xdr:from>
    <xdr:ext cx="534377" cy="259045"/>
    <xdr:sp macro="" textlink="">
      <xdr:nvSpPr>
        <xdr:cNvPr id="76" name="テキスト ボックス 75"/>
        <xdr:cNvSpPr txBox="1"/>
      </xdr:nvSpPr>
      <xdr:spPr>
        <a:xfrm>
          <a:off x="863111" y="650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160321</xdr:rowOff>
    </xdr:from>
    <xdr:to>
      <xdr:col>6</xdr:col>
      <xdr:colOff>561975</xdr:colOff>
      <xdr:row>35</xdr:row>
      <xdr:rowOff>90471</xdr:rowOff>
    </xdr:to>
    <xdr:sp macro="" textlink="">
      <xdr:nvSpPr>
        <xdr:cNvPr id="82" name="円/楕円 81"/>
        <xdr:cNvSpPr/>
      </xdr:nvSpPr>
      <xdr:spPr>
        <a:xfrm>
          <a:off x="4584700" y="598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11748</xdr:rowOff>
    </xdr:from>
    <xdr:ext cx="534377" cy="259045"/>
    <xdr:sp macro="" textlink="">
      <xdr:nvSpPr>
        <xdr:cNvPr id="83" name="人件費該当値テキスト"/>
        <xdr:cNvSpPr txBox="1"/>
      </xdr:nvSpPr>
      <xdr:spPr>
        <a:xfrm>
          <a:off x="4686300" y="584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85,626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6555</xdr:rowOff>
    </xdr:from>
    <xdr:to>
      <xdr:col>5</xdr:col>
      <xdr:colOff>409575</xdr:colOff>
      <xdr:row>34</xdr:row>
      <xdr:rowOff>108155</xdr:rowOff>
    </xdr:to>
    <xdr:sp macro="" textlink="">
      <xdr:nvSpPr>
        <xdr:cNvPr id="84" name="円/楕円 83"/>
        <xdr:cNvSpPr/>
      </xdr:nvSpPr>
      <xdr:spPr>
        <a:xfrm>
          <a:off x="3746500" y="58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124682</xdr:rowOff>
    </xdr:from>
    <xdr:ext cx="534377" cy="259045"/>
    <xdr:sp macro="" textlink="">
      <xdr:nvSpPr>
        <xdr:cNvPr id="85" name="テキスト ボックス 84"/>
        <xdr:cNvSpPr txBox="1"/>
      </xdr:nvSpPr>
      <xdr:spPr>
        <a:xfrm>
          <a:off x="3530111" y="561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95,043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117573</xdr:rowOff>
    </xdr:from>
    <xdr:to>
      <xdr:col>4</xdr:col>
      <xdr:colOff>206375</xdr:colOff>
      <xdr:row>34</xdr:row>
      <xdr:rowOff>47723</xdr:rowOff>
    </xdr:to>
    <xdr:sp macro="" textlink="">
      <xdr:nvSpPr>
        <xdr:cNvPr id="86" name="円/楕円 85"/>
        <xdr:cNvSpPr/>
      </xdr:nvSpPr>
      <xdr:spPr>
        <a:xfrm>
          <a:off x="2857500" y="577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64250</xdr:rowOff>
    </xdr:from>
    <xdr:ext cx="534377" cy="259045"/>
    <xdr:sp macro="" textlink="">
      <xdr:nvSpPr>
        <xdr:cNvPr id="87" name="テキスト ボックス 86"/>
        <xdr:cNvSpPr txBox="1"/>
      </xdr:nvSpPr>
      <xdr:spPr>
        <a:xfrm>
          <a:off x="2641111" y="555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98,744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36404</xdr:rowOff>
    </xdr:from>
    <xdr:to>
      <xdr:col>3</xdr:col>
      <xdr:colOff>3175</xdr:colOff>
      <xdr:row>34</xdr:row>
      <xdr:rowOff>138004</xdr:rowOff>
    </xdr:to>
    <xdr:sp macro="" textlink="">
      <xdr:nvSpPr>
        <xdr:cNvPr id="88" name="円/楕円 87"/>
        <xdr:cNvSpPr/>
      </xdr:nvSpPr>
      <xdr:spPr>
        <a:xfrm>
          <a:off x="1968500" y="58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154531</xdr:rowOff>
    </xdr:from>
    <xdr:ext cx="534377" cy="259045"/>
    <xdr:sp macro="" textlink="">
      <xdr:nvSpPr>
        <xdr:cNvPr id="89" name="テキスト ボックス 88"/>
        <xdr:cNvSpPr txBox="1"/>
      </xdr:nvSpPr>
      <xdr:spPr>
        <a:xfrm>
          <a:off x="1752111" y="56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93,215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20565</xdr:rowOff>
    </xdr:from>
    <xdr:to>
      <xdr:col>1</xdr:col>
      <xdr:colOff>485775</xdr:colOff>
      <xdr:row>34</xdr:row>
      <xdr:rowOff>122165</xdr:rowOff>
    </xdr:to>
    <xdr:sp macro="" textlink="">
      <xdr:nvSpPr>
        <xdr:cNvPr id="90" name="円/楕円 89"/>
        <xdr:cNvSpPr/>
      </xdr:nvSpPr>
      <xdr:spPr>
        <a:xfrm>
          <a:off x="1079500" y="584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138692</xdr:rowOff>
    </xdr:from>
    <xdr:ext cx="534377" cy="259045"/>
    <xdr:sp macro="" textlink="">
      <xdr:nvSpPr>
        <xdr:cNvPr id="91" name="テキスト ボックス 90"/>
        <xdr:cNvSpPr txBox="1"/>
      </xdr:nvSpPr>
      <xdr:spPr>
        <a:xfrm>
          <a:off x="863111" y="56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74544</xdr:rowOff>
    </xdr:from>
    <xdr:to>
      <xdr:col>6</xdr:col>
      <xdr:colOff>510540</xdr:colOff>
      <xdr:row>57</xdr:row>
      <xdr:rowOff>106594</xdr:rowOff>
    </xdr:to>
    <xdr:cxnSp macro="">
      <xdr:nvCxnSpPr>
        <xdr:cNvPr id="113" name="直線コネクタ 112"/>
        <xdr:cNvCxnSpPr/>
      </xdr:nvCxnSpPr>
      <xdr:spPr>
        <a:xfrm flipV="1">
          <a:off x="4633595" y="8989944"/>
          <a:ext cx="1270" cy="88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110421</xdr:rowOff>
    </xdr:from>
    <xdr:ext cx="534377" cy="259045"/>
    <xdr:sp macro="" textlink="">
      <xdr:nvSpPr>
        <xdr:cNvPr id="114" name="物件費最小値テキスト"/>
        <xdr:cNvSpPr txBox="1"/>
      </xdr:nvSpPr>
      <xdr:spPr>
        <a:xfrm>
          <a:off x="4686300" y="98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57</xdr:row>
      <xdr:rowOff>106594</xdr:rowOff>
    </xdr:from>
    <xdr:to>
      <xdr:col>6</xdr:col>
      <xdr:colOff>600075</xdr:colOff>
      <xdr:row>57</xdr:row>
      <xdr:rowOff>106594</xdr:rowOff>
    </xdr:to>
    <xdr:cxnSp macro="">
      <xdr:nvCxnSpPr>
        <xdr:cNvPr id="115" name="直線コネクタ 114"/>
        <xdr:cNvCxnSpPr/>
      </xdr:nvCxnSpPr>
      <xdr:spPr>
        <a:xfrm>
          <a:off x="4546600" y="98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21221</xdr:rowOff>
    </xdr:from>
    <xdr:ext cx="599010" cy="259045"/>
    <xdr:sp macro="" textlink="">
      <xdr:nvSpPr>
        <xdr:cNvPr id="116" name="物件費最大値テキスト"/>
        <xdr:cNvSpPr txBox="1"/>
      </xdr:nvSpPr>
      <xdr:spPr>
        <a:xfrm>
          <a:off x="4686300" y="876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52</xdr:row>
      <xdr:rowOff>74544</xdr:rowOff>
    </xdr:from>
    <xdr:to>
      <xdr:col>6</xdr:col>
      <xdr:colOff>600075</xdr:colOff>
      <xdr:row>52</xdr:row>
      <xdr:rowOff>74544</xdr:rowOff>
    </xdr:to>
    <xdr:cxnSp macro="">
      <xdr:nvCxnSpPr>
        <xdr:cNvPr id="117" name="直線コネクタ 116"/>
        <xdr:cNvCxnSpPr/>
      </xdr:nvCxnSpPr>
      <xdr:spPr>
        <a:xfrm>
          <a:off x="4546600" y="89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97075</xdr:rowOff>
    </xdr:from>
    <xdr:to>
      <xdr:col>6</xdr:col>
      <xdr:colOff>511175</xdr:colOff>
      <xdr:row>57</xdr:row>
      <xdr:rowOff>112698</xdr:rowOff>
    </xdr:to>
    <xdr:cxnSp macro="">
      <xdr:nvCxnSpPr>
        <xdr:cNvPr id="118" name="直線コネクタ 117"/>
        <xdr:cNvCxnSpPr/>
      </xdr:nvCxnSpPr>
      <xdr:spPr>
        <a:xfrm flipV="1">
          <a:off x="3797300" y="9869725"/>
          <a:ext cx="838200" cy="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103625</xdr:rowOff>
    </xdr:from>
    <xdr:ext cx="534377" cy="259045"/>
    <xdr:sp macro="" textlink="">
      <xdr:nvSpPr>
        <xdr:cNvPr id="119" name="物件費平均値テキスト"/>
        <xdr:cNvSpPr txBox="1"/>
      </xdr:nvSpPr>
      <xdr:spPr>
        <a:xfrm>
          <a:off x="4686300" y="953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80748</xdr:rowOff>
    </xdr:from>
    <xdr:to>
      <xdr:col>6</xdr:col>
      <xdr:colOff>561975</xdr:colOff>
      <xdr:row>57</xdr:row>
      <xdr:rowOff>10898</xdr:rowOff>
    </xdr:to>
    <xdr:sp macro="" textlink="">
      <xdr:nvSpPr>
        <xdr:cNvPr id="120" name="フローチャート : 判断 119"/>
        <xdr:cNvSpPr/>
      </xdr:nvSpPr>
      <xdr:spPr>
        <a:xfrm>
          <a:off x="45847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112698</xdr:rowOff>
    </xdr:from>
    <xdr:to>
      <xdr:col>5</xdr:col>
      <xdr:colOff>358775</xdr:colOff>
      <xdr:row>57</xdr:row>
      <xdr:rowOff>122568</xdr:rowOff>
    </xdr:to>
    <xdr:cxnSp macro="">
      <xdr:nvCxnSpPr>
        <xdr:cNvPr id="121" name="直線コネクタ 120"/>
        <xdr:cNvCxnSpPr/>
      </xdr:nvCxnSpPr>
      <xdr:spPr>
        <a:xfrm flipV="1">
          <a:off x="2908300" y="9885348"/>
          <a:ext cx="889000" cy="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110461</xdr:rowOff>
    </xdr:from>
    <xdr:to>
      <xdr:col>5</xdr:col>
      <xdr:colOff>409575</xdr:colOff>
      <xdr:row>57</xdr:row>
      <xdr:rowOff>40611</xdr:rowOff>
    </xdr:to>
    <xdr:sp macro="" textlink="">
      <xdr:nvSpPr>
        <xdr:cNvPr id="122" name="フローチャート : 判断 121"/>
        <xdr:cNvSpPr/>
      </xdr:nvSpPr>
      <xdr:spPr>
        <a:xfrm>
          <a:off x="3746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57138</xdr:rowOff>
    </xdr:from>
    <xdr:ext cx="534377" cy="259045"/>
    <xdr:sp macro="" textlink="">
      <xdr:nvSpPr>
        <xdr:cNvPr id="123" name="テキスト ボックス 122"/>
        <xdr:cNvSpPr txBox="1"/>
      </xdr:nvSpPr>
      <xdr:spPr>
        <a:xfrm>
          <a:off x="3530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122568</xdr:rowOff>
    </xdr:from>
    <xdr:to>
      <xdr:col>4</xdr:col>
      <xdr:colOff>155575</xdr:colOff>
      <xdr:row>57</xdr:row>
      <xdr:rowOff>145877</xdr:rowOff>
    </xdr:to>
    <xdr:cxnSp macro="">
      <xdr:nvCxnSpPr>
        <xdr:cNvPr id="124" name="直線コネクタ 123"/>
        <xdr:cNvCxnSpPr/>
      </xdr:nvCxnSpPr>
      <xdr:spPr>
        <a:xfrm flipV="1">
          <a:off x="2019300" y="9895218"/>
          <a:ext cx="889000" cy="2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5" name="フローチャート : 判断 124"/>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6" name="テキスト ボックス 125"/>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141712</xdr:rowOff>
    </xdr:from>
    <xdr:to>
      <xdr:col>2</xdr:col>
      <xdr:colOff>638175</xdr:colOff>
      <xdr:row>57</xdr:row>
      <xdr:rowOff>145877</xdr:rowOff>
    </xdr:to>
    <xdr:cxnSp macro="">
      <xdr:nvCxnSpPr>
        <xdr:cNvPr id="127" name="直線コネクタ 126"/>
        <xdr:cNvCxnSpPr/>
      </xdr:nvCxnSpPr>
      <xdr:spPr>
        <a:xfrm>
          <a:off x="1130300" y="9914362"/>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8" name="フローチャート : 判断 127"/>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9" name="テキスト ボックス 128"/>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30" name="フローチャート : 判断 129"/>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31" name="テキスト ボックス 130"/>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46275</xdr:rowOff>
    </xdr:from>
    <xdr:to>
      <xdr:col>6</xdr:col>
      <xdr:colOff>561975</xdr:colOff>
      <xdr:row>57</xdr:row>
      <xdr:rowOff>147875</xdr:rowOff>
    </xdr:to>
    <xdr:sp macro="" textlink="">
      <xdr:nvSpPr>
        <xdr:cNvPr id="137" name="円/楕円 136"/>
        <xdr:cNvSpPr/>
      </xdr:nvSpPr>
      <xdr:spPr>
        <a:xfrm>
          <a:off x="4584700" y="98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132652</xdr:rowOff>
    </xdr:from>
    <xdr:ext cx="534377" cy="259045"/>
    <xdr:sp macro="" textlink="">
      <xdr:nvSpPr>
        <xdr:cNvPr id="138" name="物件費該当値テキスト"/>
        <xdr:cNvSpPr txBox="1"/>
      </xdr:nvSpPr>
      <xdr:spPr>
        <a:xfrm>
          <a:off x="4686300" y="973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61898</xdr:rowOff>
    </xdr:from>
    <xdr:to>
      <xdr:col>5</xdr:col>
      <xdr:colOff>409575</xdr:colOff>
      <xdr:row>57</xdr:row>
      <xdr:rowOff>163498</xdr:rowOff>
    </xdr:to>
    <xdr:sp macro="" textlink="">
      <xdr:nvSpPr>
        <xdr:cNvPr id="139" name="円/楕円 138"/>
        <xdr:cNvSpPr/>
      </xdr:nvSpPr>
      <xdr:spPr>
        <a:xfrm>
          <a:off x="3746500" y="98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154625</xdr:rowOff>
    </xdr:from>
    <xdr:ext cx="534377" cy="259045"/>
    <xdr:sp macro="" textlink="">
      <xdr:nvSpPr>
        <xdr:cNvPr id="140" name="テキスト ボックス 139"/>
        <xdr:cNvSpPr txBox="1"/>
      </xdr:nvSpPr>
      <xdr:spPr>
        <a:xfrm>
          <a:off x="3530111" y="992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71768</xdr:rowOff>
    </xdr:from>
    <xdr:to>
      <xdr:col>4</xdr:col>
      <xdr:colOff>206375</xdr:colOff>
      <xdr:row>58</xdr:row>
      <xdr:rowOff>1918</xdr:rowOff>
    </xdr:to>
    <xdr:sp macro="" textlink="">
      <xdr:nvSpPr>
        <xdr:cNvPr id="141" name="円/楕円 140"/>
        <xdr:cNvSpPr/>
      </xdr:nvSpPr>
      <xdr:spPr>
        <a:xfrm>
          <a:off x="2857500" y="98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164495</xdr:rowOff>
    </xdr:from>
    <xdr:ext cx="534377" cy="259045"/>
    <xdr:sp macro="" textlink="">
      <xdr:nvSpPr>
        <xdr:cNvPr id="142" name="テキスト ボックス 141"/>
        <xdr:cNvSpPr txBox="1"/>
      </xdr:nvSpPr>
      <xdr:spPr>
        <a:xfrm>
          <a:off x="2641111" y="99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95077</xdr:rowOff>
    </xdr:from>
    <xdr:to>
      <xdr:col>3</xdr:col>
      <xdr:colOff>3175</xdr:colOff>
      <xdr:row>58</xdr:row>
      <xdr:rowOff>25227</xdr:rowOff>
    </xdr:to>
    <xdr:sp macro="" textlink="">
      <xdr:nvSpPr>
        <xdr:cNvPr id="143" name="円/楕円 142"/>
        <xdr:cNvSpPr/>
      </xdr:nvSpPr>
      <xdr:spPr>
        <a:xfrm>
          <a:off x="1968500" y="98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16354</xdr:rowOff>
    </xdr:from>
    <xdr:ext cx="534377" cy="259045"/>
    <xdr:sp macro="" textlink="">
      <xdr:nvSpPr>
        <xdr:cNvPr id="144" name="テキスト ボックス 143"/>
        <xdr:cNvSpPr txBox="1"/>
      </xdr:nvSpPr>
      <xdr:spPr>
        <a:xfrm>
          <a:off x="1752111" y="996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90912</xdr:rowOff>
    </xdr:from>
    <xdr:to>
      <xdr:col>1</xdr:col>
      <xdr:colOff>485775</xdr:colOff>
      <xdr:row>58</xdr:row>
      <xdr:rowOff>21062</xdr:rowOff>
    </xdr:to>
    <xdr:sp macro="" textlink="">
      <xdr:nvSpPr>
        <xdr:cNvPr id="145" name="円/楕円 144"/>
        <xdr:cNvSpPr/>
      </xdr:nvSpPr>
      <xdr:spPr>
        <a:xfrm>
          <a:off x="1079500" y="98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12189</xdr:rowOff>
    </xdr:from>
    <xdr:ext cx="534377" cy="259045"/>
    <xdr:sp macro="" textlink="">
      <xdr:nvSpPr>
        <xdr:cNvPr id="146" name="テキスト ボックス 145"/>
        <xdr:cNvSpPr txBox="1"/>
      </xdr:nvSpPr>
      <xdr:spPr>
        <a:xfrm>
          <a:off x="863111" y="995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0" name="直線コネクタ 169"/>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1"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2" name="直線コネクタ 171"/>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3"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4" name="直線コネクタ 173"/>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124422</xdr:rowOff>
    </xdr:from>
    <xdr:to>
      <xdr:col>6</xdr:col>
      <xdr:colOff>511175</xdr:colOff>
      <xdr:row>77</xdr:row>
      <xdr:rowOff>129451</xdr:rowOff>
    </xdr:to>
    <xdr:cxnSp macro="">
      <xdr:nvCxnSpPr>
        <xdr:cNvPr id="175" name="直線コネクタ 174"/>
        <xdr:cNvCxnSpPr/>
      </xdr:nvCxnSpPr>
      <xdr:spPr>
        <a:xfrm flipV="1">
          <a:off x="3797300" y="1332607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93121</xdr:rowOff>
    </xdr:from>
    <xdr:ext cx="469744" cy="259045"/>
    <xdr:sp macro="" textlink="">
      <xdr:nvSpPr>
        <xdr:cNvPr id="176" name="維持補修費平均値テキスト"/>
        <xdr:cNvSpPr txBox="1"/>
      </xdr:nvSpPr>
      <xdr:spPr>
        <a:xfrm>
          <a:off x="4686300" y="1329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77" name="フローチャート : 判断 176"/>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117335</xdr:rowOff>
    </xdr:from>
    <xdr:to>
      <xdr:col>5</xdr:col>
      <xdr:colOff>358775</xdr:colOff>
      <xdr:row>77</xdr:row>
      <xdr:rowOff>129451</xdr:rowOff>
    </xdr:to>
    <xdr:cxnSp macro="">
      <xdr:nvCxnSpPr>
        <xdr:cNvPr id="178" name="直線コネクタ 177"/>
        <xdr:cNvCxnSpPr/>
      </xdr:nvCxnSpPr>
      <xdr:spPr>
        <a:xfrm>
          <a:off x="2908300" y="13318985"/>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79" name="フローチャート : 判断 178"/>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49001</xdr:rowOff>
    </xdr:from>
    <xdr:ext cx="469744" cy="259045"/>
    <xdr:sp macro="" textlink="">
      <xdr:nvSpPr>
        <xdr:cNvPr id="180" name="テキスト ボックス 179"/>
        <xdr:cNvSpPr txBox="1"/>
      </xdr:nvSpPr>
      <xdr:spPr>
        <a:xfrm>
          <a:off x="3562427"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117335</xdr:rowOff>
    </xdr:from>
    <xdr:to>
      <xdr:col>4</xdr:col>
      <xdr:colOff>155575</xdr:colOff>
      <xdr:row>77</xdr:row>
      <xdr:rowOff>153912</xdr:rowOff>
    </xdr:to>
    <xdr:cxnSp macro="">
      <xdr:nvCxnSpPr>
        <xdr:cNvPr id="181" name="直線コネクタ 180"/>
        <xdr:cNvCxnSpPr/>
      </xdr:nvCxnSpPr>
      <xdr:spPr>
        <a:xfrm flipV="1">
          <a:off x="2019300" y="1331898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22606</xdr:rowOff>
    </xdr:from>
    <xdr:to>
      <xdr:col>4</xdr:col>
      <xdr:colOff>206375</xdr:colOff>
      <xdr:row>78</xdr:row>
      <xdr:rowOff>124206</xdr:rowOff>
    </xdr:to>
    <xdr:sp macro="" textlink="">
      <xdr:nvSpPr>
        <xdr:cNvPr id="182" name="フローチャート : 判断 181"/>
        <xdr:cNvSpPr/>
      </xdr:nvSpPr>
      <xdr:spPr>
        <a:xfrm>
          <a:off x="2857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115333</xdr:rowOff>
    </xdr:from>
    <xdr:ext cx="469744" cy="259045"/>
    <xdr:sp macro="" textlink="">
      <xdr:nvSpPr>
        <xdr:cNvPr id="183" name="テキスト ボックス 182"/>
        <xdr:cNvSpPr txBox="1"/>
      </xdr:nvSpPr>
      <xdr:spPr>
        <a:xfrm>
          <a:off x="2673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147473</xdr:rowOff>
    </xdr:from>
    <xdr:to>
      <xdr:col>2</xdr:col>
      <xdr:colOff>638175</xdr:colOff>
      <xdr:row>77</xdr:row>
      <xdr:rowOff>153912</xdr:rowOff>
    </xdr:to>
    <xdr:cxnSp macro="">
      <xdr:nvCxnSpPr>
        <xdr:cNvPr id="184" name="直線コネクタ 183"/>
        <xdr:cNvCxnSpPr/>
      </xdr:nvCxnSpPr>
      <xdr:spPr>
        <a:xfrm>
          <a:off x="1130300" y="13349123"/>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31141</xdr:rowOff>
    </xdr:from>
    <xdr:to>
      <xdr:col>3</xdr:col>
      <xdr:colOff>3175</xdr:colOff>
      <xdr:row>78</xdr:row>
      <xdr:rowOff>132741</xdr:rowOff>
    </xdr:to>
    <xdr:sp macro="" textlink="">
      <xdr:nvSpPr>
        <xdr:cNvPr id="185" name="フローチャート : 判断 184"/>
        <xdr:cNvSpPr/>
      </xdr:nvSpPr>
      <xdr:spPr>
        <a:xfrm>
          <a:off x="1968500" y="1340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123868</xdr:rowOff>
    </xdr:from>
    <xdr:ext cx="469744" cy="259045"/>
    <xdr:sp macro="" textlink="">
      <xdr:nvSpPr>
        <xdr:cNvPr id="186" name="テキスト ボックス 185"/>
        <xdr:cNvSpPr txBox="1"/>
      </xdr:nvSpPr>
      <xdr:spPr>
        <a:xfrm>
          <a:off x="1784427" y="134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26073</xdr:rowOff>
    </xdr:from>
    <xdr:to>
      <xdr:col>1</xdr:col>
      <xdr:colOff>485775</xdr:colOff>
      <xdr:row>78</xdr:row>
      <xdr:rowOff>127673</xdr:rowOff>
    </xdr:to>
    <xdr:sp macro="" textlink="">
      <xdr:nvSpPr>
        <xdr:cNvPr id="187" name="フローチャート : 判断 186"/>
        <xdr:cNvSpPr/>
      </xdr:nvSpPr>
      <xdr:spPr>
        <a:xfrm>
          <a:off x="1079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118800</xdr:rowOff>
    </xdr:from>
    <xdr:ext cx="469744" cy="259045"/>
    <xdr:sp macro="" textlink="">
      <xdr:nvSpPr>
        <xdr:cNvPr id="188" name="テキスト ボックス 187"/>
        <xdr:cNvSpPr txBox="1"/>
      </xdr:nvSpPr>
      <xdr:spPr>
        <a:xfrm>
          <a:off x="895427" y="1349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73622</xdr:rowOff>
    </xdr:from>
    <xdr:to>
      <xdr:col>6</xdr:col>
      <xdr:colOff>561975</xdr:colOff>
      <xdr:row>78</xdr:row>
      <xdr:rowOff>3772</xdr:rowOff>
    </xdr:to>
    <xdr:sp macro="" textlink="">
      <xdr:nvSpPr>
        <xdr:cNvPr id="194" name="円/楕円 193"/>
        <xdr:cNvSpPr/>
      </xdr:nvSpPr>
      <xdr:spPr>
        <a:xfrm>
          <a:off x="4584700" y="132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96499</xdr:rowOff>
    </xdr:from>
    <xdr:ext cx="469744" cy="259045"/>
    <xdr:sp macro="" textlink="">
      <xdr:nvSpPr>
        <xdr:cNvPr id="195" name="維持補修費該当値テキスト"/>
        <xdr:cNvSpPr txBox="1"/>
      </xdr:nvSpPr>
      <xdr:spPr>
        <a:xfrm>
          <a:off x="4686300" y="1312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78651</xdr:rowOff>
    </xdr:from>
    <xdr:to>
      <xdr:col>5</xdr:col>
      <xdr:colOff>409575</xdr:colOff>
      <xdr:row>78</xdr:row>
      <xdr:rowOff>8801</xdr:rowOff>
    </xdr:to>
    <xdr:sp macro="" textlink="">
      <xdr:nvSpPr>
        <xdr:cNvPr id="196" name="円/楕円 195"/>
        <xdr:cNvSpPr/>
      </xdr:nvSpPr>
      <xdr:spPr>
        <a:xfrm>
          <a:off x="3746500" y="132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25328</xdr:rowOff>
    </xdr:from>
    <xdr:ext cx="469744" cy="259045"/>
    <xdr:sp macro="" textlink="">
      <xdr:nvSpPr>
        <xdr:cNvPr id="197" name="テキスト ボックス 196"/>
        <xdr:cNvSpPr txBox="1"/>
      </xdr:nvSpPr>
      <xdr:spPr>
        <a:xfrm>
          <a:off x="3562427" y="1305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66535</xdr:rowOff>
    </xdr:from>
    <xdr:to>
      <xdr:col>4</xdr:col>
      <xdr:colOff>206375</xdr:colOff>
      <xdr:row>77</xdr:row>
      <xdr:rowOff>168135</xdr:rowOff>
    </xdr:to>
    <xdr:sp macro="" textlink="">
      <xdr:nvSpPr>
        <xdr:cNvPr id="198" name="円/楕円 197"/>
        <xdr:cNvSpPr/>
      </xdr:nvSpPr>
      <xdr:spPr>
        <a:xfrm>
          <a:off x="2857500" y="132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13212</xdr:rowOff>
    </xdr:from>
    <xdr:ext cx="469744" cy="259045"/>
    <xdr:sp macro="" textlink="">
      <xdr:nvSpPr>
        <xdr:cNvPr id="199" name="テキスト ボックス 198"/>
        <xdr:cNvSpPr txBox="1"/>
      </xdr:nvSpPr>
      <xdr:spPr>
        <a:xfrm>
          <a:off x="2673427" y="1304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103112</xdr:rowOff>
    </xdr:from>
    <xdr:to>
      <xdr:col>3</xdr:col>
      <xdr:colOff>3175</xdr:colOff>
      <xdr:row>78</xdr:row>
      <xdr:rowOff>33262</xdr:rowOff>
    </xdr:to>
    <xdr:sp macro="" textlink="">
      <xdr:nvSpPr>
        <xdr:cNvPr id="200" name="円/楕円 199"/>
        <xdr:cNvSpPr/>
      </xdr:nvSpPr>
      <xdr:spPr>
        <a:xfrm>
          <a:off x="1968500" y="133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49789</xdr:rowOff>
    </xdr:from>
    <xdr:ext cx="469744" cy="259045"/>
    <xdr:sp macro="" textlink="">
      <xdr:nvSpPr>
        <xdr:cNvPr id="201" name="テキスト ボックス 200"/>
        <xdr:cNvSpPr txBox="1"/>
      </xdr:nvSpPr>
      <xdr:spPr>
        <a:xfrm>
          <a:off x="1784427" y="1307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96673</xdr:rowOff>
    </xdr:from>
    <xdr:to>
      <xdr:col>1</xdr:col>
      <xdr:colOff>485775</xdr:colOff>
      <xdr:row>78</xdr:row>
      <xdr:rowOff>26823</xdr:rowOff>
    </xdr:to>
    <xdr:sp macro="" textlink="">
      <xdr:nvSpPr>
        <xdr:cNvPr id="202" name="円/楕円 201"/>
        <xdr:cNvSpPr/>
      </xdr:nvSpPr>
      <xdr:spPr>
        <a:xfrm>
          <a:off x="1079500" y="132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43350</xdr:rowOff>
    </xdr:from>
    <xdr:ext cx="469744" cy="259045"/>
    <xdr:sp macro="" textlink="">
      <xdr:nvSpPr>
        <xdr:cNvPr id="203" name="テキスト ボックス 202"/>
        <xdr:cNvSpPr txBox="1"/>
      </xdr:nvSpPr>
      <xdr:spPr>
        <a:xfrm>
          <a:off x="895427"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0" name="直線コネクタ 229"/>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1"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2" name="直線コネクタ 231"/>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3"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4" name="直線コネクタ 233"/>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117184</xdr:rowOff>
    </xdr:from>
    <xdr:to>
      <xdr:col>6</xdr:col>
      <xdr:colOff>511175</xdr:colOff>
      <xdr:row>98</xdr:row>
      <xdr:rowOff>157742</xdr:rowOff>
    </xdr:to>
    <xdr:cxnSp macro="">
      <xdr:nvCxnSpPr>
        <xdr:cNvPr id="235" name="直線コネクタ 234"/>
        <xdr:cNvCxnSpPr/>
      </xdr:nvCxnSpPr>
      <xdr:spPr>
        <a:xfrm flipV="1">
          <a:off x="3797300" y="16919284"/>
          <a:ext cx="838200" cy="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6"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37" name="フローチャート : 判断 236"/>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157742</xdr:rowOff>
    </xdr:from>
    <xdr:to>
      <xdr:col>5</xdr:col>
      <xdr:colOff>358775</xdr:colOff>
      <xdr:row>99</xdr:row>
      <xdr:rowOff>14770</xdr:rowOff>
    </xdr:to>
    <xdr:cxnSp macro="">
      <xdr:nvCxnSpPr>
        <xdr:cNvPr id="238" name="直線コネクタ 237"/>
        <xdr:cNvCxnSpPr/>
      </xdr:nvCxnSpPr>
      <xdr:spPr>
        <a:xfrm flipV="1">
          <a:off x="2908300" y="16959842"/>
          <a:ext cx="889000" cy="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39" name="フローチャート : 判断 238"/>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0" name="テキスト ボックス 239"/>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14770</xdr:rowOff>
    </xdr:from>
    <xdr:to>
      <xdr:col>4</xdr:col>
      <xdr:colOff>155575</xdr:colOff>
      <xdr:row>99</xdr:row>
      <xdr:rowOff>61078</xdr:rowOff>
    </xdr:to>
    <xdr:cxnSp macro="">
      <xdr:nvCxnSpPr>
        <xdr:cNvPr id="241" name="直線コネクタ 240"/>
        <xdr:cNvCxnSpPr/>
      </xdr:nvCxnSpPr>
      <xdr:spPr>
        <a:xfrm flipV="1">
          <a:off x="2019300" y="16988320"/>
          <a:ext cx="8890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138654</xdr:rowOff>
    </xdr:from>
    <xdr:to>
      <xdr:col>4</xdr:col>
      <xdr:colOff>206375</xdr:colOff>
      <xdr:row>96</xdr:row>
      <xdr:rowOff>68804</xdr:rowOff>
    </xdr:to>
    <xdr:sp macro="" textlink="">
      <xdr:nvSpPr>
        <xdr:cNvPr id="242" name="フローチャート : 判断 241"/>
        <xdr:cNvSpPr/>
      </xdr:nvSpPr>
      <xdr:spPr>
        <a:xfrm>
          <a:off x="2857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85331</xdr:rowOff>
    </xdr:from>
    <xdr:ext cx="534377" cy="259045"/>
    <xdr:sp macro="" textlink="">
      <xdr:nvSpPr>
        <xdr:cNvPr id="243" name="テキスト ボックス 242"/>
        <xdr:cNvSpPr txBox="1"/>
      </xdr:nvSpPr>
      <xdr:spPr>
        <a:xfrm>
          <a:off x="2641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57682</xdr:rowOff>
    </xdr:from>
    <xdr:to>
      <xdr:col>2</xdr:col>
      <xdr:colOff>638175</xdr:colOff>
      <xdr:row>99</xdr:row>
      <xdr:rowOff>61078</xdr:rowOff>
    </xdr:to>
    <xdr:cxnSp macro="">
      <xdr:nvCxnSpPr>
        <xdr:cNvPr id="244" name="直線コネクタ 243"/>
        <xdr:cNvCxnSpPr/>
      </xdr:nvCxnSpPr>
      <xdr:spPr>
        <a:xfrm>
          <a:off x="1130300" y="17031232"/>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59475</xdr:rowOff>
    </xdr:from>
    <xdr:to>
      <xdr:col>3</xdr:col>
      <xdr:colOff>3175</xdr:colOff>
      <xdr:row>96</xdr:row>
      <xdr:rowOff>161075</xdr:rowOff>
    </xdr:to>
    <xdr:sp macro="" textlink="">
      <xdr:nvSpPr>
        <xdr:cNvPr id="245" name="フローチャート : 判断 244"/>
        <xdr:cNvSpPr/>
      </xdr:nvSpPr>
      <xdr:spPr>
        <a:xfrm>
          <a:off x="1968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6152</xdr:rowOff>
    </xdr:from>
    <xdr:ext cx="534377" cy="259045"/>
    <xdr:sp macro="" textlink="">
      <xdr:nvSpPr>
        <xdr:cNvPr id="246" name="テキスト ボックス 245"/>
        <xdr:cNvSpPr txBox="1"/>
      </xdr:nvSpPr>
      <xdr:spPr>
        <a:xfrm>
          <a:off x="1752111" y="162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72130</xdr:rowOff>
    </xdr:from>
    <xdr:to>
      <xdr:col>1</xdr:col>
      <xdr:colOff>485775</xdr:colOff>
      <xdr:row>97</xdr:row>
      <xdr:rowOff>2280</xdr:rowOff>
    </xdr:to>
    <xdr:sp macro="" textlink="">
      <xdr:nvSpPr>
        <xdr:cNvPr id="247" name="フローチャート : 判断 246"/>
        <xdr:cNvSpPr/>
      </xdr:nvSpPr>
      <xdr:spPr>
        <a:xfrm>
          <a:off x="1079500" y="165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18807</xdr:rowOff>
    </xdr:from>
    <xdr:ext cx="534377" cy="259045"/>
    <xdr:sp macro="" textlink="">
      <xdr:nvSpPr>
        <xdr:cNvPr id="248" name="テキスト ボックス 247"/>
        <xdr:cNvSpPr txBox="1"/>
      </xdr:nvSpPr>
      <xdr:spPr>
        <a:xfrm>
          <a:off x="863111" y="163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66384</xdr:rowOff>
    </xdr:from>
    <xdr:to>
      <xdr:col>6</xdr:col>
      <xdr:colOff>561975</xdr:colOff>
      <xdr:row>98</xdr:row>
      <xdr:rowOff>167984</xdr:rowOff>
    </xdr:to>
    <xdr:sp macro="" textlink="">
      <xdr:nvSpPr>
        <xdr:cNvPr id="254" name="円/楕円 253"/>
        <xdr:cNvSpPr/>
      </xdr:nvSpPr>
      <xdr:spPr>
        <a:xfrm>
          <a:off x="4584700" y="168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152761</xdr:rowOff>
    </xdr:from>
    <xdr:ext cx="534377" cy="259045"/>
    <xdr:sp macro="" textlink="">
      <xdr:nvSpPr>
        <xdr:cNvPr id="255" name="扶助費該当値テキスト"/>
        <xdr:cNvSpPr txBox="1"/>
      </xdr:nvSpPr>
      <xdr:spPr>
        <a:xfrm>
          <a:off x="4686300" y="1678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29,379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106942</xdr:rowOff>
    </xdr:from>
    <xdr:to>
      <xdr:col>5</xdr:col>
      <xdr:colOff>409575</xdr:colOff>
      <xdr:row>99</xdr:row>
      <xdr:rowOff>37092</xdr:rowOff>
    </xdr:to>
    <xdr:sp macro="" textlink="">
      <xdr:nvSpPr>
        <xdr:cNvPr id="256" name="円/楕円 255"/>
        <xdr:cNvSpPr/>
      </xdr:nvSpPr>
      <xdr:spPr>
        <a:xfrm>
          <a:off x="3746500" y="169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28219</xdr:rowOff>
    </xdr:from>
    <xdr:ext cx="534377" cy="259045"/>
    <xdr:sp macro="" textlink="">
      <xdr:nvSpPr>
        <xdr:cNvPr id="257" name="テキスト ボックス 256"/>
        <xdr:cNvSpPr txBox="1"/>
      </xdr:nvSpPr>
      <xdr:spPr>
        <a:xfrm>
          <a:off x="3530111" y="1700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135420</xdr:rowOff>
    </xdr:from>
    <xdr:to>
      <xdr:col>4</xdr:col>
      <xdr:colOff>206375</xdr:colOff>
      <xdr:row>99</xdr:row>
      <xdr:rowOff>65570</xdr:rowOff>
    </xdr:to>
    <xdr:sp macro="" textlink="">
      <xdr:nvSpPr>
        <xdr:cNvPr id="258" name="円/楕円 257"/>
        <xdr:cNvSpPr/>
      </xdr:nvSpPr>
      <xdr:spPr>
        <a:xfrm>
          <a:off x="2857500" y="169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56697</xdr:rowOff>
    </xdr:from>
    <xdr:ext cx="534377" cy="259045"/>
    <xdr:sp macro="" textlink="">
      <xdr:nvSpPr>
        <xdr:cNvPr id="259" name="テキスト ボックス 258"/>
        <xdr:cNvSpPr txBox="1"/>
      </xdr:nvSpPr>
      <xdr:spPr>
        <a:xfrm>
          <a:off x="2641111" y="1703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25,151</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10278</xdr:rowOff>
    </xdr:from>
    <xdr:to>
      <xdr:col>3</xdr:col>
      <xdr:colOff>3175</xdr:colOff>
      <xdr:row>99</xdr:row>
      <xdr:rowOff>111878</xdr:rowOff>
    </xdr:to>
    <xdr:sp macro="" textlink="">
      <xdr:nvSpPr>
        <xdr:cNvPr id="260" name="円/楕円 259"/>
        <xdr:cNvSpPr/>
      </xdr:nvSpPr>
      <xdr:spPr>
        <a:xfrm>
          <a:off x="1968500" y="169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103005</xdr:rowOff>
    </xdr:from>
    <xdr:ext cx="534377" cy="259045"/>
    <xdr:sp macro="" textlink="">
      <xdr:nvSpPr>
        <xdr:cNvPr id="261" name="テキスト ボックス 260"/>
        <xdr:cNvSpPr txBox="1"/>
      </xdr:nvSpPr>
      <xdr:spPr>
        <a:xfrm>
          <a:off x="1752111" y="170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6882</xdr:rowOff>
    </xdr:from>
    <xdr:to>
      <xdr:col>1</xdr:col>
      <xdr:colOff>485775</xdr:colOff>
      <xdr:row>99</xdr:row>
      <xdr:rowOff>108482</xdr:rowOff>
    </xdr:to>
    <xdr:sp macro="" textlink="">
      <xdr:nvSpPr>
        <xdr:cNvPr id="262" name="円/楕円 261"/>
        <xdr:cNvSpPr/>
      </xdr:nvSpPr>
      <xdr:spPr>
        <a:xfrm>
          <a:off x="1079500" y="1698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99609</xdr:rowOff>
    </xdr:from>
    <xdr:ext cx="534377" cy="259045"/>
    <xdr:sp macro="" textlink="">
      <xdr:nvSpPr>
        <xdr:cNvPr id="263" name="テキスト ボックス 262"/>
        <xdr:cNvSpPr txBox="1"/>
      </xdr:nvSpPr>
      <xdr:spPr>
        <a:xfrm>
          <a:off x="863111" y="170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89" name="直線コネクタ 288"/>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0"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1" name="直線コネクタ 290"/>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2"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3" name="直線コネクタ 292"/>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95482</xdr:rowOff>
    </xdr:from>
    <xdr:to>
      <xdr:col>15</xdr:col>
      <xdr:colOff>180975</xdr:colOff>
      <xdr:row>37</xdr:row>
      <xdr:rowOff>24366</xdr:rowOff>
    </xdr:to>
    <xdr:cxnSp macro="">
      <xdr:nvCxnSpPr>
        <xdr:cNvPr id="294" name="直線コネクタ 293"/>
        <xdr:cNvCxnSpPr/>
      </xdr:nvCxnSpPr>
      <xdr:spPr>
        <a:xfrm flipV="1">
          <a:off x="9639300" y="6267682"/>
          <a:ext cx="838200" cy="10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5"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6" name="フローチャート : 判断 295"/>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24366</xdr:rowOff>
    </xdr:from>
    <xdr:to>
      <xdr:col>14</xdr:col>
      <xdr:colOff>28575</xdr:colOff>
      <xdr:row>37</xdr:row>
      <xdr:rowOff>120530</xdr:rowOff>
    </xdr:to>
    <xdr:cxnSp macro="">
      <xdr:nvCxnSpPr>
        <xdr:cNvPr id="297" name="直線コネクタ 296"/>
        <xdr:cNvCxnSpPr/>
      </xdr:nvCxnSpPr>
      <xdr:spPr>
        <a:xfrm flipV="1">
          <a:off x="8750300" y="6368016"/>
          <a:ext cx="889000" cy="9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298" name="フローチャート : 判断 297"/>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299" name="テキスト ボックス 298"/>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120530</xdr:rowOff>
    </xdr:from>
    <xdr:to>
      <xdr:col>12</xdr:col>
      <xdr:colOff>511175</xdr:colOff>
      <xdr:row>37</xdr:row>
      <xdr:rowOff>125505</xdr:rowOff>
    </xdr:to>
    <xdr:cxnSp macro="">
      <xdr:nvCxnSpPr>
        <xdr:cNvPr id="300" name="直線コネクタ 299"/>
        <xdr:cNvCxnSpPr/>
      </xdr:nvCxnSpPr>
      <xdr:spPr>
        <a:xfrm flipV="1">
          <a:off x="7861300" y="6464180"/>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124333</xdr:rowOff>
    </xdr:from>
    <xdr:to>
      <xdr:col>12</xdr:col>
      <xdr:colOff>561975</xdr:colOff>
      <xdr:row>37</xdr:row>
      <xdr:rowOff>54483</xdr:rowOff>
    </xdr:to>
    <xdr:sp macro="" textlink="">
      <xdr:nvSpPr>
        <xdr:cNvPr id="301" name="フローチャート : 判断 300"/>
        <xdr:cNvSpPr/>
      </xdr:nvSpPr>
      <xdr:spPr>
        <a:xfrm>
          <a:off x="869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71010</xdr:rowOff>
    </xdr:from>
    <xdr:ext cx="534377" cy="259045"/>
    <xdr:sp macro="" textlink="">
      <xdr:nvSpPr>
        <xdr:cNvPr id="302" name="テキスト ボックス 301"/>
        <xdr:cNvSpPr txBox="1"/>
      </xdr:nvSpPr>
      <xdr:spPr>
        <a:xfrm>
          <a:off x="8483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125505</xdr:rowOff>
    </xdr:from>
    <xdr:to>
      <xdr:col>11</xdr:col>
      <xdr:colOff>307975</xdr:colOff>
      <xdr:row>37</xdr:row>
      <xdr:rowOff>139657</xdr:rowOff>
    </xdr:to>
    <xdr:cxnSp macro="">
      <xdr:nvCxnSpPr>
        <xdr:cNvPr id="303" name="直線コネクタ 302"/>
        <xdr:cNvCxnSpPr/>
      </xdr:nvCxnSpPr>
      <xdr:spPr>
        <a:xfrm flipV="1">
          <a:off x="6972300" y="6469155"/>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87452</xdr:rowOff>
    </xdr:from>
    <xdr:to>
      <xdr:col>11</xdr:col>
      <xdr:colOff>358775</xdr:colOff>
      <xdr:row>37</xdr:row>
      <xdr:rowOff>17602</xdr:rowOff>
    </xdr:to>
    <xdr:sp macro="" textlink="">
      <xdr:nvSpPr>
        <xdr:cNvPr id="304" name="フローチャート : 判断 303"/>
        <xdr:cNvSpPr/>
      </xdr:nvSpPr>
      <xdr:spPr>
        <a:xfrm>
          <a:off x="7810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34129</xdr:rowOff>
    </xdr:from>
    <xdr:ext cx="534377" cy="259045"/>
    <xdr:sp macro="" textlink="">
      <xdr:nvSpPr>
        <xdr:cNvPr id="305" name="テキスト ボックス 304"/>
        <xdr:cNvSpPr txBox="1"/>
      </xdr:nvSpPr>
      <xdr:spPr>
        <a:xfrm>
          <a:off x="7594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117758</xdr:rowOff>
    </xdr:from>
    <xdr:to>
      <xdr:col>10</xdr:col>
      <xdr:colOff>155575</xdr:colOff>
      <xdr:row>37</xdr:row>
      <xdr:rowOff>47908</xdr:rowOff>
    </xdr:to>
    <xdr:sp macro="" textlink="">
      <xdr:nvSpPr>
        <xdr:cNvPr id="306" name="フローチャート : 判断 305"/>
        <xdr:cNvSpPr/>
      </xdr:nvSpPr>
      <xdr:spPr>
        <a:xfrm>
          <a:off x="6921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64435</xdr:rowOff>
    </xdr:from>
    <xdr:ext cx="534377" cy="259045"/>
    <xdr:sp macro="" textlink="">
      <xdr:nvSpPr>
        <xdr:cNvPr id="307" name="テキスト ボックス 306"/>
        <xdr:cNvSpPr txBox="1"/>
      </xdr:nvSpPr>
      <xdr:spPr>
        <a:xfrm>
          <a:off x="6705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44682</xdr:rowOff>
    </xdr:from>
    <xdr:to>
      <xdr:col>15</xdr:col>
      <xdr:colOff>231775</xdr:colOff>
      <xdr:row>36</xdr:row>
      <xdr:rowOff>146282</xdr:rowOff>
    </xdr:to>
    <xdr:sp macro="" textlink="">
      <xdr:nvSpPr>
        <xdr:cNvPr id="313" name="円/楕円 312"/>
        <xdr:cNvSpPr/>
      </xdr:nvSpPr>
      <xdr:spPr>
        <a:xfrm>
          <a:off x="10426700" y="621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23109</xdr:rowOff>
    </xdr:from>
    <xdr:ext cx="534377" cy="259045"/>
    <xdr:sp macro="" textlink="">
      <xdr:nvSpPr>
        <xdr:cNvPr id="314" name="補助費等該当値テキスト"/>
        <xdr:cNvSpPr txBox="1"/>
      </xdr:nvSpPr>
      <xdr:spPr>
        <a:xfrm>
          <a:off x="10528300" y="61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47,562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145016</xdr:rowOff>
    </xdr:from>
    <xdr:to>
      <xdr:col>14</xdr:col>
      <xdr:colOff>79375</xdr:colOff>
      <xdr:row>37</xdr:row>
      <xdr:rowOff>75166</xdr:rowOff>
    </xdr:to>
    <xdr:sp macro="" textlink="">
      <xdr:nvSpPr>
        <xdr:cNvPr id="315" name="円/楕円 314"/>
        <xdr:cNvSpPr/>
      </xdr:nvSpPr>
      <xdr:spPr>
        <a:xfrm>
          <a:off x="9588500" y="631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66293</xdr:rowOff>
    </xdr:from>
    <xdr:ext cx="534377" cy="259045"/>
    <xdr:sp macro="" textlink="">
      <xdr:nvSpPr>
        <xdr:cNvPr id="316" name="テキスト ボックス 315"/>
        <xdr:cNvSpPr txBox="1"/>
      </xdr:nvSpPr>
      <xdr:spPr>
        <a:xfrm>
          <a:off x="9372111" y="640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69730</xdr:rowOff>
    </xdr:from>
    <xdr:to>
      <xdr:col>12</xdr:col>
      <xdr:colOff>561975</xdr:colOff>
      <xdr:row>37</xdr:row>
      <xdr:rowOff>171331</xdr:rowOff>
    </xdr:to>
    <xdr:sp macro="" textlink="">
      <xdr:nvSpPr>
        <xdr:cNvPr id="317" name="円/楕円 316"/>
        <xdr:cNvSpPr/>
      </xdr:nvSpPr>
      <xdr:spPr>
        <a:xfrm>
          <a:off x="8699500" y="64133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162458</xdr:rowOff>
    </xdr:from>
    <xdr:ext cx="534377" cy="259045"/>
    <xdr:sp macro="" textlink="">
      <xdr:nvSpPr>
        <xdr:cNvPr id="318" name="テキスト ボックス 317"/>
        <xdr:cNvSpPr txBox="1"/>
      </xdr:nvSpPr>
      <xdr:spPr>
        <a:xfrm>
          <a:off x="8483111" y="65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74705</xdr:rowOff>
    </xdr:from>
    <xdr:to>
      <xdr:col>11</xdr:col>
      <xdr:colOff>358775</xdr:colOff>
      <xdr:row>38</xdr:row>
      <xdr:rowOff>4856</xdr:rowOff>
    </xdr:to>
    <xdr:sp macro="" textlink="">
      <xdr:nvSpPr>
        <xdr:cNvPr id="319" name="円/楕円 318"/>
        <xdr:cNvSpPr/>
      </xdr:nvSpPr>
      <xdr:spPr>
        <a:xfrm>
          <a:off x="7810500" y="64183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167432</xdr:rowOff>
    </xdr:from>
    <xdr:ext cx="534377" cy="259045"/>
    <xdr:sp macro="" textlink="">
      <xdr:nvSpPr>
        <xdr:cNvPr id="320" name="テキスト ボックス 319"/>
        <xdr:cNvSpPr txBox="1"/>
      </xdr:nvSpPr>
      <xdr:spPr>
        <a:xfrm>
          <a:off x="7594111" y="651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88857</xdr:rowOff>
    </xdr:from>
    <xdr:to>
      <xdr:col>10</xdr:col>
      <xdr:colOff>155575</xdr:colOff>
      <xdr:row>38</xdr:row>
      <xdr:rowOff>19007</xdr:rowOff>
    </xdr:to>
    <xdr:sp macro="" textlink="">
      <xdr:nvSpPr>
        <xdr:cNvPr id="321" name="円/楕円 320"/>
        <xdr:cNvSpPr/>
      </xdr:nvSpPr>
      <xdr:spPr>
        <a:xfrm>
          <a:off x="6921500" y="643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10134</xdr:rowOff>
    </xdr:from>
    <xdr:ext cx="534377" cy="259045"/>
    <xdr:sp macro="" textlink="">
      <xdr:nvSpPr>
        <xdr:cNvPr id="322" name="テキスト ボックス 321"/>
        <xdr:cNvSpPr txBox="1"/>
      </xdr:nvSpPr>
      <xdr:spPr>
        <a:xfrm>
          <a:off x="6705111" y="652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8" name="テキスト ボックス 33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2" name="直線コネクタ 341"/>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3"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4" name="直線コネクタ 343"/>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5"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6" name="直線コネクタ 345"/>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77698</xdr:rowOff>
    </xdr:from>
    <xdr:to>
      <xdr:col>15</xdr:col>
      <xdr:colOff>180975</xdr:colOff>
      <xdr:row>57</xdr:row>
      <xdr:rowOff>108159</xdr:rowOff>
    </xdr:to>
    <xdr:cxnSp macro="">
      <xdr:nvCxnSpPr>
        <xdr:cNvPr id="347" name="直線コネクタ 346"/>
        <xdr:cNvCxnSpPr/>
      </xdr:nvCxnSpPr>
      <xdr:spPr>
        <a:xfrm>
          <a:off x="9639300" y="9850348"/>
          <a:ext cx="838200" cy="3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48"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49" name="フローチャート : 判断 348"/>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77698</xdr:rowOff>
    </xdr:from>
    <xdr:to>
      <xdr:col>14</xdr:col>
      <xdr:colOff>28575</xdr:colOff>
      <xdr:row>57</xdr:row>
      <xdr:rowOff>146244</xdr:rowOff>
    </xdr:to>
    <xdr:cxnSp macro="">
      <xdr:nvCxnSpPr>
        <xdr:cNvPr id="350" name="直線コネクタ 349"/>
        <xdr:cNvCxnSpPr/>
      </xdr:nvCxnSpPr>
      <xdr:spPr>
        <a:xfrm flipV="1">
          <a:off x="8750300" y="9850348"/>
          <a:ext cx="889000" cy="6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1" name="フローチャート : 判断 350"/>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2" name="テキスト ボックス 351"/>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154948</xdr:rowOff>
    </xdr:from>
    <xdr:to>
      <xdr:col>12</xdr:col>
      <xdr:colOff>511175</xdr:colOff>
      <xdr:row>57</xdr:row>
      <xdr:rowOff>146244</xdr:rowOff>
    </xdr:to>
    <xdr:cxnSp macro="">
      <xdr:nvCxnSpPr>
        <xdr:cNvPr id="353" name="直線コネクタ 352"/>
        <xdr:cNvCxnSpPr/>
      </xdr:nvCxnSpPr>
      <xdr:spPr>
        <a:xfrm>
          <a:off x="7861300" y="9756148"/>
          <a:ext cx="889000" cy="16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12936</xdr:rowOff>
    </xdr:from>
    <xdr:to>
      <xdr:col>12</xdr:col>
      <xdr:colOff>561975</xdr:colOff>
      <xdr:row>56</xdr:row>
      <xdr:rowOff>114536</xdr:rowOff>
    </xdr:to>
    <xdr:sp macro="" textlink="">
      <xdr:nvSpPr>
        <xdr:cNvPr id="354" name="フローチャート : 判断 353"/>
        <xdr:cNvSpPr/>
      </xdr:nvSpPr>
      <xdr:spPr>
        <a:xfrm>
          <a:off x="8699500" y="961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131063</xdr:rowOff>
    </xdr:from>
    <xdr:ext cx="534377" cy="259045"/>
    <xdr:sp macro="" textlink="">
      <xdr:nvSpPr>
        <xdr:cNvPr id="355" name="テキスト ボックス 354"/>
        <xdr:cNvSpPr txBox="1"/>
      </xdr:nvSpPr>
      <xdr:spPr>
        <a:xfrm>
          <a:off x="8483111" y="938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154948</xdr:rowOff>
    </xdr:from>
    <xdr:to>
      <xdr:col>11</xdr:col>
      <xdr:colOff>307975</xdr:colOff>
      <xdr:row>57</xdr:row>
      <xdr:rowOff>136454</xdr:rowOff>
    </xdr:to>
    <xdr:cxnSp macro="">
      <xdr:nvCxnSpPr>
        <xdr:cNvPr id="356" name="直線コネクタ 355"/>
        <xdr:cNvCxnSpPr/>
      </xdr:nvCxnSpPr>
      <xdr:spPr>
        <a:xfrm flipV="1">
          <a:off x="6972300" y="9756148"/>
          <a:ext cx="889000" cy="15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13062</xdr:rowOff>
    </xdr:from>
    <xdr:to>
      <xdr:col>11</xdr:col>
      <xdr:colOff>358775</xdr:colOff>
      <xdr:row>56</xdr:row>
      <xdr:rowOff>114662</xdr:rowOff>
    </xdr:to>
    <xdr:sp macro="" textlink="">
      <xdr:nvSpPr>
        <xdr:cNvPr id="357" name="フローチャート : 判断 356"/>
        <xdr:cNvSpPr/>
      </xdr:nvSpPr>
      <xdr:spPr>
        <a:xfrm>
          <a:off x="7810500" y="96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131189</xdr:rowOff>
    </xdr:from>
    <xdr:ext cx="534377" cy="259045"/>
    <xdr:sp macro="" textlink="">
      <xdr:nvSpPr>
        <xdr:cNvPr id="358" name="テキスト ボックス 357"/>
        <xdr:cNvSpPr txBox="1"/>
      </xdr:nvSpPr>
      <xdr:spPr>
        <a:xfrm>
          <a:off x="7594111" y="938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49930</xdr:rowOff>
    </xdr:from>
    <xdr:to>
      <xdr:col>10</xdr:col>
      <xdr:colOff>155575</xdr:colOff>
      <xdr:row>56</xdr:row>
      <xdr:rowOff>151530</xdr:rowOff>
    </xdr:to>
    <xdr:sp macro="" textlink="">
      <xdr:nvSpPr>
        <xdr:cNvPr id="359" name="フローチャート : 判断 358"/>
        <xdr:cNvSpPr/>
      </xdr:nvSpPr>
      <xdr:spPr>
        <a:xfrm>
          <a:off x="6921500" y="96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168057</xdr:rowOff>
    </xdr:from>
    <xdr:ext cx="534377" cy="259045"/>
    <xdr:sp macro="" textlink="">
      <xdr:nvSpPr>
        <xdr:cNvPr id="360" name="テキスト ボックス 359"/>
        <xdr:cNvSpPr txBox="1"/>
      </xdr:nvSpPr>
      <xdr:spPr>
        <a:xfrm>
          <a:off x="6705111" y="942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57359</xdr:rowOff>
    </xdr:from>
    <xdr:to>
      <xdr:col>15</xdr:col>
      <xdr:colOff>231775</xdr:colOff>
      <xdr:row>57</xdr:row>
      <xdr:rowOff>158959</xdr:rowOff>
    </xdr:to>
    <xdr:sp macro="" textlink="">
      <xdr:nvSpPr>
        <xdr:cNvPr id="366" name="円/楕円 365"/>
        <xdr:cNvSpPr/>
      </xdr:nvSpPr>
      <xdr:spPr>
        <a:xfrm>
          <a:off x="10426700" y="983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143736</xdr:rowOff>
    </xdr:from>
    <xdr:ext cx="534377" cy="259045"/>
    <xdr:sp macro="" textlink="">
      <xdr:nvSpPr>
        <xdr:cNvPr id="367" name="普通建設事業費該当値テキスト"/>
        <xdr:cNvSpPr txBox="1"/>
      </xdr:nvSpPr>
      <xdr:spPr>
        <a:xfrm>
          <a:off x="10528300" y="97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15,519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26898</xdr:rowOff>
    </xdr:from>
    <xdr:to>
      <xdr:col>14</xdr:col>
      <xdr:colOff>79375</xdr:colOff>
      <xdr:row>57</xdr:row>
      <xdr:rowOff>128498</xdr:rowOff>
    </xdr:to>
    <xdr:sp macro="" textlink="">
      <xdr:nvSpPr>
        <xdr:cNvPr id="368" name="円/楕円 367"/>
        <xdr:cNvSpPr/>
      </xdr:nvSpPr>
      <xdr:spPr>
        <a:xfrm>
          <a:off x="9588500" y="97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119625</xdr:rowOff>
    </xdr:from>
    <xdr:ext cx="534377" cy="259045"/>
    <xdr:sp macro="" textlink="">
      <xdr:nvSpPr>
        <xdr:cNvPr id="369" name="テキスト ボックス 368"/>
        <xdr:cNvSpPr txBox="1"/>
      </xdr:nvSpPr>
      <xdr:spPr>
        <a:xfrm>
          <a:off x="9372111" y="989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95444</xdr:rowOff>
    </xdr:from>
    <xdr:to>
      <xdr:col>12</xdr:col>
      <xdr:colOff>561975</xdr:colOff>
      <xdr:row>58</xdr:row>
      <xdr:rowOff>25594</xdr:rowOff>
    </xdr:to>
    <xdr:sp macro="" textlink="">
      <xdr:nvSpPr>
        <xdr:cNvPr id="370" name="円/楕円 369"/>
        <xdr:cNvSpPr/>
      </xdr:nvSpPr>
      <xdr:spPr>
        <a:xfrm>
          <a:off x="8699500" y="98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16721</xdr:rowOff>
    </xdr:from>
    <xdr:ext cx="469744" cy="259045"/>
    <xdr:sp macro="" textlink="">
      <xdr:nvSpPr>
        <xdr:cNvPr id="371" name="テキスト ボックス 370"/>
        <xdr:cNvSpPr txBox="1"/>
      </xdr:nvSpPr>
      <xdr:spPr>
        <a:xfrm>
          <a:off x="8515427" y="996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104148</xdr:rowOff>
    </xdr:from>
    <xdr:to>
      <xdr:col>11</xdr:col>
      <xdr:colOff>358775</xdr:colOff>
      <xdr:row>57</xdr:row>
      <xdr:rowOff>34298</xdr:rowOff>
    </xdr:to>
    <xdr:sp macro="" textlink="">
      <xdr:nvSpPr>
        <xdr:cNvPr id="372" name="円/楕円 371"/>
        <xdr:cNvSpPr/>
      </xdr:nvSpPr>
      <xdr:spPr>
        <a:xfrm>
          <a:off x="7810500" y="9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25425</xdr:rowOff>
    </xdr:from>
    <xdr:ext cx="534377" cy="259045"/>
    <xdr:sp macro="" textlink="">
      <xdr:nvSpPr>
        <xdr:cNvPr id="373" name="テキスト ボックス 372"/>
        <xdr:cNvSpPr txBox="1"/>
      </xdr:nvSpPr>
      <xdr:spPr>
        <a:xfrm>
          <a:off x="7594111" y="979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85654</xdr:rowOff>
    </xdr:from>
    <xdr:to>
      <xdr:col>10</xdr:col>
      <xdr:colOff>155575</xdr:colOff>
      <xdr:row>58</xdr:row>
      <xdr:rowOff>15804</xdr:rowOff>
    </xdr:to>
    <xdr:sp macro="" textlink="">
      <xdr:nvSpPr>
        <xdr:cNvPr id="374" name="円/楕円 373"/>
        <xdr:cNvSpPr/>
      </xdr:nvSpPr>
      <xdr:spPr>
        <a:xfrm>
          <a:off x="6921500" y="985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6931</xdr:rowOff>
    </xdr:from>
    <xdr:ext cx="534377" cy="259045"/>
    <xdr:sp macro="" textlink="">
      <xdr:nvSpPr>
        <xdr:cNvPr id="375" name="テキスト ボックス 374"/>
        <xdr:cNvSpPr txBox="1"/>
      </xdr:nvSpPr>
      <xdr:spPr>
        <a:xfrm>
          <a:off x="6705111" y="99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1" name="直線コネクタ 400"/>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4"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5" name="直線コネクタ 404"/>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44374</xdr:rowOff>
    </xdr:from>
    <xdr:to>
      <xdr:col>15</xdr:col>
      <xdr:colOff>180975</xdr:colOff>
      <xdr:row>79</xdr:row>
      <xdr:rowOff>89244</xdr:rowOff>
    </xdr:to>
    <xdr:cxnSp macro="">
      <xdr:nvCxnSpPr>
        <xdr:cNvPr id="406" name="直線コネクタ 405"/>
        <xdr:cNvCxnSpPr/>
      </xdr:nvCxnSpPr>
      <xdr:spPr>
        <a:xfrm>
          <a:off x="9639300" y="13588924"/>
          <a:ext cx="8382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07"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08" name="フローチャート : 判断 407"/>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44374</xdr:rowOff>
    </xdr:from>
    <xdr:to>
      <xdr:col>14</xdr:col>
      <xdr:colOff>28575</xdr:colOff>
      <xdr:row>79</xdr:row>
      <xdr:rowOff>96755</xdr:rowOff>
    </xdr:to>
    <xdr:cxnSp macro="">
      <xdr:nvCxnSpPr>
        <xdr:cNvPr id="409" name="直線コネクタ 408"/>
        <xdr:cNvCxnSpPr/>
      </xdr:nvCxnSpPr>
      <xdr:spPr>
        <a:xfrm flipV="1">
          <a:off x="8750300" y="13588924"/>
          <a:ext cx="889000" cy="5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0" name="フローチャート : 判断 409"/>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1" name="テキスト ボックス 410"/>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2" name="フローチャート : 判断 411"/>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13" name="テキスト ボックス 412"/>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38444</xdr:rowOff>
    </xdr:from>
    <xdr:to>
      <xdr:col>15</xdr:col>
      <xdr:colOff>231775</xdr:colOff>
      <xdr:row>79</xdr:row>
      <xdr:rowOff>140044</xdr:rowOff>
    </xdr:to>
    <xdr:sp macro="" textlink="">
      <xdr:nvSpPr>
        <xdr:cNvPr id="419" name="円/楕円 418"/>
        <xdr:cNvSpPr/>
      </xdr:nvSpPr>
      <xdr:spPr>
        <a:xfrm>
          <a:off x="10426700" y="135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124821</xdr:rowOff>
    </xdr:from>
    <xdr:ext cx="378565" cy="259045"/>
    <xdr:sp macro="" textlink="">
      <xdr:nvSpPr>
        <xdr:cNvPr id="420" name="普通建設事業費 （ うち新規整備　）該当値テキスト"/>
        <xdr:cNvSpPr txBox="1"/>
      </xdr:nvSpPr>
      <xdr:spPr>
        <a:xfrm>
          <a:off x="10528300" y="1349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165024</xdr:rowOff>
    </xdr:from>
    <xdr:to>
      <xdr:col>14</xdr:col>
      <xdr:colOff>79375</xdr:colOff>
      <xdr:row>79</xdr:row>
      <xdr:rowOff>95174</xdr:rowOff>
    </xdr:to>
    <xdr:sp macro="" textlink="">
      <xdr:nvSpPr>
        <xdr:cNvPr id="421" name="円/楕円 420"/>
        <xdr:cNvSpPr/>
      </xdr:nvSpPr>
      <xdr:spPr>
        <a:xfrm>
          <a:off x="9588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86301</xdr:rowOff>
    </xdr:from>
    <xdr:ext cx="469744" cy="259045"/>
    <xdr:sp macro="" textlink="">
      <xdr:nvSpPr>
        <xdr:cNvPr id="422" name="テキスト ボックス 421"/>
        <xdr:cNvSpPr txBox="1"/>
      </xdr:nvSpPr>
      <xdr:spPr>
        <a:xfrm>
          <a:off x="9404427" y="1363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45955</xdr:rowOff>
    </xdr:from>
    <xdr:to>
      <xdr:col>12</xdr:col>
      <xdr:colOff>561975</xdr:colOff>
      <xdr:row>79</xdr:row>
      <xdr:rowOff>147555</xdr:rowOff>
    </xdr:to>
    <xdr:sp macro="" textlink="">
      <xdr:nvSpPr>
        <xdr:cNvPr id="423" name="円/楕円 422"/>
        <xdr:cNvSpPr/>
      </xdr:nvSpPr>
      <xdr:spPr>
        <a:xfrm>
          <a:off x="8699500" y="135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138682</xdr:rowOff>
    </xdr:from>
    <xdr:ext cx="378565" cy="259045"/>
    <xdr:sp macro="" textlink="">
      <xdr:nvSpPr>
        <xdr:cNvPr id="424" name="テキスト ボックス 423"/>
        <xdr:cNvSpPr txBox="1"/>
      </xdr:nvSpPr>
      <xdr:spPr>
        <a:xfrm>
          <a:off x="8561017" y="13683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48" name="直線コネクタ 447"/>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49"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0" name="直線コネクタ 449"/>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1"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2" name="直線コネクタ 451"/>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166688</xdr:rowOff>
    </xdr:from>
    <xdr:to>
      <xdr:col>15</xdr:col>
      <xdr:colOff>180975</xdr:colOff>
      <xdr:row>98</xdr:row>
      <xdr:rowOff>40615</xdr:rowOff>
    </xdr:to>
    <xdr:cxnSp macro="">
      <xdr:nvCxnSpPr>
        <xdr:cNvPr id="453" name="直線コネクタ 452"/>
        <xdr:cNvCxnSpPr/>
      </xdr:nvCxnSpPr>
      <xdr:spPr>
        <a:xfrm>
          <a:off x="9639300" y="16797338"/>
          <a:ext cx="8382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4"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5" name="フローチャート : 判断 454"/>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166688</xdr:rowOff>
    </xdr:from>
    <xdr:to>
      <xdr:col>14</xdr:col>
      <xdr:colOff>28575</xdr:colOff>
      <xdr:row>98</xdr:row>
      <xdr:rowOff>123800</xdr:rowOff>
    </xdr:to>
    <xdr:cxnSp macro="">
      <xdr:nvCxnSpPr>
        <xdr:cNvPr id="456" name="直線コネクタ 455"/>
        <xdr:cNvCxnSpPr/>
      </xdr:nvCxnSpPr>
      <xdr:spPr>
        <a:xfrm flipV="1">
          <a:off x="8750300" y="16797338"/>
          <a:ext cx="889000" cy="1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57" name="フローチャート : 判断 456"/>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58" name="テキスト ボックス 457"/>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9" name="フローチャート : 判断 458"/>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0" name="テキスト ボックス 459"/>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161265</xdr:rowOff>
    </xdr:from>
    <xdr:to>
      <xdr:col>15</xdr:col>
      <xdr:colOff>231775</xdr:colOff>
      <xdr:row>98</xdr:row>
      <xdr:rowOff>91415</xdr:rowOff>
    </xdr:to>
    <xdr:sp macro="" textlink="">
      <xdr:nvSpPr>
        <xdr:cNvPr id="466" name="円/楕円 465"/>
        <xdr:cNvSpPr/>
      </xdr:nvSpPr>
      <xdr:spPr>
        <a:xfrm>
          <a:off x="10426700" y="167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76192</xdr:rowOff>
    </xdr:from>
    <xdr:ext cx="534377" cy="259045"/>
    <xdr:sp macro="" textlink="">
      <xdr:nvSpPr>
        <xdr:cNvPr id="467" name="普通建設事業費 （ うち更新整備　）該当値テキスト"/>
        <xdr:cNvSpPr txBox="1"/>
      </xdr:nvSpPr>
      <xdr:spPr>
        <a:xfrm>
          <a:off x="10528300" y="1670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115888</xdr:rowOff>
    </xdr:from>
    <xdr:to>
      <xdr:col>14</xdr:col>
      <xdr:colOff>79375</xdr:colOff>
      <xdr:row>98</xdr:row>
      <xdr:rowOff>46038</xdr:rowOff>
    </xdr:to>
    <xdr:sp macro="" textlink="">
      <xdr:nvSpPr>
        <xdr:cNvPr id="468" name="円/楕円 467"/>
        <xdr:cNvSpPr/>
      </xdr:nvSpPr>
      <xdr:spPr>
        <a:xfrm>
          <a:off x="9588500" y="167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37165</xdr:rowOff>
    </xdr:from>
    <xdr:ext cx="534377" cy="259045"/>
    <xdr:sp macro="" textlink="">
      <xdr:nvSpPr>
        <xdr:cNvPr id="469" name="テキスト ボックス 468"/>
        <xdr:cNvSpPr txBox="1"/>
      </xdr:nvSpPr>
      <xdr:spPr>
        <a:xfrm>
          <a:off x="9372111" y="1683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73000</xdr:rowOff>
    </xdr:from>
    <xdr:to>
      <xdr:col>12</xdr:col>
      <xdr:colOff>561975</xdr:colOff>
      <xdr:row>99</xdr:row>
      <xdr:rowOff>3150</xdr:rowOff>
    </xdr:to>
    <xdr:sp macro="" textlink="">
      <xdr:nvSpPr>
        <xdr:cNvPr id="470" name="円/楕円 469"/>
        <xdr:cNvSpPr/>
      </xdr:nvSpPr>
      <xdr:spPr>
        <a:xfrm>
          <a:off x="8699500" y="168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165727</xdr:rowOff>
    </xdr:from>
    <xdr:ext cx="469744" cy="259045"/>
    <xdr:sp macro="" textlink="">
      <xdr:nvSpPr>
        <xdr:cNvPr id="471" name="テキスト ボックス 470"/>
        <xdr:cNvSpPr txBox="1"/>
      </xdr:nvSpPr>
      <xdr:spPr>
        <a:xfrm>
          <a:off x="8515427" y="169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5" name="テキスト ボックス 48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7" name="テキスト ボックス 48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9" name="テキスト ボックス 48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1" name="テキスト ボックス 49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3" name="テキスト ボックス 49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497" name="直線コネクタ 496"/>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498"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0"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1" name="直線コネクタ 500"/>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56408</xdr:rowOff>
    </xdr:from>
    <xdr:to>
      <xdr:col>23</xdr:col>
      <xdr:colOff>517525</xdr:colOff>
      <xdr:row>39</xdr:row>
      <xdr:rowOff>57486</xdr:rowOff>
    </xdr:to>
    <xdr:cxnSp macro="">
      <xdr:nvCxnSpPr>
        <xdr:cNvPr id="502" name="直線コネクタ 501"/>
        <xdr:cNvCxnSpPr/>
      </xdr:nvCxnSpPr>
      <xdr:spPr>
        <a:xfrm>
          <a:off x="15481300" y="6742958"/>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3"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4" name="フローチャート : 判断 503"/>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39704</xdr:rowOff>
    </xdr:from>
    <xdr:to>
      <xdr:col>22</xdr:col>
      <xdr:colOff>365125</xdr:colOff>
      <xdr:row>39</xdr:row>
      <xdr:rowOff>56408</xdr:rowOff>
    </xdr:to>
    <xdr:cxnSp macro="">
      <xdr:nvCxnSpPr>
        <xdr:cNvPr id="505" name="直線コネクタ 504"/>
        <xdr:cNvCxnSpPr/>
      </xdr:nvCxnSpPr>
      <xdr:spPr>
        <a:xfrm>
          <a:off x="14592300" y="6726254"/>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6" name="フローチャート : 判断 505"/>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114565</xdr:rowOff>
    </xdr:from>
    <xdr:ext cx="469744" cy="259045"/>
    <xdr:sp macro="" textlink="">
      <xdr:nvSpPr>
        <xdr:cNvPr id="507" name="テキスト ボックス 506"/>
        <xdr:cNvSpPr txBox="1"/>
      </xdr:nvSpPr>
      <xdr:spPr>
        <a:xfrm>
          <a:off x="15246427" y="680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39704</xdr:rowOff>
    </xdr:from>
    <xdr:to>
      <xdr:col>21</xdr:col>
      <xdr:colOff>161925</xdr:colOff>
      <xdr:row>39</xdr:row>
      <xdr:rowOff>88298</xdr:rowOff>
    </xdr:to>
    <xdr:cxnSp macro="">
      <xdr:nvCxnSpPr>
        <xdr:cNvPr id="508" name="直線コネクタ 507"/>
        <xdr:cNvCxnSpPr/>
      </xdr:nvCxnSpPr>
      <xdr:spPr>
        <a:xfrm flipV="1">
          <a:off x="13703300" y="6726254"/>
          <a:ext cx="889000" cy="4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26198</xdr:rowOff>
    </xdr:from>
    <xdr:to>
      <xdr:col>21</xdr:col>
      <xdr:colOff>212725</xdr:colOff>
      <xdr:row>39</xdr:row>
      <xdr:rowOff>127798</xdr:rowOff>
    </xdr:to>
    <xdr:sp macro="" textlink="">
      <xdr:nvSpPr>
        <xdr:cNvPr id="509" name="フローチャート : 判断 508"/>
        <xdr:cNvSpPr/>
      </xdr:nvSpPr>
      <xdr:spPr>
        <a:xfrm>
          <a:off x="14541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118925</xdr:rowOff>
    </xdr:from>
    <xdr:ext cx="469744" cy="259045"/>
    <xdr:sp macro="" textlink="">
      <xdr:nvSpPr>
        <xdr:cNvPr id="510" name="テキスト ボックス 509"/>
        <xdr:cNvSpPr txBox="1"/>
      </xdr:nvSpPr>
      <xdr:spPr>
        <a:xfrm>
          <a:off x="14357427" y="68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86551</xdr:rowOff>
    </xdr:from>
    <xdr:to>
      <xdr:col>19</xdr:col>
      <xdr:colOff>644525</xdr:colOff>
      <xdr:row>39</xdr:row>
      <xdr:rowOff>88298</xdr:rowOff>
    </xdr:to>
    <xdr:cxnSp macro="">
      <xdr:nvCxnSpPr>
        <xdr:cNvPr id="511" name="直線コネクタ 510"/>
        <xdr:cNvCxnSpPr/>
      </xdr:nvCxnSpPr>
      <xdr:spPr>
        <a:xfrm>
          <a:off x="12814300" y="6773101"/>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14915</xdr:rowOff>
    </xdr:from>
    <xdr:to>
      <xdr:col>20</xdr:col>
      <xdr:colOff>9525</xdr:colOff>
      <xdr:row>39</xdr:row>
      <xdr:rowOff>116515</xdr:rowOff>
    </xdr:to>
    <xdr:sp macro="" textlink="">
      <xdr:nvSpPr>
        <xdr:cNvPr id="512" name="フローチャート : 判断 511"/>
        <xdr:cNvSpPr/>
      </xdr:nvSpPr>
      <xdr:spPr>
        <a:xfrm>
          <a:off x="13652500" y="67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133042</xdr:rowOff>
    </xdr:from>
    <xdr:ext cx="469744" cy="259045"/>
    <xdr:sp macro="" textlink="">
      <xdr:nvSpPr>
        <xdr:cNvPr id="513" name="テキスト ボックス 512"/>
        <xdr:cNvSpPr txBox="1"/>
      </xdr:nvSpPr>
      <xdr:spPr>
        <a:xfrm>
          <a:off x="13468427" y="64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167784</xdr:rowOff>
    </xdr:from>
    <xdr:to>
      <xdr:col>18</xdr:col>
      <xdr:colOff>492125</xdr:colOff>
      <xdr:row>39</xdr:row>
      <xdr:rowOff>97934</xdr:rowOff>
    </xdr:to>
    <xdr:sp macro="" textlink="">
      <xdr:nvSpPr>
        <xdr:cNvPr id="514" name="フローチャート : 判断 513"/>
        <xdr:cNvSpPr/>
      </xdr:nvSpPr>
      <xdr:spPr>
        <a:xfrm>
          <a:off x="12763500" y="668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114460</xdr:rowOff>
    </xdr:from>
    <xdr:ext cx="469744" cy="259045"/>
    <xdr:sp macro="" textlink="">
      <xdr:nvSpPr>
        <xdr:cNvPr id="515" name="テキスト ボックス 514"/>
        <xdr:cNvSpPr txBox="1"/>
      </xdr:nvSpPr>
      <xdr:spPr>
        <a:xfrm>
          <a:off x="12579427" y="645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6686</xdr:rowOff>
    </xdr:from>
    <xdr:to>
      <xdr:col>23</xdr:col>
      <xdr:colOff>568325</xdr:colOff>
      <xdr:row>39</xdr:row>
      <xdr:rowOff>108286</xdr:rowOff>
    </xdr:to>
    <xdr:sp macro="" textlink="">
      <xdr:nvSpPr>
        <xdr:cNvPr id="521" name="円/楕円 520"/>
        <xdr:cNvSpPr/>
      </xdr:nvSpPr>
      <xdr:spPr>
        <a:xfrm>
          <a:off x="16268700" y="669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154375</xdr:rowOff>
    </xdr:from>
    <xdr:ext cx="469744" cy="259045"/>
    <xdr:sp macro="" textlink="">
      <xdr:nvSpPr>
        <xdr:cNvPr id="522" name="災害復旧事業費該当値テキスト"/>
        <xdr:cNvSpPr txBox="1"/>
      </xdr:nvSpPr>
      <xdr:spPr>
        <a:xfrm>
          <a:off x="16370300" y="66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5608</xdr:rowOff>
    </xdr:from>
    <xdr:to>
      <xdr:col>22</xdr:col>
      <xdr:colOff>415925</xdr:colOff>
      <xdr:row>39</xdr:row>
      <xdr:rowOff>107208</xdr:rowOff>
    </xdr:to>
    <xdr:sp macro="" textlink="">
      <xdr:nvSpPr>
        <xdr:cNvPr id="523" name="円/楕円 522"/>
        <xdr:cNvSpPr/>
      </xdr:nvSpPr>
      <xdr:spPr>
        <a:xfrm>
          <a:off x="15430500" y="66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123735</xdr:rowOff>
    </xdr:from>
    <xdr:ext cx="469744" cy="259045"/>
    <xdr:sp macro="" textlink="">
      <xdr:nvSpPr>
        <xdr:cNvPr id="524" name="テキスト ボックス 523"/>
        <xdr:cNvSpPr txBox="1"/>
      </xdr:nvSpPr>
      <xdr:spPr>
        <a:xfrm>
          <a:off x="15246427" y="646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160354</xdr:rowOff>
    </xdr:from>
    <xdr:to>
      <xdr:col>21</xdr:col>
      <xdr:colOff>212725</xdr:colOff>
      <xdr:row>39</xdr:row>
      <xdr:rowOff>90504</xdr:rowOff>
    </xdr:to>
    <xdr:sp macro="" textlink="">
      <xdr:nvSpPr>
        <xdr:cNvPr id="525" name="円/楕円 524"/>
        <xdr:cNvSpPr/>
      </xdr:nvSpPr>
      <xdr:spPr>
        <a:xfrm>
          <a:off x="14541500" y="66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107031</xdr:rowOff>
    </xdr:from>
    <xdr:ext cx="469744" cy="259045"/>
    <xdr:sp macro="" textlink="">
      <xdr:nvSpPr>
        <xdr:cNvPr id="526" name="テキスト ボックス 525"/>
        <xdr:cNvSpPr txBox="1"/>
      </xdr:nvSpPr>
      <xdr:spPr>
        <a:xfrm>
          <a:off x="14357427" y="645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37498</xdr:rowOff>
    </xdr:from>
    <xdr:to>
      <xdr:col>20</xdr:col>
      <xdr:colOff>9525</xdr:colOff>
      <xdr:row>39</xdr:row>
      <xdr:rowOff>139098</xdr:rowOff>
    </xdr:to>
    <xdr:sp macro="" textlink="">
      <xdr:nvSpPr>
        <xdr:cNvPr id="527" name="円/楕円 526"/>
        <xdr:cNvSpPr/>
      </xdr:nvSpPr>
      <xdr:spPr>
        <a:xfrm>
          <a:off x="13652500" y="67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130225</xdr:rowOff>
    </xdr:from>
    <xdr:ext cx="378565" cy="259045"/>
    <xdr:sp macro="" textlink="">
      <xdr:nvSpPr>
        <xdr:cNvPr id="528" name="テキスト ボックス 527"/>
        <xdr:cNvSpPr txBox="1"/>
      </xdr:nvSpPr>
      <xdr:spPr>
        <a:xfrm>
          <a:off x="13514017" y="681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35751</xdr:rowOff>
    </xdr:from>
    <xdr:to>
      <xdr:col>18</xdr:col>
      <xdr:colOff>492125</xdr:colOff>
      <xdr:row>39</xdr:row>
      <xdr:rowOff>137351</xdr:rowOff>
    </xdr:to>
    <xdr:sp macro="" textlink="">
      <xdr:nvSpPr>
        <xdr:cNvPr id="529" name="円/楕円 528"/>
        <xdr:cNvSpPr/>
      </xdr:nvSpPr>
      <xdr:spPr>
        <a:xfrm>
          <a:off x="12763500" y="67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128478</xdr:rowOff>
    </xdr:from>
    <xdr:ext cx="378565" cy="259045"/>
    <xdr:sp macro="" textlink="">
      <xdr:nvSpPr>
        <xdr:cNvPr id="530" name="テキスト ボックス 529"/>
        <xdr:cNvSpPr txBox="1"/>
      </xdr:nvSpPr>
      <xdr:spPr>
        <a:xfrm>
          <a:off x="12625017" y="6815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1" name="直線コネクタ 540"/>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2" name="テキスト ボックス 541"/>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4" name="テキスト ボックス 543"/>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5" name="直線コネクタ 544"/>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6" name="テキスト ボックス 545"/>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8" name="テキスト ボックス 54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0" name="直線コネクタ 549"/>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1"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2" name="直線コネクタ 551"/>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3"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4" name="直線コネクタ 553"/>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5" name="直線コネクタ 554"/>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6"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57" name="フローチャート : 判断 556"/>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58" name="直線コネクタ 557"/>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9" name="フローチャート : 判断 558"/>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0" name="テキスト ボックス 559"/>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1" name="直線コネクタ 560"/>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146050</xdr:rowOff>
    </xdr:from>
    <xdr:to>
      <xdr:col>21</xdr:col>
      <xdr:colOff>212725</xdr:colOff>
      <xdr:row>58</xdr:row>
      <xdr:rowOff>76200</xdr:rowOff>
    </xdr:to>
    <xdr:sp macro="" textlink="">
      <xdr:nvSpPr>
        <xdr:cNvPr id="562" name="フローチャート : 判断 561"/>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3" name="テキスト ボックス 562"/>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4" name="直線コネクタ 563"/>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146050</xdr:rowOff>
    </xdr:from>
    <xdr:to>
      <xdr:col>20</xdr:col>
      <xdr:colOff>9525</xdr:colOff>
      <xdr:row>58</xdr:row>
      <xdr:rowOff>76200</xdr:rowOff>
    </xdr:to>
    <xdr:sp macro="" textlink="">
      <xdr:nvSpPr>
        <xdr:cNvPr id="565" name="フローチャート : 判断 564"/>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フローチャート : 判断 566"/>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4" name="円/楕円 573"/>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5"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6" name="円/楕円 575"/>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77" name="テキスト ボックス 576"/>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78" name="円/楕円 577"/>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92727</xdr:rowOff>
    </xdr:from>
    <xdr:ext cx="249299" cy="259045"/>
    <xdr:sp macro="" textlink="">
      <xdr:nvSpPr>
        <xdr:cNvPr id="579" name="テキスト ボックス 578"/>
        <xdr:cNvSpPr txBox="1"/>
      </xdr:nvSpPr>
      <xdr:spPr>
        <a:xfrm>
          <a:off x="14467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0" name="円/楕円 579"/>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92727</xdr:rowOff>
    </xdr:from>
    <xdr:ext cx="249299" cy="259045"/>
    <xdr:sp macro="" textlink="">
      <xdr:nvSpPr>
        <xdr:cNvPr id="581" name="テキスト ボックス 580"/>
        <xdr:cNvSpPr txBox="1"/>
      </xdr:nvSpPr>
      <xdr:spPr>
        <a:xfrm>
          <a:off x="13578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2" name="円/楕円 581"/>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92727</xdr:rowOff>
    </xdr:from>
    <xdr:ext cx="249299" cy="259045"/>
    <xdr:sp macro="" textlink="">
      <xdr:nvSpPr>
        <xdr:cNvPr id="583" name="テキスト ボックス 582"/>
        <xdr:cNvSpPr txBox="1"/>
      </xdr:nvSpPr>
      <xdr:spPr>
        <a:xfrm>
          <a:off x="12689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07" name="直線コネクタ 606"/>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08"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09" name="直線コネクタ 608"/>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0"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1" name="直線コネクタ 610"/>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17498</xdr:rowOff>
    </xdr:from>
    <xdr:to>
      <xdr:col>23</xdr:col>
      <xdr:colOff>517525</xdr:colOff>
      <xdr:row>78</xdr:row>
      <xdr:rowOff>26856</xdr:rowOff>
    </xdr:to>
    <xdr:cxnSp macro="">
      <xdr:nvCxnSpPr>
        <xdr:cNvPr id="612" name="直線コネクタ 611"/>
        <xdr:cNvCxnSpPr/>
      </xdr:nvCxnSpPr>
      <xdr:spPr>
        <a:xfrm flipV="1">
          <a:off x="15481300" y="13390598"/>
          <a:ext cx="8382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3"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4" name="フローチャート : 判断 613"/>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19281</xdr:rowOff>
    </xdr:from>
    <xdr:to>
      <xdr:col>22</xdr:col>
      <xdr:colOff>365125</xdr:colOff>
      <xdr:row>78</xdr:row>
      <xdr:rowOff>26856</xdr:rowOff>
    </xdr:to>
    <xdr:cxnSp macro="">
      <xdr:nvCxnSpPr>
        <xdr:cNvPr id="615" name="直線コネクタ 614"/>
        <xdr:cNvCxnSpPr/>
      </xdr:nvCxnSpPr>
      <xdr:spPr>
        <a:xfrm>
          <a:off x="14592300" y="13392381"/>
          <a:ext cx="8890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6" name="フローチャート : 判断 615"/>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17" name="テキスト ボックス 616"/>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19281</xdr:rowOff>
    </xdr:from>
    <xdr:to>
      <xdr:col>21</xdr:col>
      <xdr:colOff>161925</xdr:colOff>
      <xdr:row>78</xdr:row>
      <xdr:rowOff>21872</xdr:rowOff>
    </xdr:to>
    <xdr:cxnSp macro="">
      <xdr:nvCxnSpPr>
        <xdr:cNvPr id="618" name="直線コネクタ 617"/>
        <xdr:cNvCxnSpPr/>
      </xdr:nvCxnSpPr>
      <xdr:spPr>
        <a:xfrm flipV="1">
          <a:off x="13703300" y="1339238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75747</xdr:rowOff>
    </xdr:from>
    <xdr:to>
      <xdr:col>21</xdr:col>
      <xdr:colOff>212725</xdr:colOff>
      <xdr:row>78</xdr:row>
      <xdr:rowOff>5897</xdr:rowOff>
    </xdr:to>
    <xdr:sp macro="" textlink="">
      <xdr:nvSpPr>
        <xdr:cNvPr id="619" name="フローチャート : 判断 618"/>
        <xdr:cNvSpPr/>
      </xdr:nvSpPr>
      <xdr:spPr>
        <a:xfrm>
          <a:off x="14541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22424</xdr:rowOff>
    </xdr:from>
    <xdr:ext cx="534377" cy="259045"/>
    <xdr:sp macro="" textlink="">
      <xdr:nvSpPr>
        <xdr:cNvPr id="620" name="テキスト ボックス 619"/>
        <xdr:cNvSpPr txBox="1"/>
      </xdr:nvSpPr>
      <xdr:spPr>
        <a:xfrm>
          <a:off x="14325111" y="1305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21872</xdr:rowOff>
    </xdr:from>
    <xdr:to>
      <xdr:col>19</xdr:col>
      <xdr:colOff>644525</xdr:colOff>
      <xdr:row>78</xdr:row>
      <xdr:rowOff>26977</xdr:rowOff>
    </xdr:to>
    <xdr:cxnSp macro="">
      <xdr:nvCxnSpPr>
        <xdr:cNvPr id="621" name="直線コネクタ 620"/>
        <xdr:cNvCxnSpPr/>
      </xdr:nvCxnSpPr>
      <xdr:spPr>
        <a:xfrm flipV="1">
          <a:off x="12814300" y="13394972"/>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73622</xdr:rowOff>
    </xdr:from>
    <xdr:to>
      <xdr:col>20</xdr:col>
      <xdr:colOff>9525</xdr:colOff>
      <xdr:row>78</xdr:row>
      <xdr:rowOff>3772</xdr:rowOff>
    </xdr:to>
    <xdr:sp macro="" textlink="">
      <xdr:nvSpPr>
        <xdr:cNvPr id="622" name="フローチャート : 判断 621"/>
        <xdr:cNvSpPr/>
      </xdr:nvSpPr>
      <xdr:spPr>
        <a:xfrm>
          <a:off x="13652500" y="1327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20299</xdr:rowOff>
    </xdr:from>
    <xdr:ext cx="534377" cy="259045"/>
    <xdr:sp macro="" textlink="">
      <xdr:nvSpPr>
        <xdr:cNvPr id="623" name="テキスト ボックス 622"/>
        <xdr:cNvSpPr txBox="1"/>
      </xdr:nvSpPr>
      <xdr:spPr>
        <a:xfrm>
          <a:off x="13436111" y="130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61361</xdr:rowOff>
    </xdr:from>
    <xdr:to>
      <xdr:col>18</xdr:col>
      <xdr:colOff>492125</xdr:colOff>
      <xdr:row>77</xdr:row>
      <xdr:rowOff>162961</xdr:rowOff>
    </xdr:to>
    <xdr:sp macro="" textlink="">
      <xdr:nvSpPr>
        <xdr:cNvPr id="624" name="フローチャート : 判断 623"/>
        <xdr:cNvSpPr/>
      </xdr:nvSpPr>
      <xdr:spPr>
        <a:xfrm>
          <a:off x="12763500" y="1326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8038</xdr:rowOff>
    </xdr:from>
    <xdr:ext cx="534377" cy="259045"/>
    <xdr:sp macro="" textlink="">
      <xdr:nvSpPr>
        <xdr:cNvPr id="625" name="テキスト ボックス 624"/>
        <xdr:cNvSpPr txBox="1"/>
      </xdr:nvSpPr>
      <xdr:spPr>
        <a:xfrm>
          <a:off x="12547111" y="1303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138148</xdr:rowOff>
    </xdr:from>
    <xdr:to>
      <xdr:col>23</xdr:col>
      <xdr:colOff>568325</xdr:colOff>
      <xdr:row>78</xdr:row>
      <xdr:rowOff>68298</xdr:rowOff>
    </xdr:to>
    <xdr:sp macro="" textlink="">
      <xdr:nvSpPr>
        <xdr:cNvPr id="631" name="円/楕円 630"/>
        <xdr:cNvSpPr/>
      </xdr:nvSpPr>
      <xdr:spPr>
        <a:xfrm>
          <a:off x="16268700" y="133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116575</xdr:rowOff>
    </xdr:from>
    <xdr:ext cx="534377" cy="259045"/>
    <xdr:sp macro="" textlink="">
      <xdr:nvSpPr>
        <xdr:cNvPr id="632" name="公債費該当値テキスト"/>
        <xdr:cNvSpPr txBox="1"/>
      </xdr:nvSpPr>
      <xdr:spPr>
        <a:xfrm>
          <a:off x="16370300" y="133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26,037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147506</xdr:rowOff>
    </xdr:from>
    <xdr:to>
      <xdr:col>22</xdr:col>
      <xdr:colOff>415925</xdr:colOff>
      <xdr:row>78</xdr:row>
      <xdr:rowOff>77656</xdr:rowOff>
    </xdr:to>
    <xdr:sp macro="" textlink="">
      <xdr:nvSpPr>
        <xdr:cNvPr id="633" name="円/楕円 632"/>
        <xdr:cNvSpPr/>
      </xdr:nvSpPr>
      <xdr:spPr>
        <a:xfrm>
          <a:off x="15430500" y="133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68783</xdr:rowOff>
    </xdr:from>
    <xdr:ext cx="534377" cy="259045"/>
    <xdr:sp macro="" textlink="">
      <xdr:nvSpPr>
        <xdr:cNvPr id="634" name="テキスト ボックス 633"/>
        <xdr:cNvSpPr txBox="1"/>
      </xdr:nvSpPr>
      <xdr:spPr>
        <a:xfrm>
          <a:off x="15214111" y="134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139931</xdr:rowOff>
    </xdr:from>
    <xdr:to>
      <xdr:col>21</xdr:col>
      <xdr:colOff>212725</xdr:colOff>
      <xdr:row>78</xdr:row>
      <xdr:rowOff>70081</xdr:rowOff>
    </xdr:to>
    <xdr:sp macro="" textlink="">
      <xdr:nvSpPr>
        <xdr:cNvPr id="635" name="円/楕円 634"/>
        <xdr:cNvSpPr/>
      </xdr:nvSpPr>
      <xdr:spPr>
        <a:xfrm>
          <a:off x="14541500" y="1334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61208</xdr:rowOff>
    </xdr:from>
    <xdr:ext cx="534377" cy="259045"/>
    <xdr:sp macro="" textlink="">
      <xdr:nvSpPr>
        <xdr:cNvPr id="636" name="テキスト ボックス 635"/>
        <xdr:cNvSpPr txBox="1"/>
      </xdr:nvSpPr>
      <xdr:spPr>
        <a:xfrm>
          <a:off x="14325111" y="134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142522</xdr:rowOff>
    </xdr:from>
    <xdr:to>
      <xdr:col>20</xdr:col>
      <xdr:colOff>9525</xdr:colOff>
      <xdr:row>78</xdr:row>
      <xdr:rowOff>72672</xdr:rowOff>
    </xdr:to>
    <xdr:sp macro="" textlink="">
      <xdr:nvSpPr>
        <xdr:cNvPr id="637" name="円/楕円 636"/>
        <xdr:cNvSpPr/>
      </xdr:nvSpPr>
      <xdr:spPr>
        <a:xfrm>
          <a:off x="13652500" y="1334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63799</xdr:rowOff>
    </xdr:from>
    <xdr:ext cx="534377" cy="259045"/>
    <xdr:sp macro="" textlink="">
      <xdr:nvSpPr>
        <xdr:cNvPr id="638" name="テキスト ボックス 637"/>
        <xdr:cNvSpPr txBox="1"/>
      </xdr:nvSpPr>
      <xdr:spPr>
        <a:xfrm>
          <a:off x="13436111" y="1343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147627</xdr:rowOff>
    </xdr:from>
    <xdr:to>
      <xdr:col>18</xdr:col>
      <xdr:colOff>492125</xdr:colOff>
      <xdr:row>78</xdr:row>
      <xdr:rowOff>77777</xdr:rowOff>
    </xdr:to>
    <xdr:sp macro="" textlink="">
      <xdr:nvSpPr>
        <xdr:cNvPr id="639" name="円/楕円 638"/>
        <xdr:cNvSpPr/>
      </xdr:nvSpPr>
      <xdr:spPr>
        <a:xfrm>
          <a:off x="12763500" y="133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68904</xdr:rowOff>
    </xdr:from>
    <xdr:ext cx="534377" cy="259045"/>
    <xdr:sp macro="" textlink="">
      <xdr:nvSpPr>
        <xdr:cNvPr id="640" name="テキスト ボックス 639"/>
        <xdr:cNvSpPr txBox="1"/>
      </xdr:nvSpPr>
      <xdr:spPr>
        <a:xfrm>
          <a:off x="12547111" y="1344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1" name="直線コネクタ 65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2" name="テキスト ボックス 65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3" name="直線コネクタ 65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4" name="テキスト ボックス 65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5" name="直線コネクタ 65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6" name="テキスト ボックス 65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7" name="直線コネクタ 65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8" name="テキスト ボックス 65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9" name="直線コネクタ 65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0" name="テキスト ボックス 65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1" name="直線コネクタ 66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2" name="テキスト ボックス 66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11765</xdr:rowOff>
    </xdr:from>
    <xdr:to>
      <xdr:col>23</xdr:col>
      <xdr:colOff>516889</xdr:colOff>
      <xdr:row>99</xdr:row>
      <xdr:rowOff>98160</xdr:rowOff>
    </xdr:to>
    <xdr:cxnSp macro="">
      <xdr:nvCxnSpPr>
        <xdr:cNvPr id="666" name="直線コネクタ 665"/>
        <xdr:cNvCxnSpPr/>
      </xdr:nvCxnSpPr>
      <xdr:spPr>
        <a:xfrm flipV="1">
          <a:off x="16317595" y="15613715"/>
          <a:ext cx="1269" cy="1457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101987</xdr:rowOff>
    </xdr:from>
    <xdr:ext cx="313932" cy="259045"/>
    <xdr:sp macro="" textlink="">
      <xdr:nvSpPr>
        <xdr:cNvPr id="667" name="積立金最小値テキスト"/>
        <xdr:cNvSpPr txBox="1"/>
      </xdr:nvSpPr>
      <xdr:spPr>
        <a:xfrm>
          <a:off x="16370300" y="17075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98160</xdr:rowOff>
    </xdr:from>
    <xdr:to>
      <xdr:col>23</xdr:col>
      <xdr:colOff>606425</xdr:colOff>
      <xdr:row>99</xdr:row>
      <xdr:rowOff>98160</xdr:rowOff>
    </xdr:to>
    <xdr:cxnSp macro="">
      <xdr:nvCxnSpPr>
        <xdr:cNvPr id="668" name="直線コネクタ 667"/>
        <xdr:cNvCxnSpPr/>
      </xdr:nvCxnSpPr>
      <xdr:spPr>
        <a:xfrm>
          <a:off x="16230600" y="17071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129892</xdr:rowOff>
    </xdr:from>
    <xdr:ext cx="534377" cy="259045"/>
    <xdr:sp macro="" textlink="">
      <xdr:nvSpPr>
        <xdr:cNvPr id="669" name="積立金最大値テキスト"/>
        <xdr:cNvSpPr txBox="1"/>
      </xdr:nvSpPr>
      <xdr:spPr>
        <a:xfrm>
          <a:off x="16370300" y="1538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91</xdr:row>
      <xdr:rowOff>11765</xdr:rowOff>
    </xdr:from>
    <xdr:to>
      <xdr:col>23</xdr:col>
      <xdr:colOff>606425</xdr:colOff>
      <xdr:row>91</xdr:row>
      <xdr:rowOff>11765</xdr:rowOff>
    </xdr:to>
    <xdr:cxnSp macro="">
      <xdr:nvCxnSpPr>
        <xdr:cNvPr id="670" name="直線コネクタ 669"/>
        <xdr:cNvCxnSpPr/>
      </xdr:nvCxnSpPr>
      <xdr:spPr>
        <a:xfrm>
          <a:off x="16230600" y="156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26020</xdr:rowOff>
    </xdr:from>
    <xdr:to>
      <xdr:col>23</xdr:col>
      <xdr:colOff>517525</xdr:colOff>
      <xdr:row>98</xdr:row>
      <xdr:rowOff>83090</xdr:rowOff>
    </xdr:to>
    <xdr:cxnSp macro="">
      <xdr:nvCxnSpPr>
        <xdr:cNvPr id="671" name="直線コネクタ 670"/>
        <xdr:cNvCxnSpPr/>
      </xdr:nvCxnSpPr>
      <xdr:spPr>
        <a:xfrm flipV="1">
          <a:off x="15481300" y="16828120"/>
          <a:ext cx="838200" cy="5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65110</xdr:rowOff>
    </xdr:from>
    <xdr:ext cx="534377" cy="259045"/>
    <xdr:sp macro="" textlink="">
      <xdr:nvSpPr>
        <xdr:cNvPr id="672" name="積立金平均値テキスト"/>
        <xdr:cNvSpPr txBox="1"/>
      </xdr:nvSpPr>
      <xdr:spPr>
        <a:xfrm>
          <a:off x="16370300" y="165243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42233</xdr:rowOff>
    </xdr:from>
    <xdr:to>
      <xdr:col>23</xdr:col>
      <xdr:colOff>568325</xdr:colOff>
      <xdr:row>97</xdr:row>
      <xdr:rowOff>143833</xdr:rowOff>
    </xdr:to>
    <xdr:sp macro="" textlink="">
      <xdr:nvSpPr>
        <xdr:cNvPr id="673" name="フローチャート : 判断 672"/>
        <xdr:cNvSpPr/>
      </xdr:nvSpPr>
      <xdr:spPr>
        <a:xfrm>
          <a:off x="162687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83090</xdr:rowOff>
    </xdr:from>
    <xdr:to>
      <xdr:col>22</xdr:col>
      <xdr:colOff>365125</xdr:colOff>
      <xdr:row>99</xdr:row>
      <xdr:rowOff>26543</xdr:rowOff>
    </xdr:to>
    <xdr:cxnSp macro="">
      <xdr:nvCxnSpPr>
        <xdr:cNvPr id="674" name="直線コネクタ 673"/>
        <xdr:cNvCxnSpPr/>
      </xdr:nvCxnSpPr>
      <xdr:spPr>
        <a:xfrm flipV="1">
          <a:off x="14592300" y="16885190"/>
          <a:ext cx="889000" cy="11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32142</xdr:rowOff>
    </xdr:from>
    <xdr:to>
      <xdr:col>22</xdr:col>
      <xdr:colOff>415925</xdr:colOff>
      <xdr:row>97</xdr:row>
      <xdr:rowOff>133742</xdr:rowOff>
    </xdr:to>
    <xdr:sp macro="" textlink="">
      <xdr:nvSpPr>
        <xdr:cNvPr id="675" name="フローチャート : 判断 674"/>
        <xdr:cNvSpPr/>
      </xdr:nvSpPr>
      <xdr:spPr>
        <a:xfrm>
          <a:off x="15430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150269</xdr:rowOff>
    </xdr:from>
    <xdr:ext cx="534377" cy="259045"/>
    <xdr:sp macro="" textlink="">
      <xdr:nvSpPr>
        <xdr:cNvPr id="676" name="テキスト ボックス 675"/>
        <xdr:cNvSpPr txBox="1"/>
      </xdr:nvSpPr>
      <xdr:spPr>
        <a:xfrm>
          <a:off x="15214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38447</xdr:rowOff>
    </xdr:from>
    <xdr:to>
      <xdr:col>21</xdr:col>
      <xdr:colOff>161925</xdr:colOff>
      <xdr:row>99</xdr:row>
      <xdr:rowOff>26543</xdr:rowOff>
    </xdr:to>
    <xdr:cxnSp macro="">
      <xdr:nvCxnSpPr>
        <xdr:cNvPr id="677" name="直線コネクタ 676"/>
        <xdr:cNvCxnSpPr/>
      </xdr:nvCxnSpPr>
      <xdr:spPr>
        <a:xfrm>
          <a:off x="13703300" y="16840547"/>
          <a:ext cx="889000" cy="1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11503</xdr:rowOff>
    </xdr:from>
    <xdr:to>
      <xdr:col>21</xdr:col>
      <xdr:colOff>212725</xdr:colOff>
      <xdr:row>98</xdr:row>
      <xdr:rowOff>113103</xdr:rowOff>
    </xdr:to>
    <xdr:sp macro="" textlink="">
      <xdr:nvSpPr>
        <xdr:cNvPr id="678" name="フローチャート : 判断 677"/>
        <xdr:cNvSpPr/>
      </xdr:nvSpPr>
      <xdr:spPr>
        <a:xfrm>
          <a:off x="14541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129630</xdr:rowOff>
    </xdr:from>
    <xdr:ext cx="534377" cy="259045"/>
    <xdr:sp macro="" textlink="">
      <xdr:nvSpPr>
        <xdr:cNvPr id="679" name="テキスト ボックス 678"/>
        <xdr:cNvSpPr txBox="1"/>
      </xdr:nvSpPr>
      <xdr:spPr>
        <a:xfrm>
          <a:off x="14325111" y="165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169190</xdr:rowOff>
    </xdr:from>
    <xdr:to>
      <xdr:col>19</xdr:col>
      <xdr:colOff>644525</xdr:colOff>
      <xdr:row>98</xdr:row>
      <xdr:rowOff>38447</xdr:rowOff>
    </xdr:to>
    <xdr:cxnSp macro="">
      <xdr:nvCxnSpPr>
        <xdr:cNvPr id="680" name="直線コネクタ 679"/>
        <xdr:cNvCxnSpPr/>
      </xdr:nvCxnSpPr>
      <xdr:spPr>
        <a:xfrm>
          <a:off x="12814300" y="16799840"/>
          <a:ext cx="889000" cy="4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116708</xdr:rowOff>
    </xdr:from>
    <xdr:to>
      <xdr:col>20</xdr:col>
      <xdr:colOff>9525</xdr:colOff>
      <xdr:row>98</xdr:row>
      <xdr:rowOff>46858</xdr:rowOff>
    </xdr:to>
    <xdr:sp macro="" textlink="">
      <xdr:nvSpPr>
        <xdr:cNvPr id="681" name="フローチャート : 判断 680"/>
        <xdr:cNvSpPr/>
      </xdr:nvSpPr>
      <xdr:spPr>
        <a:xfrm>
          <a:off x="13652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63385</xdr:rowOff>
    </xdr:from>
    <xdr:ext cx="534377" cy="259045"/>
    <xdr:sp macro="" textlink="">
      <xdr:nvSpPr>
        <xdr:cNvPr id="682" name="テキスト ボックス 681"/>
        <xdr:cNvSpPr txBox="1"/>
      </xdr:nvSpPr>
      <xdr:spPr>
        <a:xfrm>
          <a:off x="13436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28108</xdr:rowOff>
    </xdr:from>
    <xdr:to>
      <xdr:col>18</xdr:col>
      <xdr:colOff>492125</xdr:colOff>
      <xdr:row>97</xdr:row>
      <xdr:rowOff>129708</xdr:rowOff>
    </xdr:to>
    <xdr:sp macro="" textlink="">
      <xdr:nvSpPr>
        <xdr:cNvPr id="683" name="フローチャート : 判断 682"/>
        <xdr:cNvSpPr/>
      </xdr:nvSpPr>
      <xdr:spPr>
        <a:xfrm>
          <a:off x="12763500" y="166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146235</xdr:rowOff>
    </xdr:from>
    <xdr:ext cx="534377" cy="259045"/>
    <xdr:sp macro="" textlink="">
      <xdr:nvSpPr>
        <xdr:cNvPr id="684" name="テキスト ボックス 683"/>
        <xdr:cNvSpPr txBox="1"/>
      </xdr:nvSpPr>
      <xdr:spPr>
        <a:xfrm>
          <a:off x="12547111" y="164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146670</xdr:rowOff>
    </xdr:from>
    <xdr:to>
      <xdr:col>23</xdr:col>
      <xdr:colOff>568325</xdr:colOff>
      <xdr:row>98</xdr:row>
      <xdr:rowOff>76820</xdr:rowOff>
    </xdr:to>
    <xdr:sp macro="" textlink="">
      <xdr:nvSpPr>
        <xdr:cNvPr id="690" name="円/楕円 689"/>
        <xdr:cNvSpPr/>
      </xdr:nvSpPr>
      <xdr:spPr>
        <a:xfrm>
          <a:off x="16268700" y="167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125097</xdr:rowOff>
    </xdr:from>
    <xdr:ext cx="534377" cy="259045"/>
    <xdr:sp macro="" textlink="">
      <xdr:nvSpPr>
        <xdr:cNvPr id="691" name="積立金該当値テキスト"/>
        <xdr:cNvSpPr txBox="1"/>
      </xdr:nvSpPr>
      <xdr:spPr>
        <a:xfrm>
          <a:off x="16370300" y="167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14,962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32290</xdr:rowOff>
    </xdr:from>
    <xdr:to>
      <xdr:col>22</xdr:col>
      <xdr:colOff>415925</xdr:colOff>
      <xdr:row>98</xdr:row>
      <xdr:rowOff>133890</xdr:rowOff>
    </xdr:to>
    <xdr:sp macro="" textlink="">
      <xdr:nvSpPr>
        <xdr:cNvPr id="692" name="円/楕円 691"/>
        <xdr:cNvSpPr/>
      </xdr:nvSpPr>
      <xdr:spPr>
        <a:xfrm>
          <a:off x="15430500" y="168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125017</xdr:rowOff>
    </xdr:from>
    <xdr:ext cx="534377" cy="259045"/>
    <xdr:sp macro="" textlink="">
      <xdr:nvSpPr>
        <xdr:cNvPr id="693" name="テキスト ボックス 692"/>
        <xdr:cNvSpPr txBox="1"/>
      </xdr:nvSpPr>
      <xdr:spPr>
        <a:xfrm>
          <a:off x="15214111" y="1692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147193</xdr:rowOff>
    </xdr:from>
    <xdr:to>
      <xdr:col>21</xdr:col>
      <xdr:colOff>212725</xdr:colOff>
      <xdr:row>99</xdr:row>
      <xdr:rowOff>77343</xdr:rowOff>
    </xdr:to>
    <xdr:sp macro="" textlink="">
      <xdr:nvSpPr>
        <xdr:cNvPr id="694" name="円/楕円 693"/>
        <xdr:cNvSpPr/>
      </xdr:nvSpPr>
      <xdr:spPr>
        <a:xfrm>
          <a:off x="14541500" y="1694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68470</xdr:rowOff>
    </xdr:from>
    <xdr:ext cx="469744" cy="259045"/>
    <xdr:sp macro="" textlink="">
      <xdr:nvSpPr>
        <xdr:cNvPr id="695" name="テキスト ボックス 694"/>
        <xdr:cNvSpPr txBox="1"/>
      </xdr:nvSpPr>
      <xdr:spPr>
        <a:xfrm>
          <a:off x="14357427" y="1704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159097</xdr:rowOff>
    </xdr:from>
    <xdr:to>
      <xdr:col>20</xdr:col>
      <xdr:colOff>9525</xdr:colOff>
      <xdr:row>98</xdr:row>
      <xdr:rowOff>89247</xdr:rowOff>
    </xdr:to>
    <xdr:sp macro="" textlink="">
      <xdr:nvSpPr>
        <xdr:cNvPr id="696" name="円/楕円 695"/>
        <xdr:cNvSpPr/>
      </xdr:nvSpPr>
      <xdr:spPr>
        <a:xfrm>
          <a:off x="13652500" y="1678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80374</xdr:rowOff>
    </xdr:from>
    <xdr:ext cx="534377" cy="259045"/>
    <xdr:sp macro="" textlink="">
      <xdr:nvSpPr>
        <xdr:cNvPr id="697" name="テキスト ボックス 696"/>
        <xdr:cNvSpPr txBox="1"/>
      </xdr:nvSpPr>
      <xdr:spPr>
        <a:xfrm>
          <a:off x="13436111" y="1688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118390</xdr:rowOff>
    </xdr:from>
    <xdr:to>
      <xdr:col>18</xdr:col>
      <xdr:colOff>492125</xdr:colOff>
      <xdr:row>98</xdr:row>
      <xdr:rowOff>48540</xdr:rowOff>
    </xdr:to>
    <xdr:sp macro="" textlink="">
      <xdr:nvSpPr>
        <xdr:cNvPr id="698" name="円/楕円 697"/>
        <xdr:cNvSpPr/>
      </xdr:nvSpPr>
      <xdr:spPr>
        <a:xfrm>
          <a:off x="12763500" y="167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39667</xdr:rowOff>
    </xdr:from>
    <xdr:ext cx="534377" cy="259045"/>
    <xdr:sp macro="" textlink="">
      <xdr:nvSpPr>
        <xdr:cNvPr id="699" name="テキスト ボックス 698"/>
        <xdr:cNvSpPr txBox="1"/>
      </xdr:nvSpPr>
      <xdr:spPr>
        <a:xfrm>
          <a:off x="12547111" y="168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3" name="テキスト ボックス 71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3" name="直線コネクタ 722"/>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6"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7" name="直線コネクタ 726"/>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32258</xdr:rowOff>
    </xdr:from>
    <xdr:to>
      <xdr:col>32</xdr:col>
      <xdr:colOff>187325</xdr:colOff>
      <xdr:row>39</xdr:row>
      <xdr:rowOff>44450</xdr:rowOff>
    </xdr:to>
    <xdr:cxnSp macro="">
      <xdr:nvCxnSpPr>
        <xdr:cNvPr id="728" name="直線コネクタ 727"/>
        <xdr:cNvCxnSpPr/>
      </xdr:nvCxnSpPr>
      <xdr:spPr>
        <a:xfrm>
          <a:off x="21323300" y="671880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29"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0" name="フローチャート : 判断 729"/>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32258</xdr:rowOff>
    </xdr:from>
    <xdr:to>
      <xdr:col>31</xdr:col>
      <xdr:colOff>34925</xdr:colOff>
      <xdr:row>39</xdr:row>
      <xdr:rowOff>44450</xdr:rowOff>
    </xdr:to>
    <xdr:cxnSp macro="">
      <xdr:nvCxnSpPr>
        <xdr:cNvPr id="731" name="直線コネクタ 730"/>
        <xdr:cNvCxnSpPr/>
      </xdr:nvCxnSpPr>
      <xdr:spPr>
        <a:xfrm flipV="1">
          <a:off x="20434300" y="671880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2" name="フローチャート : 判断 731"/>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3" name="テキスト ボックス 732"/>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89535</xdr:rowOff>
    </xdr:from>
    <xdr:to>
      <xdr:col>29</xdr:col>
      <xdr:colOff>568325</xdr:colOff>
      <xdr:row>39</xdr:row>
      <xdr:rowOff>19685</xdr:rowOff>
    </xdr:to>
    <xdr:sp macro="" textlink="">
      <xdr:nvSpPr>
        <xdr:cNvPr id="735" name="フローチャート : 判断 734"/>
        <xdr:cNvSpPr/>
      </xdr:nvSpPr>
      <xdr:spPr>
        <a:xfrm>
          <a:off x="20383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36212</xdr:rowOff>
    </xdr:from>
    <xdr:ext cx="378565" cy="259045"/>
    <xdr:sp macro="" textlink="">
      <xdr:nvSpPr>
        <xdr:cNvPr id="736" name="テキスト ボックス 735"/>
        <xdr:cNvSpPr txBox="1"/>
      </xdr:nvSpPr>
      <xdr:spPr>
        <a:xfrm>
          <a:off x="20245017" y="6379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83820</xdr:rowOff>
    </xdr:from>
    <xdr:to>
      <xdr:col>28</xdr:col>
      <xdr:colOff>365125</xdr:colOff>
      <xdr:row>39</xdr:row>
      <xdr:rowOff>13970</xdr:rowOff>
    </xdr:to>
    <xdr:sp macro="" textlink="">
      <xdr:nvSpPr>
        <xdr:cNvPr id="738" name="フローチャート : 判断 737"/>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30497</xdr:rowOff>
    </xdr:from>
    <xdr:ext cx="378565" cy="259045"/>
    <xdr:sp macro="" textlink="">
      <xdr:nvSpPr>
        <xdr:cNvPr id="739" name="テキスト ボックス 738"/>
        <xdr:cNvSpPr txBox="1"/>
      </xdr:nvSpPr>
      <xdr:spPr>
        <a:xfrm>
          <a:off x="19356017" y="637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77089</xdr:rowOff>
    </xdr:from>
    <xdr:to>
      <xdr:col>27</xdr:col>
      <xdr:colOff>161925</xdr:colOff>
      <xdr:row>39</xdr:row>
      <xdr:rowOff>7239</xdr:rowOff>
    </xdr:to>
    <xdr:sp macro="" textlink="">
      <xdr:nvSpPr>
        <xdr:cNvPr id="740" name="フローチャート : 判断 739"/>
        <xdr:cNvSpPr/>
      </xdr:nvSpPr>
      <xdr:spPr>
        <a:xfrm>
          <a:off x="18605500" y="65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23766</xdr:rowOff>
    </xdr:from>
    <xdr:ext cx="378565" cy="259045"/>
    <xdr:sp macro="" textlink="">
      <xdr:nvSpPr>
        <xdr:cNvPr id="741" name="テキスト ボックス 740"/>
        <xdr:cNvSpPr txBox="1"/>
      </xdr:nvSpPr>
      <xdr:spPr>
        <a:xfrm>
          <a:off x="18467017" y="6367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7" name="円/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152908</xdr:rowOff>
    </xdr:from>
    <xdr:to>
      <xdr:col>31</xdr:col>
      <xdr:colOff>85725</xdr:colOff>
      <xdr:row>39</xdr:row>
      <xdr:rowOff>83058</xdr:rowOff>
    </xdr:to>
    <xdr:sp macro="" textlink="">
      <xdr:nvSpPr>
        <xdr:cNvPr id="749" name="円/楕円 748"/>
        <xdr:cNvSpPr/>
      </xdr:nvSpPr>
      <xdr:spPr>
        <a:xfrm>
          <a:off x="21272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74185</xdr:rowOff>
    </xdr:from>
    <xdr:ext cx="313932" cy="259045"/>
    <xdr:sp macro="" textlink="">
      <xdr:nvSpPr>
        <xdr:cNvPr id="750" name="テキスト ボックス 749"/>
        <xdr:cNvSpPr txBox="1"/>
      </xdr:nvSpPr>
      <xdr:spPr>
        <a:xfrm>
          <a:off x="21166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1" name="円/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2" name="テキスト ボックス 75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3" name="円/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4" name="テキスト ボックス 75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5" name="円/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6" name="テキスト ボックス 75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8" name="直線コネクタ 777"/>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1"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2" name="直線コネクタ 781"/>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131242</xdr:rowOff>
    </xdr:from>
    <xdr:to>
      <xdr:col>32</xdr:col>
      <xdr:colOff>187325</xdr:colOff>
      <xdr:row>58</xdr:row>
      <xdr:rowOff>133071</xdr:rowOff>
    </xdr:to>
    <xdr:cxnSp macro="">
      <xdr:nvCxnSpPr>
        <xdr:cNvPr id="783" name="直線コネクタ 782"/>
        <xdr:cNvCxnSpPr/>
      </xdr:nvCxnSpPr>
      <xdr:spPr>
        <a:xfrm>
          <a:off x="21323300" y="1007534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4"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5" name="フローチャート : 判断 784"/>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129870</xdr:rowOff>
    </xdr:from>
    <xdr:to>
      <xdr:col>31</xdr:col>
      <xdr:colOff>34925</xdr:colOff>
      <xdr:row>58</xdr:row>
      <xdr:rowOff>131242</xdr:rowOff>
    </xdr:to>
    <xdr:cxnSp macro="">
      <xdr:nvCxnSpPr>
        <xdr:cNvPr id="786" name="直線コネクタ 785"/>
        <xdr:cNvCxnSpPr/>
      </xdr:nvCxnSpPr>
      <xdr:spPr>
        <a:xfrm>
          <a:off x="20434300" y="1007397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7" name="フローチャート : 判断 786"/>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8" name="テキスト ボックス 787"/>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129870</xdr:rowOff>
    </xdr:from>
    <xdr:to>
      <xdr:col>29</xdr:col>
      <xdr:colOff>517525</xdr:colOff>
      <xdr:row>58</xdr:row>
      <xdr:rowOff>132202</xdr:rowOff>
    </xdr:to>
    <xdr:cxnSp macro="">
      <xdr:nvCxnSpPr>
        <xdr:cNvPr id="789" name="直線コネクタ 788"/>
        <xdr:cNvCxnSpPr/>
      </xdr:nvCxnSpPr>
      <xdr:spPr>
        <a:xfrm flipV="1">
          <a:off x="19545300" y="10073970"/>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90" name="フローチャート : 判断 78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91" name="テキスト ボックス 79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132202</xdr:rowOff>
    </xdr:from>
    <xdr:to>
      <xdr:col>28</xdr:col>
      <xdr:colOff>314325</xdr:colOff>
      <xdr:row>58</xdr:row>
      <xdr:rowOff>133528</xdr:rowOff>
    </xdr:to>
    <xdr:cxnSp macro="">
      <xdr:nvCxnSpPr>
        <xdr:cNvPr id="792" name="直線コネクタ 791"/>
        <xdr:cNvCxnSpPr/>
      </xdr:nvCxnSpPr>
      <xdr:spPr>
        <a:xfrm flipV="1">
          <a:off x="18656300" y="10076302"/>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93" name="フローチャート : 判断 79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94" name="テキスト ボックス 79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95" name="フローチャート : 判断 79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96" name="テキスト ボックス 79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82271</xdr:rowOff>
    </xdr:from>
    <xdr:to>
      <xdr:col>32</xdr:col>
      <xdr:colOff>238125</xdr:colOff>
      <xdr:row>59</xdr:row>
      <xdr:rowOff>12421</xdr:rowOff>
    </xdr:to>
    <xdr:sp macro="" textlink="">
      <xdr:nvSpPr>
        <xdr:cNvPr id="802" name="円/楕円 801"/>
        <xdr:cNvSpPr/>
      </xdr:nvSpPr>
      <xdr:spPr>
        <a:xfrm>
          <a:off x="22110700" y="100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168648</xdr:rowOff>
    </xdr:from>
    <xdr:ext cx="378565" cy="259045"/>
    <xdr:sp macro="" textlink="">
      <xdr:nvSpPr>
        <xdr:cNvPr id="803" name="貸付金該当値テキスト"/>
        <xdr:cNvSpPr txBox="1"/>
      </xdr:nvSpPr>
      <xdr:spPr>
        <a:xfrm>
          <a:off x="22212300" y="9941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80442</xdr:rowOff>
    </xdr:from>
    <xdr:to>
      <xdr:col>31</xdr:col>
      <xdr:colOff>85725</xdr:colOff>
      <xdr:row>59</xdr:row>
      <xdr:rowOff>10592</xdr:rowOff>
    </xdr:to>
    <xdr:sp macro="" textlink="">
      <xdr:nvSpPr>
        <xdr:cNvPr id="804" name="円/楕円 803"/>
        <xdr:cNvSpPr/>
      </xdr:nvSpPr>
      <xdr:spPr>
        <a:xfrm>
          <a:off x="212725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1719</xdr:rowOff>
    </xdr:from>
    <xdr:ext cx="378565" cy="259045"/>
    <xdr:sp macro="" textlink="">
      <xdr:nvSpPr>
        <xdr:cNvPr id="805" name="テキスト ボックス 804"/>
        <xdr:cNvSpPr txBox="1"/>
      </xdr:nvSpPr>
      <xdr:spPr>
        <a:xfrm>
          <a:off x="21134017" y="1011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79070</xdr:rowOff>
    </xdr:from>
    <xdr:to>
      <xdr:col>29</xdr:col>
      <xdr:colOff>568325</xdr:colOff>
      <xdr:row>59</xdr:row>
      <xdr:rowOff>9220</xdr:rowOff>
    </xdr:to>
    <xdr:sp macro="" textlink="">
      <xdr:nvSpPr>
        <xdr:cNvPr id="806" name="円/楕円 805"/>
        <xdr:cNvSpPr/>
      </xdr:nvSpPr>
      <xdr:spPr>
        <a:xfrm>
          <a:off x="20383500" y="100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347</xdr:rowOff>
    </xdr:from>
    <xdr:ext cx="378565" cy="259045"/>
    <xdr:sp macro="" textlink="">
      <xdr:nvSpPr>
        <xdr:cNvPr id="807" name="テキスト ボックス 806"/>
        <xdr:cNvSpPr txBox="1"/>
      </xdr:nvSpPr>
      <xdr:spPr>
        <a:xfrm>
          <a:off x="20245017" y="1011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81402</xdr:rowOff>
    </xdr:from>
    <xdr:to>
      <xdr:col>28</xdr:col>
      <xdr:colOff>365125</xdr:colOff>
      <xdr:row>59</xdr:row>
      <xdr:rowOff>11552</xdr:rowOff>
    </xdr:to>
    <xdr:sp macro="" textlink="">
      <xdr:nvSpPr>
        <xdr:cNvPr id="808" name="円/楕円 807"/>
        <xdr:cNvSpPr/>
      </xdr:nvSpPr>
      <xdr:spPr>
        <a:xfrm>
          <a:off x="19494500" y="100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2679</xdr:rowOff>
    </xdr:from>
    <xdr:ext cx="378565" cy="259045"/>
    <xdr:sp macro="" textlink="">
      <xdr:nvSpPr>
        <xdr:cNvPr id="809" name="テキスト ボックス 808"/>
        <xdr:cNvSpPr txBox="1"/>
      </xdr:nvSpPr>
      <xdr:spPr>
        <a:xfrm>
          <a:off x="19356017" y="1011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82728</xdr:rowOff>
    </xdr:from>
    <xdr:to>
      <xdr:col>27</xdr:col>
      <xdr:colOff>161925</xdr:colOff>
      <xdr:row>59</xdr:row>
      <xdr:rowOff>12878</xdr:rowOff>
    </xdr:to>
    <xdr:sp macro="" textlink="">
      <xdr:nvSpPr>
        <xdr:cNvPr id="810" name="円/楕円 809"/>
        <xdr:cNvSpPr/>
      </xdr:nvSpPr>
      <xdr:spPr>
        <a:xfrm>
          <a:off x="18605500" y="100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4005</xdr:rowOff>
    </xdr:from>
    <xdr:ext cx="378565" cy="259045"/>
    <xdr:sp macro="" textlink="">
      <xdr:nvSpPr>
        <xdr:cNvPr id="811" name="テキスト ボックス 810"/>
        <xdr:cNvSpPr txBox="1"/>
      </xdr:nvSpPr>
      <xdr:spPr>
        <a:xfrm>
          <a:off x="18467017" y="10119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8" name="直線コネクタ 837"/>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39"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0" name="直線コネクタ 839"/>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1"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2" name="直線コネクタ 841"/>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28062</xdr:rowOff>
    </xdr:from>
    <xdr:to>
      <xdr:col>32</xdr:col>
      <xdr:colOff>187325</xdr:colOff>
      <xdr:row>77</xdr:row>
      <xdr:rowOff>104773</xdr:rowOff>
    </xdr:to>
    <xdr:cxnSp macro="">
      <xdr:nvCxnSpPr>
        <xdr:cNvPr id="843" name="直線コネクタ 842"/>
        <xdr:cNvCxnSpPr/>
      </xdr:nvCxnSpPr>
      <xdr:spPr>
        <a:xfrm flipV="1">
          <a:off x="21323300" y="13229712"/>
          <a:ext cx="838200" cy="7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4"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5" name="フローチャート : 判断 844"/>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104773</xdr:rowOff>
    </xdr:from>
    <xdr:to>
      <xdr:col>31</xdr:col>
      <xdr:colOff>34925</xdr:colOff>
      <xdr:row>77</xdr:row>
      <xdr:rowOff>106896</xdr:rowOff>
    </xdr:to>
    <xdr:cxnSp macro="">
      <xdr:nvCxnSpPr>
        <xdr:cNvPr id="846" name="直線コネクタ 845"/>
        <xdr:cNvCxnSpPr/>
      </xdr:nvCxnSpPr>
      <xdr:spPr>
        <a:xfrm flipV="1">
          <a:off x="20434300" y="13306423"/>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7" name="フローチャート : 判断 846"/>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8" name="テキスト ボックス 847"/>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106896</xdr:rowOff>
    </xdr:from>
    <xdr:to>
      <xdr:col>29</xdr:col>
      <xdr:colOff>517525</xdr:colOff>
      <xdr:row>78</xdr:row>
      <xdr:rowOff>55395</xdr:rowOff>
    </xdr:to>
    <xdr:cxnSp macro="">
      <xdr:nvCxnSpPr>
        <xdr:cNvPr id="849" name="直線コネクタ 848"/>
        <xdr:cNvCxnSpPr/>
      </xdr:nvCxnSpPr>
      <xdr:spPr>
        <a:xfrm flipV="1">
          <a:off x="19545300" y="13308546"/>
          <a:ext cx="889000" cy="1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38249</xdr:rowOff>
    </xdr:from>
    <xdr:to>
      <xdr:col>29</xdr:col>
      <xdr:colOff>568325</xdr:colOff>
      <xdr:row>77</xdr:row>
      <xdr:rowOff>139849</xdr:rowOff>
    </xdr:to>
    <xdr:sp macro="" textlink="">
      <xdr:nvSpPr>
        <xdr:cNvPr id="850" name="フローチャート : 判断 849"/>
        <xdr:cNvSpPr/>
      </xdr:nvSpPr>
      <xdr:spPr>
        <a:xfrm>
          <a:off x="20383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156376</xdr:rowOff>
    </xdr:from>
    <xdr:ext cx="534377" cy="259045"/>
    <xdr:sp macro="" textlink="">
      <xdr:nvSpPr>
        <xdr:cNvPr id="851" name="テキスト ボックス 850"/>
        <xdr:cNvSpPr txBox="1"/>
      </xdr:nvSpPr>
      <xdr:spPr>
        <a:xfrm>
          <a:off x="20167111" y="130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55395</xdr:rowOff>
    </xdr:from>
    <xdr:to>
      <xdr:col>28</xdr:col>
      <xdr:colOff>314325</xdr:colOff>
      <xdr:row>78</xdr:row>
      <xdr:rowOff>84003</xdr:rowOff>
    </xdr:to>
    <xdr:cxnSp macro="">
      <xdr:nvCxnSpPr>
        <xdr:cNvPr id="852" name="直線コネクタ 851"/>
        <xdr:cNvCxnSpPr/>
      </xdr:nvCxnSpPr>
      <xdr:spPr>
        <a:xfrm flipV="1">
          <a:off x="18656300" y="13428495"/>
          <a:ext cx="889000" cy="2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55459</xdr:rowOff>
    </xdr:from>
    <xdr:to>
      <xdr:col>28</xdr:col>
      <xdr:colOff>365125</xdr:colOff>
      <xdr:row>77</xdr:row>
      <xdr:rowOff>157059</xdr:rowOff>
    </xdr:to>
    <xdr:sp macro="" textlink="">
      <xdr:nvSpPr>
        <xdr:cNvPr id="853" name="フローチャート : 判断 852"/>
        <xdr:cNvSpPr/>
      </xdr:nvSpPr>
      <xdr:spPr>
        <a:xfrm>
          <a:off x="19494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2136</xdr:rowOff>
    </xdr:from>
    <xdr:ext cx="534377" cy="259045"/>
    <xdr:sp macro="" textlink="">
      <xdr:nvSpPr>
        <xdr:cNvPr id="854" name="テキスト ボックス 853"/>
        <xdr:cNvSpPr txBox="1"/>
      </xdr:nvSpPr>
      <xdr:spPr>
        <a:xfrm>
          <a:off x="19278111" y="1303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72228</xdr:rowOff>
    </xdr:from>
    <xdr:to>
      <xdr:col>27</xdr:col>
      <xdr:colOff>161925</xdr:colOff>
      <xdr:row>78</xdr:row>
      <xdr:rowOff>2378</xdr:rowOff>
    </xdr:to>
    <xdr:sp macro="" textlink="">
      <xdr:nvSpPr>
        <xdr:cNvPr id="855" name="フローチャート : 判断 854"/>
        <xdr:cNvSpPr/>
      </xdr:nvSpPr>
      <xdr:spPr>
        <a:xfrm>
          <a:off x="18605500" y="1327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18905</xdr:rowOff>
    </xdr:from>
    <xdr:ext cx="534377" cy="259045"/>
    <xdr:sp macro="" textlink="">
      <xdr:nvSpPr>
        <xdr:cNvPr id="856" name="テキスト ボックス 855"/>
        <xdr:cNvSpPr txBox="1"/>
      </xdr:nvSpPr>
      <xdr:spPr>
        <a:xfrm>
          <a:off x="18389111" y="1304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148712</xdr:rowOff>
    </xdr:from>
    <xdr:to>
      <xdr:col>32</xdr:col>
      <xdr:colOff>238125</xdr:colOff>
      <xdr:row>77</xdr:row>
      <xdr:rowOff>78862</xdr:rowOff>
    </xdr:to>
    <xdr:sp macro="" textlink="">
      <xdr:nvSpPr>
        <xdr:cNvPr id="862" name="円/楕円 861"/>
        <xdr:cNvSpPr/>
      </xdr:nvSpPr>
      <xdr:spPr>
        <a:xfrm>
          <a:off x="22110700" y="131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127139</xdr:rowOff>
    </xdr:from>
    <xdr:ext cx="534377" cy="259045"/>
    <xdr:sp macro="" textlink="">
      <xdr:nvSpPr>
        <xdr:cNvPr id="863" name="繰出金該当値テキスト"/>
        <xdr:cNvSpPr txBox="1"/>
      </xdr:nvSpPr>
      <xdr:spPr>
        <a:xfrm>
          <a:off x="22212300" y="131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45,337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53973</xdr:rowOff>
    </xdr:from>
    <xdr:to>
      <xdr:col>31</xdr:col>
      <xdr:colOff>85725</xdr:colOff>
      <xdr:row>77</xdr:row>
      <xdr:rowOff>155573</xdr:rowOff>
    </xdr:to>
    <xdr:sp macro="" textlink="">
      <xdr:nvSpPr>
        <xdr:cNvPr id="864" name="円/楕円 863"/>
        <xdr:cNvSpPr/>
      </xdr:nvSpPr>
      <xdr:spPr>
        <a:xfrm>
          <a:off x="21272500" y="1325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146700</xdr:rowOff>
    </xdr:from>
    <xdr:ext cx="534377" cy="259045"/>
    <xdr:sp macro="" textlink="">
      <xdr:nvSpPr>
        <xdr:cNvPr id="865" name="テキスト ボックス 864"/>
        <xdr:cNvSpPr txBox="1"/>
      </xdr:nvSpPr>
      <xdr:spPr>
        <a:xfrm>
          <a:off x="21056111" y="1334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56096</xdr:rowOff>
    </xdr:from>
    <xdr:to>
      <xdr:col>29</xdr:col>
      <xdr:colOff>568325</xdr:colOff>
      <xdr:row>77</xdr:row>
      <xdr:rowOff>157696</xdr:rowOff>
    </xdr:to>
    <xdr:sp macro="" textlink="">
      <xdr:nvSpPr>
        <xdr:cNvPr id="866" name="円/楕円 865"/>
        <xdr:cNvSpPr/>
      </xdr:nvSpPr>
      <xdr:spPr>
        <a:xfrm>
          <a:off x="20383500" y="132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148823</xdr:rowOff>
    </xdr:from>
    <xdr:ext cx="534377" cy="259045"/>
    <xdr:sp macro="" textlink="">
      <xdr:nvSpPr>
        <xdr:cNvPr id="867" name="テキスト ボックス 866"/>
        <xdr:cNvSpPr txBox="1"/>
      </xdr:nvSpPr>
      <xdr:spPr>
        <a:xfrm>
          <a:off x="20167111" y="133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4595</xdr:rowOff>
    </xdr:from>
    <xdr:to>
      <xdr:col>28</xdr:col>
      <xdr:colOff>365125</xdr:colOff>
      <xdr:row>78</xdr:row>
      <xdr:rowOff>106195</xdr:rowOff>
    </xdr:to>
    <xdr:sp macro="" textlink="">
      <xdr:nvSpPr>
        <xdr:cNvPr id="868" name="円/楕円 867"/>
        <xdr:cNvSpPr/>
      </xdr:nvSpPr>
      <xdr:spPr>
        <a:xfrm>
          <a:off x="19494500" y="133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97322</xdr:rowOff>
    </xdr:from>
    <xdr:ext cx="534377" cy="259045"/>
    <xdr:sp macro="" textlink="">
      <xdr:nvSpPr>
        <xdr:cNvPr id="869" name="テキスト ボックス 868"/>
        <xdr:cNvSpPr txBox="1"/>
      </xdr:nvSpPr>
      <xdr:spPr>
        <a:xfrm>
          <a:off x="19278111" y="134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33203</xdr:rowOff>
    </xdr:from>
    <xdr:to>
      <xdr:col>27</xdr:col>
      <xdr:colOff>161925</xdr:colOff>
      <xdr:row>78</xdr:row>
      <xdr:rowOff>134803</xdr:rowOff>
    </xdr:to>
    <xdr:sp macro="" textlink="">
      <xdr:nvSpPr>
        <xdr:cNvPr id="870" name="円/楕円 869"/>
        <xdr:cNvSpPr/>
      </xdr:nvSpPr>
      <xdr:spPr>
        <a:xfrm>
          <a:off x="18605500" y="1340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125930</xdr:rowOff>
    </xdr:from>
    <xdr:ext cx="534377" cy="259045"/>
    <xdr:sp macro="" textlink="">
      <xdr:nvSpPr>
        <xdr:cNvPr id="871" name="テキスト ボックス 870"/>
        <xdr:cNvSpPr txBox="1"/>
      </xdr:nvSpPr>
      <xdr:spPr>
        <a:xfrm>
          <a:off x="18389111" y="134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町の住民一人当たりのコストを性質別経費を見ると、人件費が類似団体平均を上回っている。本町は、町域が山で東西に分割されており、東西それぞれの地域に施設を配置したことに伴い、人件費が高い傾向にある。ここ数年にわたり職員数の削減を行</a:t>
          </a:r>
          <a:r>
            <a:rPr kumimoji="1" lang="ja-JP" altLang="en-US" sz="1300">
              <a:solidFill>
                <a:schemeClr val="dk1"/>
              </a:solidFill>
              <a:effectLst/>
              <a:latin typeface="+mn-lt"/>
              <a:ea typeface="+mn-ea"/>
              <a:cs typeface="+mn-cs"/>
            </a:rPr>
            <a:t>い、</a:t>
          </a:r>
          <a:r>
            <a:rPr kumimoji="1" lang="ja-JP" altLang="ja-JP" sz="1300">
              <a:solidFill>
                <a:schemeClr val="dk1"/>
              </a:solidFill>
              <a:effectLst/>
              <a:latin typeface="+mn-lt"/>
              <a:ea typeface="+mn-ea"/>
              <a:cs typeface="+mn-cs"/>
            </a:rPr>
            <a:t>平成２８年度に</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消防事務を委託したことにより消防職員の人件費が</a:t>
          </a:r>
          <a:r>
            <a:rPr kumimoji="1" lang="ja-JP" altLang="en-US" sz="1300">
              <a:solidFill>
                <a:schemeClr val="dk1"/>
              </a:solidFill>
              <a:effectLst/>
              <a:latin typeface="+mn-lt"/>
              <a:ea typeface="+mn-ea"/>
              <a:cs typeface="+mn-cs"/>
            </a:rPr>
            <a:t>大幅に</a:t>
          </a:r>
          <a:r>
            <a:rPr kumimoji="1" lang="ja-JP" altLang="ja-JP" sz="1300">
              <a:solidFill>
                <a:schemeClr val="dk1"/>
              </a:solidFill>
              <a:effectLst/>
              <a:latin typeface="+mn-lt"/>
              <a:ea typeface="+mn-ea"/>
              <a:cs typeface="+mn-cs"/>
            </a:rPr>
            <a:t>減となった。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本町では、昭和５０年代の人口増加時に採用した人員の定年退職が、平成３１年度からピークを迎えること</a:t>
          </a:r>
          <a:r>
            <a:rPr kumimoji="1" lang="ja-JP" altLang="en-US" sz="1300">
              <a:solidFill>
                <a:schemeClr val="dk1"/>
              </a:solidFill>
              <a:effectLst/>
              <a:latin typeface="+mn-lt"/>
              <a:ea typeface="+mn-ea"/>
              <a:cs typeface="+mn-cs"/>
            </a:rPr>
            <a:t>となる。</a:t>
          </a:r>
          <a:r>
            <a:rPr kumimoji="1" lang="ja-JP" altLang="ja-JP" sz="1300">
              <a:solidFill>
                <a:schemeClr val="dk1"/>
              </a:solidFill>
              <a:effectLst/>
              <a:latin typeface="+mn-lt"/>
              <a:ea typeface="+mn-ea"/>
              <a:cs typeface="+mn-cs"/>
            </a:rPr>
            <a:t>これまで住民一人当たりの人件費はほぼ横ばいで推移してきたが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本町の人件費は退職手当の額に左右されるところも大きいため、今後の人件費は増加傾向となることが予想される。</a:t>
          </a:r>
          <a:endParaRPr lang="ja-JP" altLang="ja-JP" sz="1300">
            <a:effectLst/>
          </a:endParaRPr>
        </a:p>
        <a:p>
          <a:r>
            <a:rPr kumimoji="1" lang="ja-JP" altLang="ja-JP" sz="1300">
              <a:solidFill>
                <a:schemeClr val="dk1"/>
              </a:solidFill>
              <a:effectLst/>
              <a:latin typeface="+mn-lt"/>
              <a:ea typeface="+mn-ea"/>
              <a:cs typeface="+mn-cs"/>
            </a:rPr>
            <a:t>　今後は、町内全体において施設規模の適正化や、アウトソーシングを図ることにより、引き続き削減を図る必要がある。</a:t>
          </a:r>
          <a:endParaRPr lang="ja-JP" altLang="ja-JP" sz="1300">
            <a:effectLst/>
          </a:endParaRPr>
        </a:p>
        <a:p>
          <a:r>
            <a:rPr kumimoji="1" lang="ja-JP" altLang="ja-JP" sz="1300">
              <a:solidFill>
                <a:schemeClr val="dk1"/>
              </a:solidFill>
              <a:effectLst/>
              <a:latin typeface="+mn-lt"/>
              <a:ea typeface="+mn-ea"/>
              <a:cs typeface="+mn-cs"/>
            </a:rPr>
            <a:t>　人件費以外の経費は、どの費目も類似団体平均を下回るか、ほぼ同程度で推移しているが、本町の公共施設は人口が増加した昭和５０年代に建築されたものが多く、今後、大規模改修を行う必要がある施設が多くあるため、普通建設事業費、維持補修費、物件費などの適正水準を維持する観点からも、施設規模の適正化を図る必要があ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20,457
20,362
34.34
6,752,785
6,563,122
145,187
4,497,542
6,034,811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12011</xdr:rowOff>
    </xdr:from>
    <xdr:to>
      <xdr:col>6</xdr:col>
      <xdr:colOff>511175</xdr:colOff>
      <xdr:row>34</xdr:row>
      <xdr:rowOff>25400</xdr:rowOff>
    </xdr:to>
    <xdr:cxnSp macro="">
      <xdr:nvCxnSpPr>
        <xdr:cNvPr id="63" name="直線コネクタ 62"/>
        <xdr:cNvCxnSpPr/>
      </xdr:nvCxnSpPr>
      <xdr:spPr>
        <a:xfrm>
          <a:off x="3797300" y="5669861"/>
          <a:ext cx="838200" cy="18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12011</xdr:rowOff>
    </xdr:from>
    <xdr:to>
      <xdr:col>5</xdr:col>
      <xdr:colOff>358775</xdr:colOff>
      <xdr:row>33</xdr:row>
      <xdr:rowOff>152436</xdr:rowOff>
    </xdr:to>
    <xdr:cxnSp macro="">
      <xdr:nvCxnSpPr>
        <xdr:cNvPr id="66" name="直線コネクタ 65"/>
        <xdr:cNvCxnSpPr/>
      </xdr:nvCxnSpPr>
      <xdr:spPr>
        <a:xfrm flipV="1">
          <a:off x="2908300" y="5669861"/>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110434</xdr:rowOff>
    </xdr:from>
    <xdr:ext cx="469744" cy="259045"/>
    <xdr:sp macro="" textlink="">
      <xdr:nvSpPr>
        <xdr:cNvPr id="68" name="テキスト ボックス 67"/>
        <xdr:cNvSpPr txBox="1"/>
      </xdr:nvSpPr>
      <xdr:spPr>
        <a:xfrm>
          <a:off x="3562427"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152436</xdr:rowOff>
    </xdr:from>
    <xdr:to>
      <xdr:col>4</xdr:col>
      <xdr:colOff>155575</xdr:colOff>
      <xdr:row>34</xdr:row>
      <xdr:rowOff>89734</xdr:rowOff>
    </xdr:to>
    <xdr:cxnSp macro="">
      <xdr:nvCxnSpPr>
        <xdr:cNvPr id="69" name="直線コネクタ 68"/>
        <xdr:cNvCxnSpPr/>
      </xdr:nvCxnSpPr>
      <xdr:spPr>
        <a:xfrm flipV="1">
          <a:off x="2019300" y="5810286"/>
          <a:ext cx="889000" cy="1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25219</xdr:rowOff>
    </xdr:from>
    <xdr:to>
      <xdr:col>4</xdr:col>
      <xdr:colOff>206375</xdr:colOff>
      <xdr:row>37</xdr:row>
      <xdr:rowOff>126819</xdr:rowOff>
    </xdr:to>
    <xdr:sp macro="" textlink="">
      <xdr:nvSpPr>
        <xdr:cNvPr id="70" name="フローチャート : 判断 69"/>
        <xdr:cNvSpPr/>
      </xdr:nvSpPr>
      <xdr:spPr>
        <a:xfrm>
          <a:off x="2857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117946</xdr:rowOff>
    </xdr:from>
    <xdr:ext cx="469744" cy="259045"/>
    <xdr:sp macro="" textlink="">
      <xdr:nvSpPr>
        <xdr:cNvPr id="71" name="テキスト ボックス 70"/>
        <xdr:cNvSpPr txBox="1"/>
      </xdr:nvSpPr>
      <xdr:spPr>
        <a:xfrm>
          <a:off x="2673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54792</xdr:rowOff>
    </xdr:from>
    <xdr:to>
      <xdr:col>2</xdr:col>
      <xdr:colOff>638175</xdr:colOff>
      <xdr:row>34</xdr:row>
      <xdr:rowOff>89734</xdr:rowOff>
    </xdr:to>
    <xdr:cxnSp macro="">
      <xdr:nvCxnSpPr>
        <xdr:cNvPr id="72" name="直線コネクタ 71"/>
        <xdr:cNvCxnSpPr/>
      </xdr:nvCxnSpPr>
      <xdr:spPr>
        <a:xfrm>
          <a:off x="1130300" y="5884092"/>
          <a:ext cx="889000" cy="3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50365</xdr:rowOff>
    </xdr:from>
    <xdr:to>
      <xdr:col>3</xdr:col>
      <xdr:colOff>3175</xdr:colOff>
      <xdr:row>37</xdr:row>
      <xdr:rowOff>151965</xdr:rowOff>
    </xdr:to>
    <xdr:sp macro="" textlink="">
      <xdr:nvSpPr>
        <xdr:cNvPr id="73" name="フローチャート : 判断 72"/>
        <xdr:cNvSpPr/>
      </xdr:nvSpPr>
      <xdr:spPr>
        <a:xfrm>
          <a:off x="1968500" y="639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143091</xdr:rowOff>
    </xdr:from>
    <xdr:ext cx="469744" cy="259045"/>
    <xdr:sp macro="" textlink="">
      <xdr:nvSpPr>
        <xdr:cNvPr id="74" name="テキスト ボックス 73"/>
        <xdr:cNvSpPr txBox="1"/>
      </xdr:nvSpPr>
      <xdr:spPr>
        <a:xfrm>
          <a:off x="1784427"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16075</xdr:rowOff>
    </xdr:from>
    <xdr:to>
      <xdr:col>1</xdr:col>
      <xdr:colOff>485775</xdr:colOff>
      <xdr:row>37</xdr:row>
      <xdr:rowOff>117675</xdr:rowOff>
    </xdr:to>
    <xdr:sp macro="" textlink="">
      <xdr:nvSpPr>
        <xdr:cNvPr id="75" name="フローチャート : 判断 74"/>
        <xdr:cNvSpPr/>
      </xdr:nvSpPr>
      <xdr:spPr>
        <a:xfrm>
          <a:off x="1079500" y="635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108802</xdr:rowOff>
    </xdr:from>
    <xdr:ext cx="469744" cy="259045"/>
    <xdr:sp macro="" textlink="">
      <xdr:nvSpPr>
        <xdr:cNvPr id="76" name="テキスト ボックス 75"/>
        <xdr:cNvSpPr txBox="1"/>
      </xdr:nvSpPr>
      <xdr:spPr>
        <a:xfrm>
          <a:off x="895427" y="645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146050</xdr:rowOff>
    </xdr:from>
    <xdr:to>
      <xdr:col>6</xdr:col>
      <xdr:colOff>561975</xdr:colOff>
      <xdr:row>34</xdr:row>
      <xdr:rowOff>76200</xdr:rowOff>
    </xdr:to>
    <xdr:sp macro="" textlink="">
      <xdr:nvSpPr>
        <xdr:cNvPr id="82" name="円/楕円 81"/>
        <xdr:cNvSpPr/>
      </xdr:nvSpPr>
      <xdr:spPr>
        <a:xfrm>
          <a:off x="45847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168927</xdr:rowOff>
    </xdr:from>
    <xdr:ext cx="469744" cy="259045"/>
    <xdr:sp macro="" textlink="">
      <xdr:nvSpPr>
        <xdr:cNvPr id="83" name="議会費該当値テキスト"/>
        <xdr:cNvSpPr txBox="1"/>
      </xdr:nvSpPr>
      <xdr:spPr>
        <a:xfrm>
          <a:off x="4686300"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132661</xdr:rowOff>
    </xdr:from>
    <xdr:to>
      <xdr:col>5</xdr:col>
      <xdr:colOff>409575</xdr:colOff>
      <xdr:row>33</xdr:row>
      <xdr:rowOff>62811</xdr:rowOff>
    </xdr:to>
    <xdr:sp macro="" textlink="">
      <xdr:nvSpPr>
        <xdr:cNvPr id="84" name="円/楕円 83"/>
        <xdr:cNvSpPr/>
      </xdr:nvSpPr>
      <xdr:spPr>
        <a:xfrm>
          <a:off x="3746500" y="56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79338</xdr:rowOff>
    </xdr:from>
    <xdr:ext cx="469744" cy="259045"/>
    <xdr:sp macro="" textlink="">
      <xdr:nvSpPr>
        <xdr:cNvPr id="85" name="テキスト ボックス 84"/>
        <xdr:cNvSpPr txBox="1"/>
      </xdr:nvSpPr>
      <xdr:spPr>
        <a:xfrm>
          <a:off x="3562427" y="539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101636</xdr:rowOff>
    </xdr:from>
    <xdr:to>
      <xdr:col>4</xdr:col>
      <xdr:colOff>206375</xdr:colOff>
      <xdr:row>34</xdr:row>
      <xdr:rowOff>31786</xdr:rowOff>
    </xdr:to>
    <xdr:sp macro="" textlink="">
      <xdr:nvSpPr>
        <xdr:cNvPr id="86" name="円/楕円 85"/>
        <xdr:cNvSpPr/>
      </xdr:nvSpPr>
      <xdr:spPr>
        <a:xfrm>
          <a:off x="2857500" y="57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48313</xdr:rowOff>
    </xdr:from>
    <xdr:ext cx="469744" cy="259045"/>
    <xdr:sp macro="" textlink="">
      <xdr:nvSpPr>
        <xdr:cNvPr id="87" name="テキスト ボックス 86"/>
        <xdr:cNvSpPr txBox="1"/>
      </xdr:nvSpPr>
      <xdr:spPr>
        <a:xfrm>
          <a:off x="2673427" y="55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38934</xdr:rowOff>
    </xdr:from>
    <xdr:to>
      <xdr:col>3</xdr:col>
      <xdr:colOff>3175</xdr:colOff>
      <xdr:row>34</xdr:row>
      <xdr:rowOff>140534</xdr:rowOff>
    </xdr:to>
    <xdr:sp macro="" textlink="">
      <xdr:nvSpPr>
        <xdr:cNvPr id="88" name="円/楕円 87"/>
        <xdr:cNvSpPr/>
      </xdr:nvSpPr>
      <xdr:spPr>
        <a:xfrm>
          <a:off x="1968500" y="58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157061</xdr:rowOff>
    </xdr:from>
    <xdr:ext cx="469744" cy="259045"/>
    <xdr:sp macro="" textlink="">
      <xdr:nvSpPr>
        <xdr:cNvPr id="89" name="テキスト ボックス 88"/>
        <xdr:cNvSpPr txBox="1"/>
      </xdr:nvSpPr>
      <xdr:spPr>
        <a:xfrm>
          <a:off x="1784427" y="56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3992</xdr:rowOff>
    </xdr:from>
    <xdr:to>
      <xdr:col>1</xdr:col>
      <xdr:colOff>485775</xdr:colOff>
      <xdr:row>34</xdr:row>
      <xdr:rowOff>105592</xdr:rowOff>
    </xdr:to>
    <xdr:sp macro="" textlink="">
      <xdr:nvSpPr>
        <xdr:cNvPr id="90" name="円/楕円 89"/>
        <xdr:cNvSpPr/>
      </xdr:nvSpPr>
      <xdr:spPr>
        <a:xfrm>
          <a:off x="1079500" y="58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122119</xdr:rowOff>
    </xdr:from>
    <xdr:ext cx="469744" cy="259045"/>
    <xdr:sp macro="" textlink="">
      <xdr:nvSpPr>
        <xdr:cNvPr id="91" name="テキスト ボックス 90"/>
        <xdr:cNvSpPr txBox="1"/>
      </xdr:nvSpPr>
      <xdr:spPr>
        <a:xfrm>
          <a:off x="895427" y="560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83486</xdr:rowOff>
    </xdr:from>
    <xdr:to>
      <xdr:col>6</xdr:col>
      <xdr:colOff>511175</xdr:colOff>
      <xdr:row>57</xdr:row>
      <xdr:rowOff>107881</xdr:rowOff>
    </xdr:to>
    <xdr:cxnSp macro="">
      <xdr:nvCxnSpPr>
        <xdr:cNvPr id="123" name="直線コネクタ 122"/>
        <xdr:cNvCxnSpPr/>
      </xdr:nvCxnSpPr>
      <xdr:spPr>
        <a:xfrm flipV="1">
          <a:off x="3797300" y="9856136"/>
          <a:ext cx="8382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107881</xdr:rowOff>
    </xdr:from>
    <xdr:to>
      <xdr:col>5</xdr:col>
      <xdr:colOff>358775</xdr:colOff>
      <xdr:row>58</xdr:row>
      <xdr:rowOff>1746</xdr:rowOff>
    </xdr:to>
    <xdr:cxnSp macro="">
      <xdr:nvCxnSpPr>
        <xdr:cNvPr id="126" name="直線コネクタ 125"/>
        <xdr:cNvCxnSpPr/>
      </xdr:nvCxnSpPr>
      <xdr:spPr>
        <a:xfrm flipV="1">
          <a:off x="2908300" y="98805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115436</xdr:rowOff>
    </xdr:from>
    <xdr:to>
      <xdr:col>4</xdr:col>
      <xdr:colOff>155575</xdr:colOff>
      <xdr:row>58</xdr:row>
      <xdr:rowOff>1746</xdr:rowOff>
    </xdr:to>
    <xdr:cxnSp macro="">
      <xdr:nvCxnSpPr>
        <xdr:cNvPr id="129" name="直線コネクタ 128"/>
        <xdr:cNvCxnSpPr/>
      </xdr:nvCxnSpPr>
      <xdr:spPr>
        <a:xfrm>
          <a:off x="2019300" y="9888086"/>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30" name="フローチャート : 判断 129"/>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31" name="テキスト ボックス 130"/>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76574</xdr:rowOff>
    </xdr:from>
    <xdr:to>
      <xdr:col>2</xdr:col>
      <xdr:colOff>638175</xdr:colOff>
      <xdr:row>57</xdr:row>
      <xdr:rowOff>115436</xdr:rowOff>
    </xdr:to>
    <xdr:cxnSp macro="">
      <xdr:nvCxnSpPr>
        <xdr:cNvPr id="132" name="直線コネクタ 131"/>
        <xdr:cNvCxnSpPr/>
      </xdr:nvCxnSpPr>
      <xdr:spPr>
        <a:xfrm>
          <a:off x="1130300" y="984922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3" name="フローチャート : 判断 132"/>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37293</xdr:rowOff>
    </xdr:from>
    <xdr:ext cx="534377" cy="259045"/>
    <xdr:sp macro="" textlink="">
      <xdr:nvSpPr>
        <xdr:cNvPr id="134" name="テキスト ボックス 133"/>
        <xdr:cNvSpPr txBox="1"/>
      </xdr:nvSpPr>
      <xdr:spPr>
        <a:xfrm>
          <a:off x="1752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5" name="フローチャート : 判断 134"/>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171253</xdr:rowOff>
    </xdr:from>
    <xdr:ext cx="534377" cy="259045"/>
    <xdr:sp macro="" textlink="">
      <xdr:nvSpPr>
        <xdr:cNvPr id="136" name="テキスト ボックス 135"/>
        <xdr:cNvSpPr txBox="1"/>
      </xdr:nvSpPr>
      <xdr:spPr>
        <a:xfrm>
          <a:off x="863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32686</xdr:rowOff>
    </xdr:from>
    <xdr:to>
      <xdr:col>6</xdr:col>
      <xdr:colOff>561975</xdr:colOff>
      <xdr:row>57</xdr:row>
      <xdr:rowOff>134286</xdr:rowOff>
    </xdr:to>
    <xdr:sp macro="" textlink="">
      <xdr:nvSpPr>
        <xdr:cNvPr id="142" name="円/楕円 141"/>
        <xdr:cNvSpPr/>
      </xdr:nvSpPr>
      <xdr:spPr>
        <a:xfrm>
          <a:off x="4584700" y="98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11113</xdr:rowOff>
    </xdr:from>
    <xdr:ext cx="534377" cy="259045"/>
    <xdr:sp macro="" textlink="">
      <xdr:nvSpPr>
        <xdr:cNvPr id="143" name="総務費該当値テキスト"/>
        <xdr:cNvSpPr txBox="1"/>
      </xdr:nvSpPr>
      <xdr:spPr>
        <a:xfrm>
          <a:off x="4686300" y="97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62,914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57081</xdr:rowOff>
    </xdr:from>
    <xdr:to>
      <xdr:col>5</xdr:col>
      <xdr:colOff>409575</xdr:colOff>
      <xdr:row>57</xdr:row>
      <xdr:rowOff>158681</xdr:rowOff>
    </xdr:to>
    <xdr:sp macro="" textlink="">
      <xdr:nvSpPr>
        <xdr:cNvPr id="144" name="円/楕円 143"/>
        <xdr:cNvSpPr/>
      </xdr:nvSpPr>
      <xdr:spPr>
        <a:xfrm>
          <a:off x="3746500" y="982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149808</xdr:rowOff>
    </xdr:from>
    <xdr:ext cx="534377" cy="259045"/>
    <xdr:sp macro="" textlink="">
      <xdr:nvSpPr>
        <xdr:cNvPr id="145" name="テキスト ボックス 144"/>
        <xdr:cNvSpPr txBox="1"/>
      </xdr:nvSpPr>
      <xdr:spPr>
        <a:xfrm>
          <a:off x="3530111" y="992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60,673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122396</xdr:rowOff>
    </xdr:from>
    <xdr:to>
      <xdr:col>4</xdr:col>
      <xdr:colOff>206375</xdr:colOff>
      <xdr:row>58</xdr:row>
      <xdr:rowOff>52546</xdr:rowOff>
    </xdr:to>
    <xdr:sp macro="" textlink="">
      <xdr:nvSpPr>
        <xdr:cNvPr id="146" name="円/楕円 145"/>
        <xdr:cNvSpPr/>
      </xdr:nvSpPr>
      <xdr:spPr>
        <a:xfrm>
          <a:off x="2857500" y="98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69073</xdr:rowOff>
    </xdr:from>
    <xdr:ext cx="534377" cy="259045"/>
    <xdr:sp macro="" textlink="">
      <xdr:nvSpPr>
        <xdr:cNvPr id="147" name="テキスト ボックス 146"/>
        <xdr:cNvSpPr txBox="1"/>
      </xdr:nvSpPr>
      <xdr:spPr>
        <a:xfrm>
          <a:off x="2641111" y="967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64636</xdr:rowOff>
    </xdr:from>
    <xdr:to>
      <xdr:col>3</xdr:col>
      <xdr:colOff>3175</xdr:colOff>
      <xdr:row>57</xdr:row>
      <xdr:rowOff>166236</xdr:rowOff>
    </xdr:to>
    <xdr:sp macro="" textlink="">
      <xdr:nvSpPr>
        <xdr:cNvPr id="148" name="円/楕円 147"/>
        <xdr:cNvSpPr/>
      </xdr:nvSpPr>
      <xdr:spPr>
        <a:xfrm>
          <a:off x="1968500" y="983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11313</xdr:rowOff>
    </xdr:from>
    <xdr:ext cx="534377" cy="259045"/>
    <xdr:sp macro="" textlink="">
      <xdr:nvSpPr>
        <xdr:cNvPr id="149" name="テキスト ボックス 148"/>
        <xdr:cNvSpPr txBox="1"/>
      </xdr:nvSpPr>
      <xdr:spPr>
        <a:xfrm>
          <a:off x="1752111" y="961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25774</xdr:rowOff>
    </xdr:from>
    <xdr:to>
      <xdr:col>1</xdr:col>
      <xdr:colOff>485775</xdr:colOff>
      <xdr:row>57</xdr:row>
      <xdr:rowOff>127374</xdr:rowOff>
    </xdr:to>
    <xdr:sp macro="" textlink="">
      <xdr:nvSpPr>
        <xdr:cNvPr id="150" name="円/楕円 149"/>
        <xdr:cNvSpPr/>
      </xdr:nvSpPr>
      <xdr:spPr>
        <a:xfrm>
          <a:off x="1079500" y="97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143901</xdr:rowOff>
    </xdr:from>
    <xdr:ext cx="534377" cy="259045"/>
    <xdr:sp macro="" textlink="">
      <xdr:nvSpPr>
        <xdr:cNvPr id="151" name="テキスト ボックス 150"/>
        <xdr:cNvSpPr txBox="1"/>
      </xdr:nvSpPr>
      <xdr:spPr>
        <a:xfrm>
          <a:off x="863111" y="957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6" name="テキスト ボックス 165"/>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97430</xdr:rowOff>
    </xdr:from>
    <xdr:to>
      <xdr:col>6</xdr:col>
      <xdr:colOff>510540</xdr:colOff>
      <xdr:row>77</xdr:row>
      <xdr:rowOff>108131</xdr:rowOff>
    </xdr:to>
    <xdr:cxnSp macro="">
      <xdr:nvCxnSpPr>
        <xdr:cNvPr id="178" name="直線コネクタ 177"/>
        <xdr:cNvCxnSpPr/>
      </xdr:nvCxnSpPr>
      <xdr:spPr>
        <a:xfrm flipV="1">
          <a:off x="4633595" y="11927480"/>
          <a:ext cx="1270" cy="138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111958</xdr:rowOff>
    </xdr:from>
    <xdr:ext cx="534377" cy="259045"/>
    <xdr:sp macro="" textlink="">
      <xdr:nvSpPr>
        <xdr:cNvPr id="179" name="民生費最小値テキスト"/>
        <xdr:cNvSpPr txBox="1"/>
      </xdr:nvSpPr>
      <xdr:spPr>
        <a:xfrm>
          <a:off x="4686300" y="1331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77</xdr:row>
      <xdr:rowOff>108131</xdr:rowOff>
    </xdr:from>
    <xdr:to>
      <xdr:col>6</xdr:col>
      <xdr:colOff>600075</xdr:colOff>
      <xdr:row>77</xdr:row>
      <xdr:rowOff>108131</xdr:rowOff>
    </xdr:to>
    <xdr:cxnSp macro="">
      <xdr:nvCxnSpPr>
        <xdr:cNvPr id="180" name="直線コネクタ 179"/>
        <xdr:cNvCxnSpPr/>
      </xdr:nvCxnSpPr>
      <xdr:spPr>
        <a:xfrm>
          <a:off x="4546600" y="13309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44107</xdr:rowOff>
    </xdr:from>
    <xdr:ext cx="599010" cy="259045"/>
    <xdr:sp macro="" textlink="">
      <xdr:nvSpPr>
        <xdr:cNvPr id="181" name="民生費最大値テキスト"/>
        <xdr:cNvSpPr txBox="1"/>
      </xdr:nvSpPr>
      <xdr:spPr>
        <a:xfrm>
          <a:off x="4686300" y="1170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97430</xdr:rowOff>
    </xdr:from>
    <xdr:to>
      <xdr:col>6</xdr:col>
      <xdr:colOff>600075</xdr:colOff>
      <xdr:row>69</xdr:row>
      <xdr:rowOff>97430</xdr:rowOff>
    </xdr:to>
    <xdr:cxnSp macro="">
      <xdr:nvCxnSpPr>
        <xdr:cNvPr id="182" name="直線コネクタ 181"/>
        <xdr:cNvCxnSpPr/>
      </xdr:nvCxnSpPr>
      <xdr:spPr>
        <a:xfrm>
          <a:off x="4546600" y="1192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84390</xdr:rowOff>
    </xdr:from>
    <xdr:to>
      <xdr:col>6</xdr:col>
      <xdr:colOff>511175</xdr:colOff>
      <xdr:row>77</xdr:row>
      <xdr:rowOff>156541</xdr:rowOff>
    </xdr:to>
    <xdr:cxnSp macro="">
      <xdr:nvCxnSpPr>
        <xdr:cNvPr id="183" name="直線コネクタ 182"/>
        <xdr:cNvCxnSpPr/>
      </xdr:nvCxnSpPr>
      <xdr:spPr>
        <a:xfrm flipV="1">
          <a:off x="3797300" y="13286040"/>
          <a:ext cx="838200" cy="7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49478</xdr:rowOff>
    </xdr:from>
    <xdr:ext cx="599010" cy="259045"/>
    <xdr:sp macro="" textlink="">
      <xdr:nvSpPr>
        <xdr:cNvPr id="184" name="民生費平均値テキスト"/>
        <xdr:cNvSpPr txBox="1"/>
      </xdr:nvSpPr>
      <xdr:spPr>
        <a:xfrm>
          <a:off x="4686300" y="12565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26601</xdr:rowOff>
    </xdr:from>
    <xdr:to>
      <xdr:col>6</xdr:col>
      <xdr:colOff>561975</xdr:colOff>
      <xdr:row>74</xdr:row>
      <xdr:rowOff>128201</xdr:rowOff>
    </xdr:to>
    <xdr:sp macro="" textlink="">
      <xdr:nvSpPr>
        <xdr:cNvPr id="185" name="フローチャート : 判断 184"/>
        <xdr:cNvSpPr/>
      </xdr:nvSpPr>
      <xdr:spPr>
        <a:xfrm>
          <a:off x="4584700" y="1271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156541</xdr:rowOff>
    </xdr:from>
    <xdr:to>
      <xdr:col>5</xdr:col>
      <xdr:colOff>358775</xdr:colOff>
      <xdr:row>78</xdr:row>
      <xdr:rowOff>84215</xdr:rowOff>
    </xdr:to>
    <xdr:cxnSp macro="">
      <xdr:nvCxnSpPr>
        <xdr:cNvPr id="186" name="直線コネクタ 185"/>
        <xdr:cNvCxnSpPr/>
      </xdr:nvCxnSpPr>
      <xdr:spPr>
        <a:xfrm flipV="1">
          <a:off x="2908300" y="13358191"/>
          <a:ext cx="889000" cy="9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129700</xdr:rowOff>
    </xdr:from>
    <xdr:to>
      <xdr:col>5</xdr:col>
      <xdr:colOff>409575</xdr:colOff>
      <xdr:row>75</xdr:row>
      <xdr:rowOff>59850</xdr:rowOff>
    </xdr:to>
    <xdr:sp macro="" textlink="">
      <xdr:nvSpPr>
        <xdr:cNvPr id="187" name="フローチャート : 判断 186"/>
        <xdr:cNvSpPr/>
      </xdr:nvSpPr>
      <xdr:spPr>
        <a:xfrm>
          <a:off x="3746500" y="1281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76377</xdr:rowOff>
    </xdr:from>
    <xdr:ext cx="599010" cy="259045"/>
    <xdr:sp macro="" textlink="">
      <xdr:nvSpPr>
        <xdr:cNvPr id="188" name="テキスト ボックス 187"/>
        <xdr:cNvSpPr txBox="1"/>
      </xdr:nvSpPr>
      <xdr:spPr>
        <a:xfrm>
          <a:off x="3497794" y="1259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84215</xdr:rowOff>
    </xdr:from>
    <xdr:to>
      <xdr:col>4</xdr:col>
      <xdr:colOff>155575</xdr:colOff>
      <xdr:row>78</xdr:row>
      <xdr:rowOff>128760</xdr:rowOff>
    </xdr:to>
    <xdr:cxnSp macro="">
      <xdr:nvCxnSpPr>
        <xdr:cNvPr id="189" name="直線コネクタ 188"/>
        <xdr:cNvCxnSpPr/>
      </xdr:nvCxnSpPr>
      <xdr:spPr>
        <a:xfrm flipV="1">
          <a:off x="2019300" y="13457315"/>
          <a:ext cx="889000" cy="4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170586</xdr:rowOff>
    </xdr:from>
    <xdr:to>
      <xdr:col>4</xdr:col>
      <xdr:colOff>206375</xdr:colOff>
      <xdr:row>76</xdr:row>
      <xdr:rowOff>100736</xdr:rowOff>
    </xdr:to>
    <xdr:sp macro="" textlink="">
      <xdr:nvSpPr>
        <xdr:cNvPr id="190" name="フローチャート : 判断 189"/>
        <xdr:cNvSpPr/>
      </xdr:nvSpPr>
      <xdr:spPr>
        <a:xfrm>
          <a:off x="2857500" y="130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117263</xdr:rowOff>
    </xdr:from>
    <xdr:ext cx="599010" cy="259045"/>
    <xdr:sp macro="" textlink="">
      <xdr:nvSpPr>
        <xdr:cNvPr id="191" name="テキスト ボックス 190"/>
        <xdr:cNvSpPr txBox="1"/>
      </xdr:nvSpPr>
      <xdr:spPr>
        <a:xfrm>
          <a:off x="2608794" y="1280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128760</xdr:rowOff>
    </xdr:from>
    <xdr:to>
      <xdr:col>2</xdr:col>
      <xdr:colOff>638175</xdr:colOff>
      <xdr:row>79</xdr:row>
      <xdr:rowOff>14971</xdr:rowOff>
    </xdr:to>
    <xdr:cxnSp macro="">
      <xdr:nvCxnSpPr>
        <xdr:cNvPr id="192" name="直線コネクタ 191"/>
        <xdr:cNvCxnSpPr/>
      </xdr:nvCxnSpPr>
      <xdr:spPr>
        <a:xfrm flipV="1">
          <a:off x="1130300" y="13501860"/>
          <a:ext cx="889000" cy="5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49244</xdr:rowOff>
    </xdr:from>
    <xdr:to>
      <xdr:col>3</xdr:col>
      <xdr:colOff>3175</xdr:colOff>
      <xdr:row>76</xdr:row>
      <xdr:rowOff>150844</xdr:rowOff>
    </xdr:to>
    <xdr:sp macro="" textlink="">
      <xdr:nvSpPr>
        <xdr:cNvPr id="193" name="フローチャート : 判断 192"/>
        <xdr:cNvSpPr/>
      </xdr:nvSpPr>
      <xdr:spPr>
        <a:xfrm>
          <a:off x="1968500" y="1307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167371</xdr:rowOff>
    </xdr:from>
    <xdr:ext cx="599010" cy="259045"/>
    <xdr:sp macro="" textlink="">
      <xdr:nvSpPr>
        <xdr:cNvPr id="194" name="テキスト ボックス 193"/>
        <xdr:cNvSpPr txBox="1"/>
      </xdr:nvSpPr>
      <xdr:spPr>
        <a:xfrm>
          <a:off x="1719794" y="1285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70776</xdr:rowOff>
    </xdr:from>
    <xdr:to>
      <xdr:col>1</xdr:col>
      <xdr:colOff>485775</xdr:colOff>
      <xdr:row>77</xdr:row>
      <xdr:rowOff>926</xdr:rowOff>
    </xdr:to>
    <xdr:sp macro="" textlink="">
      <xdr:nvSpPr>
        <xdr:cNvPr id="195" name="フローチャート : 判断 194"/>
        <xdr:cNvSpPr/>
      </xdr:nvSpPr>
      <xdr:spPr>
        <a:xfrm>
          <a:off x="1079500" y="131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17453</xdr:rowOff>
    </xdr:from>
    <xdr:ext cx="599010" cy="259045"/>
    <xdr:sp macro="" textlink="">
      <xdr:nvSpPr>
        <xdr:cNvPr id="196" name="テキスト ボックス 195"/>
        <xdr:cNvSpPr txBox="1"/>
      </xdr:nvSpPr>
      <xdr:spPr>
        <a:xfrm>
          <a:off x="830794" y="1287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33590</xdr:rowOff>
    </xdr:from>
    <xdr:to>
      <xdr:col>6</xdr:col>
      <xdr:colOff>561975</xdr:colOff>
      <xdr:row>77</xdr:row>
      <xdr:rowOff>135190</xdr:rowOff>
    </xdr:to>
    <xdr:sp macro="" textlink="">
      <xdr:nvSpPr>
        <xdr:cNvPr id="202" name="円/楕円 201"/>
        <xdr:cNvSpPr/>
      </xdr:nvSpPr>
      <xdr:spPr>
        <a:xfrm>
          <a:off x="4584700" y="132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119967</xdr:rowOff>
    </xdr:from>
    <xdr:ext cx="534377" cy="259045"/>
    <xdr:sp macro="" textlink="">
      <xdr:nvSpPr>
        <xdr:cNvPr id="203" name="民生費該当値テキスト"/>
        <xdr:cNvSpPr txBox="1"/>
      </xdr:nvSpPr>
      <xdr:spPr>
        <a:xfrm>
          <a:off x="4686300" y="1315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105741</xdr:rowOff>
    </xdr:from>
    <xdr:to>
      <xdr:col>5</xdr:col>
      <xdr:colOff>409575</xdr:colOff>
      <xdr:row>78</xdr:row>
      <xdr:rowOff>35891</xdr:rowOff>
    </xdr:to>
    <xdr:sp macro="" textlink="">
      <xdr:nvSpPr>
        <xdr:cNvPr id="204" name="円/楕円 203"/>
        <xdr:cNvSpPr/>
      </xdr:nvSpPr>
      <xdr:spPr>
        <a:xfrm>
          <a:off x="3746500" y="13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27018</xdr:rowOff>
    </xdr:from>
    <xdr:ext cx="534377" cy="259045"/>
    <xdr:sp macro="" textlink="">
      <xdr:nvSpPr>
        <xdr:cNvPr id="205" name="テキスト ボックス 204"/>
        <xdr:cNvSpPr txBox="1"/>
      </xdr:nvSpPr>
      <xdr:spPr>
        <a:xfrm>
          <a:off x="3530111" y="134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86,203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33415</xdr:rowOff>
    </xdr:from>
    <xdr:to>
      <xdr:col>4</xdr:col>
      <xdr:colOff>206375</xdr:colOff>
      <xdr:row>78</xdr:row>
      <xdr:rowOff>135015</xdr:rowOff>
    </xdr:to>
    <xdr:sp macro="" textlink="">
      <xdr:nvSpPr>
        <xdr:cNvPr id="206" name="円/楕円 205"/>
        <xdr:cNvSpPr/>
      </xdr:nvSpPr>
      <xdr:spPr>
        <a:xfrm>
          <a:off x="2857500" y="134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126142</xdr:rowOff>
    </xdr:from>
    <xdr:ext cx="534377" cy="259045"/>
    <xdr:sp macro="" textlink="">
      <xdr:nvSpPr>
        <xdr:cNvPr id="207" name="テキスト ボックス 206"/>
        <xdr:cNvSpPr txBox="1"/>
      </xdr:nvSpPr>
      <xdr:spPr>
        <a:xfrm>
          <a:off x="2641111" y="134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77960</xdr:rowOff>
    </xdr:from>
    <xdr:to>
      <xdr:col>3</xdr:col>
      <xdr:colOff>3175</xdr:colOff>
      <xdr:row>79</xdr:row>
      <xdr:rowOff>8110</xdr:rowOff>
    </xdr:to>
    <xdr:sp macro="" textlink="">
      <xdr:nvSpPr>
        <xdr:cNvPr id="208" name="円/楕円 207"/>
        <xdr:cNvSpPr/>
      </xdr:nvSpPr>
      <xdr:spPr>
        <a:xfrm>
          <a:off x="1968500" y="134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170687</xdr:rowOff>
    </xdr:from>
    <xdr:ext cx="534377" cy="259045"/>
    <xdr:sp macro="" textlink="">
      <xdr:nvSpPr>
        <xdr:cNvPr id="209" name="テキスト ボックス 208"/>
        <xdr:cNvSpPr txBox="1"/>
      </xdr:nvSpPr>
      <xdr:spPr>
        <a:xfrm>
          <a:off x="1752111" y="1354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73,005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135621</xdr:rowOff>
    </xdr:from>
    <xdr:to>
      <xdr:col>1</xdr:col>
      <xdr:colOff>485775</xdr:colOff>
      <xdr:row>79</xdr:row>
      <xdr:rowOff>65771</xdr:rowOff>
    </xdr:to>
    <xdr:sp macro="" textlink="">
      <xdr:nvSpPr>
        <xdr:cNvPr id="210" name="円/楕円 209"/>
        <xdr:cNvSpPr/>
      </xdr:nvSpPr>
      <xdr:spPr>
        <a:xfrm>
          <a:off x="1079500" y="1350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56898</xdr:rowOff>
    </xdr:from>
    <xdr:ext cx="534377" cy="259045"/>
    <xdr:sp macro="" textlink="">
      <xdr:nvSpPr>
        <xdr:cNvPr id="211" name="テキスト ボックス 210"/>
        <xdr:cNvSpPr txBox="1"/>
      </xdr:nvSpPr>
      <xdr:spPr>
        <a:xfrm>
          <a:off x="863111" y="136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3" name="テキスト ボックス 22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7" name="直線コネクタ 236"/>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8"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9" name="直線コネクタ 238"/>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40"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41" name="直線コネクタ 240"/>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145376</xdr:rowOff>
    </xdr:from>
    <xdr:to>
      <xdr:col>6</xdr:col>
      <xdr:colOff>511175</xdr:colOff>
      <xdr:row>97</xdr:row>
      <xdr:rowOff>150960</xdr:rowOff>
    </xdr:to>
    <xdr:cxnSp macro="">
      <xdr:nvCxnSpPr>
        <xdr:cNvPr id="242" name="直線コネクタ 241"/>
        <xdr:cNvCxnSpPr/>
      </xdr:nvCxnSpPr>
      <xdr:spPr>
        <a:xfrm flipV="1">
          <a:off x="3797300" y="16776026"/>
          <a:ext cx="8382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3"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4" name="フローチャート : 判断 243"/>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150960</xdr:rowOff>
    </xdr:from>
    <xdr:to>
      <xdr:col>5</xdr:col>
      <xdr:colOff>358775</xdr:colOff>
      <xdr:row>98</xdr:row>
      <xdr:rowOff>22774</xdr:rowOff>
    </xdr:to>
    <xdr:cxnSp macro="">
      <xdr:nvCxnSpPr>
        <xdr:cNvPr id="245" name="直線コネクタ 244"/>
        <xdr:cNvCxnSpPr/>
      </xdr:nvCxnSpPr>
      <xdr:spPr>
        <a:xfrm flipV="1">
          <a:off x="2908300" y="16781610"/>
          <a:ext cx="889000" cy="4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6" name="フローチャート : 判断 245"/>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28165</xdr:rowOff>
    </xdr:from>
    <xdr:ext cx="534377" cy="259045"/>
    <xdr:sp macro="" textlink="">
      <xdr:nvSpPr>
        <xdr:cNvPr id="247" name="テキスト ボックス 246"/>
        <xdr:cNvSpPr txBox="1"/>
      </xdr:nvSpPr>
      <xdr:spPr>
        <a:xfrm>
          <a:off x="3530111" y="1683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22578</xdr:rowOff>
    </xdr:from>
    <xdr:to>
      <xdr:col>4</xdr:col>
      <xdr:colOff>155575</xdr:colOff>
      <xdr:row>98</xdr:row>
      <xdr:rowOff>22774</xdr:rowOff>
    </xdr:to>
    <xdr:cxnSp macro="">
      <xdr:nvCxnSpPr>
        <xdr:cNvPr id="248" name="直線コネクタ 247"/>
        <xdr:cNvCxnSpPr/>
      </xdr:nvCxnSpPr>
      <xdr:spPr>
        <a:xfrm>
          <a:off x="2019300" y="16824678"/>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1849</xdr:rowOff>
    </xdr:from>
    <xdr:to>
      <xdr:col>4</xdr:col>
      <xdr:colOff>206375</xdr:colOff>
      <xdr:row>98</xdr:row>
      <xdr:rowOff>103449</xdr:rowOff>
    </xdr:to>
    <xdr:sp macro="" textlink="">
      <xdr:nvSpPr>
        <xdr:cNvPr id="249" name="フローチャート : 判断 248"/>
        <xdr:cNvSpPr/>
      </xdr:nvSpPr>
      <xdr:spPr>
        <a:xfrm>
          <a:off x="2857500" y="16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94576</xdr:rowOff>
    </xdr:from>
    <xdr:ext cx="534377" cy="259045"/>
    <xdr:sp macro="" textlink="">
      <xdr:nvSpPr>
        <xdr:cNvPr id="250" name="テキスト ボックス 249"/>
        <xdr:cNvSpPr txBox="1"/>
      </xdr:nvSpPr>
      <xdr:spPr>
        <a:xfrm>
          <a:off x="2641111"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6812</xdr:rowOff>
    </xdr:from>
    <xdr:to>
      <xdr:col>2</xdr:col>
      <xdr:colOff>638175</xdr:colOff>
      <xdr:row>98</xdr:row>
      <xdr:rowOff>22578</xdr:rowOff>
    </xdr:to>
    <xdr:cxnSp macro="">
      <xdr:nvCxnSpPr>
        <xdr:cNvPr id="251" name="直線コネクタ 250"/>
        <xdr:cNvCxnSpPr/>
      </xdr:nvCxnSpPr>
      <xdr:spPr>
        <a:xfrm>
          <a:off x="1130300" y="16808912"/>
          <a:ext cx="889000" cy="1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9922</xdr:rowOff>
    </xdr:from>
    <xdr:to>
      <xdr:col>3</xdr:col>
      <xdr:colOff>3175</xdr:colOff>
      <xdr:row>98</xdr:row>
      <xdr:rowOff>111522</xdr:rowOff>
    </xdr:to>
    <xdr:sp macro="" textlink="">
      <xdr:nvSpPr>
        <xdr:cNvPr id="252" name="フローチャート : 判断 251"/>
        <xdr:cNvSpPr/>
      </xdr:nvSpPr>
      <xdr:spPr>
        <a:xfrm>
          <a:off x="1968500" y="168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102649</xdr:rowOff>
    </xdr:from>
    <xdr:ext cx="534377" cy="259045"/>
    <xdr:sp macro="" textlink="">
      <xdr:nvSpPr>
        <xdr:cNvPr id="253" name="テキスト ボックス 252"/>
        <xdr:cNvSpPr txBox="1"/>
      </xdr:nvSpPr>
      <xdr:spPr>
        <a:xfrm>
          <a:off x="1752111" y="1690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6852</xdr:rowOff>
    </xdr:from>
    <xdr:to>
      <xdr:col>1</xdr:col>
      <xdr:colOff>485775</xdr:colOff>
      <xdr:row>98</xdr:row>
      <xdr:rowOff>108452</xdr:rowOff>
    </xdr:to>
    <xdr:sp macro="" textlink="">
      <xdr:nvSpPr>
        <xdr:cNvPr id="254" name="フローチャート : 判断 253"/>
        <xdr:cNvSpPr/>
      </xdr:nvSpPr>
      <xdr:spPr>
        <a:xfrm>
          <a:off x="1079500" y="1680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99579</xdr:rowOff>
    </xdr:from>
    <xdr:ext cx="534377" cy="259045"/>
    <xdr:sp macro="" textlink="">
      <xdr:nvSpPr>
        <xdr:cNvPr id="255" name="テキスト ボックス 254"/>
        <xdr:cNvSpPr txBox="1"/>
      </xdr:nvSpPr>
      <xdr:spPr>
        <a:xfrm>
          <a:off x="863111" y="169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94576</xdr:rowOff>
    </xdr:from>
    <xdr:to>
      <xdr:col>6</xdr:col>
      <xdr:colOff>561975</xdr:colOff>
      <xdr:row>98</xdr:row>
      <xdr:rowOff>24726</xdr:rowOff>
    </xdr:to>
    <xdr:sp macro="" textlink="">
      <xdr:nvSpPr>
        <xdr:cNvPr id="261" name="円/楕円 260"/>
        <xdr:cNvSpPr/>
      </xdr:nvSpPr>
      <xdr:spPr>
        <a:xfrm>
          <a:off x="4584700" y="167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73003</xdr:rowOff>
    </xdr:from>
    <xdr:ext cx="534377" cy="259045"/>
    <xdr:sp macro="" textlink="">
      <xdr:nvSpPr>
        <xdr:cNvPr id="262" name="衛生費該当値テキスト"/>
        <xdr:cNvSpPr txBox="1"/>
      </xdr:nvSpPr>
      <xdr:spPr>
        <a:xfrm>
          <a:off x="4686300" y="1670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45,381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100160</xdr:rowOff>
    </xdr:from>
    <xdr:to>
      <xdr:col>5</xdr:col>
      <xdr:colOff>409575</xdr:colOff>
      <xdr:row>98</xdr:row>
      <xdr:rowOff>30310</xdr:rowOff>
    </xdr:to>
    <xdr:sp macro="" textlink="">
      <xdr:nvSpPr>
        <xdr:cNvPr id="263" name="円/楕円 262"/>
        <xdr:cNvSpPr/>
      </xdr:nvSpPr>
      <xdr:spPr>
        <a:xfrm>
          <a:off x="3746500" y="167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46837</xdr:rowOff>
    </xdr:from>
    <xdr:ext cx="534377" cy="259045"/>
    <xdr:sp macro="" textlink="">
      <xdr:nvSpPr>
        <xdr:cNvPr id="264" name="テキスト ボックス 263"/>
        <xdr:cNvSpPr txBox="1"/>
      </xdr:nvSpPr>
      <xdr:spPr>
        <a:xfrm>
          <a:off x="3530111" y="1650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143424</xdr:rowOff>
    </xdr:from>
    <xdr:to>
      <xdr:col>4</xdr:col>
      <xdr:colOff>206375</xdr:colOff>
      <xdr:row>98</xdr:row>
      <xdr:rowOff>73574</xdr:rowOff>
    </xdr:to>
    <xdr:sp macro="" textlink="">
      <xdr:nvSpPr>
        <xdr:cNvPr id="265" name="円/楕円 264"/>
        <xdr:cNvSpPr/>
      </xdr:nvSpPr>
      <xdr:spPr>
        <a:xfrm>
          <a:off x="2857500" y="1677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90101</xdr:rowOff>
    </xdr:from>
    <xdr:ext cx="534377" cy="259045"/>
    <xdr:sp macro="" textlink="">
      <xdr:nvSpPr>
        <xdr:cNvPr id="266" name="テキスト ボックス 265"/>
        <xdr:cNvSpPr txBox="1"/>
      </xdr:nvSpPr>
      <xdr:spPr>
        <a:xfrm>
          <a:off x="2641111" y="165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143228</xdr:rowOff>
    </xdr:from>
    <xdr:to>
      <xdr:col>3</xdr:col>
      <xdr:colOff>3175</xdr:colOff>
      <xdr:row>98</xdr:row>
      <xdr:rowOff>73378</xdr:rowOff>
    </xdr:to>
    <xdr:sp macro="" textlink="">
      <xdr:nvSpPr>
        <xdr:cNvPr id="267" name="円/楕円 266"/>
        <xdr:cNvSpPr/>
      </xdr:nvSpPr>
      <xdr:spPr>
        <a:xfrm>
          <a:off x="1968500" y="1677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89905</xdr:rowOff>
    </xdr:from>
    <xdr:ext cx="534377" cy="259045"/>
    <xdr:sp macro="" textlink="">
      <xdr:nvSpPr>
        <xdr:cNvPr id="268" name="テキスト ボックス 267"/>
        <xdr:cNvSpPr txBox="1"/>
      </xdr:nvSpPr>
      <xdr:spPr>
        <a:xfrm>
          <a:off x="1752111" y="1654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127462</xdr:rowOff>
    </xdr:from>
    <xdr:to>
      <xdr:col>1</xdr:col>
      <xdr:colOff>485775</xdr:colOff>
      <xdr:row>98</xdr:row>
      <xdr:rowOff>57612</xdr:rowOff>
    </xdr:to>
    <xdr:sp macro="" textlink="">
      <xdr:nvSpPr>
        <xdr:cNvPr id="269" name="円/楕円 268"/>
        <xdr:cNvSpPr/>
      </xdr:nvSpPr>
      <xdr:spPr>
        <a:xfrm>
          <a:off x="1079500" y="1675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74139</xdr:rowOff>
    </xdr:from>
    <xdr:ext cx="534377" cy="259045"/>
    <xdr:sp macro="" textlink="">
      <xdr:nvSpPr>
        <xdr:cNvPr id="270" name="テキスト ボックス 269"/>
        <xdr:cNvSpPr txBox="1"/>
      </xdr:nvSpPr>
      <xdr:spPr>
        <a:xfrm>
          <a:off x="863111" y="165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1" name="直線コネクタ 28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2" name="テキスト ボックス 28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3" name="直線コネクタ 28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4" name="テキスト ボックス 28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5" name="直線コネクタ 28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6" name="テキスト ボックス 28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7" name="直線コネクタ 28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8" name="テキスト ボックス 28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9" name="直線コネクタ 28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0" name="テキスト ボックス 28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1" name="直線コネクタ 29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2" name="テキスト ボックス 29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4" name="テキスト ボックス 29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6" name="直線コネクタ 295"/>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8" name="直線コネクタ 29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9"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300" name="直線コネクタ 299"/>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33238</xdr:rowOff>
    </xdr:from>
    <xdr:to>
      <xdr:col>15</xdr:col>
      <xdr:colOff>180975</xdr:colOff>
      <xdr:row>39</xdr:row>
      <xdr:rowOff>34217</xdr:rowOff>
    </xdr:to>
    <xdr:cxnSp macro="">
      <xdr:nvCxnSpPr>
        <xdr:cNvPr id="301" name="直線コネクタ 300"/>
        <xdr:cNvCxnSpPr/>
      </xdr:nvCxnSpPr>
      <xdr:spPr>
        <a:xfrm flipV="1">
          <a:off x="9639300" y="6719788"/>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2"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3" name="フローチャート : 判断 302"/>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34217</xdr:rowOff>
    </xdr:from>
    <xdr:to>
      <xdr:col>14</xdr:col>
      <xdr:colOff>28575</xdr:colOff>
      <xdr:row>39</xdr:row>
      <xdr:rowOff>36830</xdr:rowOff>
    </xdr:to>
    <xdr:cxnSp macro="">
      <xdr:nvCxnSpPr>
        <xdr:cNvPr id="304" name="直線コネクタ 303"/>
        <xdr:cNvCxnSpPr/>
      </xdr:nvCxnSpPr>
      <xdr:spPr>
        <a:xfrm flipV="1">
          <a:off x="8750300" y="6720767"/>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5" name="フローチャート : 判断 304"/>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6" name="テキスト ボックス 305"/>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36830</xdr:rowOff>
    </xdr:from>
    <xdr:to>
      <xdr:col>12</xdr:col>
      <xdr:colOff>511175</xdr:colOff>
      <xdr:row>39</xdr:row>
      <xdr:rowOff>37483</xdr:rowOff>
    </xdr:to>
    <xdr:cxnSp macro="">
      <xdr:nvCxnSpPr>
        <xdr:cNvPr id="307" name="直線コネクタ 306"/>
        <xdr:cNvCxnSpPr/>
      </xdr:nvCxnSpPr>
      <xdr:spPr>
        <a:xfrm flipV="1">
          <a:off x="7861300" y="672338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74204</xdr:rowOff>
    </xdr:from>
    <xdr:to>
      <xdr:col>12</xdr:col>
      <xdr:colOff>561975</xdr:colOff>
      <xdr:row>38</xdr:row>
      <xdr:rowOff>4355</xdr:rowOff>
    </xdr:to>
    <xdr:sp macro="" textlink="">
      <xdr:nvSpPr>
        <xdr:cNvPr id="308" name="フローチャート : 判断 307"/>
        <xdr:cNvSpPr/>
      </xdr:nvSpPr>
      <xdr:spPr>
        <a:xfrm>
          <a:off x="8699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20881</xdr:rowOff>
    </xdr:from>
    <xdr:ext cx="378565" cy="259045"/>
    <xdr:sp macro="" textlink="">
      <xdr:nvSpPr>
        <xdr:cNvPr id="309" name="テキスト ボックス 308"/>
        <xdr:cNvSpPr txBox="1"/>
      </xdr:nvSpPr>
      <xdr:spPr>
        <a:xfrm>
          <a:off x="8561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37483</xdr:rowOff>
    </xdr:from>
    <xdr:to>
      <xdr:col>11</xdr:col>
      <xdr:colOff>307975</xdr:colOff>
      <xdr:row>39</xdr:row>
      <xdr:rowOff>38463</xdr:rowOff>
    </xdr:to>
    <xdr:cxnSp macro="">
      <xdr:nvCxnSpPr>
        <xdr:cNvPr id="310" name="直線コネクタ 309"/>
        <xdr:cNvCxnSpPr/>
      </xdr:nvCxnSpPr>
      <xdr:spPr>
        <a:xfrm flipV="1">
          <a:off x="6972300" y="672403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161725</xdr:rowOff>
    </xdr:from>
    <xdr:to>
      <xdr:col>11</xdr:col>
      <xdr:colOff>358775</xdr:colOff>
      <xdr:row>37</xdr:row>
      <xdr:rowOff>91875</xdr:rowOff>
    </xdr:to>
    <xdr:sp macro="" textlink="">
      <xdr:nvSpPr>
        <xdr:cNvPr id="311" name="フローチャート : 判断 310"/>
        <xdr:cNvSpPr/>
      </xdr:nvSpPr>
      <xdr:spPr>
        <a:xfrm>
          <a:off x="7810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108402</xdr:rowOff>
    </xdr:from>
    <xdr:ext cx="469744" cy="259045"/>
    <xdr:sp macro="" textlink="">
      <xdr:nvSpPr>
        <xdr:cNvPr id="312" name="テキスト ボックス 311"/>
        <xdr:cNvSpPr txBox="1"/>
      </xdr:nvSpPr>
      <xdr:spPr>
        <a:xfrm>
          <a:off x="7626427"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73551</xdr:rowOff>
    </xdr:from>
    <xdr:to>
      <xdr:col>10</xdr:col>
      <xdr:colOff>155575</xdr:colOff>
      <xdr:row>37</xdr:row>
      <xdr:rowOff>3701</xdr:rowOff>
    </xdr:to>
    <xdr:sp macro="" textlink="">
      <xdr:nvSpPr>
        <xdr:cNvPr id="313" name="フローチャート : 判断 312"/>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20228</xdr:rowOff>
    </xdr:from>
    <xdr:ext cx="469744" cy="259045"/>
    <xdr:sp macro="" textlink="">
      <xdr:nvSpPr>
        <xdr:cNvPr id="314" name="テキスト ボックス 313"/>
        <xdr:cNvSpPr txBox="1"/>
      </xdr:nvSpPr>
      <xdr:spPr>
        <a:xfrm>
          <a:off x="6737427"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153888</xdr:rowOff>
    </xdr:from>
    <xdr:to>
      <xdr:col>15</xdr:col>
      <xdr:colOff>231775</xdr:colOff>
      <xdr:row>39</xdr:row>
      <xdr:rowOff>84038</xdr:rowOff>
    </xdr:to>
    <xdr:sp macro="" textlink="">
      <xdr:nvSpPr>
        <xdr:cNvPr id="320" name="円/楕円 319"/>
        <xdr:cNvSpPr/>
      </xdr:nvSpPr>
      <xdr:spPr>
        <a:xfrm>
          <a:off x="104267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68815</xdr:rowOff>
    </xdr:from>
    <xdr:ext cx="378565" cy="259045"/>
    <xdr:sp macro="" textlink="">
      <xdr:nvSpPr>
        <xdr:cNvPr id="321" name="労働費該当値テキスト"/>
        <xdr:cNvSpPr txBox="1"/>
      </xdr:nvSpPr>
      <xdr:spPr>
        <a:xfrm>
          <a:off x="10528300" y="6583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154867</xdr:rowOff>
    </xdr:from>
    <xdr:to>
      <xdr:col>14</xdr:col>
      <xdr:colOff>79375</xdr:colOff>
      <xdr:row>39</xdr:row>
      <xdr:rowOff>85017</xdr:rowOff>
    </xdr:to>
    <xdr:sp macro="" textlink="">
      <xdr:nvSpPr>
        <xdr:cNvPr id="322" name="円/楕円 321"/>
        <xdr:cNvSpPr/>
      </xdr:nvSpPr>
      <xdr:spPr>
        <a:xfrm>
          <a:off x="9588500" y="66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76144</xdr:rowOff>
    </xdr:from>
    <xdr:ext cx="378565" cy="259045"/>
    <xdr:sp macro="" textlink="">
      <xdr:nvSpPr>
        <xdr:cNvPr id="323" name="テキスト ボックス 322"/>
        <xdr:cNvSpPr txBox="1"/>
      </xdr:nvSpPr>
      <xdr:spPr>
        <a:xfrm>
          <a:off x="9450017" y="676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157480</xdr:rowOff>
    </xdr:from>
    <xdr:to>
      <xdr:col>12</xdr:col>
      <xdr:colOff>561975</xdr:colOff>
      <xdr:row>39</xdr:row>
      <xdr:rowOff>87630</xdr:rowOff>
    </xdr:to>
    <xdr:sp macro="" textlink="">
      <xdr:nvSpPr>
        <xdr:cNvPr id="324" name="円/楕円 323"/>
        <xdr:cNvSpPr/>
      </xdr:nvSpPr>
      <xdr:spPr>
        <a:xfrm>
          <a:off x="8699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78757</xdr:rowOff>
    </xdr:from>
    <xdr:ext cx="378565" cy="259045"/>
    <xdr:sp macro="" textlink="">
      <xdr:nvSpPr>
        <xdr:cNvPr id="325" name="テキスト ボックス 324"/>
        <xdr:cNvSpPr txBox="1"/>
      </xdr:nvSpPr>
      <xdr:spPr>
        <a:xfrm>
          <a:off x="8561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158133</xdr:rowOff>
    </xdr:from>
    <xdr:to>
      <xdr:col>11</xdr:col>
      <xdr:colOff>358775</xdr:colOff>
      <xdr:row>39</xdr:row>
      <xdr:rowOff>88283</xdr:rowOff>
    </xdr:to>
    <xdr:sp macro="" textlink="">
      <xdr:nvSpPr>
        <xdr:cNvPr id="326" name="円/楕円 325"/>
        <xdr:cNvSpPr/>
      </xdr:nvSpPr>
      <xdr:spPr>
        <a:xfrm>
          <a:off x="7810500" y="66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79410</xdr:rowOff>
    </xdr:from>
    <xdr:ext cx="378565" cy="259045"/>
    <xdr:sp macro="" textlink="">
      <xdr:nvSpPr>
        <xdr:cNvPr id="327" name="テキスト ボックス 326"/>
        <xdr:cNvSpPr txBox="1"/>
      </xdr:nvSpPr>
      <xdr:spPr>
        <a:xfrm>
          <a:off x="7672017" y="676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159113</xdr:rowOff>
    </xdr:from>
    <xdr:to>
      <xdr:col>10</xdr:col>
      <xdr:colOff>155575</xdr:colOff>
      <xdr:row>39</xdr:row>
      <xdr:rowOff>89263</xdr:rowOff>
    </xdr:to>
    <xdr:sp macro="" textlink="">
      <xdr:nvSpPr>
        <xdr:cNvPr id="328" name="円/楕円 327"/>
        <xdr:cNvSpPr/>
      </xdr:nvSpPr>
      <xdr:spPr>
        <a:xfrm>
          <a:off x="6921500" y="66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80390</xdr:rowOff>
    </xdr:from>
    <xdr:ext cx="378565" cy="259045"/>
    <xdr:sp macro="" textlink="">
      <xdr:nvSpPr>
        <xdr:cNvPr id="329" name="テキスト ボックス 328"/>
        <xdr:cNvSpPr txBox="1"/>
      </xdr:nvSpPr>
      <xdr:spPr>
        <a:xfrm>
          <a:off x="6783017" y="676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41" name="テキスト ボックス 34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3" name="直線コネクタ 352"/>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4"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5" name="直線コネクタ 354"/>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6"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7" name="直線コネクタ 356"/>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143891</xdr:rowOff>
    </xdr:from>
    <xdr:to>
      <xdr:col>15</xdr:col>
      <xdr:colOff>180975</xdr:colOff>
      <xdr:row>58</xdr:row>
      <xdr:rowOff>167056</xdr:rowOff>
    </xdr:to>
    <xdr:cxnSp macro="">
      <xdr:nvCxnSpPr>
        <xdr:cNvPr id="358" name="直線コネクタ 357"/>
        <xdr:cNvCxnSpPr/>
      </xdr:nvCxnSpPr>
      <xdr:spPr>
        <a:xfrm flipV="1">
          <a:off x="9639300" y="10087991"/>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9"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60" name="フローチャート : 判断 359"/>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167056</xdr:rowOff>
    </xdr:from>
    <xdr:to>
      <xdr:col>14</xdr:col>
      <xdr:colOff>28575</xdr:colOff>
      <xdr:row>59</xdr:row>
      <xdr:rowOff>965</xdr:rowOff>
    </xdr:to>
    <xdr:cxnSp macro="">
      <xdr:nvCxnSpPr>
        <xdr:cNvPr id="361" name="直線コネクタ 360"/>
        <xdr:cNvCxnSpPr/>
      </xdr:nvCxnSpPr>
      <xdr:spPr>
        <a:xfrm flipV="1">
          <a:off x="8750300" y="10111156"/>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2" name="フローチャート : 判断 361"/>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3" name="テキスト ボックス 362"/>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965</xdr:rowOff>
    </xdr:from>
    <xdr:to>
      <xdr:col>12</xdr:col>
      <xdr:colOff>511175</xdr:colOff>
      <xdr:row>59</xdr:row>
      <xdr:rowOff>3887</xdr:rowOff>
    </xdr:to>
    <xdr:cxnSp macro="">
      <xdr:nvCxnSpPr>
        <xdr:cNvPr id="364" name="直線コネクタ 363"/>
        <xdr:cNvCxnSpPr/>
      </xdr:nvCxnSpPr>
      <xdr:spPr>
        <a:xfrm flipV="1">
          <a:off x="7861300" y="10116515"/>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25514</xdr:rowOff>
    </xdr:from>
    <xdr:to>
      <xdr:col>12</xdr:col>
      <xdr:colOff>561975</xdr:colOff>
      <xdr:row>58</xdr:row>
      <xdr:rowOff>127114</xdr:rowOff>
    </xdr:to>
    <xdr:sp macro="" textlink="">
      <xdr:nvSpPr>
        <xdr:cNvPr id="365" name="フローチャート : 判断 364"/>
        <xdr:cNvSpPr/>
      </xdr:nvSpPr>
      <xdr:spPr>
        <a:xfrm>
          <a:off x="8699500" y="99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143641</xdr:rowOff>
    </xdr:from>
    <xdr:ext cx="534377" cy="259045"/>
    <xdr:sp macro="" textlink="">
      <xdr:nvSpPr>
        <xdr:cNvPr id="366" name="テキスト ボックス 365"/>
        <xdr:cNvSpPr txBox="1"/>
      </xdr:nvSpPr>
      <xdr:spPr>
        <a:xfrm>
          <a:off x="8483111" y="974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3887</xdr:rowOff>
    </xdr:from>
    <xdr:to>
      <xdr:col>11</xdr:col>
      <xdr:colOff>307975</xdr:colOff>
      <xdr:row>59</xdr:row>
      <xdr:rowOff>4013</xdr:rowOff>
    </xdr:to>
    <xdr:cxnSp macro="">
      <xdr:nvCxnSpPr>
        <xdr:cNvPr id="367" name="直線コネクタ 366"/>
        <xdr:cNvCxnSpPr/>
      </xdr:nvCxnSpPr>
      <xdr:spPr>
        <a:xfrm flipV="1">
          <a:off x="6972300" y="10119437"/>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165874</xdr:rowOff>
    </xdr:from>
    <xdr:to>
      <xdr:col>11</xdr:col>
      <xdr:colOff>358775</xdr:colOff>
      <xdr:row>58</xdr:row>
      <xdr:rowOff>96024</xdr:rowOff>
    </xdr:to>
    <xdr:sp macro="" textlink="">
      <xdr:nvSpPr>
        <xdr:cNvPr id="368" name="フローチャート : 判断 367"/>
        <xdr:cNvSpPr/>
      </xdr:nvSpPr>
      <xdr:spPr>
        <a:xfrm>
          <a:off x="7810500" y="99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112551</xdr:rowOff>
    </xdr:from>
    <xdr:ext cx="534377" cy="259045"/>
    <xdr:sp macro="" textlink="">
      <xdr:nvSpPr>
        <xdr:cNvPr id="369" name="テキスト ボックス 368"/>
        <xdr:cNvSpPr txBox="1"/>
      </xdr:nvSpPr>
      <xdr:spPr>
        <a:xfrm>
          <a:off x="7594111" y="97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11836</xdr:rowOff>
    </xdr:from>
    <xdr:to>
      <xdr:col>10</xdr:col>
      <xdr:colOff>155575</xdr:colOff>
      <xdr:row>58</xdr:row>
      <xdr:rowOff>113436</xdr:rowOff>
    </xdr:to>
    <xdr:sp macro="" textlink="">
      <xdr:nvSpPr>
        <xdr:cNvPr id="370" name="フローチャート : 判断 369"/>
        <xdr:cNvSpPr/>
      </xdr:nvSpPr>
      <xdr:spPr>
        <a:xfrm>
          <a:off x="6921500" y="995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129963</xdr:rowOff>
    </xdr:from>
    <xdr:ext cx="534377" cy="259045"/>
    <xdr:sp macro="" textlink="">
      <xdr:nvSpPr>
        <xdr:cNvPr id="371" name="テキスト ボックス 370"/>
        <xdr:cNvSpPr txBox="1"/>
      </xdr:nvSpPr>
      <xdr:spPr>
        <a:xfrm>
          <a:off x="6705111" y="97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93091</xdr:rowOff>
    </xdr:from>
    <xdr:to>
      <xdr:col>15</xdr:col>
      <xdr:colOff>231775</xdr:colOff>
      <xdr:row>59</xdr:row>
      <xdr:rowOff>23241</xdr:rowOff>
    </xdr:to>
    <xdr:sp macro="" textlink="">
      <xdr:nvSpPr>
        <xdr:cNvPr id="377" name="円/楕円 376"/>
        <xdr:cNvSpPr/>
      </xdr:nvSpPr>
      <xdr:spPr>
        <a:xfrm>
          <a:off x="10426700" y="100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8018</xdr:rowOff>
    </xdr:from>
    <xdr:ext cx="469744" cy="259045"/>
    <xdr:sp macro="" textlink="">
      <xdr:nvSpPr>
        <xdr:cNvPr id="378" name="農林水産業費該当値テキスト"/>
        <xdr:cNvSpPr txBox="1"/>
      </xdr:nvSpPr>
      <xdr:spPr>
        <a:xfrm>
          <a:off x="10528300" y="995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116256</xdr:rowOff>
    </xdr:from>
    <xdr:to>
      <xdr:col>14</xdr:col>
      <xdr:colOff>79375</xdr:colOff>
      <xdr:row>59</xdr:row>
      <xdr:rowOff>46406</xdr:rowOff>
    </xdr:to>
    <xdr:sp macro="" textlink="">
      <xdr:nvSpPr>
        <xdr:cNvPr id="379" name="円/楕円 378"/>
        <xdr:cNvSpPr/>
      </xdr:nvSpPr>
      <xdr:spPr>
        <a:xfrm>
          <a:off x="9588500" y="100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37533</xdr:rowOff>
    </xdr:from>
    <xdr:ext cx="469744" cy="259045"/>
    <xdr:sp macro="" textlink="">
      <xdr:nvSpPr>
        <xdr:cNvPr id="380" name="テキスト ボックス 379"/>
        <xdr:cNvSpPr txBox="1"/>
      </xdr:nvSpPr>
      <xdr:spPr>
        <a:xfrm>
          <a:off x="9404427" y="1015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121615</xdr:rowOff>
    </xdr:from>
    <xdr:to>
      <xdr:col>12</xdr:col>
      <xdr:colOff>561975</xdr:colOff>
      <xdr:row>59</xdr:row>
      <xdr:rowOff>51765</xdr:rowOff>
    </xdr:to>
    <xdr:sp macro="" textlink="">
      <xdr:nvSpPr>
        <xdr:cNvPr id="381" name="円/楕円 380"/>
        <xdr:cNvSpPr/>
      </xdr:nvSpPr>
      <xdr:spPr>
        <a:xfrm>
          <a:off x="8699500" y="100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42892</xdr:rowOff>
    </xdr:from>
    <xdr:ext cx="469744" cy="259045"/>
    <xdr:sp macro="" textlink="">
      <xdr:nvSpPr>
        <xdr:cNvPr id="382" name="テキスト ボックス 381"/>
        <xdr:cNvSpPr txBox="1"/>
      </xdr:nvSpPr>
      <xdr:spPr>
        <a:xfrm>
          <a:off x="8515427" y="1015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124537</xdr:rowOff>
    </xdr:from>
    <xdr:to>
      <xdr:col>11</xdr:col>
      <xdr:colOff>358775</xdr:colOff>
      <xdr:row>59</xdr:row>
      <xdr:rowOff>54687</xdr:rowOff>
    </xdr:to>
    <xdr:sp macro="" textlink="">
      <xdr:nvSpPr>
        <xdr:cNvPr id="383" name="円/楕円 382"/>
        <xdr:cNvSpPr/>
      </xdr:nvSpPr>
      <xdr:spPr>
        <a:xfrm>
          <a:off x="7810500" y="100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45814</xdr:rowOff>
    </xdr:from>
    <xdr:ext cx="469744" cy="259045"/>
    <xdr:sp macro="" textlink="">
      <xdr:nvSpPr>
        <xdr:cNvPr id="384" name="テキスト ボックス 383"/>
        <xdr:cNvSpPr txBox="1"/>
      </xdr:nvSpPr>
      <xdr:spPr>
        <a:xfrm>
          <a:off x="7626427" y="101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124663</xdr:rowOff>
    </xdr:from>
    <xdr:to>
      <xdr:col>10</xdr:col>
      <xdr:colOff>155575</xdr:colOff>
      <xdr:row>59</xdr:row>
      <xdr:rowOff>54813</xdr:rowOff>
    </xdr:to>
    <xdr:sp macro="" textlink="">
      <xdr:nvSpPr>
        <xdr:cNvPr id="385" name="円/楕円 384"/>
        <xdr:cNvSpPr/>
      </xdr:nvSpPr>
      <xdr:spPr>
        <a:xfrm>
          <a:off x="6921500" y="1006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45940</xdr:rowOff>
    </xdr:from>
    <xdr:ext cx="469744" cy="259045"/>
    <xdr:sp macro="" textlink="">
      <xdr:nvSpPr>
        <xdr:cNvPr id="386" name="テキスト ボックス 385"/>
        <xdr:cNvSpPr txBox="1"/>
      </xdr:nvSpPr>
      <xdr:spPr>
        <a:xfrm>
          <a:off x="6737427" y="101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8" name="直線コネクタ 407"/>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9"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10" name="直線コネクタ 409"/>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11"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2" name="直線コネクタ 411"/>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63531</xdr:rowOff>
    </xdr:from>
    <xdr:to>
      <xdr:col>15</xdr:col>
      <xdr:colOff>180975</xdr:colOff>
      <xdr:row>78</xdr:row>
      <xdr:rowOff>111582</xdr:rowOff>
    </xdr:to>
    <xdr:cxnSp macro="">
      <xdr:nvCxnSpPr>
        <xdr:cNvPr id="413" name="直線コネクタ 412"/>
        <xdr:cNvCxnSpPr/>
      </xdr:nvCxnSpPr>
      <xdr:spPr>
        <a:xfrm>
          <a:off x="9639300" y="13436631"/>
          <a:ext cx="838200" cy="4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4"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5" name="フローチャート : 判断 414"/>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63531</xdr:rowOff>
    </xdr:from>
    <xdr:to>
      <xdr:col>14</xdr:col>
      <xdr:colOff>28575</xdr:colOff>
      <xdr:row>78</xdr:row>
      <xdr:rowOff>122579</xdr:rowOff>
    </xdr:to>
    <xdr:cxnSp macro="">
      <xdr:nvCxnSpPr>
        <xdr:cNvPr id="416" name="直線コネクタ 415"/>
        <xdr:cNvCxnSpPr/>
      </xdr:nvCxnSpPr>
      <xdr:spPr>
        <a:xfrm flipV="1">
          <a:off x="8750300" y="13436631"/>
          <a:ext cx="889000" cy="5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7" name="フローチャート : 判断 416"/>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8" name="テキスト ボックス 417"/>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122579</xdr:rowOff>
    </xdr:from>
    <xdr:to>
      <xdr:col>12</xdr:col>
      <xdr:colOff>511175</xdr:colOff>
      <xdr:row>78</xdr:row>
      <xdr:rowOff>122966</xdr:rowOff>
    </xdr:to>
    <xdr:cxnSp macro="">
      <xdr:nvCxnSpPr>
        <xdr:cNvPr id="419" name="直線コネクタ 418"/>
        <xdr:cNvCxnSpPr/>
      </xdr:nvCxnSpPr>
      <xdr:spPr>
        <a:xfrm flipV="1">
          <a:off x="7861300" y="13495679"/>
          <a:ext cx="8890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134209</xdr:rowOff>
    </xdr:from>
    <xdr:to>
      <xdr:col>12</xdr:col>
      <xdr:colOff>561975</xdr:colOff>
      <xdr:row>78</xdr:row>
      <xdr:rowOff>64359</xdr:rowOff>
    </xdr:to>
    <xdr:sp macro="" textlink="">
      <xdr:nvSpPr>
        <xdr:cNvPr id="420" name="フローチャート : 判断 419"/>
        <xdr:cNvSpPr/>
      </xdr:nvSpPr>
      <xdr:spPr>
        <a:xfrm>
          <a:off x="8699500" y="1333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80886</xdr:rowOff>
    </xdr:from>
    <xdr:ext cx="469744" cy="259045"/>
    <xdr:sp macro="" textlink="">
      <xdr:nvSpPr>
        <xdr:cNvPr id="421" name="テキスト ボックス 420"/>
        <xdr:cNvSpPr txBox="1"/>
      </xdr:nvSpPr>
      <xdr:spPr>
        <a:xfrm>
          <a:off x="8515427" y="1311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122624</xdr:rowOff>
    </xdr:from>
    <xdr:to>
      <xdr:col>11</xdr:col>
      <xdr:colOff>307975</xdr:colOff>
      <xdr:row>78</xdr:row>
      <xdr:rowOff>122966</xdr:rowOff>
    </xdr:to>
    <xdr:cxnSp macro="">
      <xdr:nvCxnSpPr>
        <xdr:cNvPr id="422" name="直線コネクタ 421"/>
        <xdr:cNvCxnSpPr/>
      </xdr:nvCxnSpPr>
      <xdr:spPr>
        <a:xfrm>
          <a:off x="6972300" y="13495724"/>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128401</xdr:rowOff>
    </xdr:from>
    <xdr:to>
      <xdr:col>11</xdr:col>
      <xdr:colOff>358775</xdr:colOff>
      <xdr:row>78</xdr:row>
      <xdr:rowOff>58551</xdr:rowOff>
    </xdr:to>
    <xdr:sp macro="" textlink="">
      <xdr:nvSpPr>
        <xdr:cNvPr id="423" name="フローチャート : 判断 422"/>
        <xdr:cNvSpPr/>
      </xdr:nvSpPr>
      <xdr:spPr>
        <a:xfrm>
          <a:off x="7810500" y="1333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75078</xdr:rowOff>
    </xdr:from>
    <xdr:ext cx="469744" cy="259045"/>
    <xdr:sp macro="" textlink="">
      <xdr:nvSpPr>
        <xdr:cNvPr id="424" name="テキスト ボックス 423"/>
        <xdr:cNvSpPr txBox="1"/>
      </xdr:nvSpPr>
      <xdr:spPr>
        <a:xfrm>
          <a:off x="7626427" y="1310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143901</xdr:rowOff>
    </xdr:from>
    <xdr:to>
      <xdr:col>10</xdr:col>
      <xdr:colOff>155575</xdr:colOff>
      <xdr:row>78</xdr:row>
      <xdr:rowOff>74051</xdr:rowOff>
    </xdr:to>
    <xdr:sp macro="" textlink="">
      <xdr:nvSpPr>
        <xdr:cNvPr id="425" name="フローチャート : 判断 424"/>
        <xdr:cNvSpPr/>
      </xdr:nvSpPr>
      <xdr:spPr>
        <a:xfrm>
          <a:off x="6921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90578</xdr:rowOff>
    </xdr:from>
    <xdr:ext cx="469744" cy="259045"/>
    <xdr:sp macro="" textlink="">
      <xdr:nvSpPr>
        <xdr:cNvPr id="426" name="テキスト ボックス 425"/>
        <xdr:cNvSpPr txBox="1"/>
      </xdr:nvSpPr>
      <xdr:spPr>
        <a:xfrm>
          <a:off x="6737427"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60782</xdr:rowOff>
    </xdr:from>
    <xdr:to>
      <xdr:col>15</xdr:col>
      <xdr:colOff>231775</xdr:colOff>
      <xdr:row>78</xdr:row>
      <xdr:rowOff>162382</xdr:rowOff>
    </xdr:to>
    <xdr:sp macro="" textlink="">
      <xdr:nvSpPr>
        <xdr:cNvPr id="432" name="円/楕円 431"/>
        <xdr:cNvSpPr/>
      </xdr:nvSpPr>
      <xdr:spPr>
        <a:xfrm>
          <a:off x="10426700" y="134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147159</xdr:rowOff>
    </xdr:from>
    <xdr:ext cx="469744" cy="259045"/>
    <xdr:sp macro="" textlink="">
      <xdr:nvSpPr>
        <xdr:cNvPr id="433" name="商工費該当値テキスト"/>
        <xdr:cNvSpPr txBox="1"/>
      </xdr:nvSpPr>
      <xdr:spPr>
        <a:xfrm>
          <a:off x="10528300" y="1334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12731</xdr:rowOff>
    </xdr:from>
    <xdr:to>
      <xdr:col>14</xdr:col>
      <xdr:colOff>79375</xdr:colOff>
      <xdr:row>78</xdr:row>
      <xdr:rowOff>114331</xdr:rowOff>
    </xdr:to>
    <xdr:sp macro="" textlink="">
      <xdr:nvSpPr>
        <xdr:cNvPr id="434" name="円/楕円 433"/>
        <xdr:cNvSpPr/>
      </xdr:nvSpPr>
      <xdr:spPr>
        <a:xfrm>
          <a:off x="9588500" y="133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105458</xdr:rowOff>
    </xdr:from>
    <xdr:ext cx="469744" cy="259045"/>
    <xdr:sp macro="" textlink="">
      <xdr:nvSpPr>
        <xdr:cNvPr id="435" name="テキスト ボックス 434"/>
        <xdr:cNvSpPr txBox="1"/>
      </xdr:nvSpPr>
      <xdr:spPr>
        <a:xfrm>
          <a:off x="9404427" y="134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71779</xdr:rowOff>
    </xdr:from>
    <xdr:to>
      <xdr:col>12</xdr:col>
      <xdr:colOff>561975</xdr:colOff>
      <xdr:row>79</xdr:row>
      <xdr:rowOff>1929</xdr:rowOff>
    </xdr:to>
    <xdr:sp macro="" textlink="">
      <xdr:nvSpPr>
        <xdr:cNvPr id="436" name="円/楕円 435"/>
        <xdr:cNvSpPr/>
      </xdr:nvSpPr>
      <xdr:spPr>
        <a:xfrm>
          <a:off x="8699500" y="1344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164506</xdr:rowOff>
    </xdr:from>
    <xdr:ext cx="378565" cy="259045"/>
    <xdr:sp macro="" textlink="">
      <xdr:nvSpPr>
        <xdr:cNvPr id="437" name="テキスト ボックス 436"/>
        <xdr:cNvSpPr txBox="1"/>
      </xdr:nvSpPr>
      <xdr:spPr>
        <a:xfrm>
          <a:off x="8561017" y="13537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72166</xdr:rowOff>
    </xdr:from>
    <xdr:to>
      <xdr:col>11</xdr:col>
      <xdr:colOff>358775</xdr:colOff>
      <xdr:row>79</xdr:row>
      <xdr:rowOff>2316</xdr:rowOff>
    </xdr:to>
    <xdr:sp macro="" textlink="">
      <xdr:nvSpPr>
        <xdr:cNvPr id="438" name="円/楕円 437"/>
        <xdr:cNvSpPr/>
      </xdr:nvSpPr>
      <xdr:spPr>
        <a:xfrm>
          <a:off x="7810500" y="134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164893</xdr:rowOff>
    </xdr:from>
    <xdr:ext cx="378565" cy="259045"/>
    <xdr:sp macro="" textlink="">
      <xdr:nvSpPr>
        <xdr:cNvPr id="439" name="テキスト ボックス 438"/>
        <xdr:cNvSpPr txBox="1"/>
      </xdr:nvSpPr>
      <xdr:spPr>
        <a:xfrm>
          <a:off x="7672017" y="1353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71824</xdr:rowOff>
    </xdr:from>
    <xdr:to>
      <xdr:col>10</xdr:col>
      <xdr:colOff>155575</xdr:colOff>
      <xdr:row>79</xdr:row>
      <xdr:rowOff>1974</xdr:rowOff>
    </xdr:to>
    <xdr:sp macro="" textlink="">
      <xdr:nvSpPr>
        <xdr:cNvPr id="440" name="円/楕円 439"/>
        <xdr:cNvSpPr/>
      </xdr:nvSpPr>
      <xdr:spPr>
        <a:xfrm>
          <a:off x="6921500" y="134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164551</xdr:rowOff>
    </xdr:from>
    <xdr:ext cx="378565" cy="259045"/>
    <xdr:sp macro="" textlink="">
      <xdr:nvSpPr>
        <xdr:cNvPr id="441" name="テキスト ボックス 440"/>
        <xdr:cNvSpPr txBox="1"/>
      </xdr:nvSpPr>
      <xdr:spPr>
        <a:xfrm>
          <a:off x="6783017" y="1353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7" name="テキスト ボックス 45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9" name="テキスト ボックス 45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5" name="直線コネクタ 464"/>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6"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7" name="直線コネクタ 466"/>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8"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9" name="直線コネクタ 468"/>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62867</xdr:rowOff>
    </xdr:from>
    <xdr:to>
      <xdr:col>15</xdr:col>
      <xdr:colOff>180975</xdr:colOff>
      <xdr:row>98</xdr:row>
      <xdr:rowOff>79891</xdr:rowOff>
    </xdr:to>
    <xdr:cxnSp macro="">
      <xdr:nvCxnSpPr>
        <xdr:cNvPr id="470" name="直線コネクタ 469"/>
        <xdr:cNvCxnSpPr/>
      </xdr:nvCxnSpPr>
      <xdr:spPr>
        <a:xfrm flipV="1">
          <a:off x="9639300" y="16864967"/>
          <a:ext cx="838200" cy="1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71"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2" name="フローチャート : 判断 471"/>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79288</xdr:rowOff>
    </xdr:from>
    <xdr:to>
      <xdr:col>14</xdr:col>
      <xdr:colOff>28575</xdr:colOff>
      <xdr:row>98</xdr:row>
      <xdr:rowOff>79891</xdr:rowOff>
    </xdr:to>
    <xdr:cxnSp macro="">
      <xdr:nvCxnSpPr>
        <xdr:cNvPr id="473" name="直線コネクタ 472"/>
        <xdr:cNvCxnSpPr/>
      </xdr:nvCxnSpPr>
      <xdr:spPr>
        <a:xfrm>
          <a:off x="8750300" y="16881388"/>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4" name="フローチャート : 判断 473"/>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5" name="テキスト ボックス 474"/>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77521</xdr:rowOff>
    </xdr:from>
    <xdr:to>
      <xdr:col>12</xdr:col>
      <xdr:colOff>511175</xdr:colOff>
      <xdr:row>98</xdr:row>
      <xdr:rowOff>79288</xdr:rowOff>
    </xdr:to>
    <xdr:cxnSp macro="">
      <xdr:nvCxnSpPr>
        <xdr:cNvPr id="476" name="直線コネクタ 475"/>
        <xdr:cNvCxnSpPr/>
      </xdr:nvCxnSpPr>
      <xdr:spPr>
        <a:xfrm>
          <a:off x="7861300" y="16879621"/>
          <a:ext cx="8890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36740</xdr:rowOff>
    </xdr:from>
    <xdr:to>
      <xdr:col>12</xdr:col>
      <xdr:colOff>561975</xdr:colOff>
      <xdr:row>97</xdr:row>
      <xdr:rowOff>138340</xdr:rowOff>
    </xdr:to>
    <xdr:sp macro="" textlink="">
      <xdr:nvSpPr>
        <xdr:cNvPr id="477" name="フローチャート : 判断 476"/>
        <xdr:cNvSpPr/>
      </xdr:nvSpPr>
      <xdr:spPr>
        <a:xfrm>
          <a:off x="8699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154867</xdr:rowOff>
    </xdr:from>
    <xdr:ext cx="534377" cy="259045"/>
    <xdr:sp macro="" textlink="">
      <xdr:nvSpPr>
        <xdr:cNvPr id="478" name="テキスト ボックス 477"/>
        <xdr:cNvSpPr txBox="1"/>
      </xdr:nvSpPr>
      <xdr:spPr>
        <a:xfrm>
          <a:off x="8483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77521</xdr:rowOff>
    </xdr:from>
    <xdr:to>
      <xdr:col>11</xdr:col>
      <xdr:colOff>307975</xdr:colOff>
      <xdr:row>98</xdr:row>
      <xdr:rowOff>123713</xdr:rowOff>
    </xdr:to>
    <xdr:cxnSp macro="">
      <xdr:nvCxnSpPr>
        <xdr:cNvPr id="479" name="直線コネクタ 478"/>
        <xdr:cNvCxnSpPr/>
      </xdr:nvCxnSpPr>
      <xdr:spPr>
        <a:xfrm flipV="1">
          <a:off x="6972300" y="16879621"/>
          <a:ext cx="889000" cy="4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17889</xdr:rowOff>
    </xdr:from>
    <xdr:to>
      <xdr:col>11</xdr:col>
      <xdr:colOff>358775</xdr:colOff>
      <xdr:row>97</xdr:row>
      <xdr:rowOff>119489</xdr:rowOff>
    </xdr:to>
    <xdr:sp macro="" textlink="">
      <xdr:nvSpPr>
        <xdr:cNvPr id="480" name="フローチャート : 判断 479"/>
        <xdr:cNvSpPr/>
      </xdr:nvSpPr>
      <xdr:spPr>
        <a:xfrm>
          <a:off x="7810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136016</xdr:rowOff>
    </xdr:from>
    <xdr:ext cx="534377" cy="259045"/>
    <xdr:sp macro="" textlink="">
      <xdr:nvSpPr>
        <xdr:cNvPr id="481" name="テキスト ボックス 480"/>
        <xdr:cNvSpPr txBox="1"/>
      </xdr:nvSpPr>
      <xdr:spPr>
        <a:xfrm>
          <a:off x="7594111" y="164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54237</xdr:rowOff>
    </xdr:from>
    <xdr:to>
      <xdr:col>10</xdr:col>
      <xdr:colOff>155575</xdr:colOff>
      <xdr:row>97</xdr:row>
      <xdr:rowOff>155837</xdr:rowOff>
    </xdr:to>
    <xdr:sp macro="" textlink="">
      <xdr:nvSpPr>
        <xdr:cNvPr id="482" name="フローチャート : 判断 481"/>
        <xdr:cNvSpPr/>
      </xdr:nvSpPr>
      <xdr:spPr>
        <a:xfrm>
          <a:off x="6921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914</xdr:rowOff>
    </xdr:from>
    <xdr:ext cx="534377" cy="259045"/>
    <xdr:sp macro="" textlink="">
      <xdr:nvSpPr>
        <xdr:cNvPr id="483" name="テキスト ボックス 482"/>
        <xdr:cNvSpPr txBox="1"/>
      </xdr:nvSpPr>
      <xdr:spPr>
        <a:xfrm>
          <a:off x="6705111" y="164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12067</xdr:rowOff>
    </xdr:from>
    <xdr:to>
      <xdr:col>15</xdr:col>
      <xdr:colOff>231775</xdr:colOff>
      <xdr:row>98</xdr:row>
      <xdr:rowOff>113667</xdr:rowOff>
    </xdr:to>
    <xdr:sp macro="" textlink="">
      <xdr:nvSpPr>
        <xdr:cNvPr id="489" name="円/楕円 488"/>
        <xdr:cNvSpPr/>
      </xdr:nvSpPr>
      <xdr:spPr>
        <a:xfrm>
          <a:off x="10426700" y="168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98444</xdr:rowOff>
    </xdr:from>
    <xdr:ext cx="534377" cy="259045"/>
    <xdr:sp macro="" textlink="">
      <xdr:nvSpPr>
        <xdr:cNvPr id="490" name="土木費該当値テキスト"/>
        <xdr:cNvSpPr txBox="1"/>
      </xdr:nvSpPr>
      <xdr:spPr>
        <a:xfrm>
          <a:off x="10528300" y="167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29091</xdr:rowOff>
    </xdr:from>
    <xdr:to>
      <xdr:col>14</xdr:col>
      <xdr:colOff>79375</xdr:colOff>
      <xdr:row>98</xdr:row>
      <xdr:rowOff>130691</xdr:rowOff>
    </xdr:to>
    <xdr:sp macro="" textlink="">
      <xdr:nvSpPr>
        <xdr:cNvPr id="491" name="円/楕円 490"/>
        <xdr:cNvSpPr/>
      </xdr:nvSpPr>
      <xdr:spPr>
        <a:xfrm>
          <a:off x="9588500" y="168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121818</xdr:rowOff>
    </xdr:from>
    <xdr:ext cx="534377" cy="259045"/>
    <xdr:sp macro="" textlink="">
      <xdr:nvSpPr>
        <xdr:cNvPr id="492" name="テキスト ボックス 491"/>
        <xdr:cNvSpPr txBox="1"/>
      </xdr:nvSpPr>
      <xdr:spPr>
        <a:xfrm>
          <a:off x="9372111" y="169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28488</xdr:rowOff>
    </xdr:from>
    <xdr:to>
      <xdr:col>12</xdr:col>
      <xdr:colOff>561975</xdr:colOff>
      <xdr:row>98</xdr:row>
      <xdr:rowOff>130088</xdr:rowOff>
    </xdr:to>
    <xdr:sp macro="" textlink="">
      <xdr:nvSpPr>
        <xdr:cNvPr id="493" name="円/楕円 492"/>
        <xdr:cNvSpPr/>
      </xdr:nvSpPr>
      <xdr:spPr>
        <a:xfrm>
          <a:off x="8699500" y="168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121215</xdr:rowOff>
    </xdr:from>
    <xdr:ext cx="534377" cy="259045"/>
    <xdr:sp macro="" textlink="">
      <xdr:nvSpPr>
        <xdr:cNvPr id="494" name="テキスト ボックス 493"/>
        <xdr:cNvSpPr txBox="1"/>
      </xdr:nvSpPr>
      <xdr:spPr>
        <a:xfrm>
          <a:off x="8483111" y="1692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26721</xdr:rowOff>
    </xdr:from>
    <xdr:to>
      <xdr:col>11</xdr:col>
      <xdr:colOff>358775</xdr:colOff>
      <xdr:row>98</xdr:row>
      <xdr:rowOff>128321</xdr:rowOff>
    </xdr:to>
    <xdr:sp macro="" textlink="">
      <xdr:nvSpPr>
        <xdr:cNvPr id="495" name="円/楕円 494"/>
        <xdr:cNvSpPr/>
      </xdr:nvSpPr>
      <xdr:spPr>
        <a:xfrm>
          <a:off x="7810500" y="1682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119448</xdr:rowOff>
    </xdr:from>
    <xdr:ext cx="534377" cy="259045"/>
    <xdr:sp macro="" textlink="">
      <xdr:nvSpPr>
        <xdr:cNvPr id="496" name="テキスト ボックス 495"/>
        <xdr:cNvSpPr txBox="1"/>
      </xdr:nvSpPr>
      <xdr:spPr>
        <a:xfrm>
          <a:off x="7594111" y="1692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72913</xdr:rowOff>
    </xdr:from>
    <xdr:to>
      <xdr:col>10</xdr:col>
      <xdr:colOff>155575</xdr:colOff>
      <xdr:row>99</xdr:row>
      <xdr:rowOff>3063</xdr:rowOff>
    </xdr:to>
    <xdr:sp macro="" textlink="">
      <xdr:nvSpPr>
        <xdr:cNvPr id="497" name="円/楕円 496"/>
        <xdr:cNvSpPr/>
      </xdr:nvSpPr>
      <xdr:spPr>
        <a:xfrm>
          <a:off x="6921500" y="168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165640</xdr:rowOff>
    </xdr:from>
    <xdr:ext cx="534377" cy="259045"/>
    <xdr:sp macro="" textlink="">
      <xdr:nvSpPr>
        <xdr:cNvPr id="498" name="テキスト ボックス 497"/>
        <xdr:cNvSpPr txBox="1"/>
      </xdr:nvSpPr>
      <xdr:spPr>
        <a:xfrm>
          <a:off x="6705111" y="169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2" name="直線コネクタ 521"/>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3"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4" name="直線コネクタ 523"/>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5"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6" name="直線コネクタ 525"/>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95295</xdr:rowOff>
    </xdr:from>
    <xdr:to>
      <xdr:col>23</xdr:col>
      <xdr:colOff>517525</xdr:colOff>
      <xdr:row>37</xdr:row>
      <xdr:rowOff>48965</xdr:rowOff>
    </xdr:to>
    <xdr:cxnSp macro="">
      <xdr:nvCxnSpPr>
        <xdr:cNvPr id="527" name="直線コネクタ 526"/>
        <xdr:cNvCxnSpPr/>
      </xdr:nvCxnSpPr>
      <xdr:spPr>
        <a:xfrm>
          <a:off x="15481300" y="6267495"/>
          <a:ext cx="838200" cy="1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8"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9" name="フローチャート : 判断 528"/>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95295</xdr:rowOff>
    </xdr:from>
    <xdr:to>
      <xdr:col>22</xdr:col>
      <xdr:colOff>365125</xdr:colOff>
      <xdr:row>37</xdr:row>
      <xdr:rowOff>31839</xdr:rowOff>
    </xdr:to>
    <xdr:cxnSp macro="">
      <xdr:nvCxnSpPr>
        <xdr:cNvPr id="530" name="直線コネクタ 529"/>
        <xdr:cNvCxnSpPr/>
      </xdr:nvCxnSpPr>
      <xdr:spPr>
        <a:xfrm flipV="1">
          <a:off x="14592300" y="6267495"/>
          <a:ext cx="889000" cy="10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31" name="フローチャート : 判断 530"/>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32" name="テキスト ボックス 531"/>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11550</xdr:rowOff>
    </xdr:from>
    <xdr:to>
      <xdr:col>21</xdr:col>
      <xdr:colOff>161925</xdr:colOff>
      <xdr:row>37</xdr:row>
      <xdr:rowOff>31839</xdr:rowOff>
    </xdr:to>
    <xdr:cxnSp macro="">
      <xdr:nvCxnSpPr>
        <xdr:cNvPr id="533" name="直線コネクタ 532"/>
        <xdr:cNvCxnSpPr/>
      </xdr:nvCxnSpPr>
      <xdr:spPr>
        <a:xfrm>
          <a:off x="13703300" y="6012300"/>
          <a:ext cx="889000" cy="3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3023</xdr:rowOff>
    </xdr:from>
    <xdr:to>
      <xdr:col>21</xdr:col>
      <xdr:colOff>212725</xdr:colOff>
      <xdr:row>37</xdr:row>
      <xdr:rowOff>104623</xdr:rowOff>
    </xdr:to>
    <xdr:sp macro="" textlink="">
      <xdr:nvSpPr>
        <xdr:cNvPr id="534" name="フローチャート : 判断 533"/>
        <xdr:cNvSpPr/>
      </xdr:nvSpPr>
      <xdr:spPr>
        <a:xfrm>
          <a:off x="14541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95750</xdr:rowOff>
    </xdr:from>
    <xdr:ext cx="534377" cy="259045"/>
    <xdr:sp macro="" textlink="">
      <xdr:nvSpPr>
        <xdr:cNvPr id="535" name="テキスト ボックス 534"/>
        <xdr:cNvSpPr txBox="1"/>
      </xdr:nvSpPr>
      <xdr:spPr>
        <a:xfrm>
          <a:off x="14325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11550</xdr:rowOff>
    </xdr:from>
    <xdr:to>
      <xdr:col>19</xdr:col>
      <xdr:colOff>644525</xdr:colOff>
      <xdr:row>37</xdr:row>
      <xdr:rowOff>49403</xdr:rowOff>
    </xdr:to>
    <xdr:cxnSp macro="">
      <xdr:nvCxnSpPr>
        <xdr:cNvPr id="536" name="直線コネクタ 535"/>
        <xdr:cNvCxnSpPr/>
      </xdr:nvCxnSpPr>
      <xdr:spPr>
        <a:xfrm flipV="1">
          <a:off x="12814300" y="6012300"/>
          <a:ext cx="889000" cy="3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27140</xdr:rowOff>
    </xdr:from>
    <xdr:to>
      <xdr:col>20</xdr:col>
      <xdr:colOff>9525</xdr:colOff>
      <xdr:row>37</xdr:row>
      <xdr:rowOff>128740</xdr:rowOff>
    </xdr:to>
    <xdr:sp macro="" textlink="">
      <xdr:nvSpPr>
        <xdr:cNvPr id="537" name="フローチャート : 判断 536"/>
        <xdr:cNvSpPr/>
      </xdr:nvSpPr>
      <xdr:spPr>
        <a:xfrm>
          <a:off x="13652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119867</xdr:rowOff>
    </xdr:from>
    <xdr:ext cx="534377" cy="259045"/>
    <xdr:sp macro="" textlink="">
      <xdr:nvSpPr>
        <xdr:cNvPr id="538" name="テキスト ボックス 537"/>
        <xdr:cNvSpPr txBox="1"/>
      </xdr:nvSpPr>
      <xdr:spPr>
        <a:xfrm>
          <a:off x="13436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30283</xdr:rowOff>
    </xdr:from>
    <xdr:to>
      <xdr:col>18</xdr:col>
      <xdr:colOff>492125</xdr:colOff>
      <xdr:row>37</xdr:row>
      <xdr:rowOff>131883</xdr:rowOff>
    </xdr:to>
    <xdr:sp macro="" textlink="">
      <xdr:nvSpPr>
        <xdr:cNvPr id="539" name="フローチャート : 判断 538"/>
        <xdr:cNvSpPr/>
      </xdr:nvSpPr>
      <xdr:spPr>
        <a:xfrm>
          <a:off x="12763500" y="6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123010</xdr:rowOff>
    </xdr:from>
    <xdr:ext cx="534377" cy="259045"/>
    <xdr:sp macro="" textlink="">
      <xdr:nvSpPr>
        <xdr:cNvPr id="540" name="テキスト ボックス 539"/>
        <xdr:cNvSpPr txBox="1"/>
      </xdr:nvSpPr>
      <xdr:spPr>
        <a:xfrm>
          <a:off x="12547111" y="64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169615</xdr:rowOff>
    </xdr:from>
    <xdr:to>
      <xdr:col>23</xdr:col>
      <xdr:colOff>568325</xdr:colOff>
      <xdr:row>37</xdr:row>
      <xdr:rowOff>99765</xdr:rowOff>
    </xdr:to>
    <xdr:sp macro="" textlink="">
      <xdr:nvSpPr>
        <xdr:cNvPr id="546" name="円/楕円 545"/>
        <xdr:cNvSpPr/>
      </xdr:nvSpPr>
      <xdr:spPr>
        <a:xfrm>
          <a:off x="16268700" y="63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148042</xdr:rowOff>
    </xdr:from>
    <xdr:ext cx="534377" cy="259045"/>
    <xdr:sp macro="" textlink="">
      <xdr:nvSpPr>
        <xdr:cNvPr id="547" name="消防費該当値テキスト"/>
        <xdr:cNvSpPr txBox="1"/>
      </xdr:nvSpPr>
      <xdr:spPr>
        <a:xfrm>
          <a:off x="16370300" y="632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17,763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44495</xdr:rowOff>
    </xdr:from>
    <xdr:to>
      <xdr:col>22</xdr:col>
      <xdr:colOff>415925</xdr:colOff>
      <xdr:row>36</xdr:row>
      <xdr:rowOff>146095</xdr:rowOff>
    </xdr:to>
    <xdr:sp macro="" textlink="">
      <xdr:nvSpPr>
        <xdr:cNvPr id="548" name="円/楕円 547"/>
        <xdr:cNvSpPr/>
      </xdr:nvSpPr>
      <xdr:spPr>
        <a:xfrm>
          <a:off x="15430500" y="621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162622</xdr:rowOff>
    </xdr:from>
    <xdr:ext cx="534377" cy="259045"/>
    <xdr:sp macro="" textlink="">
      <xdr:nvSpPr>
        <xdr:cNvPr id="549" name="テキスト ボックス 548"/>
        <xdr:cNvSpPr txBox="1"/>
      </xdr:nvSpPr>
      <xdr:spPr>
        <a:xfrm>
          <a:off x="15214111" y="599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152489</xdr:rowOff>
    </xdr:from>
    <xdr:to>
      <xdr:col>21</xdr:col>
      <xdr:colOff>212725</xdr:colOff>
      <xdr:row>37</xdr:row>
      <xdr:rowOff>82639</xdr:rowOff>
    </xdr:to>
    <xdr:sp macro="" textlink="">
      <xdr:nvSpPr>
        <xdr:cNvPr id="550" name="円/楕円 549"/>
        <xdr:cNvSpPr/>
      </xdr:nvSpPr>
      <xdr:spPr>
        <a:xfrm>
          <a:off x="14541500" y="632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99166</xdr:rowOff>
    </xdr:from>
    <xdr:ext cx="534377" cy="259045"/>
    <xdr:sp macro="" textlink="">
      <xdr:nvSpPr>
        <xdr:cNvPr id="551" name="テキスト ボックス 550"/>
        <xdr:cNvSpPr txBox="1"/>
      </xdr:nvSpPr>
      <xdr:spPr>
        <a:xfrm>
          <a:off x="14325111" y="609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18,662</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132200</xdr:rowOff>
    </xdr:from>
    <xdr:to>
      <xdr:col>20</xdr:col>
      <xdr:colOff>9525</xdr:colOff>
      <xdr:row>35</xdr:row>
      <xdr:rowOff>62350</xdr:rowOff>
    </xdr:to>
    <xdr:sp macro="" textlink="">
      <xdr:nvSpPr>
        <xdr:cNvPr id="552" name="円/楕円 551"/>
        <xdr:cNvSpPr/>
      </xdr:nvSpPr>
      <xdr:spPr>
        <a:xfrm>
          <a:off x="13652500" y="59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78877</xdr:rowOff>
    </xdr:from>
    <xdr:ext cx="534377" cy="259045"/>
    <xdr:sp macro="" textlink="">
      <xdr:nvSpPr>
        <xdr:cNvPr id="553" name="テキスト ボックス 552"/>
        <xdr:cNvSpPr txBox="1"/>
      </xdr:nvSpPr>
      <xdr:spPr>
        <a:xfrm>
          <a:off x="13436111" y="57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170053</xdr:rowOff>
    </xdr:from>
    <xdr:to>
      <xdr:col>18</xdr:col>
      <xdr:colOff>492125</xdr:colOff>
      <xdr:row>37</xdr:row>
      <xdr:rowOff>100203</xdr:rowOff>
    </xdr:to>
    <xdr:sp macro="" textlink="">
      <xdr:nvSpPr>
        <xdr:cNvPr id="554" name="円/楕円 553"/>
        <xdr:cNvSpPr/>
      </xdr:nvSpPr>
      <xdr:spPr>
        <a:xfrm>
          <a:off x="12763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116730</xdr:rowOff>
    </xdr:from>
    <xdr:ext cx="534377" cy="259045"/>
    <xdr:sp macro="" textlink="">
      <xdr:nvSpPr>
        <xdr:cNvPr id="555" name="テキスト ボックス 554"/>
        <xdr:cNvSpPr txBox="1"/>
      </xdr:nvSpPr>
      <xdr:spPr>
        <a:xfrm>
          <a:off x="12547111" y="61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80" name="直線コネクタ 579"/>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81"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2" name="直線コネクタ 581"/>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3"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4" name="直線コネクタ 583"/>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84696</xdr:rowOff>
    </xdr:from>
    <xdr:to>
      <xdr:col>23</xdr:col>
      <xdr:colOff>517525</xdr:colOff>
      <xdr:row>58</xdr:row>
      <xdr:rowOff>135636</xdr:rowOff>
    </xdr:to>
    <xdr:cxnSp macro="">
      <xdr:nvCxnSpPr>
        <xdr:cNvPr id="585" name="直線コネクタ 584"/>
        <xdr:cNvCxnSpPr/>
      </xdr:nvCxnSpPr>
      <xdr:spPr>
        <a:xfrm flipV="1">
          <a:off x="15481300" y="10028796"/>
          <a:ext cx="838200" cy="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6"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7" name="フローチャート : 判断 586"/>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99847</xdr:rowOff>
    </xdr:from>
    <xdr:to>
      <xdr:col>22</xdr:col>
      <xdr:colOff>365125</xdr:colOff>
      <xdr:row>58</xdr:row>
      <xdr:rowOff>135636</xdr:rowOff>
    </xdr:to>
    <xdr:cxnSp macro="">
      <xdr:nvCxnSpPr>
        <xdr:cNvPr id="588" name="直線コネクタ 587"/>
        <xdr:cNvCxnSpPr/>
      </xdr:nvCxnSpPr>
      <xdr:spPr>
        <a:xfrm>
          <a:off x="14592300" y="10043947"/>
          <a:ext cx="889000" cy="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9" name="フローチャート : 判断 588"/>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90" name="テキスト ボックス 589"/>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99847</xdr:rowOff>
    </xdr:from>
    <xdr:to>
      <xdr:col>21</xdr:col>
      <xdr:colOff>161925</xdr:colOff>
      <xdr:row>58</xdr:row>
      <xdr:rowOff>150495</xdr:rowOff>
    </xdr:to>
    <xdr:cxnSp macro="">
      <xdr:nvCxnSpPr>
        <xdr:cNvPr id="591" name="直線コネクタ 590"/>
        <xdr:cNvCxnSpPr/>
      </xdr:nvCxnSpPr>
      <xdr:spPr>
        <a:xfrm flipV="1">
          <a:off x="13703300" y="10043947"/>
          <a:ext cx="889000" cy="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124828</xdr:rowOff>
    </xdr:from>
    <xdr:to>
      <xdr:col>21</xdr:col>
      <xdr:colOff>212725</xdr:colOff>
      <xdr:row>58</xdr:row>
      <xdr:rowOff>54978</xdr:rowOff>
    </xdr:to>
    <xdr:sp macro="" textlink="">
      <xdr:nvSpPr>
        <xdr:cNvPr id="592" name="フローチャート : 判断 591"/>
        <xdr:cNvSpPr/>
      </xdr:nvSpPr>
      <xdr:spPr>
        <a:xfrm>
          <a:off x="14541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71505</xdr:rowOff>
    </xdr:from>
    <xdr:ext cx="534377" cy="259045"/>
    <xdr:sp macro="" textlink="">
      <xdr:nvSpPr>
        <xdr:cNvPr id="593" name="テキスト ボックス 592"/>
        <xdr:cNvSpPr txBox="1"/>
      </xdr:nvSpPr>
      <xdr:spPr>
        <a:xfrm>
          <a:off x="14325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148501</xdr:rowOff>
    </xdr:from>
    <xdr:to>
      <xdr:col>19</xdr:col>
      <xdr:colOff>644525</xdr:colOff>
      <xdr:row>58</xdr:row>
      <xdr:rowOff>150495</xdr:rowOff>
    </xdr:to>
    <xdr:cxnSp macro="">
      <xdr:nvCxnSpPr>
        <xdr:cNvPr id="594" name="直線コネクタ 593"/>
        <xdr:cNvCxnSpPr/>
      </xdr:nvCxnSpPr>
      <xdr:spPr>
        <a:xfrm>
          <a:off x="12814300" y="10092601"/>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159093</xdr:rowOff>
    </xdr:from>
    <xdr:to>
      <xdr:col>20</xdr:col>
      <xdr:colOff>9525</xdr:colOff>
      <xdr:row>58</xdr:row>
      <xdr:rowOff>89243</xdr:rowOff>
    </xdr:to>
    <xdr:sp macro="" textlink="">
      <xdr:nvSpPr>
        <xdr:cNvPr id="595" name="フローチャート : 判断 594"/>
        <xdr:cNvSpPr/>
      </xdr:nvSpPr>
      <xdr:spPr>
        <a:xfrm>
          <a:off x="13652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105770</xdr:rowOff>
    </xdr:from>
    <xdr:ext cx="534377" cy="259045"/>
    <xdr:sp macro="" textlink="">
      <xdr:nvSpPr>
        <xdr:cNvPr id="596" name="テキスト ボックス 595"/>
        <xdr:cNvSpPr txBox="1"/>
      </xdr:nvSpPr>
      <xdr:spPr>
        <a:xfrm>
          <a:off x="13436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162204</xdr:rowOff>
    </xdr:from>
    <xdr:to>
      <xdr:col>18</xdr:col>
      <xdr:colOff>492125</xdr:colOff>
      <xdr:row>58</xdr:row>
      <xdr:rowOff>92354</xdr:rowOff>
    </xdr:to>
    <xdr:sp macro="" textlink="">
      <xdr:nvSpPr>
        <xdr:cNvPr id="597" name="フローチャート : 判断 596"/>
        <xdr:cNvSpPr/>
      </xdr:nvSpPr>
      <xdr:spPr>
        <a:xfrm>
          <a:off x="12763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108881</xdr:rowOff>
    </xdr:from>
    <xdr:ext cx="534377" cy="259045"/>
    <xdr:sp macro="" textlink="">
      <xdr:nvSpPr>
        <xdr:cNvPr id="598" name="テキスト ボックス 597"/>
        <xdr:cNvSpPr txBox="1"/>
      </xdr:nvSpPr>
      <xdr:spPr>
        <a:xfrm>
          <a:off x="12547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33896</xdr:rowOff>
    </xdr:from>
    <xdr:to>
      <xdr:col>23</xdr:col>
      <xdr:colOff>568325</xdr:colOff>
      <xdr:row>58</xdr:row>
      <xdr:rowOff>135496</xdr:rowOff>
    </xdr:to>
    <xdr:sp macro="" textlink="">
      <xdr:nvSpPr>
        <xdr:cNvPr id="604" name="円/楕円 603"/>
        <xdr:cNvSpPr/>
      </xdr:nvSpPr>
      <xdr:spPr>
        <a:xfrm>
          <a:off x="16268700" y="997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12323</xdr:rowOff>
    </xdr:from>
    <xdr:ext cx="534377" cy="259045"/>
    <xdr:sp macro="" textlink="">
      <xdr:nvSpPr>
        <xdr:cNvPr id="605" name="教育費該当値テキスト"/>
        <xdr:cNvSpPr txBox="1"/>
      </xdr:nvSpPr>
      <xdr:spPr>
        <a:xfrm>
          <a:off x="16370300" y="99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40,331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84836</xdr:rowOff>
    </xdr:from>
    <xdr:to>
      <xdr:col>22</xdr:col>
      <xdr:colOff>415925</xdr:colOff>
      <xdr:row>59</xdr:row>
      <xdr:rowOff>14986</xdr:rowOff>
    </xdr:to>
    <xdr:sp macro="" textlink="">
      <xdr:nvSpPr>
        <xdr:cNvPr id="606" name="円/楕円 605"/>
        <xdr:cNvSpPr/>
      </xdr:nvSpPr>
      <xdr:spPr>
        <a:xfrm>
          <a:off x="15430500" y="1002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6113</xdr:rowOff>
    </xdr:from>
    <xdr:ext cx="534377" cy="259045"/>
    <xdr:sp macro="" textlink="">
      <xdr:nvSpPr>
        <xdr:cNvPr id="607" name="テキスト ボックス 606"/>
        <xdr:cNvSpPr txBox="1"/>
      </xdr:nvSpPr>
      <xdr:spPr>
        <a:xfrm>
          <a:off x="15214111" y="1012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36,320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49047</xdr:rowOff>
    </xdr:from>
    <xdr:to>
      <xdr:col>21</xdr:col>
      <xdr:colOff>212725</xdr:colOff>
      <xdr:row>58</xdr:row>
      <xdr:rowOff>150647</xdr:rowOff>
    </xdr:to>
    <xdr:sp macro="" textlink="">
      <xdr:nvSpPr>
        <xdr:cNvPr id="608" name="円/楕円 607"/>
        <xdr:cNvSpPr/>
      </xdr:nvSpPr>
      <xdr:spPr>
        <a:xfrm>
          <a:off x="14541500" y="99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141774</xdr:rowOff>
    </xdr:from>
    <xdr:ext cx="534377" cy="259045"/>
    <xdr:sp macro="" textlink="">
      <xdr:nvSpPr>
        <xdr:cNvPr id="609" name="テキスト ボックス 608"/>
        <xdr:cNvSpPr txBox="1"/>
      </xdr:nvSpPr>
      <xdr:spPr>
        <a:xfrm>
          <a:off x="14325111" y="1008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99695</xdr:rowOff>
    </xdr:from>
    <xdr:to>
      <xdr:col>20</xdr:col>
      <xdr:colOff>9525</xdr:colOff>
      <xdr:row>59</xdr:row>
      <xdr:rowOff>29845</xdr:rowOff>
    </xdr:to>
    <xdr:sp macro="" textlink="">
      <xdr:nvSpPr>
        <xdr:cNvPr id="610" name="円/楕円 609"/>
        <xdr:cNvSpPr/>
      </xdr:nvSpPr>
      <xdr:spPr>
        <a:xfrm>
          <a:off x="13652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20972</xdr:rowOff>
    </xdr:from>
    <xdr:ext cx="534377" cy="259045"/>
    <xdr:sp macro="" textlink="">
      <xdr:nvSpPr>
        <xdr:cNvPr id="611" name="テキスト ボックス 610"/>
        <xdr:cNvSpPr txBox="1"/>
      </xdr:nvSpPr>
      <xdr:spPr>
        <a:xfrm>
          <a:off x="13436111" y="1013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97701</xdr:rowOff>
    </xdr:from>
    <xdr:to>
      <xdr:col>18</xdr:col>
      <xdr:colOff>492125</xdr:colOff>
      <xdr:row>59</xdr:row>
      <xdr:rowOff>27851</xdr:rowOff>
    </xdr:to>
    <xdr:sp macro="" textlink="">
      <xdr:nvSpPr>
        <xdr:cNvPr id="612" name="円/楕円 611"/>
        <xdr:cNvSpPr/>
      </xdr:nvSpPr>
      <xdr:spPr>
        <a:xfrm>
          <a:off x="12763500" y="100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18978</xdr:rowOff>
    </xdr:from>
    <xdr:ext cx="534377" cy="259045"/>
    <xdr:sp macro="" textlink="">
      <xdr:nvSpPr>
        <xdr:cNvPr id="613" name="テキスト ボックス 612"/>
        <xdr:cNvSpPr txBox="1"/>
      </xdr:nvSpPr>
      <xdr:spPr>
        <a:xfrm>
          <a:off x="12547111" y="101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3" name="テキスト ボックス 63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9" name="直線コネクタ 638"/>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40"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2"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3" name="直線コネクタ 642"/>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56407</xdr:rowOff>
    </xdr:from>
    <xdr:to>
      <xdr:col>23</xdr:col>
      <xdr:colOff>517525</xdr:colOff>
      <xdr:row>79</xdr:row>
      <xdr:rowOff>57486</xdr:rowOff>
    </xdr:to>
    <xdr:cxnSp macro="">
      <xdr:nvCxnSpPr>
        <xdr:cNvPr id="644" name="直線コネクタ 643"/>
        <xdr:cNvCxnSpPr/>
      </xdr:nvCxnSpPr>
      <xdr:spPr>
        <a:xfrm>
          <a:off x="15481300" y="13600957"/>
          <a:ext cx="8382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5"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6" name="フローチャート : 判断 645"/>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39705</xdr:rowOff>
    </xdr:from>
    <xdr:to>
      <xdr:col>22</xdr:col>
      <xdr:colOff>365125</xdr:colOff>
      <xdr:row>79</xdr:row>
      <xdr:rowOff>56407</xdr:rowOff>
    </xdr:to>
    <xdr:cxnSp macro="">
      <xdr:nvCxnSpPr>
        <xdr:cNvPr id="647" name="直線コネクタ 646"/>
        <xdr:cNvCxnSpPr/>
      </xdr:nvCxnSpPr>
      <xdr:spPr>
        <a:xfrm>
          <a:off x="14592300" y="13584255"/>
          <a:ext cx="889000" cy="1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8" name="フローチャート : 判断 647"/>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114566</xdr:rowOff>
    </xdr:from>
    <xdr:ext cx="469744" cy="259045"/>
    <xdr:sp macro="" textlink="">
      <xdr:nvSpPr>
        <xdr:cNvPr id="649" name="テキスト ボックス 648"/>
        <xdr:cNvSpPr txBox="1"/>
      </xdr:nvSpPr>
      <xdr:spPr>
        <a:xfrm>
          <a:off x="15246427" y="1365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39705</xdr:rowOff>
    </xdr:from>
    <xdr:to>
      <xdr:col>21</xdr:col>
      <xdr:colOff>161925</xdr:colOff>
      <xdr:row>79</xdr:row>
      <xdr:rowOff>88297</xdr:rowOff>
    </xdr:to>
    <xdr:cxnSp macro="">
      <xdr:nvCxnSpPr>
        <xdr:cNvPr id="650" name="直線コネクタ 649"/>
        <xdr:cNvCxnSpPr/>
      </xdr:nvCxnSpPr>
      <xdr:spPr>
        <a:xfrm flipV="1">
          <a:off x="13703300" y="13584255"/>
          <a:ext cx="889000" cy="4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26198</xdr:rowOff>
    </xdr:from>
    <xdr:to>
      <xdr:col>21</xdr:col>
      <xdr:colOff>212725</xdr:colOff>
      <xdr:row>79</xdr:row>
      <xdr:rowOff>127798</xdr:rowOff>
    </xdr:to>
    <xdr:sp macro="" textlink="">
      <xdr:nvSpPr>
        <xdr:cNvPr id="651" name="フローチャート : 判断 650"/>
        <xdr:cNvSpPr/>
      </xdr:nvSpPr>
      <xdr:spPr>
        <a:xfrm>
          <a:off x="14541500" y="1357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118925</xdr:rowOff>
    </xdr:from>
    <xdr:ext cx="469744" cy="259045"/>
    <xdr:sp macro="" textlink="">
      <xdr:nvSpPr>
        <xdr:cNvPr id="652" name="テキスト ボックス 651"/>
        <xdr:cNvSpPr txBox="1"/>
      </xdr:nvSpPr>
      <xdr:spPr>
        <a:xfrm>
          <a:off x="14357427" y="1366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86550</xdr:rowOff>
    </xdr:from>
    <xdr:to>
      <xdr:col>19</xdr:col>
      <xdr:colOff>644525</xdr:colOff>
      <xdr:row>79</xdr:row>
      <xdr:rowOff>88297</xdr:rowOff>
    </xdr:to>
    <xdr:cxnSp macro="">
      <xdr:nvCxnSpPr>
        <xdr:cNvPr id="653" name="直線コネクタ 652"/>
        <xdr:cNvCxnSpPr/>
      </xdr:nvCxnSpPr>
      <xdr:spPr>
        <a:xfrm>
          <a:off x="12814300" y="13631100"/>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14898</xdr:rowOff>
    </xdr:from>
    <xdr:to>
      <xdr:col>20</xdr:col>
      <xdr:colOff>9525</xdr:colOff>
      <xdr:row>79</xdr:row>
      <xdr:rowOff>116498</xdr:rowOff>
    </xdr:to>
    <xdr:sp macro="" textlink="">
      <xdr:nvSpPr>
        <xdr:cNvPr id="654" name="フローチャート : 判断 653"/>
        <xdr:cNvSpPr/>
      </xdr:nvSpPr>
      <xdr:spPr>
        <a:xfrm>
          <a:off x="13652500" y="13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133025</xdr:rowOff>
    </xdr:from>
    <xdr:ext cx="469744" cy="259045"/>
    <xdr:sp macro="" textlink="">
      <xdr:nvSpPr>
        <xdr:cNvPr id="655" name="テキスト ボックス 654"/>
        <xdr:cNvSpPr txBox="1"/>
      </xdr:nvSpPr>
      <xdr:spPr>
        <a:xfrm>
          <a:off x="13468427" y="1333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167784</xdr:rowOff>
    </xdr:from>
    <xdr:to>
      <xdr:col>18</xdr:col>
      <xdr:colOff>492125</xdr:colOff>
      <xdr:row>79</xdr:row>
      <xdr:rowOff>97934</xdr:rowOff>
    </xdr:to>
    <xdr:sp macro="" textlink="">
      <xdr:nvSpPr>
        <xdr:cNvPr id="656" name="フローチャート : 判断 655"/>
        <xdr:cNvSpPr/>
      </xdr:nvSpPr>
      <xdr:spPr>
        <a:xfrm>
          <a:off x="12763500" y="1354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114461</xdr:rowOff>
    </xdr:from>
    <xdr:ext cx="469744" cy="259045"/>
    <xdr:sp macro="" textlink="">
      <xdr:nvSpPr>
        <xdr:cNvPr id="657" name="テキスト ボックス 656"/>
        <xdr:cNvSpPr txBox="1"/>
      </xdr:nvSpPr>
      <xdr:spPr>
        <a:xfrm>
          <a:off x="12579427" y="1331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6686</xdr:rowOff>
    </xdr:from>
    <xdr:to>
      <xdr:col>23</xdr:col>
      <xdr:colOff>568325</xdr:colOff>
      <xdr:row>79</xdr:row>
      <xdr:rowOff>108286</xdr:rowOff>
    </xdr:to>
    <xdr:sp macro="" textlink="">
      <xdr:nvSpPr>
        <xdr:cNvPr id="663" name="円/楕円 662"/>
        <xdr:cNvSpPr/>
      </xdr:nvSpPr>
      <xdr:spPr>
        <a:xfrm>
          <a:off x="16268700" y="1355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469744" cy="259045"/>
    <xdr:sp macro="" textlink="">
      <xdr:nvSpPr>
        <xdr:cNvPr id="664" name="災害復旧費該当値テキスト"/>
        <xdr:cNvSpPr txBox="1"/>
      </xdr:nvSpPr>
      <xdr:spPr>
        <a:xfrm>
          <a:off x="16370300" y="1352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5607</xdr:rowOff>
    </xdr:from>
    <xdr:to>
      <xdr:col>22</xdr:col>
      <xdr:colOff>415925</xdr:colOff>
      <xdr:row>79</xdr:row>
      <xdr:rowOff>107207</xdr:rowOff>
    </xdr:to>
    <xdr:sp macro="" textlink="">
      <xdr:nvSpPr>
        <xdr:cNvPr id="665" name="円/楕円 664"/>
        <xdr:cNvSpPr/>
      </xdr:nvSpPr>
      <xdr:spPr>
        <a:xfrm>
          <a:off x="15430500" y="135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123734</xdr:rowOff>
    </xdr:from>
    <xdr:ext cx="469744" cy="259045"/>
    <xdr:sp macro="" textlink="">
      <xdr:nvSpPr>
        <xdr:cNvPr id="666" name="テキスト ボックス 665"/>
        <xdr:cNvSpPr txBox="1"/>
      </xdr:nvSpPr>
      <xdr:spPr>
        <a:xfrm>
          <a:off x="15246427" y="1332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160355</xdr:rowOff>
    </xdr:from>
    <xdr:to>
      <xdr:col>21</xdr:col>
      <xdr:colOff>212725</xdr:colOff>
      <xdr:row>79</xdr:row>
      <xdr:rowOff>90505</xdr:rowOff>
    </xdr:to>
    <xdr:sp macro="" textlink="">
      <xdr:nvSpPr>
        <xdr:cNvPr id="667" name="円/楕円 666"/>
        <xdr:cNvSpPr/>
      </xdr:nvSpPr>
      <xdr:spPr>
        <a:xfrm>
          <a:off x="14541500" y="1353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107032</xdr:rowOff>
    </xdr:from>
    <xdr:ext cx="469744" cy="259045"/>
    <xdr:sp macro="" textlink="">
      <xdr:nvSpPr>
        <xdr:cNvPr id="668" name="テキスト ボックス 667"/>
        <xdr:cNvSpPr txBox="1"/>
      </xdr:nvSpPr>
      <xdr:spPr>
        <a:xfrm>
          <a:off x="14357427" y="1330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37497</xdr:rowOff>
    </xdr:from>
    <xdr:to>
      <xdr:col>20</xdr:col>
      <xdr:colOff>9525</xdr:colOff>
      <xdr:row>79</xdr:row>
      <xdr:rowOff>139097</xdr:rowOff>
    </xdr:to>
    <xdr:sp macro="" textlink="">
      <xdr:nvSpPr>
        <xdr:cNvPr id="669" name="円/楕円 668"/>
        <xdr:cNvSpPr/>
      </xdr:nvSpPr>
      <xdr:spPr>
        <a:xfrm>
          <a:off x="13652500" y="135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130224</xdr:rowOff>
    </xdr:from>
    <xdr:ext cx="378565" cy="259045"/>
    <xdr:sp macro="" textlink="">
      <xdr:nvSpPr>
        <xdr:cNvPr id="670" name="テキスト ボックス 669"/>
        <xdr:cNvSpPr txBox="1"/>
      </xdr:nvSpPr>
      <xdr:spPr>
        <a:xfrm>
          <a:off x="13514017" y="13674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35750</xdr:rowOff>
    </xdr:from>
    <xdr:to>
      <xdr:col>18</xdr:col>
      <xdr:colOff>492125</xdr:colOff>
      <xdr:row>79</xdr:row>
      <xdr:rowOff>137350</xdr:rowOff>
    </xdr:to>
    <xdr:sp macro="" textlink="">
      <xdr:nvSpPr>
        <xdr:cNvPr id="671" name="円/楕円 670"/>
        <xdr:cNvSpPr/>
      </xdr:nvSpPr>
      <xdr:spPr>
        <a:xfrm>
          <a:off x="12763500" y="135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128477</xdr:rowOff>
    </xdr:from>
    <xdr:ext cx="378565" cy="259045"/>
    <xdr:sp macro="" textlink="">
      <xdr:nvSpPr>
        <xdr:cNvPr id="672" name="テキスト ボックス 671"/>
        <xdr:cNvSpPr txBox="1"/>
      </xdr:nvSpPr>
      <xdr:spPr>
        <a:xfrm>
          <a:off x="12625017" y="13673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6" name="直線コネクタ 695"/>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7"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8" name="直線コネクタ 697"/>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9"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700" name="直線コネクタ 699"/>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17498</xdr:rowOff>
    </xdr:from>
    <xdr:to>
      <xdr:col>23</xdr:col>
      <xdr:colOff>517525</xdr:colOff>
      <xdr:row>98</xdr:row>
      <xdr:rowOff>26856</xdr:rowOff>
    </xdr:to>
    <xdr:cxnSp macro="">
      <xdr:nvCxnSpPr>
        <xdr:cNvPr id="701" name="直線コネクタ 700"/>
        <xdr:cNvCxnSpPr/>
      </xdr:nvCxnSpPr>
      <xdr:spPr>
        <a:xfrm flipV="1">
          <a:off x="15481300" y="16819598"/>
          <a:ext cx="8382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2"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3" name="フローチャート : 判断 702"/>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19281</xdr:rowOff>
    </xdr:from>
    <xdr:to>
      <xdr:col>22</xdr:col>
      <xdr:colOff>365125</xdr:colOff>
      <xdr:row>98</xdr:row>
      <xdr:rowOff>26856</xdr:rowOff>
    </xdr:to>
    <xdr:cxnSp macro="">
      <xdr:nvCxnSpPr>
        <xdr:cNvPr id="704" name="直線コネクタ 703"/>
        <xdr:cNvCxnSpPr/>
      </xdr:nvCxnSpPr>
      <xdr:spPr>
        <a:xfrm>
          <a:off x="14592300" y="16821381"/>
          <a:ext cx="8890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5" name="フローチャート : 判断 704"/>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6" name="テキスト ボックス 705"/>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19281</xdr:rowOff>
    </xdr:from>
    <xdr:to>
      <xdr:col>21</xdr:col>
      <xdr:colOff>161925</xdr:colOff>
      <xdr:row>98</xdr:row>
      <xdr:rowOff>21872</xdr:rowOff>
    </xdr:to>
    <xdr:cxnSp macro="">
      <xdr:nvCxnSpPr>
        <xdr:cNvPr id="707" name="直線コネクタ 706"/>
        <xdr:cNvCxnSpPr/>
      </xdr:nvCxnSpPr>
      <xdr:spPr>
        <a:xfrm flipV="1">
          <a:off x="13703300" y="1682138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75603</xdr:rowOff>
    </xdr:from>
    <xdr:to>
      <xdr:col>21</xdr:col>
      <xdr:colOff>212725</xdr:colOff>
      <xdr:row>98</xdr:row>
      <xdr:rowOff>5753</xdr:rowOff>
    </xdr:to>
    <xdr:sp macro="" textlink="">
      <xdr:nvSpPr>
        <xdr:cNvPr id="708" name="フローチャート : 判断 707"/>
        <xdr:cNvSpPr/>
      </xdr:nvSpPr>
      <xdr:spPr>
        <a:xfrm>
          <a:off x="14541500" y="1670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22280</xdr:rowOff>
    </xdr:from>
    <xdr:ext cx="534377" cy="259045"/>
    <xdr:sp macro="" textlink="">
      <xdr:nvSpPr>
        <xdr:cNvPr id="709" name="テキスト ボックス 708"/>
        <xdr:cNvSpPr txBox="1"/>
      </xdr:nvSpPr>
      <xdr:spPr>
        <a:xfrm>
          <a:off x="14325111" y="1648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21872</xdr:rowOff>
    </xdr:from>
    <xdr:to>
      <xdr:col>19</xdr:col>
      <xdr:colOff>644525</xdr:colOff>
      <xdr:row>98</xdr:row>
      <xdr:rowOff>26977</xdr:rowOff>
    </xdr:to>
    <xdr:cxnSp macro="">
      <xdr:nvCxnSpPr>
        <xdr:cNvPr id="710" name="直線コネクタ 709"/>
        <xdr:cNvCxnSpPr/>
      </xdr:nvCxnSpPr>
      <xdr:spPr>
        <a:xfrm flipV="1">
          <a:off x="12814300" y="16823972"/>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73622</xdr:rowOff>
    </xdr:from>
    <xdr:to>
      <xdr:col>20</xdr:col>
      <xdr:colOff>9525</xdr:colOff>
      <xdr:row>98</xdr:row>
      <xdr:rowOff>3772</xdr:rowOff>
    </xdr:to>
    <xdr:sp macro="" textlink="">
      <xdr:nvSpPr>
        <xdr:cNvPr id="711" name="フローチャート : 判断 710"/>
        <xdr:cNvSpPr/>
      </xdr:nvSpPr>
      <xdr:spPr>
        <a:xfrm>
          <a:off x="13652500" y="167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20299</xdr:rowOff>
    </xdr:from>
    <xdr:ext cx="534377" cy="259045"/>
    <xdr:sp macro="" textlink="">
      <xdr:nvSpPr>
        <xdr:cNvPr id="712" name="テキスト ボックス 711"/>
        <xdr:cNvSpPr txBox="1"/>
      </xdr:nvSpPr>
      <xdr:spPr>
        <a:xfrm>
          <a:off x="13436111" y="164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61354</xdr:rowOff>
    </xdr:from>
    <xdr:to>
      <xdr:col>18</xdr:col>
      <xdr:colOff>492125</xdr:colOff>
      <xdr:row>97</xdr:row>
      <xdr:rowOff>162954</xdr:rowOff>
    </xdr:to>
    <xdr:sp macro="" textlink="">
      <xdr:nvSpPr>
        <xdr:cNvPr id="713" name="フローチャート : 判断 712"/>
        <xdr:cNvSpPr/>
      </xdr:nvSpPr>
      <xdr:spPr>
        <a:xfrm>
          <a:off x="12763500" y="1669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8031</xdr:rowOff>
    </xdr:from>
    <xdr:ext cx="534377" cy="259045"/>
    <xdr:sp macro="" textlink="">
      <xdr:nvSpPr>
        <xdr:cNvPr id="714" name="テキスト ボックス 713"/>
        <xdr:cNvSpPr txBox="1"/>
      </xdr:nvSpPr>
      <xdr:spPr>
        <a:xfrm>
          <a:off x="12547111" y="1646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138148</xdr:rowOff>
    </xdr:from>
    <xdr:to>
      <xdr:col>23</xdr:col>
      <xdr:colOff>568325</xdr:colOff>
      <xdr:row>98</xdr:row>
      <xdr:rowOff>68298</xdr:rowOff>
    </xdr:to>
    <xdr:sp macro="" textlink="">
      <xdr:nvSpPr>
        <xdr:cNvPr id="720" name="円/楕円 719"/>
        <xdr:cNvSpPr/>
      </xdr:nvSpPr>
      <xdr:spPr>
        <a:xfrm>
          <a:off x="16268700" y="167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116575</xdr:rowOff>
    </xdr:from>
    <xdr:ext cx="534377" cy="259045"/>
    <xdr:sp macro="" textlink="">
      <xdr:nvSpPr>
        <xdr:cNvPr id="721" name="公債費該当値テキスト"/>
        <xdr:cNvSpPr txBox="1"/>
      </xdr:nvSpPr>
      <xdr:spPr>
        <a:xfrm>
          <a:off x="16370300" y="1674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26,037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147506</xdr:rowOff>
    </xdr:from>
    <xdr:to>
      <xdr:col>22</xdr:col>
      <xdr:colOff>415925</xdr:colOff>
      <xdr:row>98</xdr:row>
      <xdr:rowOff>77656</xdr:rowOff>
    </xdr:to>
    <xdr:sp macro="" textlink="">
      <xdr:nvSpPr>
        <xdr:cNvPr id="722" name="円/楕円 721"/>
        <xdr:cNvSpPr/>
      </xdr:nvSpPr>
      <xdr:spPr>
        <a:xfrm>
          <a:off x="15430500" y="167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68783</xdr:rowOff>
    </xdr:from>
    <xdr:ext cx="534377" cy="259045"/>
    <xdr:sp macro="" textlink="">
      <xdr:nvSpPr>
        <xdr:cNvPr id="723" name="テキスト ボックス 722"/>
        <xdr:cNvSpPr txBox="1"/>
      </xdr:nvSpPr>
      <xdr:spPr>
        <a:xfrm>
          <a:off x="15214111" y="1687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139931</xdr:rowOff>
    </xdr:from>
    <xdr:to>
      <xdr:col>21</xdr:col>
      <xdr:colOff>212725</xdr:colOff>
      <xdr:row>98</xdr:row>
      <xdr:rowOff>70081</xdr:rowOff>
    </xdr:to>
    <xdr:sp macro="" textlink="">
      <xdr:nvSpPr>
        <xdr:cNvPr id="724" name="円/楕円 723"/>
        <xdr:cNvSpPr/>
      </xdr:nvSpPr>
      <xdr:spPr>
        <a:xfrm>
          <a:off x="14541500" y="167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61208</xdr:rowOff>
    </xdr:from>
    <xdr:ext cx="534377" cy="259045"/>
    <xdr:sp macro="" textlink="">
      <xdr:nvSpPr>
        <xdr:cNvPr id="725" name="テキスト ボックス 724"/>
        <xdr:cNvSpPr txBox="1"/>
      </xdr:nvSpPr>
      <xdr:spPr>
        <a:xfrm>
          <a:off x="14325111" y="1686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142522</xdr:rowOff>
    </xdr:from>
    <xdr:to>
      <xdr:col>20</xdr:col>
      <xdr:colOff>9525</xdr:colOff>
      <xdr:row>98</xdr:row>
      <xdr:rowOff>72672</xdr:rowOff>
    </xdr:to>
    <xdr:sp macro="" textlink="">
      <xdr:nvSpPr>
        <xdr:cNvPr id="726" name="円/楕円 725"/>
        <xdr:cNvSpPr/>
      </xdr:nvSpPr>
      <xdr:spPr>
        <a:xfrm>
          <a:off x="13652500" y="1677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63799</xdr:rowOff>
    </xdr:from>
    <xdr:ext cx="534377" cy="259045"/>
    <xdr:sp macro="" textlink="">
      <xdr:nvSpPr>
        <xdr:cNvPr id="727" name="テキスト ボックス 726"/>
        <xdr:cNvSpPr txBox="1"/>
      </xdr:nvSpPr>
      <xdr:spPr>
        <a:xfrm>
          <a:off x="13436111" y="1686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147627</xdr:rowOff>
    </xdr:from>
    <xdr:to>
      <xdr:col>18</xdr:col>
      <xdr:colOff>492125</xdr:colOff>
      <xdr:row>98</xdr:row>
      <xdr:rowOff>77777</xdr:rowOff>
    </xdr:to>
    <xdr:sp macro="" textlink="">
      <xdr:nvSpPr>
        <xdr:cNvPr id="728" name="円/楕円 727"/>
        <xdr:cNvSpPr/>
      </xdr:nvSpPr>
      <xdr:spPr>
        <a:xfrm>
          <a:off x="12763500" y="1677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68904</xdr:rowOff>
    </xdr:from>
    <xdr:ext cx="534377" cy="259045"/>
    <xdr:sp macro="" textlink="">
      <xdr:nvSpPr>
        <xdr:cNvPr id="729" name="テキスト ボックス 728"/>
        <xdr:cNvSpPr txBox="1"/>
      </xdr:nvSpPr>
      <xdr:spPr>
        <a:xfrm>
          <a:off x="12547111" y="1687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0" name="直線コネクタ 73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1" name="テキスト ボックス 74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2" name="直線コネクタ 74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43" name="テキスト ボックス 74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4" name="直線コネクタ 74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45" name="テキスト ボックス 74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6" name="直線コネクタ 74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7" name="テキスト ボックス 74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9" name="テキスト ボックス 74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144272</xdr:rowOff>
    </xdr:from>
    <xdr:to>
      <xdr:col>32</xdr:col>
      <xdr:colOff>186689</xdr:colOff>
      <xdr:row>38</xdr:row>
      <xdr:rowOff>139700</xdr:rowOff>
    </xdr:to>
    <xdr:cxnSp macro="">
      <xdr:nvCxnSpPr>
        <xdr:cNvPr id="751" name="直線コネクタ 750"/>
        <xdr:cNvCxnSpPr/>
      </xdr:nvCxnSpPr>
      <xdr:spPr>
        <a:xfrm flipV="1">
          <a:off x="22159595" y="5630672"/>
          <a:ext cx="1269"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xdr:rowOff>
    </xdr:from>
    <xdr:ext cx="249299" cy="259045"/>
    <xdr:sp macro="" textlink="">
      <xdr:nvSpPr>
        <xdr:cNvPr id="752"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3" name="直線コネクタ 75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90949</xdr:rowOff>
    </xdr:from>
    <xdr:ext cx="378565" cy="259045"/>
    <xdr:sp macro="" textlink="">
      <xdr:nvSpPr>
        <xdr:cNvPr id="754" name="諸支出金最大値テキスト"/>
        <xdr:cNvSpPr txBox="1"/>
      </xdr:nvSpPr>
      <xdr:spPr>
        <a:xfrm>
          <a:off x="22212300" y="540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32</xdr:row>
      <xdr:rowOff>144272</xdr:rowOff>
    </xdr:from>
    <xdr:to>
      <xdr:col>32</xdr:col>
      <xdr:colOff>276225</xdr:colOff>
      <xdr:row>32</xdr:row>
      <xdr:rowOff>144272</xdr:rowOff>
    </xdr:to>
    <xdr:cxnSp macro="">
      <xdr:nvCxnSpPr>
        <xdr:cNvPr id="755" name="直線コネクタ 754"/>
        <xdr:cNvCxnSpPr/>
      </xdr:nvCxnSpPr>
      <xdr:spPr>
        <a:xfrm>
          <a:off x="22072600" y="563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6" name="直線コネクタ 75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88917</xdr:rowOff>
    </xdr:from>
    <xdr:ext cx="249299" cy="259045"/>
    <xdr:sp macro="" textlink="">
      <xdr:nvSpPr>
        <xdr:cNvPr id="757" name="諸支出金平均値テキスト"/>
        <xdr:cNvSpPr txBox="1"/>
      </xdr:nvSpPr>
      <xdr:spPr>
        <a:xfrm>
          <a:off x="22212300" y="64325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58" name="フローチャート : 判断 757"/>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9" name="直線コネクタ 75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6604</xdr:rowOff>
    </xdr:from>
    <xdr:to>
      <xdr:col>31</xdr:col>
      <xdr:colOff>85725</xdr:colOff>
      <xdr:row>38</xdr:row>
      <xdr:rowOff>108204</xdr:rowOff>
    </xdr:to>
    <xdr:sp macro="" textlink="">
      <xdr:nvSpPr>
        <xdr:cNvPr id="760" name="フローチャート : 判断 759"/>
        <xdr:cNvSpPr/>
      </xdr:nvSpPr>
      <xdr:spPr>
        <a:xfrm>
          <a:off x="21272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124731</xdr:rowOff>
    </xdr:from>
    <xdr:ext cx="313932" cy="259045"/>
    <xdr:sp macro="" textlink="">
      <xdr:nvSpPr>
        <xdr:cNvPr id="761" name="テキスト ボックス 760"/>
        <xdr:cNvSpPr txBox="1"/>
      </xdr:nvSpPr>
      <xdr:spPr>
        <a:xfrm>
          <a:off x="21166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2" name="直線コネクタ 76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43180</xdr:rowOff>
    </xdr:from>
    <xdr:to>
      <xdr:col>29</xdr:col>
      <xdr:colOff>568325</xdr:colOff>
      <xdr:row>34</xdr:row>
      <xdr:rowOff>144780</xdr:rowOff>
    </xdr:to>
    <xdr:sp macro="" textlink="">
      <xdr:nvSpPr>
        <xdr:cNvPr id="763" name="フローチャート : 判断 762"/>
        <xdr:cNvSpPr/>
      </xdr:nvSpPr>
      <xdr:spPr>
        <a:xfrm>
          <a:off x="20383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161307</xdr:rowOff>
    </xdr:from>
    <xdr:ext cx="378565" cy="259045"/>
    <xdr:sp macro="" textlink="">
      <xdr:nvSpPr>
        <xdr:cNvPr id="764" name="テキスト ボックス 763"/>
        <xdr:cNvSpPr txBox="1"/>
      </xdr:nvSpPr>
      <xdr:spPr>
        <a:xfrm>
          <a:off x="20245017" y="564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5" name="直線コネクタ 76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32</xdr:row>
      <xdr:rowOff>52324</xdr:rowOff>
    </xdr:from>
    <xdr:to>
      <xdr:col>28</xdr:col>
      <xdr:colOff>365125</xdr:colOff>
      <xdr:row>32</xdr:row>
      <xdr:rowOff>153924</xdr:rowOff>
    </xdr:to>
    <xdr:sp macro="" textlink="">
      <xdr:nvSpPr>
        <xdr:cNvPr id="766" name="フローチャート : 判断 765"/>
        <xdr:cNvSpPr/>
      </xdr:nvSpPr>
      <xdr:spPr>
        <a:xfrm>
          <a:off x="19494500" y="55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30</xdr:row>
      <xdr:rowOff>170451</xdr:rowOff>
    </xdr:from>
    <xdr:ext cx="378565" cy="259045"/>
    <xdr:sp macro="" textlink="">
      <xdr:nvSpPr>
        <xdr:cNvPr id="767" name="テキスト ボックス 766"/>
        <xdr:cNvSpPr txBox="1"/>
      </xdr:nvSpPr>
      <xdr:spPr>
        <a:xfrm>
          <a:off x="19356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40894</xdr:rowOff>
    </xdr:from>
    <xdr:to>
      <xdr:col>27</xdr:col>
      <xdr:colOff>161925</xdr:colOff>
      <xdr:row>33</xdr:row>
      <xdr:rowOff>142494</xdr:rowOff>
    </xdr:to>
    <xdr:sp macro="" textlink="">
      <xdr:nvSpPr>
        <xdr:cNvPr id="768" name="フローチャート : 判断 767"/>
        <xdr:cNvSpPr/>
      </xdr:nvSpPr>
      <xdr:spPr>
        <a:xfrm>
          <a:off x="18605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31</xdr:row>
      <xdr:rowOff>159021</xdr:rowOff>
    </xdr:from>
    <xdr:ext cx="378565" cy="259045"/>
    <xdr:sp macro="" textlink="">
      <xdr:nvSpPr>
        <xdr:cNvPr id="769" name="テキスト ボックス 768"/>
        <xdr:cNvSpPr txBox="1"/>
      </xdr:nvSpPr>
      <xdr:spPr>
        <a:xfrm>
          <a:off x="18467017" y="547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5" name="円/楕円 77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44467</xdr:rowOff>
    </xdr:from>
    <xdr:ext cx="249299" cy="259045"/>
    <xdr:sp macro="" textlink="">
      <xdr:nvSpPr>
        <xdr:cNvPr id="776"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7" name="円/楕円 77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8" name="テキスト ボックス 77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9" name="円/楕円 77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0" name="テキスト ボックス 77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1" name="円/楕円 78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2" name="テキスト ボックス 78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3" name="円/楕円 78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4" name="テキスト ボックス 78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の目的別金額を見ると、どの項目についても、類似団体平均の数値とほぼ同程度の金額で推移している。民生費がやや低い水準で推移しているのは、扶助費がやや低いことによるものであると思われる。また、町域の大部分を山林と住宅が占めており、大規模な法人もないことなどから、商工費、労働費、農林水産業費がやや低い水準で推移している。今後は、高齢化に伴う医療費や、障害者自立支援事業などが増加傾向にあり、扶助費</a:t>
          </a:r>
          <a:r>
            <a:rPr kumimoji="1" lang="ja-JP" altLang="en-US" sz="1300">
              <a:solidFill>
                <a:schemeClr val="dk1"/>
              </a:solidFill>
              <a:effectLst/>
              <a:latin typeface="+mn-lt"/>
              <a:ea typeface="+mn-ea"/>
              <a:cs typeface="+mn-cs"/>
            </a:rPr>
            <a:t>、ひいては民生費の</a:t>
          </a:r>
          <a:r>
            <a:rPr kumimoji="1" lang="ja-JP" altLang="ja-JP" sz="1300">
              <a:solidFill>
                <a:schemeClr val="dk1"/>
              </a:solidFill>
              <a:effectLst/>
              <a:latin typeface="+mn-lt"/>
              <a:ea typeface="+mn-ea"/>
              <a:cs typeface="+mn-cs"/>
            </a:rPr>
            <a:t>増加が予想される。</a:t>
          </a:r>
          <a:endParaRPr lang="ja-JP" altLang="ja-JP" sz="1300">
            <a:effectLst/>
          </a:endParaRPr>
        </a:p>
        <a:p>
          <a:r>
            <a:rPr kumimoji="0"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消防費が、平成２５年度のみ突出して高い水準になっているのは、本部庁舎の建て替えと、消防無線の更新を同一年度に行ったため、建設事業費が多額になったことによるものである。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平成２７年度は、町税は</a:t>
          </a:r>
          <a:r>
            <a:rPr kumimoji="1" lang="ja-JP" altLang="en-US" sz="1300" baseline="0">
              <a:solidFill>
                <a:schemeClr val="dk1"/>
              </a:solidFill>
              <a:effectLst/>
              <a:latin typeface="+mn-lt"/>
              <a:ea typeface="+mn-ea"/>
              <a:cs typeface="+mn-cs"/>
            </a:rPr>
            <a:t>前年</a:t>
          </a:r>
          <a:r>
            <a:rPr kumimoji="1" lang="ja-JP" altLang="ja-JP" sz="1300" baseline="0">
              <a:solidFill>
                <a:schemeClr val="dk1"/>
              </a:solidFill>
              <a:effectLst/>
              <a:latin typeface="+mn-lt"/>
              <a:ea typeface="+mn-ea"/>
              <a:cs typeface="+mn-cs"/>
            </a:rPr>
            <a:t>度より減少したものの、普通交付税が増額となったため、実質単年度収支もプラスに転じ、財政調整基金残高も増加した</a:t>
          </a:r>
          <a:r>
            <a:rPr kumimoji="1" lang="ja-JP" altLang="en-US" sz="1300" baseline="0">
              <a:solidFill>
                <a:schemeClr val="dk1"/>
              </a:solidFill>
              <a:effectLst/>
              <a:latin typeface="+mn-lt"/>
              <a:ea typeface="+mn-ea"/>
              <a:cs typeface="+mn-cs"/>
            </a:rPr>
            <a:t>。</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平成２</a:t>
          </a:r>
          <a:r>
            <a:rPr kumimoji="1" lang="ja-JP" altLang="en-US" sz="1300" baseline="0">
              <a:solidFill>
                <a:schemeClr val="dk1"/>
              </a:solidFill>
              <a:effectLst/>
              <a:latin typeface="+mn-lt"/>
              <a:ea typeface="+mn-ea"/>
              <a:cs typeface="+mn-cs"/>
            </a:rPr>
            <a:t>８</a:t>
          </a:r>
          <a:r>
            <a:rPr kumimoji="1" lang="ja-JP" altLang="ja-JP" sz="1300" baseline="0">
              <a:solidFill>
                <a:schemeClr val="dk1"/>
              </a:solidFill>
              <a:effectLst/>
              <a:latin typeface="+mn-lt"/>
              <a:ea typeface="+mn-ea"/>
              <a:cs typeface="+mn-cs"/>
            </a:rPr>
            <a:t>年度は、町税・普通交付税がともに</a:t>
          </a:r>
          <a:r>
            <a:rPr kumimoji="1" lang="ja-JP" altLang="en-US" sz="1300" baseline="0">
              <a:solidFill>
                <a:schemeClr val="dk1"/>
              </a:solidFill>
              <a:effectLst/>
              <a:latin typeface="+mn-lt"/>
              <a:ea typeface="+mn-ea"/>
              <a:cs typeface="+mn-cs"/>
            </a:rPr>
            <a:t>２７</a:t>
          </a:r>
          <a:r>
            <a:rPr kumimoji="1" lang="ja-JP" altLang="ja-JP" sz="1300" baseline="0">
              <a:solidFill>
                <a:schemeClr val="dk1"/>
              </a:solidFill>
              <a:effectLst/>
              <a:latin typeface="+mn-lt"/>
              <a:ea typeface="+mn-ea"/>
              <a:cs typeface="+mn-cs"/>
            </a:rPr>
            <a:t>年度より減少したため、</a:t>
          </a:r>
          <a:r>
            <a:rPr kumimoji="1" lang="ja-JP" altLang="en-US" sz="1300" baseline="0">
              <a:solidFill>
                <a:schemeClr val="dk1"/>
              </a:solidFill>
              <a:effectLst/>
              <a:latin typeface="+mn-lt"/>
              <a:ea typeface="+mn-ea"/>
              <a:cs typeface="+mn-cs"/>
            </a:rPr>
            <a:t>文化振興</a:t>
          </a:r>
          <a:r>
            <a:rPr kumimoji="1" lang="ja-JP" altLang="ja-JP" sz="1300" baseline="0">
              <a:solidFill>
                <a:schemeClr val="dk1"/>
              </a:solidFill>
              <a:effectLst/>
              <a:latin typeface="+mn-lt"/>
              <a:ea typeface="+mn-ea"/>
              <a:cs typeface="+mn-cs"/>
            </a:rPr>
            <a:t>基金</a:t>
          </a:r>
          <a:r>
            <a:rPr kumimoji="1" lang="ja-JP" altLang="en-US" sz="1300" baseline="0">
              <a:solidFill>
                <a:schemeClr val="dk1"/>
              </a:solidFill>
              <a:effectLst/>
              <a:latin typeface="+mn-lt"/>
              <a:ea typeface="+mn-ea"/>
              <a:cs typeface="+mn-cs"/>
            </a:rPr>
            <a:t>等</a:t>
          </a:r>
          <a:r>
            <a:rPr kumimoji="1" lang="ja-JP" altLang="ja-JP" sz="1300" baseline="0">
              <a:solidFill>
                <a:schemeClr val="dk1"/>
              </a:solidFill>
              <a:effectLst/>
              <a:latin typeface="+mn-lt"/>
              <a:ea typeface="+mn-ea"/>
              <a:cs typeface="+mn-cs"/>
            </a:rPr>
            <a:t>を取り崩した結果、実質単年度収支がマイナスと</a:t>
          </a:r>
          <a:r>
            <a:rPr kumimoji="1" lang="ja-JP" altLang="en-US" sz="1300" baseline="0">
              <a:solidFill>
                <a:schemeClr val="dk1"/>
              </a:solidFill>
              <a:effectLst/>
              <a:latin typeface="+mn-lt"/>
              <a:ea typeface="+mn-ea"/>
              <a:cs typeface="+mn-cs"/>
            </a:rPr>
            <a:t>なった。</a:t>
          </a:r>
          <a:r>
            <a:rPr kumimoji="1" lang="ja-JP" altLang="ja-JP" sz="1300" baseline="0">
              <a:solidFill>
                <a:schemeClr val="dk1"/>
              </a:solidFill>
              <a:effectLst/>
              <a:latin typeface="+mn-lt"/>
              <a:ea typeface="+mn-ea"/>
              <a:cs typeface="+mn-cs"/>
            </a:rPr>
            <a:t>　</a:t>
          </a:r>
          <a:endParaRPr lang="ja-JP" altLang="ja-JP" sz="1300">
            <a:effectLst/>
          </a:endParaRPr>
        </a:p>
        <a:p>
          <a:r>
            <a:rPr kumimoji="1" lang="ja-JP" altLang="ja-JP" sz="1300" baseline="0">
              <a:solidFill>
                <a:schemeClr val="dk1"/>
              </a:solidFill>
              <a:effectLst/>
              <a:latin typeface="+mn-lt"/>
              <a:ea typeface="+mn-ea"/>
              <a:cs typeface="+mn-cs"/>
            </a:rPr>
            <a:t>　町税の減少傾向はこれからも続くため、普通交付税など、依存財源の金額次第で収支が左右される状況が続くと考えられる。</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財政調整基金は、事業の目的に合わせ文化振興基金等を取り崩し、財政調整基金の取り崩しを控えたため、残額は若干増加した。</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本町の特別会計・公営企業は、全ての会計において黒字の状況が続いているが、公営企業においては一定の基準外繰出を行った結果、黒字を維持している状況である。</a:t>
          </a:r>
          <a:endParaRPr lang="ja-JP" altLang="ja-JP" sz="1300">
            <a:effectLst/>
          </a:endParaRPr>
        </a:p>
        <a:p>
          <a:r>
            <a:rPr kumimoji="1" lang="ja-JP" altLang="ja-JP" sz="1300">
              <a:solidFill>
                <a:schemeClr val="dk1"/>
              </a:solidFill>
              <a:effectLst/>
              <a:latin typeface="+mn-lt"/>
              <a:ea typeface="+mn-ea"/>
              <a:cs typeface="+mn-cs"/>
            </a:rPr>
            <a:t>　本町は面積の大部分を山間部が占めており、家々が点在する集落も多いため、結果として１戸当たりの管路延長が比較的長くなり、施設の整備費や維持管理費が高くなる傾向にある。</a:t>
          </a:r>
          <a:endParaRPr lang="ja-JP" altLang="ja-JP" sz="1300">
            <a:effectLst/>
          </a:endParaRPr>
        </a:p>
        <a:p>
          <a:r>
            <a:rPr kumimoji="1" lang="ja-JP" altLang="ja-JP" sz="1300">
              <a:solidFill>
                <a:schemeClr val="dk1"/>
              </a:solidFill>
              <a:effectLst/>
              <a:latin typeface="+mn-lt"/>
              <a:ea typeface="+mn-ea"/>
              <a:cs typeface="+mn-cs"/>
            </a:rPr>
            <a:t>　基準外繰出を最小限に抑え、今後も黒字を維持していくため、予防保全型の維持管理を行うなど施設の効率的な管理を行っていく必要がある。</a:t>
          </a:r>
          <a:endParaRPr lang="ja-JP" altLang="ja-JP" sz="1300">
            <a:effectLst/>
          </a:endParaRPr>
        </a:p>
        <a:p>
          <a:r>
            <a:rPr kumimoji="1" lang="ja-JP" altLang="ja-JP" sz="1300">
              <a:solidFill>
                <a:schemeClr val="dk1"/>
              </a:solidFill>
              <a:effectLst/>
              <a:latin typeface="+mn-lt"/>
              <a:ea typeface="+mn-ea"/>
              <a:cs typeface="+mn-cs"/>
            </a:rPr>
            <a:t>　また、本町では高齢化が進む傾向にあり、それに伴い、今後も医療費や介護給付費などが増加する傾向にある。負担額の軽減を図るため、疾病予防と健康増進、介護予防を推進する施策を考えていく必要があ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6752785</v>
      </c>
      <c r="BO4" s="411"/>
      <c r="BP4" s="411"/>
      <c r="BQ4" s="411"/>
      <c r="BR4" s="411"/>
      <c r="BS4" s="411"/>
      <c r="BT4" s="411"/>
      <c r="BU4" s="412"/>
      <c r="BV4" s="410">
        <v>6841406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3.2</v>
      </c>
      <c r="CU4" s="588"/>
      <c r="CV4" s="588"/>
      <c r="CW4" s="588"/>
      <c r="CX4" s="588"/>
      <c r="CY4" s="588"/>
      <c r="CZ4" s="588"/>
      <c r="DA4" s="589"/>
      <c r="DB4" s="587">
        <v>6.7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6563122</v>
      </c>
      <c r="BO5" s="416"/>
      <c r="BP5" s="416"/>
      <c r="BQ5" s="416"/>
      <c r="BR5" s="416"/>
      <c r="BS5" s="416"/>
      <c r="BT5" s="416"/>
      <c r="BU5" s="417"/>
      <c r="BV5" s="415">
        <v>6490892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97.5</v>
      </c>
      <c r="CU5" s="386"/>
      <c r="CV5" s="386"/>
      <c r="CW5" s="386"/>
      <c r="CX5" s="386"/>
      <c r="CY5" s="386"/>
      <c r="CZ5" s="386"/>
      <c r="DA5" s="387"/>
      <c r="DB5" s="385">
        <v>90.9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189663</v>
      </c>
      <c r="BO6" s="416"/>
      <c r="BP6" s="416"/>
      <c r="BQ6" s="416"/>
      <c r="BR6" s="416"/>
      <c r="BS6" s="416"/>
      <c r="BT6" s="416"/>
      <c r="BU6" s="417"/>
      <c r="BV6" s="415">
        <v>350514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104.3</v>
      </c>
      <c r="CU6" s="562"/>
      <c r="CV6" s="562"/>
      <c r="CW6" s="562"/>
      <c r="CX6" s="562"/>
      <c r="CY6" s="562"/>
      <c r="CZ6" s="562"/>
      <c r="DA6" s="563"/>
      <c r="DB6" s="561">
        <v>98.3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44476</v>
      </c>
      <c r="BO7" s="416"/>
      <c r="BP7" s="416"/>
      <c r="BQ7" s="416"/>
      <c r="BR7" s="416"/>
      <c r="BS7" s="416"/>
      <c r="BT7" s="416"/>
      <c r="BU7" s="417"/>
      <c r="BV7" s="415">
        <v>41114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4497542</v>
      </c>
      <c r="CU7" s="416"/>
      <c r="CV7" s="416"/>
      <c r="CW7" s="416"/>
      <c r="CX7" s="416"/>
      <c r="CY7" s="416"/>
      <c r="CZ7" s="416"/>
      <c r="DA7" s="417"/>
      <c r="DB7" s="415">
        <v>4639860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145187</v>
      </c>
      <c r="BO8" s="416"/>
      <c r="BP8" s="416"/>
      <c r="BQ8" s="416"/>
      <c r="BR8" s="416"/>
      <c r="BS8" s="416"/>
      <c r="BT8" s="416"/>
      <c r="BU8" s="417"/>
      <c r="BV8" s="415">
        <v>309400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0.51</v>
      </c>
      <c r="CU8" s="525"/>
      <c r="CV8" s="525"/>
      <c r="CW8" s="525"/>
      <c r="CX8" s="525"/>
      <c r="CY8" s="525"/>
      <c r="CZ8" s="525"/>
      <c r="DA8" s="526"/>
      <c r="DB8" s="524">
        <v>0.51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19934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-164213</v>
      </c>
      <c r="BO9" s="416"/>
      <c r="BP9" s="416"/>
      <c r="BQ9" s="416"/>
      <c r="BR9" s="416"/>
      <c r="BS9" s="416"/>
      <c r="BT9" s="416"/>
      <c r="BU9" s="417"/>
      <c r="BV9" s="415">
        <v>99170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10.199999999999999</v>
      </c>
      <c r="CU9" s="386"/>
      <c r="CV9" s="386"/>
      <c r="CW9" s="386"/>
      <c r="CX9" s="386"/>
      <c r="CY9" s="386"/>
      <c r="CZ9" s="386"/>
      <c r="DA9" s="387"/>
      <c r="DB9" s="385">
        <v>9.4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21989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158329</v>
      </c>
      <c r="BO10" s="416"/>
      <c r="BP10" s="416"/>
      <c r="BQ10" s="416"/>
      <c r="BR10" s="416"/>
      <c r="BS10" s="416"/>
      <c r="BT10" s="416"/>
      <c r="BU10" s="417"/>
      <c r="BV10" s="415">
        <v>107424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20457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16527</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20362</v>
      </c>
      <c r="S13" s="517"/>
      <c r="T13" s="517"/>
      <c r="U13" s="517"/>
      <c r="V13" s="518"/>
      <c r="W13" s="504" t="s">
        <v>123</v>
      </c>
      <c r="X13" s="428"/>
      <c r="Y13" s="428"/>
      <c r="Z13" s="428"/>
      <c r="AA13" s="428"/>
      <c r="AB13" s="429"/>
      <c r="AC13" s="391">
        <v>184</v>
      </c>
      <c r="AD13" s="392"/>
      <c r="AE13" s="392"/>
      <c r="AF13" s="392"/>
      <c r="AG13" s="393"/>
      <c r="AH13" s="391">
        <v>194</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-22411</v>
      </c>
      <c r="BO13" s="416"/>
      <c r="BP13" s="416"/>
      <c r="BQ13" s="416"/>
      <c r="BR13" s="416"/>
      <c r="BS13" s="416"/>
      <c r="BT13" s="416"/>
      <c r="BU13" s="417"/>
      <c r="BV13" s="415">
        <v>206594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5.6</v>
      </c>
      <c r="CU13" s="386"/>
      <c r="CV13" s="386"/>
      <c r="CW13" s="386"/>
      <c r="CX13" s="386"/>
      <c r="CY13" s="386"/>
      <c r="CZ13" s="386"/>
      <c r="DA13" s="387"/>
      <c r="DB13" s="385">
        <v>5.8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20864</v>
      </c>
      <c r="S14" s="517"/>
      <c r="T14" s="517"/>
      <c r="U14" s="517"/>
      <c r="V14" s="518"/>
      <c r="W14" s="519"/>
      <c r="X14" s="431"/>
      <c r="Y14" s="431"/>
      <c r="Z14" s="431"/>
      <c r="AA14" s="431"/>
      <c r="AB14" s="432"/>
      <c r="AC14" s="509">
        <v>2.2999999999999998</v>
      </c>
      <c r="AD14" s="510"/>
      <c r="AE14" s="510"/>
      <c r="AF14" s="510"/>
      <c r="AG14" s="511"/>
      <c r="AH14" s="509">
        <v>2.1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v>6.2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20776</v>
      </c>
      <c r="S15" s="517"/>
      <c r="T15" s="517"/>
      <c r="U15" s="517"/>
      <c r="V15" s="518"/>
      <c r="W15" s="504" t="s">
        <v>130</v>
      </c>
      <c r="X15" s="428"/>
      <c r="Y15" s="428"/>
      <c r="Z15" s="428"/>
      <c r="AA15" s="428"/>
      <c r="AB15" s="429"/>
      <c r="AC15" s="391">
        <v>1473</v>
      </c>
      <c r="AD15" s="392"/>
      <c r="AE15" s="392"/>
      <c r="AF15" s="392"/>
      <c r="AG15" s="393"/>
      <c r="AH15" s="391">
        <v>1673</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1907219</v>
      </c>
      <c r="BO15" s="411"/>
      <c r="BP15" s="411"/>
      <c r="BQ15" s="411"/>
      <c r="BR15" s="411"/>
      <c r="BS15" s="411"/>
      <c r="BT15" s="411"/>
      <c r="BU15" s="412"/>
      <c r="BV15" s="410">
        <v>1920608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18.3</v>
      </c>
      <c r="AD16" s="510"/>
      <c r="AE16" s="510"/>
      <c r="AF16" s="510"/>
      <c r="AG16" s="511"/>
      <c r="AH16" s="509">
        <v>18.399999999999999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3787872</v>
      </c>
      <c r="BO16" s="416"/>
      <c r="BP16" s="416"/>
      <c r="BQ16" s="416"/>
      <c r="BR16" s="416"/>
      <c r="BS16" s="416"/>
      <c r="BT16" s="416"/>
      <c r="BU16" s="417"/>
      <c r="BV16" s="415">
        <v>3801708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6394</v>
      </c>
      <c r="AD17" s="392"/>
      <c r="AE17" s="392"/>
      <c r="AF17" s="392"/>
      <c r="AG17" s="393"/>
      <c r="AH17" s="391">
        <v>7222</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2394291</v>
      </c>
      <c r="BO17" s="416"/>
      <c r="BP17" s="416"/>
      <c r="BQ17" s="416"/>
      <c r="BR17" s="416"/>
      <c r="BS17" s="416"/>
      <c r="BT17" s="416"/>
      <c r="BU17" s="417"/>
      <c r="BV17" s="415">
        <v>2402413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34.340000000000003</v>
      </c>
      <c r="M18" s="480"/>
      <c r="N18" s="480"/>
      <c r="O18" s="480"/>
      <c r="P18" s="480"/>
      <c r="Q18" s="480"/>
      <c r="R18" s="481"/>
      <c r="S18" s="481"/>
      <c r="T18" s="481"/>
      <c r="U18" s="481"/>
      <c r="V18" s="482"/>
      <c r="W18" s="496"/>
      <c r="X18" s="497"/>
      <c r="Y18" s="497"/>
      <c r="Z18" s="497"/>
      <c r="AA18" s="497"/>
      <c r="AB18" s="505"/>
      <c r="AC18" s="379">
        <v>79.400000000000006</v>
      </c>
      <c r="AD18" s="380"/>
      <c r="AE18" s="380"/>
      <c r="AF18" s="380"/>
      <c r="AG18" s="483"/>
      <c r="AH18" s="379">
        <v>79.5</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4342932</v>
      </c>
      <c r="BO18" s="416"/>
      <c r="BP18" s="416"/>
      <c r="BQ18" s="416"/>
      <c r="BR18" s="416"/>
      <c r="BS18" s="416"/>
      <c r="BT18" s="416"/>
      <c r="BU18" s="417"/>
      <c r="BV18" s="415">
        <v>4279581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580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5209352</v>
      </c>
      <c r="BO19" s="416"/>
      <c r="BP19" s="416"/>
      <c r="BQ19" s="416"/>
      <c r="BR19" s="416"/>
      <c r="BS19" s="416"/>
      <c r="BT19" s="416"/>
      <c r="BU19" s="417"/>
      <c r="BV19" s="415">
        <v>5521046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7760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6034811</v>
      </c>
      <c r="BO23" s="416"/>
      <c r="BP23" s="416"/>
      <c r="BQ23" s="416"/>
      <c r="BR23" s="416"/>
      <c r="BS23" s="416"/>
      <c r="BT23" s="416"/>
      <c r="BU23" s="417"/>
      <c r="BV23" s="415">
        <v>6141514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6560</v>
      </c>
      <c r="R24" s="392"/>
      <c r="S24" s="392"/>
      <c r="T24" s="392"/>
      <c r="U24" s="392"/>
      <c r="V24" s="393"/>
      <c r="W24" s="457"/>
      <c r="X24" s="448"/>
      <c r="Y24" s="449"/>
      <c r="Z24" s="388" t="s">
        <v>153</v>
      </c>
      <c r="AA24" s="389"/>
      <c r="AB24" s="389"/>
      <c r="AC24" s="389"/>
      <c r="AD24" s="389"/>
      <c r="AE24" s="389"/>
      <c r="AF24" s="389"/>
      <c r="AG24" s="390"/>
      <c r="AH24" s="391">
        <v>137</v>
      </c>
      <c r="AI24" s="392"/>
      <c r="AJ24" s="392"/>
      <c r="AK24" s="392"/>
      <c r="AL24" s="393"/>
      <c r="AM24" s="391">
        <v>481555</v>
      </c>
      <c r="AN24" s="392"/>
      <c r="AO24" s="392"/>
      <c r="AP24" s="392"/>
      <c r="AQ24" s="392"/>
      <c r="AR24" s="393"/>
      <c r="AS24" s="391">
        <v>3515</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5247759</v>
      </c>
      <c r="BO24" s="416"/>
      <c r="BP24" s="416"/>
      <c r="BQ24" s="416"/>
      <c r="BR24" s="416"/>
      <c r="BS24" s="416"/>
      <c r="BT24" s="416"/>
      <c r="BU24" s="417"/>
      <c r="BV24" s="415">
        <v>5233201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2</v>
      </c>
      <c r="M25" s="392"/>
      <c r="N25" s="392"/>
      <c r="O25" s="392"/>
      <c r="P25" s="393"/>
      <c r="Q25" s="391">
        <v>6480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13988</v>
      </c>
      <c r="BO25" s="411"/>
      <c r="BP25" s="411"/>
      <c r="BQ25" s="411"/>
      <c r="BR25" s="411"/>
      <c r="BS25" s="411"/>
      <c r="BT25" s="411"/>
      <c r="BU25" s="412"/>
      <c r="BV25" s="410">
        <v>692860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6045</v>
      </c>
      <c r="R26" s="392"/>
      <c r="S26" s="392"/>
      <c r="T26" s="392"/>
      <c r="U26" s="392"/>
      <c r="V26" s="393"/>
      <c r="W26" s="457"/>
      <c r="X26" s="448"/>
      <c r="Y26" s="449"/>
      <c r="Z26" s="388" t="s">
        <v>159</v>
      </c>
      <c r="AA26" s="470"/>
      <c r="AB26" s="470"/>
      <c r="AC26" s="470"/>
      <c r="AD26" s="470"/>
      <c r="AE26" s="470"/>
      <c r="AF26" s="470"/>
      <c r="AG26" s="471"/>
      <c r="AH26" s="391">
        <v>14</v>
      </c>
      <c r="AI26" s="392"/>
      <c r="AJ26" s="392"/>
      <c r="AK26" s="392"/>
      <c r="AL26" s="393"/>
      <c r="AM26" s="391">
        <v>48216</v>
      </c>
      <c r="AN26" s="392"/>
      <c r="AO26" s="392"/>
      <c r="AP26" s="392"/>
      <c r="AQ26" s="392"/>
      <c r="AR26" s="393"/>
      <c r="AS26" s="391">
        <v>3444</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3610</v>
      </c>
      <c r="R27" s="392"/>
      <c r="S27" s="392"/>
      <c r="T27" s="392"/>
      <c r="U27" s="392"/>
      <c r="V27" s="393"/>
      <c r="W27" s="457"/>
      <c r="X27" s="448"/>
      <c r="Y27" s="449"/>
      <c r="Z27" s="388" t="s">
        <v>162</v>
      </c>
      <c r="AA27" s="389"/>
      <c r="AB27" s="389"/>
      <c r="AC27" s="389"/>
      <c r="AD27" s="389"/>
      <c r="AE27" s="389"/>
      <c r="AF27" s="389"/>
      <c r="AG27" s="390"/>
      <c r="AH27" s="391">
        <v>15</v>
      </c>
      <c r="AI27" s="392"/>
      <c r="AJ27" s="392"/>
      <c r="AK27" s="392"/>
      <c r="AL27" s="393"/>
      <c r="AM27" s="391">
        <v>55614</v>
      </c>
      <c r="AN27" s="392"/>
      <c r="AO27" s="392"/>
      <c r="AP27" s="392"/>
      <c r="AQ27" s="392"/>
      <c r="AR27" s="393"/>
      <c r="AS27" s="391">
        <v>3708</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136963</v>
      </c>
      <c r="BO27" s="419"/>
      <c r="BP27" s="419"/>
      <c r="BQ27" s="419"/>
      <c r="BR27" s="419"/>
      <c r="BS27" s="419"/>
      <c r="BT27" s="419"/>
      <c r="BU27" s="420"/>
      <c r="BV27" s="418">
        <v>136957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3135</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2215361</v>
      </c>
      <c r="BO28" s="411"/>
      <c r="BP28" s="411"/>
      <c r="BQ28" s="411"/>
      <c r="BR28" s="411"/>
      <c r="BS28" s="411"/>
      <c r="BT28" s="411"/>
      <c r="BU28" s="412"/>
      <c r="BV28" s="410">
        <v>2073559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12</v>
      </c>
      <c r="M29" s="392"/>
      <c r="N29" s="392"/>
      <c r="O29" s="392"/>
      <c r="P29" s="393"/>
      <c r="Q29" s="391">
        <v>2850</v>
      </c>
      <c r="R29" s="392"/>
      <c r="S29" s="392"/>
      <c r="T29" s="392"/>
      <c r="U29" s="392"/>
      <c r="V29" s="393"/>
      <c r="W29" s="458"/>
      <c r="X29" s="459"/>
      <c r="Y29" s="460"/>
      <c r="Z29" s="388" t="s">
        <v>169</v>
      </c>
      <c r="AA29" s="389"/>
      <c r="AB29" s="389"/>
      <c r="AC29" s="389"/>
      <c r="AD29" s="389"/>
      <c r="AE29" s="389"/>
      <c r="AF29" s="389"/>
      <c r="AG29" s="390"/>
      <c r="AH29" s="391">
        <v>152</v>
      </c>
      <c r="AI29" s="392"/>
      <c r="AJ29" s="392"/>
      <c r="AK29" s="392"/>
      <c r="AL29" s="393"/>
      <c r="AM29" s="391">
        <v>537169</v>
      </c>
      <c r="AN29" s="392"/>
      <c r="AO29" s="392"/>
      <c r="AP29" s="392"/>
      <c r="AQ29" s="392"/>
      <c r="AR29" s="393"/>
      <c r="AS29" s="391">
        <v>3534</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677</v>
      </c>
      <c r="BO29" s="416"/>
      <c r="BP29" s="416"/>
      <c r="BQ29" s="416"/>
      <c r="BR29" s="416"/>
      <c r="BS29" s="416"/>
      <c r="BT29" s="416"/>
      <c r="BU29" s="417"/>
      <c r="BV29" s="415">
        <v>677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97.7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1039861</v>
      </c>
      <c r="BO30" s="419"/>
      <c r="BP30" s="419"/>
      <c r="BQ30" s="419"/>
      <c r="BR30" s="419"/>
      <c r="BS30" s="419"/>
      <c r="BT30" s="419"/>
      <c r="BU30" s="420"/>
      <c r="BV30" s="418">
        <v>1034162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豊能郡環境施設組合（一般会計）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国民健康保険特別会計診療所施設勘定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生活排水処理事業特別会計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猪名川上流広域ごみ処理施設組合（一般会計）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介護保険特別会計事業勘定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大阪府後期高齢者医療広域連合（一般会計）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大阪府後期高齢者医療広域連合（後期高齢者医療特別会計）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大阪広域水道企業団（水道事業会計）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大阪広域水道企業団（工業用水道事業会計）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15.55</v>
      </c>
      <c r="G34" s="33">
        <v>14.93</v>
      </c>
      <c r="H34" s="33">
        <v>10.09</v>
      </c>
      <c r="I34" s="33">
        <v>12.97</v>
      </c>
      <c r="J34" s="34">
        <v>13.63</v>
      </c>
      <c r="K34" s="22"/>
      <c r="L34" s="22"/>
      <c r="M34" s="22"/>
      <c r="N34" s="22"/>
      <c r="O34" s="22"/>
      <c r="P34" s="22"/>
    </row>
    <row r="35" spans="1:16" ht="39" customHeight="1" x14ac:dyDescent="0.15">
      <c r="A35" s="22"/>
      <c r="B35" s="35"/>
      <c r="C35" s="1178" t="s">
        <v>527</v>
      </c>
      <c r="D35" s="1179"/>
      <c r="E35" s="1180"/>
      <c r="F35" s="36">
        <v>2.92</v>
      </c>
      <c r="G35" s="37">
        <v>1.24</v>
      </c>
      <c r="H35" s="37">
        <v>0.56000000000000005</v>
      </c>
      <c r="I35" s="37">
        <v>1.9</v>
      </c>
      <c r="J35" s="38">
        <v>4.92</v>
      </c>
      <c r="K35" s="22"/>
      <c r="L35" s="22"/>
      <c r="M35" s="22"/>
      <c r="N35" s="22"/>
      <c r="O35" s="22"/>
      <c r="P35" s="22"/>
    </row>
    <row r="36" spans="1:16" ht="39" customHeight="1" x14ac:dyDescent="0.15">
      <c r="A36" s="22"/>
      <c r="B36" s="35"/>
      <c r="C36" s="1178" t="s">
        <v>528</v>
      </c>
      <c r="D36" s="1179"/>
      <c r="E36" s="1180"/>
      <c r="F36" s="36">
        <v>1.1499999999999999</v>
      </c>
      <c r="G36" s="37">
        <v>1.41</v>
      </c>
      <c r="H36" s="37">
        <v>1.78</v>
      </c>
      <c r="I36" s="37">
        <v>2.3199999999999998</v>
      </c>
      <c r="J36" s="38">
        <v>3.79</v>
      </c>
      <c r="K36" s="22"/>
      <c r="L36" s="22"/>
      <c r="M36" s="22"/>
      <c r="N36" s="22"/>
      <c r="O36" s="22"/>
      <c r="P36" s="22"/>
    </row>
    <row r="37" spans="1:16" ht="39" customHeight="1" x14ac:dyDescent="0.15">
      <c r="A37" s="22"/>
      <c r="B37" s="35"/>
      <c r="C37" s="1178" t="s">
        <v>529</v>
      </c>
      <c r="D37" s="1179"/>
      <c r="E37" s="1180"/>
      <c r="F37" s="36">
        <v>3.31</v>
      </c>
      <c r="G37" s="37">
        <v>3.53</v>
      </c>
      <c r="H37" s="37">
        <v>4.6399999999999997</v>
      </c>
      <c r="I37" s="37">
        <v>6.66</v>
      </c>
      <c r="J37" s="38">
        <v>3.22</v>
      </c>
      <c r="K37" s="22"/>
      <c r="L37" s="22"/>
      <c r="M37" s="22"/>
      <c r="N37" s="22"/>
      <c r="O37" s="22"/>
      <c r="P37" s="22"/>
    </row>
    <row r="38" spans="1:16" ht="39" customHeight="1" x14ac:dyDescent="0.15">
      <c r="A38" s="22"/>
      <c r="B38" s="35"/>
      <c r="C38" s="1178" t="s">
        <v>530</v>
      </c>
      <c r="D38" s="1179"/>
      <c r="E38" s="1180"/>
      <c r="F38" s="36">
        <v>0.3</v>
      </c>
      <c r="G38" s="37">
        <v>0.49</v>
      </c>
      <c r="H38" s="37">
        <v>0.59</v>
      </c>
      <c r="I38" s="37">
        <v>0.46</v>
      </c>
      <c r="J38" s="38">
        <v>0.77</v>
      </c>
      <c r="K38" s="22"/>
      <c r="L38" s="22"/>
      <c r="M38" s="22"/>
      <c r="N38" s="22"/>
      <c r="O38" s="22"/>
      <c r="P38" s="22"/>
    </row>
    <row r="39" spans="1:16" ht="39" customHeight="1" x14ac:dyDescent="0.15">
      <c r="A39" s="22"/>
      <c r="B39" s="35"/>
      <c r="C39" s="1178" t="s">
        <v>531</v>
      </c>
      <c r="D39" s="1179"/>
      <c r="E39" s="1180"/>
      <c r="F39" s="36">
        <v>0.25</v>
      </c>
      <c r="G39" s="37">
        <v>0.22</v>
      </c>
      <c r="H39" s="37">
        <v>0.27</v>
      </c>
      <c r="I39" s="37">
        <v>0.26</v>
      </c>
      <c r="J39" s="38">
        <v>0.28000000000000003</v>
      </c>
      <c r="K39" s="22"/>
      <c r="L39" s="22"/>
      <c r="M39" s="22"/>
      <c r="N39" s="22"/>
      <c r="O39" s="22"/>
      <c r="P39" s="22"/>
    </row>
    <row r="40" spans="1:16" ht="39" customHeight="1" x14ac:dyDescent="0.15">
      <c r="A40" s="22"/>
      <c r="B40" s="35"/>
      <c r="C40" s="1178" t="s">
        <v>532</v>
      </c>
      <c r="D40" s="1179"/>
      <c r="E40" s="1180"/>
      <c r="F40" s="36">
        <v>0.11</v>
      </c>
      <c r="G40" s="37">
        <v>0.08</v>
      </c>
      <c r="H40" s="37">
        <v>0.03</v>
      </c>
      <c r="I40" s="37">
        <v>0</v>
      </c>
      <c r="J40" s="38">
        <v>0</v>
      </c>
      <c r="K40" s="22"/>
      <c r="L40" s="22"/>
      <c r="M40" s="22"/>
      <c r="N40" s="22"/>
      <c r="O40" s="22"/>
      <c r="P40" s="22"/>
    </row>
    <row r="41" spans="1:16" ht="39" customHeight="1" x14ac:dyDescent="0.15">
      <c r="A41" s="22"/>
      <c r="B41" s="35"/>
      <c r="C41" s="1178" t="s">
        <v>533</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534</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535</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548</v>
      </c>
      <c r="L45" s="60">
        <v>556</v>
      </c>
      <c r="M45" s="60">
        <v>552</v>
      </c>
      <c r="N45" s="60">
        <v>518</v>
      </c>
      <c r="O45" s="61">
        <v>533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96</v>
      </c>
      <c r="L48" s="64">
        <v>120</v>
      </c>
      <c r="M48" s="64">
        <v>124</v>
      </c>
      <c r="N48" s="64">
        <v>120</v>
      </c>
      <c r="O48" s="65">
        <v>137</v>
      </c>
      <c r="P48" s="48"/>
      <c r="Q48" s="48"/>
      <c r="R48" s="48"/>
      <c r="S48" s="48"/>
      <c r="T48" s="48"/>
      <c r="U48" s="48"/>
    </row>
    <row r="49" spans="1:21" ht="30.75" customHeight="1" x14ac:dyDescent="0.15">
      <c r="A49" s="48"/>
      <c r="B49" s="1196"/>
      <c r="C49" s="1197"/>
      <c r="D49" s="62"/>
      <c r="E49" s="1188" t="s">
        <v>16</v>
      </c>
      <c r="F49" s="1188"/>
      <c r="G49" s="1188"/>
      <c r="H49" s="1188"/>
      <c r="I49" s="1188"/>
      <c r="J49" s="1189"/>
      <c r="K49" s="63">
        <v>150</v>
      </c>
      <c r="L49" s="64">
        <v>150</v>
      </c>
      <c r="M49" s="64">
        <v>150</v>
      </c>
      <c r="N49" s="64">
        <v>150</v>
      </c>
      <c r="O49" s="65">
        <v>150</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536</v>
      </c>
      <c r="L52" s="64">
        <v>561</v>
      </c>
      <c r="M52" s="64">
        <v>616</v>
      </c>
      <c r="N52" s="64">
        <v>560</v>
      </c>
      <c r="O52" s="65">
        <v>581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258</v>
      </c>
      <c r="L53" s="69">
        <v>265</v>
      </c>
      <c r="M53" s="69">
        <v>210</v>
      </c>
      <c r="N53" s="69">
        <v>228</v>
      </c>
      <c r="O53" s="70">
        <v>239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5927</v>
      </c>
      <c r="J41" s="83">
        <v>6089</v>
      </c>
      <c r="K41" s="83">
        <v>6084</v>
      </c>
      <c r="L41" s="83">
        <v>6142</v>
      </c>
      <c r="M41" s="84">
        <v>6035</v>
      </c>
    </row>
    <row r="42" spans="2:13" ht="27.75" customHeight="1" x14ac:dyDescent="0.15">
      <c r="B42" s="1204"/>
      <c r="C42" s="1205"/>
      <c r="D42" s="85"/>
      <c r="E42" s="1208" t="s">
        <v>26</v>
      </c>
      <c r="F42" s="1208"/>
      <c r="G42" s="1208"/>
      <c r="H42" s="1209"/>
      <c r="I42" s="86" t="s">
        <v>480</v>
      </c>
      <c r="J42" s="87" t="s">
        <v>480</v>
      </c>
      <c r="K42" s="87" t="s">
        <v>480</v>
      </c>
      <c r="L42" s="87" t="s">
        <v>480</v>
      </c>
      <c r="M42" s="88" t="s">
        <v>480</v>
      </c>
    </row>
    <row r="43" spans="2:13" ht="27.75" customHeight="1" x14ac:dyDescent="0.15">
      <c r="B43" s="1204"/>
      <c r="C43" s="1205"/>
      <c r="D43" s="85"/>
      <c r="E43" s="1208" t="s">
        <v>27</v>
      </c>
      <c r="F43" s="1208"/>
      <c r="G43" s="1208"/>
      <c r="H43" s="1209"/>
      <c r="I43" s="86">
        <v>1566</v>
      </c>
      <c r="J43" s="87">
        <v>1558</v>
      </c>
      <c r="K43" s="87">
        <v>1549</v>
      </c>
      <c r="L43" s="87">
        <v>1428</v>
      </c>
      <c r="M43" s="88">
        <v>1357</v>
      </c>
    </row>
    <row r="44" spans="2:13" ht="27.75" customHeight="1" x14ac:dyDescent="0.15">
      <c r="B44" s="1204"/>
      <c r="C44" s="1205"/>
      <c r="D44" s="85"/>
      <c r="E44" s="1208" t="s">
        <v>28</v>
      </c>
      <c r="F44" s="1208"/>
      <c r="G44" s="1208"/>
      <c r="H44" s="1209"/>
      <c r="I44" s="86">
        <v>1309</v>
      </c>
      <c r="J44" s="87">
        <v>1179</v>
      </c>
      <c r="K44" s="87">
        <v>1046</v>
      </c>
      <c r="L44" s="87">
        <v>912</v>
      </c>
      <c r="M44" s="88">
        <v>775</v>
      </c>
    </row>
    <row r="45" spans="2:13" ht="27.75" customHeight="1" x14ac:dyDescent="0.15">
      <c r="B45" s="1204"/>
      <c r="C45" s="1205"/>
      <c r="D45" s="85"/>
      <c r="E45" s="1208" t="s">
        <v>29</v>
      </c>
      <c r="F45" s="1208"/>
      <c r="G45" s="1208"/>
      <c r="H45" s="1209"/>
      <c r="I45" s="86">
        <v>2280</v>
      </c>
      <c r="J45" s="87">
        <v>2199</v>
      </c>
      <c r="K45" s="87">
        <v>2193</v>
      </c>
      <c r="L45" s="87">
        <v>1920</v>
      </c>
      <c r="M45" s="88">
        <v>1912</v>
      </c>
    </row>
    <row r="46" spans="2:13" ht="27.75" customHeight="1" x14ac:dyDescent="0.15">
      <c r="B46" s="1204"/>
      <c r="C46" s="1205"/>
      <c r="D46" s="89"/>
      <c r="E46" s="1208" t="s">
        <v>30</v>
      </c>
      <c r="F46" s="1208"/>
      <c r="G46" s="1208"/>
      <c r="H46" s="1209"/>
      <c r="I46" s="86" t="s">
        <v>480</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3068</v>
      </c>
      <c r="J50" s="87">
        <v>3142</v>
      </c>
      <c r="K50" s="87">
        <v>3051</v>
      </c>
      <c r="L50" s="87">
        <v>3396</v>
      </c>
      <c r="M50" s="88">
        <v>3651</v>
      </c>
    </row>
    <row r="51" spans="2:13" ht="27.75" customHeight="1" x14ac:dyDescent="0.15">
      <c r="B51" s="1204"/>
      <c r="C51" s="1205"/>
      <c r="D51" s="85"/>
      <c r="E51" s="1208" t="s">
        <v>36</v>
      </c>
      <c r="F51" s="1208"/>
      <c r="G51" s="1208"/>
      <c r="H51" s="1209"/>
      <c r="I51" s="86" t="s">
        <v>480</v>
      </c>
      <c r="J51" s="87" t="s">
        <v>480</v>
      </c>
      <c r="K51" s="87" t="s">
        <v>480</v>
      </c>
      <c r="L51" s="87" t="s">
        <v>480</v>
      </c>
      <c r="M51" s="88" t="s">
        <v>480</v>
      </c>
    </row>
    <row r="52" spans="2:13" ht="27.75" customHeight="1" x14ac:dyDescent="0.15">
      <c r="B52" s="1206"/>
      <c r="C52" s="1207"/>
      <c r="D52" s="85"/>
      <c r="E52" s="1208" t="s">
        <v>37</v>
      </c>
      <c r="F52" s="1208"/>
      <c r="G52" s="1208"/>
      <c r="H52" s="1209"/>
      <c r="I52" s="86">
        <v>6737</v>
      </c>
      <c r="J52" s="87">
        <v>6823</v>
      </c>
      <c r="K52" s="87">
        <v>6727</v>
      </c>
      <c r="L52" s="87">
        <v>6748</v>
      </c>
      <c r="M52" s="88">
        <v>6793</v>
      </c>
    </row>
    <row r="53" spans="2:13" ht="27.75" customHeight="1" thickBot="1" x14ac:dyDescent="0.2">
      <c r="B53" s="1210" t="s">
        <v>21</v>
      </c>
      <c r="C53" s="1211"/>
      <c r="D53" s="92"/>
      <c r="E53" s="1212" t="s">
        <v>38</v>
      </c>
      <c r="F53" s="1212"/>
      <c r="G53" s="1212"/>
      <c r="H53" s="1213"/>
      <c r="I53" s="93">
        <v>1278</v>
      </c>
      <c r="J53" s="94">
        <v>1060</v>
      </c>
      <c r="K53" s="94">
        <v>1094</v>
      </c>
      <c r="L53" s="94">
        <v>257</v>
      </c>
      <c r="M53" s="95">
        <v>-365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547</v>
      </c>
      <c r="I42" s="354"/>
      <c r="J42" s="354"/>
      <c r="K42" s="354"/>
      <c r="L42" s="246"/>
      <c r="M42" s="246"/>
      <c r="N42" s="246"/>
      <c r="O42" s="246"/>
    </row>
    <row r="43" spans="2:17" x14ac:dyDescent="0.15">
      <c r="B43" s="250"/>
      <c r="C43" s="246"/>
      <c r="D43" s="246"/>
      <c r="E43" s="246"/>
      <c r="F43" s="246"/>
      <c r="G43" s="1257"/>
      <c r="H43" s="1258"/>
      <c r="I43" s="1258"/>
      <c r="J43" s="1258"/>
      <c r="K43" s="1258"/>
      <c r="L43" s="1258"/>
      <c r="M43" s="1258"/>
      <c r="N43" s="1258"/>
      <c r="O43" s="1259"/>
    </row>
    <row r="44" spans="2:17" x14ac:dyDescent="0.15">
      <c r="B44" s="250"/>
      <c r="C44" s="246"/>
      <c r="D44" s="246"/>
      <c r="E44" s="246"/>
      <c r="F44" s="246"/>
      <c r="G44" s="1260"/>
      <c r="H44" s="1261"/>
      <c r="I44" s="1261"/>
      <c r="J44" s="1261"/>
      <c r="K44" s="1261"/>
      <c r="L44" s="1261"/>
      <c r="M44" s="1261"/>
      <c r="N44" s="1261"/>
      <c r="O44" s="1262"/>
    </row>
    <row r="45" spans="2:17" x14ac:dyDescent="0.15">
      <c r="B45" s="250"/>
      <c r="C45" s="246"/>
      <c r="D45" s="246"/>
      <c r="E45" s="246"/>
      <c r="F45" s="246"/>
      <c r="G45" s="1260"/>
      <c r="H45" s="1261"/>
      <c r="I45" s="1261"/>
      <c r="J45" s="1261"/>
      <c r="K45" s="1261"/>
      <c r="L45" s="1261"/>
      <c r="M45" s="1261"/>
      <c r="N45" s="1261"/>
      <c r="O45" s="1262"/>
    </row>
    <row r="46" spans="2:17" x14ac:dyDescent="0.15">
      <c r="B46" s="250"/>
      <c r="C46" s="246"/>
      <c r="D46" s="246"/>
      <c r="E46" s="246"/>
      <c r="F46" s="246"/>
      <c r="G46" s="1260"/>
      <c r="H46" s="1261"/>
      <c r="I46" s="1261"/>
      <c r="J46" s="1261"/>
      <c r="K46" s="1261"/>
      <c r="L46" s="1261"/>
      <c r="M46" s="1261"/>
      <c r="N46" s="1261"/>
      <c r="O46" s="1262"/>
    </row>
    <row r="47" spans="2:17" x14ac:dyDescent="0.15">
      <c r="B47" s="250"/>
      <c r="C47" s="246"/>
      <c r="D47" s="246"/>
      <c r="E47" s="246"/>
      <c r="F47" s="246"/>
      <c r="G47" s="1263"/>
      <c r="H47" s="1264"/>
      <c r="I47" s="1264"/>
      <c r="J47" s="1264"/>
      <c r="K47" s="1264"/>
      <c r="L47" s="1264"/>
      <c r="M47" s="1264"/>
      <c r="N47" s="1264"/>
      <c r="O47" s="1265"/>
    </row>
    <row r="48" spans="2:17" x14ac:dyDescent="0.15">
      <c r="B48" s="250"/>
      <c r="C48" s="246"/>
      <c r="D48" s="246"/>
      <c r="E48" s="246"/>
      <c r="F48" s="246"/>
      <c r="G48" s="246"/>
      <c r="H48" s="355"/>
      <c r="I48" s="355"/>
      <c r="J48" s="355"/>
    </row>
    <row r="49" spans="1:17" x14ac:dyDescent="0.15">
      <c r="B49" s="250"/>
      <c r="C49" s="246"/>
      <c r="D49" s="246"/>
      <c r="E49" s="246"/>
      <c r="F49" s="246"/>
      <c r="G49" s="245" t="s">
        <v>548</v>
      </c>
    </row>
    <row r="50" spans="1:17" x14ac:dyDescent="0.15">
      <c r="B50" s="250"/>
      <c r="C50" s="246"/>
      <c r="D50" s="246"/>
      <c r="E50" s="246"/>
      <c r="F50" s="246"/>
      <c r="G50" s="1244"/>
      <c r="H50" s="1245"/>
      <c r="I50" s="1245"/>
      <c r="J50" s="1246"/>
      <c r="K50" s="356" t="s">
        <v>519</v>
      </c>
      <c r="L50" s="356" t="s">
        <v>520</v>
      </c>
      <c r="M50" s="356" t="s">
        <v>521</v>
      </c>
      <c r="N50" s="356" t="s">
        <v>522</v>
      </c>
      <c r="O50" s="356" t="s">
        <v>523</v>
      </c>
    </row>
    <row r="51" spans="1:17" x14ac:dyDescent="0.15">
      <c r="B51" s="250"/>
      <c r="C51" s="246"/>
      <c r="D51" s="246"/>
      <c r="E51" s="246"/>
      <c r="F51" s="246"/>
      <c r="G51" s="1247" t="s">
        <v>549</v>
      </c>
      <c r="H51" s="1248"/>
      <c r="I51" s="1253" t="s">
        <v>550</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551</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552</v>
      </c>
      <c r="H55" s="1228"/>
      <c r="I55" s="1233" t="s">
        <v>550</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553</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554</v>
      </c>
      <c r="C63" s="246"/>
      <c r="D63" s="246"/>
      <c r="E63" s="246"/>
      <c r="F63" s="246"/>
      <c r="G63" s="246"/>
      <c r="H63" s="246"/>
      <c r="I63" s="246"/>
      <c r="J63" s="246"/>
      <c r="K63" s="246"/>
      <c r="L63" s="246"/>
      <c r="M63" s="246"/>
      <c r="N63" s="246"/>
      <c r="O63" s="246"/>
    </row>
    <row r="64" spans="1:17" x14ac:dyDescent="0.15">
      <c r="B64" s="250"/>
      <c r="C64" s="246"/>
      <c r="D64" s="246"/>
      <c r="E64" s="246"/>
      <c r="F64" s="246"/>
      <c r="G64" s="353" t="s">
        <v>547</v>
      </c>
      <c r="I64" s="354"/>
      <c r="J64" s="354"/>
      <c r="K64" s="354"/>
      <c r="L64" s="246"/>
      <c r="M64" s="246"/>
      <c r="N64" s="246"/>
      <c r="O64" s="246"/>
    </row>
    <row r="65" spans="2:30" x14ac:dyDescent="0.15">
      <c r="B65" s="250"/>
      <c r="C65" s="246"/>
      <c r="D65" s="246"/>
      <c r="E65" s="246"/>
      <c r="F65" s="246"/>
      <c r="G65" s="1235" t="s">
        <v>555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44"/>
      <c r="H72" s="1245"/>
      <c r="I72" s="1245"/>
      <c r="J72" s="1246"/>
      <c r="K72" s="356" t="s">
        <v>519</v>
      </c>
      <c r="L72" s="356" t="s">
        <v>520</v>
      </c>
      <c r="M72" s="356" t="s">
        <v>521</v>
      </c>
      <c r="N72" s="356" t="s">
        <v>522</v>
      </c>
      <c r="O72" s="356" t="s">
        <v>523</v>
      </c>
    </row>
    <row r="73" spans="2:30" x14ac:dyDescent="0.15">
      <c r="B73" s="250"/>
      <c r="C73" s="246"/>
      <c r="D73" s="246"/>
      <c r="E73" s="246"/>
      <c r="F73" s="246"/>
      <c r="G73" s="1247" t="s">
        <v>549</v>
      </c>
      <c r="H73" s="1248"/>
      <c r="I73" s="1253" t="s">
        <v>550</v>
      </c>
      <c r="J73" s="1253"/>
      <c r="K73" s="1234">
        <v>31.8</v>
      </c>
      <c r="L73" s="1234">
        <v>26</v>
      </c>
      <c r="M73" s="1221">
        <v>27.9</v>
      </c>
      <c r="N73" s="1221">
        <v>6.2</v>
      </c>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557</v>
      </c>
      <c r="J75" s="1233"/>
      <c r="K75" s="1225">
        <v>5.6</v>
      </c>
      <c r="L75" s="1225">
        <v>6.2</v>
      </c>
      <c r="M75" s="1225">
        <v>6.1</v>
      </c>
      <c r="N75" s="1225">
        <v>5.8</v>
      </c>
      <c r="O75" s="1225">
        <v>5.6</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552</v>
      </c>
      <c r="H77" s="1228"/>
      <c r="I77" s="1233" t="s">
        <v>550</v>
      </c>
      <c r="J77" s="1233"/>
      <c r="K77" s="1234">
        <v>30.7</v>
      </c>
      <c r="L77" s="1234">
        <v>22.3</v>
      </c>
      <c r="M77" s="1221">
        <v>20.3</v>
      </c>
      <c r="N77" s="1221">
        <v>36.5</v>
      </c>
      <c r="O77" s="1221">
        <v>32.9</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557</v>
      </c>
      <c r="J79" s="1223"/>
      <c r="K79" s="1224">
        <v>9.1999999999999993</v>
      </c>
      <c r="L79" s="1224">
        <v>8.5</v>
      </c>
      <c r="M79" s="1224">
        <v>7.7</v>
      </c>
      <c r="N79" s="1224">
        <v>9</v>
      </c>
      <c r="O79" s="1224">
        <v>8.1999999999999993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10568</v>
      </c>
      <c r="E3" s="118"/>
      <c r="F3" s="119">
        <v>46819</v>
      </c>
      <c r="G3" s="120"/>
      <c r="H3" s="121"/>
    </row>
    <row r="4" spans="1:8" x14ac:dyDescent="0.15">
      <c r="A4" s="122"/>
      <c r="B4" s="123"/>
      <c r="C4" s="124"/>
      <c r="D4" s="125">
        <v>10280</v>
      </c>
      <c r="E4" s="126"/>
      <c r="F4" s="127">
        <v>24121</v>
      </c>
      <c r="G4" s="128"/>
      <c r="H4" s="129"/>
    </row>
    <row r="5" spans="1:8" x14ac:dyDescent="0.15">
      <c r="A5" s="110" t="s">
        <v>513</v>
      </c>
      <c r="B5" s="115"/>
      <c r="C5" s="116"/>
      <c r="D5" s="117">
        <v>37332</v>
      </c>
      <c r="E5" s="118"/>
      <c r="F5" s="119">
        <v>53270</v>
      </c>
      <c r="G5" s="120"/>
      <c r="H5" s="121"/>
    </row>
    <row r="6" spans="1:8" x14ac:dyDescent="0.15">
      <c r="A6" s="122"/>
      <c r="B6" s="123"/>
      <c r="C6" s="124"/>
      <c r="D6" s="125">
        <v>17775</v>
      </c>
      <c r="E6" s="126"/>
      <c r="F6" s="127">
        <v>24316</v>
      </c>
      <c r="G6" s="128"/>
      <c r="H6" s="129"/>
    </row>
    <row r="7" spans="1:8" x14ac:dyDescent="0.15">
      <c r="A7" s="110" t="s">
        <v>514</v>
      </c>
      <c r="B7" s="115"/>
      <c r="C7" s="116"/>
      <c r="D7" s="117">
        <v>8855</v>
      </c>
      <c r="E7" s="118"/>
      <c r="F7" s="119">
        <v>53292</v>
      </c>
      <c r="G7" s="120"/>
      <c r="H7" s="121"/>
    </row>
    <row r="8" spans="1:8" x14ac:dyDescent="0.15">
      <c r="A8" s="122"/>
      <c r="B8" s="123"/>
      <c r="C8" s="124"/>
      <c r="D8" s="125">
        <v>4329</v>
      </c>
      <c r="E8" s="126"/>
      <c r="F8" s="127">
        <v>28900</v>
      </c>
      <c r="G8" s="128"/>
      <c r="H8" s="129"/>
    </row>
    <row r="9" spans="1:8" x14ac:dyDescent="0.15">
      <c r="A9" s="110" t="s">
        <v>515</v>
      </c>
      <c r="B9" s="115"/>
      <c r="C9" s="116"/>
      <c r="D9" s="117">
        <v>20849</v>
      </c>
      <c r="E9" s="118"/>
      <c r="F9" s="119">
        <v>69469</v>
      </c>
      <c r="G9" s="120"/>
      <c r="H9" s="121"/>
    </row>
    <row r="10" spans="1:8" x14ac:dyDescent="0.15">
      <c r="A10" s="122"/>
      <c r="B10" s="123"/>
      <c r="C10" s="124"/>
      <c r="D10" s="125">
        <v>13169</v>
      </c>
      <c r="E10" s="126"/>
      <c r="F10" s="127">
        <v>38215</v>
      </c>
      <c r="G10" s="128"/>
      <c r="H10" s="129"/>
    </row>
    <row r="11" spans="1:8" x14ac:dyDescent="0.15">
      <c r="A11" s="110" t="s">
        <v>516</v>
      </c>
      <c r="B11" s="115"/>
      <c r="C11" s="116"/>
      <c r="D11" s="117">
        <v>15519</v>
      </c>
      <c r="E11" s="118"/>
      <c r="F11" s="119">
        <v>67293</v>
      </c>
      <c r="G11" s="120"/>
      <c r="H11" s="121"/>
    </row>
    <row r="12" spans="1:8" x14ac:dyDescent="0.15">
      <c r="A12" s="122"/>
      <c r="B12" s="123"/>
      <c r="C12" s="130"/>
      <c r="D12" s="125">
        <v>5570</v>
      </c>
      <c r="E12" s="126"/>
      <c r="F12" s="127">
        <v>35076</v>
      </c>
      <c r="G12" s="128"/>
      <c r="H12" s="129"/>
    </row>
    <row r="13" spans="1:8" x14ac:dyDescent="0.15">
      <c r="A13" s="110"/>
      <c r="B13" s="115"/>
      <c r="C13" s="131"/>
      <c r="D13" s="132">
        <v>18625</v>
      </c>
      <c r="E13" s="133"/>
      <c r="F13" s="134">
        <v>58029</v>
      </c>
      <c r="G13" s="135"/>
      <c r="H13" s="121"/>
    </row>
    <row r="14" spans="1:8" x14ac:dyDescent="0.15">
      <c r="A14" s="122"/>
      <c r="B14" s="123"/>
      <c r="C14" s="124"/>
      <c r="D14" s="125">
        <v>10225</v>
      </c>
      <c r="E14" s="126"/>
      <c r="F14" s="127">
        <v>30126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3.31</v>
      </c>
      <c r="C19" s="136">
        <f>ROUND(VALUE(SUBSTITUTE(実質収支比率等に係る経年分析!G$48,"▲","-")),2)</f>
        <v>3.53</v>
      </c>
      <c r="D19" s="136">
        <f>ROUND(VALUE(SUBSTITUTE(実質収支比率等に係る経年分析!H$48,"▲","-")),2)</f>
        <v>4.6500000000000004</v>
      </c>
      <c r="E19" s="136">
        <f>ROUND(VALUE(SUBSTITUTE(実質収支比率等に係る経年分析!I$48,"▲","-")),2)</f>
        <v>6.67</v>
      </c>
      <c r="F19" s="136">
        <f>ROUND(VALUE(SUBSTITUTE(実質収支比率等に係る経年分析!J$48,"▲","-")),2)</f>
        <v>3.23</v>
      </c>
    </row>
    <row r="20" spans="1:11" x14ac:dyDescent="0.15">
      <c r="A20" s="136" t="s">
        <v>43</v>
      </c>
      <c r="B20" s="136">
        <f>ROUND(VALUE(SUBSTITUTE(実質収支比率等に係る経年分析!F$47,"▲","-")),2)</f>
        <v>42.2</v>
      </c>
      <c r="C20" s="136">
        <f>ROUND(VALUE(SUBSTITUTE(実質収支比率等に係る経年分析!G$47,"▲","-")),2)</f>
        <v>43.66</v>
      </c>
      <c r="D20" s="136">
        <f>ROUND(VALUE(SUBSTITUTE(実質収支比率等に係る経年分析!H$47,"▲","-")),2)</f>
        <v>43.47</v>
      </c>
      <c r="E20" s="136">
        <f>ROUND(VALUE(SUBSTITUTE(実質収支比率等に係る経年分析!I$47,"▲","-")),2)</f>
        <v>44.69</v>
      </c>
      <c r="F20" s="136">
        <f>ROUND(VALUE(SUBSTITUTE(実質収支比率等に係る経年分析!J$47,"▲","-")),2)</f>
        <v>49.26</v>
      </c>
    </row>
    <row r="21" spans="1:11" x14ac:dyDescent="0.15">
      <c r="A21" s="136" t="s">
        <v>44</v>
      </c>
      <c r="B21" s="136">
        <f>IF(ISNUMBER(VALUE(SUBSTITUTE(実質収支比率等に係る経年分析!F$49,"▲","-"))),ROUND(VALUE(SUBSTITUTE(実質収支比率等に係る経年分析!F$49,"▲","-")),2),NA())</f>
        <v>0.94</v>
      </c>
      <c r="C21" s="136">
        <f>IF(ISNUMBER(VALUE(SUBSTITUTE(実質収支比率等に係る経年分析!G$49,"▲","-"))),ROUND(VALUE(SUBSTITUTE(実質収支比率等に係る経年分析!G$49,"▲","-")),2),NA())</f>
        <v>2.48</v>
      </c>
      <c r="D21" s="136">
        <f>IF(ISNUMBER(VALUE(SUBSTITUTE(実質収支比率等に係る経年分析!H$49,"▲","-"))),ROUND(VALUE(SUBSTITUTE(実質収支比率等に係る経年分析!H$49,"▲","-")),2),NA())</f>
        <v>-0.18</v>
      </c>
      <c r="E21" s="136">
        <f>IF(ISNUMBER(VALUE(SUBSTITUTE(実質収支比率等に係る経年分析!I$49,"▲","-"))),ROUND(VALUE(SUBSTITUTE(実質収支比率等に係る経年分析!I$49,"▲","-")),2),NA())</f>
        <v>4.45</v>
      </c>
      <c r="F21" s="136">
        <f>IF(ISNUMBER(VALUE(SUBSTITUTE(実質収支比率等に係る経年分析!J$49,"▲","-"))),ROUND(VALUE(SUBSTITUTE(実質収支比率等に係る経年分析!J$49,"▲","-")),2),NA())</f>
        <v>-0.5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生活排水処理事業特別会計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国民健康保険特別会計診療所施設勘定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0.28000000000000003</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0.77</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3.31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3.53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4.6399999999999997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6.66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3.22</v>
      </c>
    </row>
    <row r="34" spans="1:16" x14ac:dyDescent="0.15">
      <c r="A34" s="137" t="str">
        <f>IF(連結実質赤字比率に係る赤字・黒字の構成分析!C$36="",NA(),連結実質赤字比率に係る赤字・黒字の構成分析!C$36)</f>
        <v>介護保険特別会計事業勘定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1.1499999999999999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2.3199999999999998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3.79</v>
      </c>
    </row>
    <row r="35" spans="1:16" x14ac:dyDescent="0.15">
      <c r="A35" s="137" t="str">
        <f>IF(連結実質赤字比率に係る赤字・黒字の構成分析!C$35="",NA(),連結実質赤字比率に係る赤字・黒字の構成分析!C$35)</f>
        <v>国民健康保険特別会計事業勘定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0.56000000000000005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4.92</v>
      </c>
    </row>
    <row r="36" spans="1:16" x14ac:dyDescent="0.15">
      <c r="A36" s="137" t="str">
        <f>IF(連結実質赤字比率に係る赤字・黒字の構成分析!C$34="",NA(),連結実質赤字比率に係る赤字・黒字の構成分析!C$34)</f>
        <v>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15.55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14.93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10.09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12.97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13.63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536</v>
      </c>
      <c r="E42" s="138"/>
      <c r="F42" s="138"/>
      <c r="G42" s="138">
        <f>'実質公債費比率（分子）の構造'!L$52</f>
        <v>561</v>
      </c>
      <c r="H42" s="138"/>
      <c r="I42" s="138"/>
      <c r="J42" s="138">
        <f>'実質公債費比率（分子）の構造'!M$52</f>
        <v>616</v>
      </c>
      <c r="K42" s="138"/>
      <c r="L42" s="138"/>
      <c r="M42" s="138">
        <f>'実質公債費比率（分子）の構造'!N$52</f>
        <v>560</v>
      </c>
      <c r="N42" s="138"/>
      <c r="O42" s="138"/>
      <c r="P42" s="138">
        <f>'実質公債費比率（分子）の構造'!O$52</f>
        <v>581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150</v>
      </c>
      <c r="C45" s="138"/>
      <c r="D45" s="138"/>
      <c r="E45" s="138">
        <f>'実質公債費比率（分子）の構造'!L$49</f>
        <v>150</v>
      </c>
      <c r="F45" s="138"/>
      <c r="G45" s="138"/>
      <c r="H45" s="138">
        <f>'実質公債費比率（分子）の構造'!M$49</f>
        <v>150</v>
      </c>
      <c r="I45" s="138"/>
      <c r="J45" s="138"/>
      <c r="K45" s="138">
        <f>'実質公債費比率（分子）の構造'!N$49</f>
        <v>150</v>
      </c>
      <c r="L45" s="138"/>
      <c r="M45" s="138"/>
      <c r="N45" s="138">
        <f>'実質公債費比率（分子）の構造'!O$49</f>
        <v>150</v>
      </c>
      <c r="O45" s="138"/>
      <c r="P45" s="138"/>
    </row>
    <row r="46" spans="1:16" x14ac:dyDescent="0.15">
      <c r="A46" s="138" t="s">
        <v>55</v>
      </c>
      <c r="B46" s="138">
        <f>'実質公債費比率（分子）の構造'!K$48</f>
        <v>96</v>
      </c>
      <c r="C46" s="138"/>
      <c r="D46" s="138"/>
      <c r="E46" s="138">
        <f>'実質公債費比率（分子）の構造'!L$48</f>
        <v>120</v>
      </c>
      <c r="F46" s="138"/>
      <c r="G46" s="138"/>
      <c r="H46" s="138">
        <f>'実質公債費比率（分子）の構造'!M$48</f>
        <v>124</v>
      </c>
      <c r="I46" s="138"/>
      <c r="J46" s="138"/>
      <c r="K46" s="138">
        <f>'実質公債費比率（分子）の構造'!N$48</f>
        <v>120</v>
      </c>
      <c r="L46" s="138"/>
      <c r="M46" s="138"/>
      <c r="N46" s="138">
        <f>'実質公債費比率（分子）の構造'!O$48</f>
        <v>137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548</v>
      </c>
      <c r="C49" s="138"/>
      <c r="D49" s="138"/>
      <c r="E49" s="138">
        <f>'実質公債費比率（分子）の構造'!L$45</f>
        <v>556</v>
      </c>
      <c r="F49" s="138"/>
      <c r="G49" s="138"/>
      <c r="H49" s="138">
        <f>'実質公債費比率（分子）の構造'!M$45</f>
        <v>552</v>
      </c>
      <c r="I49" s="138"/>
      <c r="J49" s="138"/>
      <c r="K49" s="138">
        <f>'実質公債費比率（分子）の構造'!N$45</f>
        <v>518</v>
      </c>
      <c r="L49" s="138"/>
      <c r="M49" s="138"/>
      <c r="N49" s="138">
        <f>'実質公債費比率（分子）の構造'!O$45</f>
        <v>533</v>
      </c>
      <c r="O49" s="138"/>
      <c r="P49" s="138"/>
    </row>
    <row r="50" spans="1:16" x14ac:dyDescent="0.15">
      <c r="A50" s="138" t="s">
        <v>59</v>
      </c>
      <c r="B50" s="138" t="e">
        <f>NA()</f>
        <v>#N/A</v>
      </c>
      <c r="C50" s="138">
        <f>IF(ISNUMBER('実質公債費比率（分子）の構造'!K$53),'実質公債費比率（分子）の構造'!K$53,NA())</f>
        <v>258</v>
      </c>
      <c r="D50" s="138" t="e">
        <f>NA()</f>
        <v>#N/A</v>
      </c>
      <c r="E50" s="138" t="e">
        <f>NA()</f>
        <v>#N/A</v>
      </c>
      <c r="F50" s="138">
        <f>IF(ISNUMBER('実質公債費比率（分子）の構造'!L$53),'実質公債費比率（分子）の構造'!L$53,NA())</f>
        <v>265</v>
      </c>
      <c r="G50" s="138" t="e">
        <f>NA()</f>
        <v>#N/A</v>
      </c>
      <c r="H50" s="138" t="e">
        <f>NA()</f>
        <v>#N/A</v>
      </c>
      <c r="I50" s="138">
        <f>IF(ISNUMBER('実質公債費比率（分子）の構造'!M$53),'実質公債費比率（分子）の構造'!M$53,NA())</f>
        <v>210</v>
      </c>
      <c r="J50" s="138" t="e">
        <f>NA()</f>
        <v>#N/A</v>
      </c>
      <c r="K50" s="138" t="e">
        <f>NA()</f>
        <v>#N/A</v>
      </c>
      <c r="L50" s="138">
        <f>IF(ISNUMBER('実質公債費比率（分子）の構造'!N$53),'実質公債費比率（分子）の構造'!N$53,NA())</f>
        <v>228</v>
      </c>
      <c r="M50" s="138" t="e">
        <f>NA()</f>
        <v>#N/A</v>
      </c>
      <c r="N50" s="138" t="e">
        <f>NA()</f>
        <v>#N/A</v>
      </c>
      <c r="O50" s="138">
        <f>IF(ISNUMBER('実質公債費比率（分子）の構造'!O$53),'実質公債費比率（分子）の構造'!O$53,NA())</f>
        <v>239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6737</v>
      </c>
      <c r="E56" s="137"/>
      <c r="F56" s="137"/>
      <c r="G56" s="137">
        <f>'将来負担比率（分子）の構造'!J$52</f>
        <v>6823</v>
      </c>
      <c r="H56" s="137"/>
      <c r="I56" s="137"/>
      <c r="J56" s="137">
        <f>'将来負担比率（分子）の構造'!K$52</f>
        <v>6727</v>
      </c>
      <c r="K56" s="137"/>
      <c r="L56" s="137"/>
      <c r="M56" s="137">
        <f>'将来負担比率（分子）の構造'!L$52</f>
        <v>6748</v>
      </c>
      <c r="N56" s="137"/>
      <c r="O56" s="137"/>
      <c r="P56" s="137">
        <f>'将来負担比率（分子）の構造'!M$52</f>
        <v>6793</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3068</v>
      </c>
      <c r="E58" s="137"/>
      <c r="F58" s="137"/>
      <c r="G58" s="137">
        <f>'将来負担比率（分子）の構造'!J$50</f>
        <v>3142</v>
      </c>
      <c r="H58" s="137"/>
      <c r="I58" s="137"/>
      <c r="J58" s="137">
        <f>'将来負担比率（分子）の構造'!K$50</f>
        <v>3051</v>
      </c>
      <c r="K58" s="137"/>
      <c r="L58" s="137"/>
      <c r="M58" s="137">
        <f>'将来負担比率（分子）の構造'!L$50</f>
        <v>3396</v>
      </c>
      <c r="N58" s="137"/>
      <c r="O58" s="137"/>
      <c r="P58" s="137">
        <f>'将来負担比率（分子）の構造'!M$50</f>
        <v>3651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2280</v>
      </c>
      <c r="C62" s="137"/>
      <c r="D62" s="137"/>
      <c r="E62" s="137">
        <f>'将来負担比率（分子）の構造'!J$45</f>
        <v>2199</v>
      </c>
      <c r="F62" s="137"/>
      <c r="G62" s="137"/>
      <c r="H62" s="137">
        <f>'将来負担比率（分子）の構造'!K$45</f>
        <v>2193</v>
      </c>
      <c r="I62" s="137"/>
      <c r="J62" s="137"/>
      <c r="K62" s="137">
        <f>'将来負担比率（分子）の構造'!L$45</f>
        <v>1920</v>
      </c>
      <c r="L62" s="137"/>
      <c r="M62" s="137"/>
      <c r="N62" s="137">
        <f>'将来負担比率（分子）の構造'!M$45</f>
        <v>1912</v>
      </c>
      <c r="O62" s="137"/>
      <c r="P62" s="137"/>
    </row>
    <row r="63" spans="1:16" x14ac:dyDescent="0.15">
      <c r="A63" s="137" t="s">
        <v>28</v>
      </c>
      <c r="B63" s="137">
        <f>'将来負担比率（分子）の構造'!I$44</f>
        <v>1309</v>
      </c>
      <c r="C63" s="137"/>
      <c r="D63" s="137"/>
      <c r="E63" s="137">
        <f>'将来負担比率（分子）の構造'!J$44</f>
        <v>1179</v>
      </c>
      <c r="F63" s="137"/>
      <c r="G63" s="137"/>
      <c r="H63" s="137">
        <f>'将来負担比率（分子）の構造'!K$44</f>
        <v>1046</v>
      </c>
      <c r="I63" s="137"/>
      <c r="J63" s="137"/>
      <c r="K63" s="137">
        <f>'将来負担比率（分子）の構造'!L$44</f>
        <v>912</v>
      </c>
      <c r="L63" s="137"/>
      <c r="M63" s="137"/>
      <c r="N63" s="137">
        <f>'将来負担比率（分子）の構造'!M$44</f>
        <v>775</v>
      </c>
      <c r="O63" s="137"/>
      <c r="P63" s="137"/>
    </row>
    <row r="64" spans="1:16" x14ac:dyDescent="0.15">
      <c r="A64" s="137" t="s">
        <v>27</v>
      </c>
      <c r="B64" s="137">
        <f>'将来負担比率（分子）の構造'!I$43</f>
        <v>1566</v>
      </c>
      <c r="C64" s="137"/>
      <c r="D64" s="137"/>
      <c r="E64" s="137">
        <f>'将来負担比率（分子）の構造'!J$43</f>
        <v>1558</v>
      </c>
      <c r="F64" s="137"/>
      <c r="G64" s="137"/>
      <c r="H64" s="137">
        <f>'将来負担比率（分子）の構造'!K$43</f>
        <v>1549</v>
      </c>
      <c r="I64" s="137"/>
      <c r="J64" s="137"/>
      <c r="K64" s="137">
        <f>'将来負担比率（分子）の構造'!L$43</f>
        <v>1428</v>
      </c>
      <c r="L64" s="137"/>
      <c r="M64" s="137"/>
      <c r="N64" s="137">
        <f>'将来負担比率（分子）の構造'!M$43</f>
        <v>1357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5927</v>
      </c>
      <c r="C66" s="137"/>
      <c r="D66" s="137"/>
      <c r="E66" s="137">
        <f>'将来負担比率（分子）の構造'!J$41</f>
        <v>6089</v>
      </c>
      <c r="F66" s="137"/>
      <c r="G66" s="137"/>
      <c r="H66" s="137">
        <f>'将来負担比率（分子）の構造'!K$41</f>
        <v>6084</v>
      </c>
      <c r="I66" s="137"/>
      <c r="J66" s="137"/>
      <c r="K66" s="137">
        <f>'将来負担比率（分子）の構造'!L$41</f>
        <v>6142</v>
      </c>
      <c r="L66" s="137"/>
      <c r="M66" s="137"/>
      <c r="N66" s="137">
        <f>'将来負担比率（分子）の構造'!M$41</f>
        <v>6035</v>
      </c>
      <c r="O66" s="137"/>
      <c r="P66" s="137"/>
    </row>
    <row r="67" spans="1:16" x14ac:dyDescent="0.15">
      <c r="A67" s="137" t="s">
        <v>63</v>
      </c>
      <c r="B67" s="137" t="e">
        <f>NA()</f>
        <v>#N/A</v>
      </c>
      <c r="C67" s="137">
        <f>IF(ISNUMBER('将来負担比率（分子）の構造'!I$53), IF('将来負担比率（分子）の構造'!I$53 &lt; 0, 0, '将来負担比率（分子）の構造'!I$53), NA())</f>
        <v>1278</v>
      </c>
      <c r="D67" s="137" t="e">
        <f>NA()</f>
        <v>#N/A</v>
      </c>
      <c r="E67" s="137" t="e">
        <f>NA()</f>
        <v>#N/A</v>
      </c>
      <c r="F67" s="137">
        <f>IF(ISNUMBER('将来負担比率（分子）の構造'!J$53), IF('将来負担比率（分子）の構造'!J$53 &lt; 0, 0, '将来負担比率（分子）の構造'!J$53), NA())</f>
        <v>1060</v>
      </c>
      <c r="G67" s="137" t="e">
        <f>NA()</f>
        <v>#N/A</v>
      </c>
      <c r="H67" s="137" t="e">
        <f>NA()</f>
        <v>#N/A</v>
      </c>
      <c r="I67" s="137">
        <f>IF(ISNUMBER('将来負担比率（分子）の構造'!K$53), IF('将来負担比率（分子）の構造'!K$53 &lt; 0, 0, '将来負担比率（分子）の構造'!K$53), NA())</f>
        <v>1094</v>
      </c>
      <c r="J67" s="137" t="e">
        <f>NA()</f>
        <v>#N/A</v>
      </c>
      <c r="K67" s="137" t="e">
        <f>NA()</f>
        <v>#N/A</v>
      </c>
      <c r="L67" s="137">
        <f>IF(ISNUMBER('将来負担比率（分子）の構造'!L$53), IF('将来負担比率（分子）の構造'!L$53 &lt; 0, 0, '将来負担比率（分子）の構造'!L$53), NA())</f>
        <v>257</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5" t="s">
        <v>207</v>
      </c>
      <c r="C5" s="706"/>
      <c r="D5" s="706"/>
      <c r="E5" s="706"/>
      <c r="F5" s="706"/>
      <c r="G5" s="706"/>
      <c r="H5" s="706"/>
      <c r="I5" s="706"/>
      <c r="J5" s="706"/>
      <c r="K5" s="706"/>
      <c r="L5" s="706"/>
      <c r="M5" s="706"/>
      <c r="N5" s="706"/>
      <c r="O5" s="706"/>
      <c r="P5" s="706"/>
      <c r="Q5" s="707"/>
      <c r="R5" s="670">
        <v>1917873</v>
      </c>
      <c r="S5" s="671"/>
      <c r="T5" s="671"/>
      <c r="U5" s="671"/>
      <c r="V5" s="671"/>
      <c r="W5" s="671"/>
      <c r="X5" s="671"/>
      <c r="Y5" s="718"/>
      <c r="Z5" s="731">
        <v>28.4</v>
      </c>
      <c r="AA5" s="731"/>
      <c r="AB5" s="731"/>
      <c r="AC5" s="731"/>
      <c r="AD5" s="732">
        <v>1917873</v>
      </c>
      <c r="AE5" s="732"/>
      <c r="AF5" s="732"/>
      <c r="AG5" s="732"/>
      <c r="AH5" s="732"/>
      <c r="AI5" s="732"/>
      <c r="AJ5" s="732"/>
      <c r="AK5" s="732"/>
      <c r="AL5" s="719">
        <v>46.1</v>
      </c>
      <c r="AM5" s="688"/>
      <c r="AN5" s="688"/>
      <c r="AO5" s="720"/>
      <c r="AP5" s="705" t="s">
        <v>208</v>
      </c>
      <c r="AQ5" s="706"/>
      <c r="AR5" s="706"/>
      <c r="AS5" s="706"/>
      <c r="AT5" s="706"/>
      <c r="AU5" s="706"/>
      <c r="AV5" s="706"/>
      <c r="AW5" s="706"/>
      <c r="AX5" s="706"/>
      <c r="AY5" s="706"/>
      <c r="AZ5" s="706"/>
      <c r="BA5" s="706"/>
      <c r="BB5" s="706"/>
      <c r="BC5" s="706"/>
      <c r="BD5" s="706"/>
      <c r="BE5" s="706"/>
      <c r="BF5" s="707"/>
      <c r="BG5" s="620">
        <v>1917873</v>
      </c>
      <c r="BH5" s="621"/>
      <c r="BI5" s="621"/>
      <c r="BJ5" s="621"/>
      <c r="BK5" s="621"/>
      <c r="BL5" s="621"/>
      <c r="BM5" s="621"/>
      <c r="BN5" s="622"/>
      <c r="BO5" s="673">
        <v>100</v>
      </c>
      <c r="BP5" s="673"/>
      <c r="BQ5" s="673"/>
      <c r="BR5" s="673"/>
      <c r="BS5" s="674">
        <v>3293</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57222</v>
      </c>
      <c r="S6" s="621"/>
      <c r="T6" s="621"/>
      <c r="U6" s="621"/>
      <c r="V6" s="621"/>
      <c r="W6" s="621"/>
      <c r="X6" s="621"/>
      <c r="Y6" s="622"/>
      <c r="Z6" s="673">
        <v>0.8</v>
      </c>
      <c r="AA6" s="673"/>
      <c r="AB6" s="673"/>
      <c r="AC6" s="673"/>
      <c r="AD6" s="674">
        <v>57222</v>
      </c>
      <c r="AE6" s="674"/>
      <c r="AF6" s="674"/>
      <c r="AG6" s="674"/>
      <c r="AH6" s="674"/>
      <c r="AI6" s="674"/>
      <c r="AJ6" s="674"/>
      <c r="AK6" s="674"/>
      <c r="AL6" s="643">
        <v>1.4</v>
      </c>
      <c r="AM6" s="675"/>
      <c r="AN6" s="675"/>
      <c r="AO6" s="676"/>
      <c r="AP6" s="617" t="s">
        <v>213</v>
      </c>
      <c r="AQ6" s="618"/>
      <c r="AR6" s="618"/>
      <c r="AS6" s="618"/>
      <c r="AT6" s="618"/>
      <c r="AU6" s="618"/>
      <c r="AV6" s="618"/>
      <c r="AW6" s="618"/>
      <c r="AX6" s="618"/>
      <c r="AY6" s="618"/>
      <c r="AZ6" s="618"/>
      <c r="BA6" s="618"/>
      <c r="BB6" s="618"/>
      <c r="BC6" s="618"/>
      <c r="BD6" s="618"/>
      <c r="BE6" s="618"/>
      <c r="BF6" s="619"/>
      <c r="BG6" s="620">
        <v>1917873</v>
      </c>
      <c r="BH6" s="621"/>
      <c r="BI6" s="621"/>
      <c r="BJ6" s="621"/>
      <c r="BK6" s="621"/>
      <c r="BL6" s="621"/>
      <c r="BM6" s="621"/>
      <c r="BN6" s="622"/>
      <c r="BO6" s="673">
        <v>100</v>
      </c>
      <c r="BP6" s="673"/>
      <c r="BQ6" s="673"/>
      <c r="BR6" s="673"/>
      <c r="BS6" s="674">
        <v>3293</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119668</v>
      </c>
      <c r="CS6" s="621"/>
      <c r="CT6" s="621"/>
      <c r="CU6" s="621"/>
      <c r="CV6" s="621"/>
      <c r="CW6" s="621"/>
      <c r="CX6" s="621"/>
      <c r="CY6" s="622"/>
      <c r="CZ6" s="673">
        <v>1.8</v>
      </c>
      <c r="DA6" s="673"/>
      <c r="DB6" s="673"/>
      <c r="DC6" s="673"/>
      <c r="DD6" s="626" t="s">
        <v>215</v>
      </c>
      <c r="DE6" s="621"/>
      <c r="DF6" s="621"/>
      <c r="DG6" s="621"/>
      <c r="DH6" s="621"/>
      <c r="DI6" s="621"/>
      <c r="DJ6" s="621"/>
      <c r="DK6" s="621"/>
      <c r="DL6" s="621"/>
      <c r="DM6" s="621"/>
      <c r="DN6" s="621"/>
      <c r="DO6" s="621"/>
      <c r="DP6" s="622"/>
      <c r="DQ6" s="626">
        <v>119666</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4648</v>
      </c>
      <c r="S7" s="621"/>
      <c r="T7" s="621"/>
      <c r="U7" s="621"/>
      <c r="V7" s="621"/>
      <c r="W7" s="621"/>
      <c r="X7" s="621"/>
      <c r="Y7" s="622"/>
      <c r="Z7" s="673">
        <v>0.1</v>
      </c>
      <c r="AA7" s="673"/>
      <c r="AB7" s="673"/>
      <c r="AC7" s="673"/>
      <c r="AD7" s="674">
        <v>4648</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1183446</v>
      </c>
      <c r="BH7" s="621"/>
      <c r="BI7" s="621"/>
      <c r="BJ7" s="621"/>
      <c r="BK7" s="621"/>
      <c r="BL7" s="621"/>
      <c r="BM7" s="621"/>
      <c r="BN7" s="622"/>
      <c r="BO7" s="673">
        <v>61.7</v>
      </c>
      <c r="BP7" s="673"/>
      <c r="BQ7" s="673"/>
      <c r="BR7" s="673"/>
      <c r="BS7" s="674">
        <v>3293</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1287037</v>
      </c>
      <c r="CS7" s="621"/>
      <c r="CT7" s="621"/>
      <c r="CU7" s="621"/>
      <c r="CV7" s="621"/>
      <c r="CW7" s="621"/>
      <c r="CX7" s="621"/>
      <c r="CY7" s="622"/>
      <c r="CZ7" s="673">
        <v>19.600000000000001</v>
      </c>
      <c r="DA7" s="673"/>
      <c r="DB7" s="673"/>
      <c r="DC7" s="673"/>
      <c r="DD7" s="626">
        <v>16756</v>
      </c>
      <c r="DE7" s="621"/>
      <c r="DF7" s="621"/>
      <c r="DG7" s="621"/>
      <c r="DH7" s="621"/>
      <c r="DI7" s="621"/>
      <c r="DJ7" s="621"/>
      <c r="DK7" s="621"/>
      <c r="DL7" s="621"/>
      <c r="DM7" s="621"/>
      <c r="DN7" s="621"/>
      <c r="DO7" s="621"/>
      <c r="DP7" s="622"/>
      <c r="DQ7" s="626">
        <v>931165</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16934</v>
      </c>
      <c r="S8" s="621"/>
      <c r="T8" s="621"/>
      <c r="U8" s="621"/>
      <c r="V8" s="621"/>
      <c r="W8" s="621"/>
      <c r="X8" s="621"/>
      <c r="Y8" s="622"/>
      <c r="Z8" s="673">
        <v>0.3</v>
      </c>
      <c r="AA8" s="673"/>
      <c r="AB8" s="673"/>
      <c r="AC8" s="673"/>
      <c r="AD8" s="674">
        <v>16934</v>
      </c>
      <c r="AE8" s="674"/>
      <c r="AF8" s="674"/>
      <c r="AG8" s="674"/>
      <c r="AH8" s="674"/>
      <c r="AI8" s="674"/>
      <c r="AJ8" s="674"/>
      <c r="AK8" s="674"/>
      <c r="AL8" s="643">
        <v>0.4</v>
      </c>
      <c r="AM8" s="675"/>
      <c r="AN8" s="675"/>
      <c r="AO8" s="676"/>
      <c r="AP8" s="617" t="s">
        <v>220</v>
      </c>
      <c r="AQ8" s="618"/>
      <c r="AR8" s="618"/>
      <c r="AS8" s="618"/>
      <c r="AT8" s="618"/>
      <c r="AU8" s="618"/>
      <c r="AV8" s="618"/>
      <c r="AW8" s="618"/>
      <c r="AX8" s="618"/>
      <c r="AY8" s="618"/>
      <c r="AZ8" s="618"/>
      <c r="BA8" s="618"/>
      <c r="BB8" s="618"/>
      <c r="BC8" s="618"/>
      <c r="BD8" s="618"/>
      <c r="BE8" s="618"/>
      <c r="BF8" s="619"/>
      <c r="BG8" s="620">
        <v>36574</v>
      </c>
      <c r="BH8" s="621"/>
      <c r="BI8" s="621"/>
      <c r="BJ8" s="621"/>
      <c r="BK8" s="621"/>
      <c r="BL8" s="621"/>
      <c r="BM8" s="621"/>
      <c r="BN8" s="622"/>
      <c r="BO8" s="673">
        <v>1.9</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1899038</v>
      </c>
      <c r="CS8" s="621"/>
      <c r="CT8" s="621"/>
      <c r="CU8" s="621"/>
      <c r="CV8" s="621"/>
      <c r="CW8" s="621"/>
      <c r="CX8" s="621"/>
      <c r="CY8" s="622"/>
      <c r="CZ8" s="673">
        <v>28.9</v>
      </c>
      <c r="DA8" s="673"/>
      <c r="DB8" s="673"/>
      <c r="DC8" s="673"/>
      <c r="DD8" s="626">
        <v>5160</v>
      </c>
      <c r="DE8" s="621"/>
      <c r="DF8" s="621"/>
      <c r="DG8" s="621"/>
      <c r="DH8" s="621"/>
      <c r="DI8" s="621"/>
      <c r="DJ8" s="621"/>
      <c r="DK8" s="621"/>
      <c r="DL8" s="621"/>
      <c r="DM8" s="621"/>
      <c r="DN8" s="621"/>
      <c r="DO8" s="621"/>
      <c r="DP8" s="622"/>
      <c r="DQ8" s="626">
        <v>1208779</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9830</v>
      </c>
      <c r="S9" s="621"/>
      <c r="T9" s="621"/>
      <c r="U9" s="621"/>
      <c r="V9" s="621"/>
      <c r="W9" s="621"/>
      <c r="X9" s="621"/>
      <c r="Y9" s="622"/>
      <c r="Z9" s="673">
        <v>0.1</v>
      </c>
      <c r="AA9" s="673"/>
      <c r="AB9" s="673"/>
      <c r="AC9" s="673"/>
      <c r="AD9" s="674">
        <v>9830</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1106194</v>
      </c>
      <c r="BH9" s="621"/>
      <c r="BI9" s="621"/>
      <c r="BJ9" s="621"/>
      <c r="BK9" s="621"/>
      <c r="BL9" s="621"/>
      <c r="BM9" s="621"/>
      <c r="BN9" s="622"/>
      <c r="BO9" s="673">
        <v>57.7</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928357</v>
      </c>
      <c r="CS9" s="621"/>
      <c r="CT9" s="621"/>
      <c r="CU9" s="621"/>
      <c r="CV9" s="621"/>
      <c r="CW9" s="621"/>
      <c r="CX9" s="621"/>
      <c r="CY9" s="622"/>
      <c r="CZ9" s="673">
        <v>14.1</v>
      </c>
      <c r="DA9" s="673"/>
      <c r="DB9" s="673"/>
      <c r="DC9" s="673"/>
      <c r="DD9" s="626">
        <v>13079</v>
      </c>
      <c r="DE9" s="621"/>
      <c r="DF9" s="621"/>
      <c r="DG9" s="621"/>
      <c r="DH9" s="621"/>
      <c r="DI9" s="621"/>
      <c r="DJ9" s="621"/>
      <c r="DK9" s="621"/>
      <c r="DL9" s="621"/>
      <c r="DM9" s="621"/>
      <c r="DN9" s="621"/>
      <c r="DO9" s="621"/>
      <c r="DP9" s="622"/>
      <c r="DQ9" s="626">
        <v>868719</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305164</v>
      </c>
      <c r="S10" s="621"/>
      <c r="T10" s="621"/>
      <c r="U10" s="621"/>
      <c r="V10" s="621"/>
      <c r="W10" s="621"/>
      <c r="X10" s="621"/>
      <c r="Y10" s="622"/>
      <c r="Z10" s="673">
        <v>4.5</v>
      </c>
      <c r="AA10" s="673"/>
      <c r="AB10" s="673"/>
      <c r="AC10" s="673"/>
      <c r="AD10" s="674">
        <v>305164</v>
      </c>
      <c r="AE10" s="674"/>
      <c r="AF10" s="674"/>
      <c r="AG10" s="674"/>
      <c r="AH10" s="674"/>
      <c r="AI10" s="674"/>
      <c r="AJ10" s="674"/>
      <c r="AK10" s="674"/>
      <c r="AL10" s="643">
        <v>7.3</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23491</v>
      </c>
      <c r="BH10" s="621"/>
      <c r="BI10" s="621"/>
      <c r="BJ10" s="621"/>
      <c r="BK10" s="621"/>
      <c r="BL10" s="621"/>
      <c r="BM10" s="621"/>
      <c r="BN10" s="622"/>
      <c r="BO10" s="673">
        <v>1.2</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4109</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3943</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8204</v>
      </c>
      <c r="S11" s="621"/>
      <c r="T11" s="621"/>
      <c r="U11" s="621"/>
      <c r="V11" s="621"/>
      <c r="W11" s="621"/>
      <c r="X11" s="621"/>
      <c r="Y11" s="622"/>
      <c r="Z11" s="673">
        <v>0.1</v>
      </c>
      <c r="AA11" s="673"/>
      <c r="AB11" s="673"/>
      <c r="AC11" s="673"/>
      <c r="AD11" s="674">
        <v>8204</v>
      </c>
      <c r="AE11" s="674"/>
      <c r="AF11" s="674"/>
      <c r="AG11" s="674"/>
      <c r="AH11" s="674"/>
      <c r="AI11" s="674"/>
      <c r="AJ11" s="674"/>
      <c r="AK11" s="674"/>
      <c r="AL11" s="643">
        <v>0.2</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17187</v>
      </c>
      <c r="BH11" s="621"/>
      <c r="BI11" s="621"/>
      <c r="BJ11" s="621"/>
      <c r="BK11" s="621"/>
      <c r="BL11" s="621"/>
      <c r="BM11" s="621"/>
      <c r="BN11" s="622"/>
      <c r="BO11" s="673">
        <v>0.9</v>
      </c>
      <c r="BP11" s="673"/>
      <c r="BQ11" s="673"/>
      <c r="BR11" s="673"/>
      <c r="BS11" s="626">
        <v>3293</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115995</v>
      </c>
      <c r="CS11" s="621"/>
      <c r="CT11" s="621"/>
      <c r="CU11" s="621"/>
      <c r="CV11" s="621"/>
      <c r="CW11" s="621"/>
      <c r="CX11" s="621"/>
      <c r="CY11" s="622"/>
      <c r="CZ11" s="673">
        <v>1.8</v>
      </c>
      <c r="DA11" s="673"/>
      <c r="DB11" s="673"/>
      <c r="DC11" s="673"/>
      <c r="DD11" s="626">
        <v>15927</v>
      </c>
      <c r="DE11" s="621"/>
      <c r="DF11" s="621"/>
      <c r="DG11" s="621"/>
      <c r="DH11" s="621"/>
      <c r="DI11" s="621"/>
      <c r="DJ11" s="621"/>
      <c r="DK11" s="621"/>
      <c r="DL11" s="621"/>
      <c r="DM11" s="621"/>
      <c r="DN11" s="621"/>
      <c r="DO11" s="621"/>
      <c r="DP11" s="622"/>
      <c r="DQ11" s="626">
        <v>87027</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656587</v>
      </c>
      <c r="BH12" s="621"/>
      <c r="BI12" s="621"/>
      <c r="BJ12" s="621"/>
      <c r="BK12" s="621"/>
      <c r="BL12" s="621"/>
      <c r="BM12" s="621"/>
      <c r="BN12" s="622"/>
      <c r="BO12" s="673">
        <v>34.200000000000003</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25163</v>
      </c>
      <c r="CS12" s="621"/>
      <c r="CT12" s="621"/>
      <c r="CU12" s="621"/>
      <c r="CV12" s="621"/>
      <c r="CW12" s="621"/>
      <c r="CX12" s="621"/>
      <c r="CY12" s="622"/>
      <c r="CZ12" s="673">
        <v>0.4</v>
      </c>
      <c r="DA12" s="673"/>
      <c r="DB12" s="673"/>
      <c r="DC12" s="673"/>
      <c r="DD12" s="626" t="s">
        <v>111</v>
      </c>
      <c r="DE12" s="621"/>
      <c r="DF12" s="621"/>
      <c r="DG12" s="621"/>
      <c r="DH12" s="621"/>
      <c r="DI12" s="621"/>
      <c r="DJ12" s="621"/>
      <c r="DK12" s="621"/>
      <c r="DL12" s="621"/>
      <c r="DM12" s="621"/>
      <c r="DN12" s="621"/>
      <c r="DO12" s="621"/>
      <c r="DP12" s="622"/>
      <c r="DQ12" s="626">
        <v>24499</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22808</v>
      </c>
      <c r="S13" s="621"/>
      <c r="T13" s="621"/>
      <c r="U13" s="621"/>
      <c r="V13" s="621"/>
      <c r="W13" s="621"/>
      <c r="X13" s="621"/>
      <c r="Y13" s="622"/>
      <c r="Z13" s="673">
        <v>0.3</v>
      </c>
      <c r="AA13" s="673"/>
      <c r="AB13" s="673"/>
      <c r="AC13" s="673"/>
      <c r="AD13" s="674">
        <v>22808</v>
      </c>
      <c r="AE13" s="674"/>
      <c r="AF13" s="674"/>
      <c r="AG13" s="674"/>
      <c r="AH13" s="674"/>
      <c r="AI13" s="674"/>
      <c r="AJ13" s="674"/>
      <c r="AK13" s="674"/>
      <c r="AL13" s="643">
        <v>0.5</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656587</v>
      </c>
      <c r="BH13" s="621"/>
      <c r="BI13" s="621"/>
      <c r="BJ13" s="621"/>
      <c r="BK13" s="621"/>
      <c r="BL13" s="621"/>
      <c r="BM13" s="621"/>
      <c r="BN13" s="622"/>
      <c r="BO13" s="673">
        <v>34.200000000000003</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410832</v>
      </c>
      <c r="CS13" s="621"/>
      <c r="CT13" s="621"/>
      <c r="CU13" s="621"/>
      <c r="CV13" s="621"/>
      <c r="CW13" s="621"/>
      <c r="CX13" s="621"/>
      <c r="CY13" s="622"/>
      <c r="CZ13" s="673">
        <v>6.3</v>
      </c>
      <c r="DA13" s="673"/>
      <c r="DB13" s="673"/>
      <c r="DC13" s="673"/>
      <c r="DD13" s="626">
        <v>103346</v>
      </c>
      <c r="DE13" s="621"/>
      <c r="DF13" s="621"/>
      <c r="DG13" s="621"/>
      <c r="DH13" s="621"/>
      <c r="DI13" s="621"/>
      <c r="DJ13" s="621"/>
      <c r="DK13" s="621"/>
      <c r="DL13" s="621"/>
      <c r="DM13" s="621"/>
      <c r="DN13" s="621"/>
      <c r="DO13" s="621"/>
      <c r="DP13" s="622"/>
      <c r="DQ13" s="626">
        <v>307015</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32690</v>
      </c>
      <c r="BH14" s="621"/>
      <c r="BI14" s="621"/>
      <c r="BJ14" s="621"/>
      <c r="BK14" s="621"/>
      <c r="BL14" s="621"/>
      <c r="BM14" s="621"/>
      <c r="BN14" s="622"/>
      <c r="BO14" s="673">
        <v>1.7</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363377</v>
      </c>
      <c r="CS14" s="621"/>
      <c r="CT14" s="621"/>
      <c r="CU14" s="621"/>
      <c r="CV14" s="621"/>
      <c r="CW14" s="621"/>
      <c r="CX14" s="621"/>
      <c r="CY14" s="622"/>
      <c r="CZ14" s="673">
        <v>5.5</v>
      </c>
      <c r="DA14" s="673"/>
      <c r="DB14" s="673"/>
      <c r="DC14" s="673"/>
      <c r="DD14" s="626">
        <v>25601</v>
      </c>
      <c r="DE14" s="621"/>
      <c r="DF14" s="621"/>
      <c r="DG14" s="621"/>
      <c r="DH14" s="621"/>
      <c r="DI14" s="621"/>
      <c r="DJ14" s="621"/>
      <c r="DK14" s="621"/>
      <c r="DL14" s="621"/>
      <c r="DM14" s="621"/>
      <c r="DN14" s="621"/>
      <c r="DO14" s="621"/>
      <c r="DP14" s="622"/>
      <c r="DQ14" s="626">
        <v>287635</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4429</v>
      </c>
      <c r="S15" s="621"/>
      <c r="T15" s="621"/>
      <c r="U15" s="621"/>
      <c r="V15" s="621"/>
      <c r="W15" s="621"/>
      <c r="X15" s="621"/>
      <c r="Y15" s="622"/>
      <c r="Z15" s="673">
        <v>0.1</v>
      </c>
      <c r="AA15" s="673"/>
      <c r="AB15" s="673"/>
      <c r="AC15" s="673"/>
      <c r="AD15" s="674">
        <v>4429</v>
      </c>
      <c r="AE15" s="674"/>
      <c r="AF15" s="674"/>
      <c r="AG15" s="674"/>
      <c r="AH15" s="674"/>
      <c r="AI15" s="674"/>
      <c r="AJ15" s="674"/>
      <c r="AK15" s="674"/>
      <c r="AL15" s="643">
        <v>0.1</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45150</v>
      </c>
      <c r="BH15" s="621"/>
      <c r="BI15" s="621"/>
      <c r="BJ15" s="621"/>
      <c r="BK15" s="621"/>
      <c r="BL15" s="621"/>
      <c r="BM15" s="621"/>
      <c r="BN15" s="622"/>
      <c r="BO15" s="673">
        <v>2.4</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825044</v>
      </c>
      <c r="CS15" s="621"/>
      <c r="CT15" s="621"/>
      <c r="CU15" s="621"/>
      <c r="CV15" s="621"/>
      <c r="CW15" s="621"/>
      <c r="CX15" s="621"/>
      <c r="CY15" s="622"/>
      <c r="CZ15" s="673">
        <v>12.6</v>
      </c>
      <c r="DA15" s="673"/>
      <c r="DB15" s="673"/>
      <c r="DC15" s="673"/>
      <c r="DD15" s="626">
        <v>137611</v>
      </c>
      <c r="DE15" s="621"/>
      <c r="DF15" s="621"/>
      <c r="DG15" s="621"/>
      <c r="DH15" s="621"/>
      <c r="DI15" s="621"/>
      <c r="DJ15" s="621"/>
      <c r="DK15" s="621"/>
      <c r="DL15" s="621"/>
      <c r="DM15" s="621"/>
      <c r="DN15" s="621"/>
      <c r="DO15" s="621"/>
      <c r="DP15" s="622"/>
      <c r="DQ15" s="626">
        <v>641799</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2119093</v>
      </c>
      <c r="S16" s="621"/>
      <c r="T16" s="621"/>
      <c r="U16" s="621"/>
      <c r="V16" s="621"/>
      <c r="W16" s="621"/>
      <c r="X16" s="621"/>
      <c r="Y16" s="622"/>
      <c r="Z16" s="673">
        <v>31.4</v>
      </c>
      <c r="AA16" s="673"/>
      <c r="AB16" s="673"/>
      <c r="AC16" s="673"/>
      <c r="AD16" s="674">
        <v>1811020</v>
      </c>
      <c r="AE16" s="674"/>
      <c r="AF16" s="674"/>
      <c r="AG16" s="674"/>
      <c r="AH16" s="674"/>
      <c r="AI16" s="674"/>
      <c r="AJ16" s="674"/>
      <c r="AK16" s="674"/>
      <c r="AL16" s="643">
        <v>43.5</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51854</v>
      </c>
      <c r="CS16" s="621"/>
      <c r="CT16" s="621"/>
      <c r="CU16" s="621"/>
      <c r="CV16" s="621"/>
      <c r="CW16" s="621"/>
      <c r="CX16" s="621"/>
      <c r="CY16" s="622"/>
      <c r="CZ16" s="673">
        <v>0.8</v>
      </c>
      <c r="DA16" s="673"/>
      <c r="DB16" s="673"/>
      <c r="DC16" s="673"/>
      <c r="DD16" s="626" t="s">
        <v>111</v>
      </c>
      <c r="DE16" s="621"/>
      <c r="DF16" s="621"/>
      <c r="DG16" s="621"/>
      <c r="DH16" s="621"/>
      <c r="DI16" s="621"/>
      <c r="DJ16" s="621"/>
      <c r="DK16" s="621"/>
      <c r="DL16" s="621"/>
      <c r="DM16" s="621"/>
      <c r="DN16" s="621"/>
      <c r="DO16" s="621"/>
      <c r="DP16" s="622"/>
      <c r="DQ16" s="626">
        <v>6794</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1811020</v>
      </c>
      <c r="S17" s="621"/>
      <c r="T17" s="621"/>
      <c r="U17" s="621"/>
      <c r="V17" s="621"/>
      <c r="W17" s="621"/>
      <c r="X17" s="621"/>
      <c r="Y17" s="622"/>
      <c r="Z17" s="673">
        <v>26.8</v>
      </c>
      <c r="AA17" s="673"/>
      <c r="AB17" s="673"/>
      <c r="AC17" s="673"/>
      <c r="AD17" s="674">
        <v>1811020</v>
      </c>
      <c r="AE17" s="674"/>
      <c r="AF17" s="674"/>
      <c r="AG17" s="674"/>
      <c r="AH17" s="674"/>
      <c r="AI17" s="674"/>
      <c r="AJ17" s="674"/>
      <c r="AK17" s="674"/>
      <c r="AL17" s="643">
        <v>43.5</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532648</v>
      </c>
      <c r="CS17" s="621"/>
      <c r="CT17" s="621"/>
      <c r="CU17" s="621"/>
      <c r="CV17" s="621"/>
      <c r="CW17" s="621"/>
      <c r="CX17" s="621"/>
      <c r="CY17" s="622"/>
      <c r="CZ17" s="673">
        <v>8.1</v>
      </c>
      <c r="DA17" s="673"/>
      <c r="DB17" s="673"/>
      <c r="DC17" s="673"/>
      <c r="DD17" s="626" t="s">
        <v>111</v>
      </c>
      <c r="DE17" s="621"/>
      <c r="DF17" s="621"/>
      <c r="DG17" s="621"/>
      <c r="DH17" s="621"/>
      <c r="DI17" s="621"/>
      <c r="DJ17" s="621"/>
      <c r="DK17" s="621"/>
      <c r="DL17" s="621"/>
      <c r="DM17" s="621"/>
      <c r="DN17" s="621"/>
      <c r="DO17" s="621"/>
      <c r="DP17" s="622"/>
      <c r="DQ17" s="626">
        <v>532648</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308073</v>
      </c>
      <c r="S18" s="621"/>
      <c r="T18" s="621"/>
      <c r="U18" s="621"/>
      <c r="V18" s="621"/>
      <c r="W18" s="621"/>
      <c r="X18" s="621"/>
      <c r="Y18" s="622"/>
      <c r="Z18" s="673">
        <v>4.5999999999999996</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4466205</v>
      </c>
      <c r="S20" s="621"/>
      <c r="T20" s="621"/>
      <c r="U20" s="621"/>
      <c r="V20" s="621"/>
      <c r="W20" s="621"/>
      <c r="X20" s="621"/>
      <c r="Y20" s="622"/>
      <c r="Z20" s="673">
        <v>66.099999999999994</v>
      </c>
      <c r="AA20" s="673"/>
      <c r="AB20" s="673"/>
      <c r="AC20" s="673"/>
      <c r="AD20" s="674">
        <v>4158132</v>
      </c>
      <c r="AE20" s="674"/>
      <c r="AF20" s="674"/>
      <c r="AG20" s="674"/>
      <c r="AH20" s="674"/>
      <c r="AI20" s="674"/>
      <c r="AJ20" s="674"/>
      <c r="AK20" s="674"/>
      <c r="AL20" s="643">
        <v>99.9</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6563122</v>
      </c>
      <c r="CS20" s="621"/>
      <c r="CT20" s="621"/>
      <c r="CU20" s="621"/>
      <c r="CV20" s="621"/>
      <c r="CW20" s="621"/>
      <c r="CX20" s="621"/>
      <c r="CY20" s="622"/>
      <c r="CZ20" s="673">
        <v>100</v>
      </c>
      <c r="DA20" s="673"/>
      <c r="DB20" s="673"/>
      <c r="DC20" s="673"/>
      <c r="DD20" s="626">
        <v>317480</v>
      </c>
      <c r="DE20" s="621"/>
      <c r="DF20" s="621"/>
      <c r="DG20" s="621"/>
      <c r="DH20" s="621"/>
      <c r="DI20" s="621"/>
      <c r="DJ20" s="621"/>
      <c r="DK20" s="621"/>
      <c r="DL20" s="621"/>
      <c r="DM20" s="621"/>
      <c r="DN20" s="621"/>
      <c r="DO20" s="621"/>
      <c r="DP20" s="622"/>
      <c r="DQ20" s="626">
        <v>5019689</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3348</v>
      </c>
      <c r="S21" s="621"/>
      <c r="T21" s="621"/>
      <c r="U21" s="621"/>
      <c r="V21" s="621"/>
      <c r="W21" s="621"/>
      <c r="X21" s="621"/>
      <c r="Y21" s="622"/>
      <c r="Z21" s="673">
        <v>0</v>
      </c>
      <c r="AA21" s="673"/>
      <c r="AB21" s="673"/>
      <c r="AC21" s="673"/>
      <c r="AD21" s="674">
        <v>3348</v>
      </c>
      <c r="AE21" s="674"/>
      <c r="AF21" s="674"/>
      <c r="AG21" s="674"/>
      <c r="AH21" s="674"/>
      <c r="AI21" s="674"/>
      <c r="AJ21" s="674"/>
      <c r="AK21" s="674"/>
      <c r="AL21" s="643">
        <v>0.1</v>
      </c>
      <c r="AM21" s="675"/>
      <c r="AN21" s="675"/>
      <c r="AO21" s="676"/>
      <c r="AP21" s="714" t="s">
        <v>259</v>
      </c>
      <c r="AQ21" s="721"/>
      <c r="AR21" s="721"/>
      <c r="AS21" s="721"/>
      <c r="AT21" s="721"/>
      <c r="AU21" s="721"/>
      <c r="AV21" s="721"/>
      <c r="AW21" s="721"/>
      <c r="AX21" s="721"/>
      <c r="AY21" s="721"/>
      <c r="AZ21" s="721"/>
      <c r="BA21" s="721"/>
      <c r="BB21" s="721"/>
      <c r="BC21" s="721"/>
      <c r="BD21" s="721"/>
      <c r="BE21" s="721"/>
      <c r="BF21" s="716"/>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64335</v>
      </c>
      <c r="S22" s="621"/>
      <c r="T22" s="621"/>
      <c r="U22" s="621"/>
      <c r="V22" s="621"/>
      <c r="W22" s="621"/>
      <c r="X22" s="621"/>
      <c r="Y22" s="622"/>
      <c r="Z22" s="673">
        <v>1</v>
      </c>
      <c r="AA22" s="673"/>
      <c r="AB22" s="673"/>
      <c r="AC22" s="673"/>
      <c r="AD22" s="674" t="s">
        <v>111</v>
      </c>
      <c r="AE22" s="674"/>
      <c r="AF22" s="674"/>
      <c r="AG22" s="674"/>
      <c r="AH22" s="674"/>
      <c r="AI22" s="674"/>
      <c r="AJ22" s="674"/>
      <c r="AK22" s="674"/>
      <c r="AL22" s="643" t="s">
        <v>111</v>
      </c>
      <c r="AM22" s="675"/>
      <c r="AN22" s="675"/>
      <c r="AO22" s="676"/>
      <c r="AP22" s="714" t="s">
        <v>261</v>
      </c>
      <c r="AQ22" s="721"/>
      <c r="AR22" s="721"/>
      <c r="AS22" s="721"/>
      <c r="AT22" s="721"/>
      <c r="AU22" s="721"/>
      <c r="AV22" s="721"/>
      <c r="AW22" s="721"/>
      <c r="AX22" s="721"/>
      <c r="AY22" s="721"/>
      <c r="AZ22" s="721"/>
      <c r="BA22" s="721"/>
      <c r="BB22" s="721"/>
      <c r="BC22" s="721"/>
      <c r="BD22" s="721"/>
      <c r="BE22" s="721"/>
      <c r="BF22" s="716"/>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62309</v>
      </c>
      <c r="S23" s="621"/>
      <c r="T23" s="621"/>
      <c r="U23" s="621"/>
      <c r="V23" s="621"/>
      <c r="W23" s="621"/>
      <c r="X23" s="621"/>
      <c r="Y23" s="622"/>
      <c r="Z23" s="673">
        <v>0.9</v>
      </c>
      <c r="AA23" s="673"/>
      <c r="AB23" s="673"/>
      <c r="AC23" s="673"/>
      <c r="AD23" s="674" t="s">
        <v>111</v>
      </c>
      <c r="AE23" s="674"/>
      <c r="AF23" s="674"/>
      <c r="AG23" s="674"/>
      <c r="AH23" s="674"/>
      <c r="AI23" s="674"/>
      <c r="AJ23" s="674"/>
      <c r="AK23" s="674"/>
      <c r="AL23" s="643" t="s">
        <v>111</v>
      </c>
      <c r="AM23" s="675"/>
      <c r="AN23" s="675"/>
      <c r="AO23" s="676"/>
      <c r="AP23" s="714" t="s">
        <v>264</v>
      </c>
      <c r="AQ23" s="721"/>
      <c r="AR23" s="721"/>
      <c r="AS23" s="721"/>
      <c r="AT23" s="721"/>
      <c r="AU23" s="721"/>
      <c r="AV23" s="721"/>
      <c r="AW23" s="721"/>
      <c r="AX23" s="721"/>
      <c r="AY23" s="721"/>
      <c r="AZ23" s="721"/>
      <c r="BA23" s="721"/>
      <c r="BB23" s="721"/>
      <c r="BC23" s="721"/>
      <c r="BD23" s="721"/>
      <c r="BE23" s="721"/>
      <c r="BF23" s="716"/>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12990</v>
      </c>
      <c r="S24" s="621"/>
      <c r="T24" s="621"/>
      <c r="U24" s="621"/>
      <c r="V24" s="621"/>
      <c r="W24" s="621"/>
      <c r="X24" s="621"/>
      <c r="Y24" s="622"/>
      <c r="Z24" s="673">
        <v>0.2</v>
      </c>
      <c r="AA24" s="673"/>
      <c r="AB24" s="673"/>
      <c r="AC24" s="673"/>
      <c r="AD24" s="674" t="s">
        <v>111</v>
      </c>
      <c r="AE24" s="674"/>
      <c r="AF24" s="674"/>
      <c r="AG24" s="674"/>
      <c r="AH24" s="674"/>
      <c r="AI24" s="674"/>
      <c r="AJ24" s="674"/>
      <c r="AK24" s="674"/>
      <c r="AL24" s="643" t="s">
        <v>111</v>
      </c>
      <c r="AM24" s="675"/>
      <c r="AN24" s="675"/>
      <c r="AO24" s="676"/>
      <c r="AP24" s="714" t="s">
        <v>271</v>
      </c>
      <c r="AQ24" s="721"/>
      <c r="AR24" s="721"/>
      <c r="AS24" s="721"/>
      <c r="AT24" s="721"/>
      <c r="AU24" s="721"/>
      <c r="AV24" s="721"/>
      <c r="AW24" s="721"/>
      <c r="AX24" s="721"/>
      <c r="AY24" s="721"/>
      <c r="AZ24" s="721"/>
      <c r="BA24" s="721"/>
      <c r="BB24" s="721"/>
      <c r="BC24" s="721"/>
      <c r="BD24" s="721"/>
      <c r="BE24" s="721"/>
      <c r="BF24" s="716"/>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2885299</v>
      </c>
      <c r="CS24" s="671"/>
      <c r="CT24" s="671"/>
      <c r="CU24" s="671"/>
      <c r="CV24" s="671"/>
      <c r="CW24" s="671"/>
      <c r="CX24" s="671"/>
      <c r="CY24" s="718"/>
      <c r="CZ24" s="722">
        <v>44</v>
      </c>
      <c r="DA24" s="723"/>
      <c r="DB24" s="723"/>
      <c r="DC24" s="724"/>
      <c r="DD24" s="717">
        <v>2164298</v>
      </c>
      <c r="DE24" s="671"/>
      <c r="DF24" s="671"/>
      <c r="DG24" s="671"/>
      <c r="DH24" s="671"/>
      <c r="DI24" s="671"/>
      <c r="DJ24" s="671"/>
      <c r="DK24" s="718"/>
      <c r="DL24" s="717">
        <v>2126284</v>
      </c>
      <c r="DM24" s="671"/>
      <c r="DN24" s="671"/>
      <c r="DO24" s="671"/>
      <c r="DP24" s="671"/>
      <c r="DQ24" s="671"/>
      <c r="DR24" s="671"/>
      <c r="DS24" s="671"/>
      <c r="DT24" s="671"/>
      <c r="DU24" s="671"/>
      <c r="DV24" s="718"/>
      <c r="DW24" s="719">
        <v>47.7</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582624</v>
      </c>
      <c r="S25" s="621"/>
      <c r="T25" s="621"/>
      <c r="U25" s="621"/>
      <c r="V25" s="621"/>
      <c r="W25" s="621"/>
      <c r="X25" s="621"/>
      <c r="Y25" s="622"/>
      <c r="Z25" s="673">
        <v>8.6</v>
      </c>
      <c r="AA25" s="673"/>
      <c r="AB25" s="673"/>
      <c r="AC25" s="673"/>
      <c r="AD25" s="674" t="s">
        <v>111</v>
      </c>
      <c r="AE25" s="674"/>
      <c r="AF25" s="674"/>
      <c r="AG25" s="674"/>
      <c r="AH25" s="674"/>
      <c r="AI25" s="674"/>
      <c r="AJ25" s="674"/>
      <c r="AK25" s="674"/>
      <c r="AL25" s="643" t="s">
        <v>111</v>
      </c>
      <c r="AM25" s="675"/>
      <c r="AN25" s="675"/>
      <c r="AO25" s="676"/>
      <c r="AP25" s="714" t="s">
        <v>274</v>
      </c>
      <c r="AQ25" s="721"/>
      <c r="AR25" s="721"/>
      <c r="AS25" s="721"/>
      <c r="AT25" s="721"/>
      <c r="AU25" s="721"/>
      <c r="AV25" s="721"/>
      <c r="AW25" s="721"/>
      <c r="AX25" s="721"/>
      <c r="AY25" s="721"/>
      <c r="AZ25" s="721"/>
      <c r="BA25" s="721"/>
      <c r="BB25" s="721"/>
      <c r="BC25" s="721"/>
      <c r="BD25" s="721"/>
      <c r="BE25" s="721"/>
      <c r="BF25" s="716"/>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1751643</v>
      </c>
      <c r="CS25" s="639"/>
      <c r="CT25" s="639"/>
      <c r="CU25" s="639"/>
      <c r="CV25" s="639"/>
      <c r="CW25" s="639"/>
      <c r="CX25" s="639"/>
      <c r="CY25" s="640"/>
      <c r="CZ25" s="623">
        <v>26.7</v>
      </c>
      <c r="DA25" s="641"/>
      <c r="DB25" s="641"/>
      <c r="DC25" s="642"/>
      <c r="DD25" s="626">
        <v>1488009</v>
      </c>
      <c r="DE25" s="639"/>
      <c r="DF25" s="639"/>
      <c r="DG25" s="639"/>
      <c r="DH25" s="639"/>
      <c r="DI25" s="639"/>
      <c r="DJ25" s="639"/>
      <c r="DK25" s="640"/>
      <c r="DL25" s="626">
        <v>1449995</v>
      </c>
      <c r="DM25" s="639"/>
      <c r="DN25" s="639"/>
      <c r="DO25" s="639"/>
      <c r="DP25" s="639"/>
      <c r="DQ25" s="639"/>
      <c r="DR25" s="639"/>
      <c r="DS25" s="639"/>
      <c r="DT25" s="639"/>
      <c r="DU25" s="639"/>
      <c r="DV25" s="640"/>
      <c r="DW25" s="643">
        <v>32.5</v>
      </c>
      <c r="DX25" s="644"/>
      <c r="DY25" s="644"/>
      <c r="DZ25" s="644"/>
      <c r="EA25" s="644"/>
      <c r="EB25" s="644"/>
      <c r="EC25" s="645"/>
    </row>
    <row r="26" spans="2:133" ht="11.25" customHeight="1" x14ac:dyDescent="0.15">
      <c r="B26" s="711" t="s">
        <v>276</v>
      </c>
      <c r="C26" s="712"/>
      <c r="D26" s="712"/>
      <c r="E26" s="712"/>
      <c r="F26" s="712"/>
      <c r="G26" s="712"/>
      <c r="H26" s="712"/>
      <c r="I26" s="712"/>
      <c r="J26" s="712"/>
      <c r="K26" s="712"/>
      <c r="L26" s="712"/>
      <c r="M26" s="712"/>
      <c r="N26" s="712"/>
      <c r="O26" s="712"/>
      <c r="P26" s="712"/>
      <c r="Q26" s="713"/>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4" t="s">
        <v>277</v>
      </c>
      <c r="AQ26" s="715"/>
      <c r="AR26" s="715"/>
      <c r="AS26" s="715"/>
      <c r="AT26" s="715"/>
      <c r="AU26" s="715"/>
      <c r="AV26" s="715"/>
      <c r="AW26" s="715"/>
      <c r="AX26" s="715"/>
      <c r="AY26" s="715"/>
      <c r="AZ26" s="715"/>
      <c r="BA26" s="715"/>
      <c r="BB26" s="715"/>
      <c r="BC26" s="715"/>
      <c r="BD26" s="715"/>
      <c r="BE26" s="715"/>
      <c r="BF26" s="716"/>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1058052</v>
      </c>
      <c r="CS26" s="621"/>
      <c r="CT26" s="621"/>
      <c r="CU26" s="621"/>
      <c r="CV26" s="621"/>
      <c r="CW26" s="621"/>
      <c r="CX26" s="621"/>
      <c r="CY26" s="622"/>
      <c r="CZ26" s="623">
        <v>16.100000000000001</v>
      </c>
      <c r="DA26" s="641"/>
      <c r="DB26" s="641"/>
      <c r="DC26" s="642"/>
      <c r="DD26" s="626">
        <v>908054</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429858</v>
      </c>
      <c r="S27" s="621"/>
      <c r="T27" s="621"/>
      <c r="U27" s="621"/>
      <c r="V27" s="621"/>
      <c r="W27" s="621"/>
      <c r="X27" s="621"/>
      <c r="Y27" s="622"/>
      <c r="Z27" s="673">
        <v>6.4</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1917873</v>
      </c>
      <c r="BH27" s="621"/>
      <c r="BI27" s="621"/>
      <c r="BJ27" s="621"/>
      <c r="BK27" s="621"/>
      <c r="BL27" s="621"/>
      <c r="BM27" s="621"/>
      <c r="BN27" s="622"/>
      <c r="BO27" s="673">
        <v>100</v>
      </c>
      <c r="BP27" s="673"/>
      <c r="BQ27" s="673"/>
      <c r="BR27" s="673"/>
      <c r="BS27" s="626">
        <v>3293</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601008</v>
      </c>
      <c r="CS27" s="639"/>
      <c r="CT27" s="639"/>
      <c r="CU27" s="639"/>
      <c r="CV27" s="639"/>
      <c r="CW27" s="639"/>
      <c r="CX27" s="639"/>
      <c r="CY27" s="640"/>
      <c r="CZ27" s="623">
        <v>9.1999999999999993</v>
      </c>
      <c r="DA27" s="641"/>
      <c r="DB27" s="641"/>
      <c r="DC27" s="642"/>
      <c r="DD27" s="626">
        <v>143641</v>
      </c>
      <c r="DE27" s="639"/>
      <c r="DF27" s="639"/>
      <c r="DG27" s="639"/>
      <c r="DH27" s="639"/>
      <c r="DI27" s="639"/>
      <c r="DJ27" s="639"/>
      <c r="DK27" s="640"/>
      <c r="DL27" s="626">
        <v>143641</v>
      </c>
      <c r="DM27" s="639"/>
      <c r="DN27" s="639"/>
      <c r="DO27" s="639"/>
      <c r="DP27" s="639"/>
      <c r="DQ27" s="639"/>
      <c r="DR27" s="639"/>
      <c r="DS27" s="639"/>
      <c r="DT27" s="639"/>
      <c r="DU27" s="639"/>
      <c r="DV27" s="640"/>
      <c r="DW27" s="643">
        <v>3.2</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7919</v>
      </c>
      <c r="S28" s="621"/>
      <c r="T28" s="621"/>
      <c r="U28" s="621"/>
      <c r="V28" s="621"/>
      <c r="W28" s="621"/>
      <c r="X28" s="621"/>
      <c r="Y28" s="622"/>
      <c r="Z28" s="673">
        <v>0.1</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532648</v>
      </c>
      <c r="CS28" s="621"/>
      <c r="CT28" s="621"/>
      <c r="CU28" s="621"/>
      <c r="CV28" s="621"/>
      <c r="CW28" s="621"/>
      <c r="CX28" s="621"/>
      <c r="CY28" s="622"/>
      <c r="CZ28" s="623">
        <v>8.1</v>
      </c>
      <c r="DA28" s="641"/>
      <c r="DB28" s="641"/>
      <c r="DC28" s="642"/>
      <c r="DD28" s="626">
        <v>532648</v>
      </c>
      <c r="DE28" s="621"/>
      <c r="DF28" s="621"/>
      <c r="DG28" s="621"/>
      <c r="DH28" s="621"/>
      <c r="DI28" s="621"/>
      <c r="DJ28" s="621"/>
      <c r="DK28" s="622"/>
      <c r="DL28" s="626">
        <v>532648</v>
      </c>
      <c r="DM28" s="621"/>
      <c r="DN28" s="621"/>
      <c r="DO28" s="621"/>
      <c r="DP28" s="621"/>
      <c r="DQ28" s="621"/>
      <c r="DR28" s="621"/>
      <c r="DS28" s="621"/>
      <c r="DT28" s="621"/>
      <c r="DU28" s="621"/>
      <c r="DV28" s="622"/>
      <c r="DW28" s="643">
        <v>12</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14182</v>
      </c>
      <c r="S29" s="621"/>
      <c r="T29" s="621"/>
      <c r="U29" s="621"/>
      <c r="V29" s="621"/>
      <c r="W29" s="621"/>
      <c r="X29" s="621"/>
      <c r="Y29" s="622"/>
      <c r="Z29" s="673">
        <v>0.2</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708"/>
      <c r="BI29" s="708"/>
      <c r="BJ29" s="708"/>
      <c r="BK29" s="708"/>
      <c r="BL29" s="708"/>
      <c r="BM29" s="708"/>
      <c r="BN29" s="708"/>
      <c r="BO29" s="708"/>
      <c r="BP29" s="708"/>
      <c r="BQ29" s="709"/>
      <c r="BR29" s="680" t="s">
        <v>286</v>
      </c>
      <c r="BS29" s="708"/>
      <c r="BT29" s="708"/>
      <c r="BU29" s="708"/>
      <c r="BV29" s="708"/>
      <c r="BW29" s="708"/>
      <c r="BX29" s="708"/>
      <c r="BY29" s="708"/>
      <c r="BZ29" s="708"/>
      <c r="CA29" s="708"/>
      <c r="CB29" s="709"/>
      <c r="CD29" s="690" t="s">
        <v>287</v>
      </c>
      <c r="CE29" s="691"/>
      <c r="CF29" s="657" t="s">
        <v>58</v>
      </c>
      <c r="CG29" s="654"/>
      <c r="CH29" s="654"/>
      <c r="CI29" s="654"/>
      <c r="CJ29" s="654"/>
      <c r="CK29" s="654"/>
      <c r="CL29" s="654"/>
      <c r="CM29" s="654"/>
      <c r="CN29" s="654"/>
      <c r="CO29" s="654"/>
      <c r="CP29" s="654"/>
      <c r="CQ29" s="655"/>
      <c r="CR29" s="620">
        <v>532648</v>
      </c>
      <c r="CS29" s="639"/>
      <c r="CT29" s="639"/>
      <c r="CU29" s="639"/>
      <c r="CV29" s="639"/>
      <c r="CW29" s="639"/>
      <c r="CX29" s="639"/>
      <c r="CY29" s="640"/>
      <c r="CZ29" s="623">
        <v>8.1</v>
      </c>
      <c r="DA29" s="641"/>
      <c r="DB29" s="641"/>
      <c r="DC29" s="642"/>
      <c r="DD29" s="626">
        <v>532648</v>
      </c>
      <c r="DE29" s="639"/>
      <c r="DF29" s="639"/>
      <c r="DG29" s="639"/>
      <c r="DH29" s="639"/>
      <c r="DI29" s="639"/>
      <c r="DJ29" s="639"/>
      <c r="DK29" s="640"/>
      <c r="DL29" s="626">
        <v>532648</v>
      </c>
      <c r="DM29" s="639"/>
      <c r="DN29" s="639"/>
      <c r="DO29" s="639"/>
      <c r="DP29" s="639"/>
      <c r="DQ29" s="639"/>
      <c r="DR29" s="639"/>
      <c r="DS29" s="639"/>
      <c r="DT29" s="639"/>
      <c r="DU29" s="639"/>
      <c r="DV29" s="640"/>
      <c r="DW29" s="643">
        <v>12</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309637</v>
      </c>
      <c r="S30" s="621"/>
      <c r="T30" s="621"/>
      <c r="U30" s="621"/>
      <c r="V30" s="621"/>
      <c r="W30" s="621"/>
      <c r="X30" s="621"/>
      <c r="Y30" s="622"/>
      <c r="Z30" s="673">
        <v>4.5999999999999996</v>
      </c>
      <c r="AA30" s="673"/>
      <c r="AB30" s="673"/>
      <c r="AC30" s="673"/>
      <c r="AD30" s="674" t="s">
        <v>111</v>
      </c>
      <c r="AE30" s="674"/>
      <c r="AF30" s="674"/>
      <c r="AG30" s="674"/>
      <c r="AH30" s="674"/>
      <c r="AI30" s="674"/>
      <c r="AJ30" s="674"/>
      <c r="AK30" s="674"/>
      <c r="AL30" s="643" t="s">
        <v>111</v>
      </c>
      <c r="AM30" s="675"/>
      <c r="AN30" s="675"/>
      <c r="AO30" s="676"/>
      <c r="AP30" s="696" t="s">
        <v>289</v>
      </c>
      <c r="AQ30" s="697"/>
      <c r="AR30" s="697"/>
      <c r="AS30" s="697"/>
      <c r="AT30" s="702" t="s">
        <v>290</v>
      </c>
      <c r="AU30" s="184"/>
      <c r="AV30" s="184"/>
      <c r="AW30" s="184"/>
      <c r="AX30" s="705" t="s">
        <v>169</v>
      </c>
      <c r="AY30" s="706"/>
      <c r="AZ30" s="706"/>
      <c r="BA30" s="706"/>
      <c r="BB30" s="706"/>
      <c r="BC30" s="706"/>
      <c r="BD30" s="706"/>
      <c r="BE30" s="706"/>
      <c r="BF30" s="707"/>
      <c r="BG30" s="686">
        <v>99.3</v>
      </c>
      <c r="BH30" s="687"/>
      <c r="BI30" s="687"/>
      <c r="BJ30" s="687"/>
      <c r="BK30" s="687"/>
      <c r="BL30" s="687"/>
      <c r="BM30" s="688">
        <v>97.8</v>
      </c>
      <c r="BN30" s="687"/>
      <c r="BO30" s="687"/>
      <c r="BP30" s="687"/>
      <c r="BQ30" s="689"/>
      <c r="BR30" s="686">
        <v>99.2</v>
      </c>
      <c r="BS30" s="687"/>
      <c r="BT30" s="687"/>
      <c r="BU30" s="687"/>
      <c r="BV30" s="687"/>
      <c r="BW30" s="687"/>
      <c r="BX30" s="688">
        <v>97.6</v>
      </c>
      <c r="BY30" s="687"/>
      <c r="BZ30" s="687"/>
      <c r="CA30" s="687"/>
      <c r="CB30" s="689"/>
      <c r="CD30" s="692"/>
      <c r="CE30" s="693"/>
      <c r="CF30" s="657" t="s">
        <v>291</v>
      </c>
      <c r="CG30" s="654"/>
      <c r="CH30" s="654"/>
      <c r="CI30" s="654"/>
      <c r="CJ30" s="654"/>
      <c r="CK30" s="654"/>
      <c r="CL30" s="654"/>
      <c r="CM30" s="654"/>
      <c r="CN30" s="654"/>
      <c r="CO30" s="654"/>
      <c r="CP30" s="654"/>
      <c r="CQ30" s="655"/>
      <c r="CR30" s="620">
        <v>476034</v>
      </c>
      <c r="CS30" s="621"/>
      <c r="CT30" s="621"/>
      <c r="CU30" s="621"/>
      <c r="CV30" s="621"/>
      <c r="CW30" s="621"/>
      <c r="CX30" s="621"/>
      <c r="CY30" s="622"/>
      <c r="CZ30" s="623">
        <v>7.3</v>
      </c>
      <c r="DA30" s="641"/>
      <c r="DB30" s="641"/>
      <c r="DC30" s="642"/>
      <c r="DD30" s="626">
        <v>476034</v>
      </c>
      <c r="DE30" s="621"/>
      <c r="DF30" s="621"/>
      <c r="DG30" s="621"/>
      <c r="DH30" s="621"/>
      <c r="DI30" s="621"/>
      <c r="DJ30" s="621"/>
      <c r="DK30" s="622"/>
      <c r="DL30" s="626">
        <v>476034</v>
      </c>
      <c r="DM30" s="621"/>
      <c r="DN30" s="621"/>
      <c r="DO30" s="621"/>
      <c r="DP30" s="621"/>
      <c r="DQ30" s="621"/>
      <c r="DR30" s="621"/>
      <c r="DS30" s="621"/>
      <c r="DT30" s="621"/>
      <c r="DU30" s="621"/>
      <c r="DV30" s="622"/>
      <c r="DW30" s="643">
        <v>10.7</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350514</v>
      </c>
      <c r="S31" s="621"/>
      <c r="T31" s="621"/>
      <c r="U31" s="621"/>
      <c r="V31" s="621"/>
      <c r="W31" s="621"/>
      <c r="X31" s="621"/>
      <c r="Y31" s="622"/>
      <c r="Z31" s="673">
        <v>5.2</v>
      </c>
      <c r="AA31" s="673"/>
      <c r="AB31" s="673"/>
      <c r="AC31" s="673"/>
      <c r="AD31" s="674" t="s">
        <v>111</v>
      </c>
      <c r="AE31" s="674"/>
      <c r="AF31" s="674"/>
      <c r="AG31" s="674"/>
      <c r="AH31" s="674"/>
      <c r="AI31" s="674"/>
      <c r="AJ31" s="674"/>
      <c r="AK31" s="674"/>
      <c r="AL31" s="643" t="s">
        <v>111</v>
      </c>
      <c r="AM31" s="675"/>
      <c r="AN31" s="675"/>
      <c r="AO31" s="676"/>
      <c r="AP31" s="698"/>
      <c r="AQ31" s="699"/>
      <c r="AR31" s="699"/>
      <c r="AS31" s="699"/>
      <c r="AT31" s="703"/>
      <c r="AU31" s="183" t="s">
        <v>293</v>
      </c>
      <c r="AV31" s="183"/>
      <c r="AW31" s="183"/>
      <c r="AX31" s="617" t="s">
        <v>294</v>
      </c>
      <c r="AY31" s="618"/>
      <c r="AZ31" s="618"/>
      <c r="BA31" s="618"/>
      <c r="BB31" s="618"/>
      <c r="BC31" s="618"/>
      <c r="BD31" s="618"/>
      <c r="BE31" s="618"/>
      <c r="BF31" s="619"/>
      <c r="BG31" s="684">
        <v>99.4</v>
      </c>
      <c r="BH31" s="639"/>
      <c r="BI31" s="639"/>
      <c r="BJ31" s="639"/>
      <c r="BK31" s="639"/>
      <c r="BL31" s="639"/>
      <c r="BM31" s="675">
        <v>98.2</v>
      </c>
      <c r="BN31" s="685"/>
      <c r="BO31" s="685"/>
      <c r="BP31" s="685"/>
      <c r="BQ31" s="649"/>
      <c r="BR31" s="684">
        <v>99.4</v>
      </c>
      <c r="BS31" s="639"/>
      <c r="BT31" s="639"/>
      <c r="BU31" s="639"/>
      <c r="BV31" s="639"/>
      <c r="BW31" s="639"/>
      <c r="BX31" s="675">
        <v>97.9</v>
      </c>
      <c r="BY31" s="685"/>
      <c r="BZ31" s="685"/>
      <c r="CA31" s="685"/>
      <c r="CB31" s="649"/>
      <c r="CD31" s="692"/>
      <c r="CE31" s="693"/>
      <c r="CF31" s="657" t="s">
        <v>295</v>
      </c>
      <c r="CG31" s="654"/>
      <c r="CH31" s="654"/>
      <c r="CI31" s="654"/>
      <c r="CJ31" s="654"/>
      <c r="CK31" s="654"/>
      <c r="CL31" s="654"/>
      <c r="CM31" s="654"/>
      <c r="CN31" s="654"/>
      <c r="CO31" s="654"/>
      <c r="CP31" s="654"/>
      <c r="CQ31" s="655"/>
      <c r="CR31" s="620">
        <v>56614</v>
      </c>
      <c r="CS31" s="639"/>
      <c r="CT31" s="639"/>
      <c r="CU31" s="639"/>
      <c r="CV31" s="639"/>
      <c r="CW31" s="639"/>
      <c r="CX31" s="639"/>
      <c r="CY31" s="640"/>
      <c r="CZ31" s="623">
        <v>0.9</v>
      </c>
      <c r="DA31" s="641"/>
      <c r="DB31" s="641"/>
      <c r="DC31" s="642"/>
      <c r="DD31" s="626">
        <v>56614</v>
      </c>
      <c r="DE31" s="639"/>
      <c r="DF31" s="639"/>
      <c r="DG31" s="639"/>
      <c r="DH31" s="639"/>
      <c r="DI31" s="639"/>
      <c r="DJ31" s="639"/>
      <c r="DK31" s="640"/>
      <c r="DL31" s="626">
        <v>56614</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79533</v>
      </c>
      <c r="S32" s="621"/>
      <c r="T32" s="621"/>
      <c r="U32" s="621"/>
      <c r="V32" s="621"/>
      <c r="W32" s="621"/>
      <c r="X32" s="621"/>
      <c r="Y32" s="622"/>
      <c r="Z32" s="673">
        <v>1.2</v>
      </c>
      <c r="AA32" s="673"/>
      <c r="AB32" s="673"/>
      <c r="AC32" s="673"/>
      <c r="AD32" s="674">
        <v>2268</v>
      </c>
      <c r="AE32" s="674"/>
      <c r="AF32" s="674"/>
      <c r="AG32" s="674"/>
      <c r="AH32" s="674"/>
      <c r="AI32" s="674"/>
      <c r="AJ32" s="674"/>
      <c r="AK32" s="674"/>
      <c r="AL32" s="643">
        <v>0.1</v>
      </c>
      <c r="AM32" s="675"/>
      <c r="AN32" s="675"/>
      <c r="AO32" s="676"/>
      <c r="AP32" s="700"/>
      <c r="AQ32" s="701"/>
      <c r="AR32" s="701"/>
      <c r="AS32" s="701"/>
      <c r="AT32" s="704"/>
      <c r="AU32" s="185"/>
      <c r="AV32" s="185"/>
      <c r="AW32" s="185"/>
      <c r="AX32" s="601" t="s">
        <v>297</v>
      </c>
      <c r="AY32" s="602"/>
      <c r="AZ32" s="602"/>
      <c r="BA32" s="602"/>
      <c r="BB32" s="602"/>
      <c r="BC32" s="602"/>
      <c r="BD32" s="602"/>
      <c r="BE32" s="602"/>
      <c r="BF32" s="603"/>
      <c r="BG32" s="683">
        <v>99.1</v>
      </c>
      <c r="BH32" s="605"/>
      <c r="BI32" s="605"/>
      <c r="BJ32" s="605"/>
      <c r="BK32" s="605"/>
      <c r="BL32" s="605"/>
      <c r="BM32" s="668">
        <v>97</v>
      </c>
      <c r="BN32" s="605"/>
      <c r="BO32" s="605"/>
      <c r="BP32" s="605"/>
      <c r="BQ32" s="662"/>
      <c r="BR32" s="683">
        <v>99</v>
      </c>
      <c r="BS32" s="605"/>
      <c r="BT32" s="605"/>
      <c r="BU32" s="605"/>
      <c r="BV32" s="605"/>
      <c r="BW32" s="605"/>
      <c r="BX32" s="668">
        <v>97</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369331</v>
      </c>
      <c r="S33" s="621"/>
      <c r="T33" s="621"/>
      <c r="U33" s="621"/>
      <c r="V33" s="621"/>
      <c r="W33" s="621"/>
      <c r="X33" s="621"/>
      <c r="Y33" s="622"/>
      <c r="Z33" s="673">
        <v>5.5</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3308489</v>
      </c>
      <c r="CS33" s="639"/>
      <c r="CT33" s="639"/>
      <c r="CU33" s="639"/>
      <c r="CV33" s="639"/>
      <c r="CW33" s="639"/>
      <c r="CX33" s="639"/>
      <c r="CY33" s="640"/>
      <c r="CZ33" s="623">
        <v>50.4</v>
      </c>
      <c r="DA33" s="641"/>
      <c r="DB33" s="641"/>
      <c r="DC33" s="642"/>
      <c r="DD33" s="626">
        <v>2760568</v>
      </c>
      <c r="DE33" s="639"/>
      <c r="DF33" s="639"/>
      <c r="DG33" s="639"/>
      <c r="DH33" s="639"/>
      <c r="DI33" s="639"/>
      <c r="DJ33" s="639"/>
      <c r="DK33" s="640"/>
      <c r="DL33" s="626">
        <v>2216648</v>
      </c>
      <c r="DM33" s="639"/>
      <c r="DN33" s="639"/>
      <c r="DO33" s="639"/>
      <c r="DP33" s="639"/>
      <c r="DQ33" s="639"/>
      <c r="DR33" s="639"/>
      <c r="DS33" s="639"/>
      <c r="DT33" s="639"/>
      <c r="DU33" s="639"/>
      <c r="DV33" s="640"/>
      <c r="DW33" s="643">
        <v>49.7</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957850</v>
      </c>
      <c r="CS34" s="621"/>
      <c r="CT34" s="621"/>
      <c r="CU34" s="621"/>
      <c r="CV34" s="621"/>
      <c r="CW34" s="621"/>
      <c r="CX34" s="621"/>
      <c r="CY34" s="622"/>
      <c r="CZ34" s="623">
        <v>14.6</v>
      </c>
      <c r="DA34" s="641"/>
      <c r="DB34" s="641"/>
      <c r="DC34" s="642"/>
      <c r="DD34" s="626">
        <v>814111</v>
      </c>
      <c r="DE34" s="621"/>
      <c r="DF34" s="621"/>
      <c r="DG34" s="621"/>
      <c r="DH34" s="621"/>
      <c r="DI34" s="621"/>
      <c r="DJ34" s="621"/>
      <c r="DK34" s="622"/>
      <c r="DL34" s="626">
        <v>719368</v>
      </c>
      <c r="DM34" s="621"/>
      <c r="DN34" s="621"/>
      <c r="DO34" s="621"/>
      <c r="DP34" s="621"/>
      <c r="DQ34" s="621"/>
      <c r="DR34" s="621"/>
      <c r="DS34" s="621"/>
      <c r="DT34" s="621"/>
      <c r="DU34" s="621"/>
      <c r="DV34" s="622"/>
      <c r="DW34" s="643">
        <v>16.100000000000001</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292231</v>
      </c>
      <c r="S35" s="621"/>
      <c r="T35" s="621"/>
      <c r="U35" s="621"/>
      <c r="V35" s="621"/>
      <c r="W35" s="621"/>
      <c r="X35" s="621"/>
      <c r="Y35" s="622"/>
      <c r="Z35" s="673">
        <v>4.3</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1049263</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221688</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141170</v>
      </c>
      <c r="CS35" s="639"/>
      <c r="CT35" s="639"/>
      <c r="CU35" s="639"/>
      <c r="CV35" s="639"/>
      <c r="CW35" s="639"/>
      <c r="CX35" s="639"/>
      <c r="CY35" s="640"/>
      <c r="CZ35" s="623">
        <v>2.2000000000000002</v>
      </c>
      <c r="DA35" s="641"/>
      <c r="DB35" s="641"/>
      <c r="DC35" s="642"/>
      <c r="DD35" s="626">
        <v>98561</v>
      </c>
      <c r="DE35" s="639"/>
      <c r="DF35" s="639"/>
      <c r="DG35" s="639"/>
      <c r="DH35" s="639"/>
      <c r="DI35" s="639"/>
      <c r="DJ35" s="639"/>
      <c r="DK35" s="640"/>
      <c r="DL35" s="626">
        <v>98561</v>
      </c>
      <c r="DM35" s="639"/>
      <c r="DN35" s="639"/>
      <c r="DO35" s="639"/>
      <c r="DP35" s="639"/>
      <c r="DQ35" s="639"/>
      <c r="DR35" s="639"/>
      <c r="DS35" s="639"/>
      <c r="DT35" s="639"/>
      <c r="DU35" s="639"/>
      <c r="DV35" s="640"/>
      <c r="DW35" s="643">
        <v>2.2000000000000002</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6752785</v>
      </c>
      <c r="S36" s="661"/>
      <c r="T36" s="661"/>
      <c r="U36" s="661"/>
      <c r="V36" s="661"/>
      <c r="W36" s="661"/>
      <c r="X36" s="661"/>
      <c r="Y36" s="664"/>
      <c r="Z36" s="665">
        <v>100</v>
      </c>
      <c r="AA36" s="665"/>
      <c r="AB36" s="665"/>
      <c r="AC36" s="665"/>
      <c r="AD36" s="666">
        <v>4163748</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122227</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214249</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972976</v>
      </c>
      <c r="CS36" s="621"/>
      <c r="CT36" s="621"/>
      <c r="CU36" s="621"/>
      <c r="CV36" s="621"/>
      <c r="CW36" s="621"/>
      <c r="CX36" s="621"/>
      <c r="CY36" s="622"/>
      <c r="CZ36" s="623">
        <v>14.8</v>
      </c>
      <c r="DA36" s="641"/>
      <c r="DB36" s="641"/>
      <c r="DC36" s="642"/>
      <c r="DD36" s="626">
        <v>883042</v>
      </c>
      <c r="DE36" s="621"/>
      <c r="DF36" s="621"/>
      <c r="DG36" s="621"/>
      <c r="DH36" s="621"/>
      <c r="DI36" s="621"/>
      <c r="DJ36" s="621"/>
      <c r="DK36" s="622"/>
      <c r="DL36" s="626">
        <v>664934</v>
      </c>
      <c r="DM36" s="621"/>
      <c r="DN36" s="621"/>
      <c r="DO36" s="621"/>
      <c r="DP36" s="621"/>
      <c r="DQ36" s="621"/>
      <c r="DR36" s="621"/>
      <c r="DS36" s="621"/>
      <c r="DT36" s="621"/>
      <c r="DU36" s="621"/>
      <c r="DV36" s="622"/>
      <c r="DW36" s="643">
        <v>14.9</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121806</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3543</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339868</v>
      </c>
      <c r="CS37" s="639"/>
      <c r="CT37" s="639"/>
      <c r="CU37" s="639"/>
      <c r="CV37" s="639"/>
      <c r="CW37" s="639"/>
      <c r="CX37" s="639"/>
      <c r="CY37" s="640"/>
      <c r="CZ37" s="623">
        <v>5.2</v>
      </c>
      <c r="DA37" s="641"/>
      <c r="DB37" s="641"/>
      <c r="DC37" s="642"/>
      <c r="DD37" s="626">
        <v>339868</v>
      </c>
      <c r="DE37" s="639"/>
      <c r="DF37" s="639"/>
      <c r="DG37" s="639"/>
      <c r="DH37" s="639"/>
      <c r="DI37" s="639"/>
      <c r="DJ37" s="639"/>
      <c r="DK37" s="640"/>
      <c r="DL37" s="626">
        <v>284652</v>
      </c>
      <c r="DM37" s="639"/>
      <c r="DN37" s="639"/>
      <c r="DO37" s="639"/>
      <c r="DP37" s="639"/>
      <c r="DQ37" s="639"/>
      <c r="DR37" s="639"/>
      <c r="DS37" s="639"/>
      <c r="DT37" s="639"/>
      <c r="DU37" s="639"/>
      <c r="DV37" s="640"/>
      <c r="DW37" s="643">
        <v>6.4</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5918</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927457</v>
      </c>
      <c r="CS38" s="621"/>
      <c r="CT38" s="621"/>
      <c r="CU38" s="621"/>
      <c r="CV38" s="621"/>
      <c r="CW38" s="621"/>
      <c r="CX38" s="621"/>
      <c r="CY38" s="622"/>
      <c r="CZ38" s="623">
        <v>14.1</v>
      </c>
      <c r="DA38" s="641"/>
      <c r="DB38" s="641"/>
      <c r="DC38" s="642"/>
      <c r="DD38" s="626">
        <v>795971</v>
      </c>
      <c r="DE38" s="621"/>
      <c r="DF38" s="621"/>
      <c r="DG38" s="621"/>
      <c r="DH38" s="621"/>
      <c r="DI38" s="621"/>
      <c r="DJ38" s="621"/>
      <c r="DK38" s="622"/>
      <c r="DL38" s="626">
        <v>733785</v>
      </c>
      <c r="DM38" s="621"/>
      <c r="DN38" s="621"/>
      <c r="DO38" s="621"/>
      <c r="DP38" s="621"/>
      <c r="DQ38" s="621"/>
      <c r="DR38" s="621"/>
      <c r="DS38" s="621"/>
      <c r="DT38" s="621"/>
      <c r="DU38" s="621"/>
      <c r="DV38" s="622"/>
      <c r="DW38" s="643">
        <v>16.5</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118</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306072</v>
      </c>
      <c r="CS39" s="639"/>
      <c r="CT39" s="639"/>
      <c r="CU39" s="639"/>
      <c r="CV39" s="639"/>
      <c r="CW39" s="639"/>
      <c r="CX39" s="639"/>
      <c r="CY39" s="640"/>
      <c r="CZ39" s="623">
        <v>4.7</v>
      </c>
      <c r="DA39" s="641"/>
      <c r="DB39" s="641"/>
      <c r="DC39" s="642"/>
      <c r="DD39" s="626">
        <v>168883</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187424</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81</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2964</v>
      </c>
      <c r="CS40" s="621"/>
      <c r="CT40" s="621"/>
      <c r="CU40" s="621"/>
      <c r="CV40" s="621"/>
      <c r="CW40" s="621"/>
      <c r="CX40" s="621"/>
      <c r="CY40" s="622"/>
      <c r="CZ40" s="623">
        <v>0</v>
      </c>
      <c r="DA40" s="641"/>
      <c r="DB40" s="641"/>
      <c r="DC40" s="642"/>
      <c r="DD40" s="626" t="s">
        <v>317</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617806</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330</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369334</v>
      </c>
      <c r="CS42" s="621"/>
      <c r="CT42" s="621"/>
      <c r="CU42" s="621"/>
      <c r="CV42" s="621"/>
      <c r="CW42" s="621"/>
      <c r="CX42" s="621"/>
      <c r="CY42" s="622"/>
      <c r="CZ42" s="623">
        <v>5.6</v>
      </c>
      <c r="DA42" s="624"/>
      <c r="DB42" s="624"/>
      <c r="DC42" s="625"/>
      <c r="DD42" s="626">
        <v>94823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7584</v>
      </c>
      <c r="CS43" s="639"/>
      <c r="CT43" s="639"/>
      <c r="CU43" s="639"/>
      <c r="CV43" s="639"/>
      <c r="CW43" s="639"/>
      <c r="CX43" s="639"/>
      <c r="CY43" s="640"/>
      <c r="CZ43" s="623">
        <v>0.1</v>
      </c>
      <c r="DA43" s="641"/>
      <c r="DB43" s="641"/>
      <c r="DC43" s="642"/>
      <c r="DD43" s="626">
        <v>7012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317480</v>
      </c>
      <c r="CS44" s="621"/>
      <c r="CT44" s="621"/>
      <c r="CU44" s="621"/>
      <c r="CV44" s="621"/>
      <c r="CW44" s="621"/>
      <c r="CX44" s="621"/>
      <c r="CY44" s="622"/>
      <c r="CZ44" s="623">
        <v>4.8</v>
      </c>
      <c r="DA44" s="624"/>
      <c r="DB44" s="624"/>
      <c r="DC44" s="625"/>
      <c r="DD44" s="626">
        <v>88029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203535</v>
      </c>
      <c r="CS45" s="639"/>
      <c r="CT45" s="639"/>
      <c r="CU45" s="639"/>
      <c r="CV45" s="639"/>
      <c r="CW45" s="639"/>
      <c r="CX45" s="639"/>
      <c r="CY45" s="640"/>
      <c r="CZ45" s="623">
        <v>3.1</v>
      </c>
      <c r="DA45" s="641"/>
      <c r="DB45" s="641"/>
      <c r="DC45" s="642"/>
      <c r="DD45" s="626">
        <v>9772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113945</v>
      </c>
      <c r="CS46" s="621"/>
      <c r="CT46" s="621"/>
      <c r="CU46" s="621"/>
      <c r="CV46" s="621"/>
      <c r="CW46" s="621"/>
      <c r="CX46" s="621"/>
      <c r="CY46" s="622"/>
      <c r="CZ46" s="623">
        <v>1.7</v>
      </c>
      <c r="DA46" s="624"/>
      <c r="DB46" s="624"/>
      <c r="DC46" s="625"/>
      <c r="DD46" s="626">
        <v>78257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51854</v>
      </c>
      <c r="CS47" s="639"/>
      <c r="CT47" s="639"/>
      <c r="CU47" s="639"/>
      <c r="CV47" s="639"/>
      <c r="CW47" s="639"/>
      <c r="CX47" s="639"/>
      <c r="CY47" s="640"/>
      <c r="CZ47" s="623">
        <v>0.8</v>
      </c>
      <c r="DA47" s="641"/>
      <c r="DB47" s="641"/>
      <c r="DC47" s="642"/>
      <c r="DD47" s="626">
        <v>6794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6563122</v>
      </c>
      <c r="CS49" s="605"/>
      <c r="CT49" s="605"/>
      <c r="CU49" s="605"/>
      <c r="CV49" s="605"/>
      <c r="CW49" s="605"/>
      <c r="CX49" s="605"/>
      <c r="CY49" s="606"/>
      <c r="CZ49" s="607">
        <v>100</v>
      </c>
      <c r="DA49" s="608"/>
      <c r="DB49" s="608"/>
      <c r="DC49" s="609"/>
      <c r="DD49" s="610">
        <v>5019689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6753</v>
      </c>
      <c r="R7" s="1134"/>
      <c r="S7" s="1134"/>
      <c r="T7" s="1134"/>
      <c r="U7" s="1134"/>
      <c r="V7" s="1134">
        <v>6563</v>
      </c>
      <c r="W7" s="1134"/>
      <c r="X7" s="1134"/>
      <c r="Y7" s="1134"/>
      <c r="Z7" s="1134"/>
      <c r="AA7" s="1134">
        <v>190</v>
      </c>
      <c r="AB7" s="1134"/>
      <c r="AC7" s="1134"/>
      <c r="AD7" s="1134"/>
      <c r="AE7" s="1135"/>
      <c r="AF7" s="1136">
        <v>145</v>
      </c>
      <c r="AG7" s="1137"/>
      <c r="AH7" s="1137"/>
      <c r="AI7" s="1137"/>
      <c r="AJ7" s="1138"/>
      <c r="AK7" s="1120">
        <v>310</v>
      </c>
      <c r="AL7" s="1121"/>
      <c r="AM7" s="1121"/>
      <c r="AN7" s="1121"/>
      <c r="AO7" s="1121"/>
      <c r="AP7" s="1121">
        <v>6035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0"/>
      <c r="C8" s="1061"/>
      <c r="D8" s="1061"/>
      <c r="E8" s="1061"/>
      <c r="F8" s="1061"/>
      <c r="G8" s="1061"/>
      <c r="H8" s="1061"/>
      <c r="I8" s="1061"/>
      <c r="J8" s="1061"/>
      <c r="K8" s="1061"/>
      <c r="L8" s="1061"/>
      <c r="M8" s="1061"/>
      <c r="N8" s="1061"/>
      <c r="O8" s="1061"/>
      <c r="P8" s="1062"/>
      <c r="Q8" s="1072"/>
      <c r="R8" s="1073"/>
      <c r="S8" s="1073"/>
      <c r="T8" s="1073"/>
      <c r="U8" s="1073"/>
      <c r="V8" s="1073"/>
      <c r="W8" s="1073"/>
      <c r="X8" s="1073"/>
      <c r="Y8" s="1073"/>
      <c r="Z8" s="1073"/>
      <c r="AA8" s="1073"/>
      <c r="AB8" s="1073"/>
      <c r="AC8" s="1073"/>
      <c r="AD8" s="1073"/>
      <c r="AE8" s="1074"/>
      <c r="AF8" s="1066"/>
      <c r="AG8" s="1067"/>
      <c r="AH8" s="1067"/>
      <c r="AI8" s="1067"/>
      <c r="AJ8" s="1068"/>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365</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366</v>
      </c>
      <c r="B23" s="973" t="s">
        <v>367</v>
      </c>
      <c r="C23" s="974"/>
      <c r="D23" s="974"/>
      <c r="E23" s="974"/>
      <c r="F23" s="974"/>
      <c r="G23" s="974"/>
      <c r="H23" s="974"/>
      <c r="I23" s="974"/>
      <c r="J23" s="974"/>
      <c r="K23" s="974"/>
      <c r="L23" s="974"/>
      <c r="M23" s="974"/>
      <c r="N23" s="974"/>
      <c r="O23" s="974"/>
      <c r="P23" s="975"/>
      <c r="Q23" s="1097">
        <v>6753</v>
      </c>
      <c r="R23" s="1098"/>
      <c r="S23" s="1098"/>
      <c r="T23" s="1098"/>
      <c r="U23" s="1098"/>
      <c r="V23" s="1098">
        <v>6563</v>
      </c>
      <c r="W23" s="1098"/>
      <c r="X23" s="1098"/>
      <c r="Y23" s="1098"/>
      <c r="Z23" s="1098"/>
      <c r="AA23" s="1098">
        <v>190</v>
      </c>
      <c r="AB23" s="1098"/>
      <c r="AC23" s="1098"/>
      <c r="AD23" s="1098"/>
      <c r="AE23" s="1099"/>
      <c r="AF23" s="1100">
        <v>145</v>
      </c>
      <c r="AG23" s="1098"/>
      <c r="AH23" s="1098"/>
      <c r="AI23" s="1098"/>
      <c r="AJ23" s="1101"/>
      <c r="AK23" s="1102"/>
      <c r="AL23" s="1103"/>
      <c r="AM23" s="1103"/>
      <c r="AN23" s="1103"/>
      <c r="AO23" s="1103"/>
      <c r="AP23" s="1098">
        <v>6035</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378</v>
      </c>
      <c r="C28" s="1080"/>
      <c r="D28" s="1080"/>
      <c r="E28" s="1080"/>
      <c r="F28" s="1080"/>
      <c r="G28" s="1080"/>
      <c r="H28" s="1080"/>
      <c r="I28" s="1080"/>
      <c r="J28" s="1080"/>
      <c r="K28" s="1080"/>
      <c r="L28" s="1080"/>
      <c r="M28" s="1080"/>
      <c r="N28" s="1080"/>
      <c r="O28" s="1080"/>
      <c r="P28" s="1081"/>
      <c r="Q28" s="1082">
        <v>3419</v>
      </c>
      <c r="R28" s="1083"/>
      <c r="S28" s="1083"/>
      <c r="T28" s="1083"/>
      <c r="U28" s="1083"/>
      <c r="V28" s="1083">
        <v>3197</v>
      </c>
      <c r="W28" s="1083"/>
      <c r="X28" s="1083"/>
      <c r="Y28" s="1083"/>
      <c r="Z28" s="1083"/>
      <c r="AA28" s="1083">
        <v>222</v>
      </c>
      <c r="AB28" s="1083"/>
      <c r="AC28" s="1083"/>
      <c r="AD28" s="1083"/>
      <c r="AE28" s="1084"/>
      <c r="AF28" s="1085">
        <v>222</v>
      </c>
      <c r="AG28" s="1083"/>
      <c r="AH28" s="1083"/>
      <c r="AI28" s="1083"/>
      <c r="AJ28" s="1086"/>
      <c r="AK28" s="1087">
        <v>163</v>
      </c>
      <c r="AL28" s="1075"/>
      <c r="AM28" s="1075"/>
      <c r="AN28" s="1075"/>
      <c r="AO28" s="1075"/>
      <c r="AP28" s="1075" t="s">
        <v>536</v>
      </c>
      <c r="AQ28" s="1075"/>
      <c r="AR28" s="1075"/>
      <c r="AS28" s="1075"/>
      <c r="AT28" s="1075"/>
      <c r="AU28" s="1075" t="s">
        <v>536</v>
      </c>
      <c r="AV28" s="1075"/>
      <c r="AW28" s="1075"/>
      <c r="AX28" s="1075"/>
      <c r="AY28" s="1075"/>
      <c r="AZ28" s="1076" t="s">
        <v>536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0" t="s">
        <v>379</v>
      </c>
      <c r="C29" s="1061"/>
      <c r="D29" s="1061"/>
      <c r="E29" s="1061"/>
      <c r="F29" s="1061"/>
      <c r="G29" s="1061"/>
      <c r="H29" s="1061"/>
      <c r="I29" s="1061"/>
      <c r="J29" s="1061"/>
      <c r="K29" s="1061"/>
      <c r="L29" s="1061"/>
      <c r="M29" s="1061"/>
      <c r="N29" s="1061"/>
      <c r="O29" s="1061"/>
      <c r="P29" s="1062"/>
      <c r="Q29" s="1072">
        <v>62</v>
      </c>
      <c r="R29" s="1073"/>
      <c r="S29" s="1073"/>
      <c r="T29" s="1073"/>
      <c r="U29" s="1073"/>
      <c r="V29" s="1073">
        <v>62</v>
      </c>
      <c r="W29" s="1073"/>
      <c r="X29" s="1073"/>
      <c r="Y29" s="1073"/>
      <c r="Z29" s="1073"/>
      <c r="AA29" s="1073" t="s">
        <v>536</v>
      </c>
      <c r="AB29" s="1073"/>
      <c r="AC29" s="1073"/>
      <c r="AD29" s="1073"/>
      <c r="AE29" s="1074"/>
      <c r="AF29" s="1066" t="s">
        <v>111</v>
      </c>
      <c r="AG29" s="1067"/>
      <c r="AH29" s="1067"/>
      <c r="AI29" s="1067"/>
      <c r="AJ29" s="1068"/>
      <c r="AK29" s="1009">
        <v>32</v>
      </c>
      <c r="AL29" s="1000"/>
      <c r="AM29" s="1000"/>
      <c r="AN29" s="1000"/>
      <c r="AO29" s="1000"/>
      <c r="AP29" s="1000" t="s">
        <v>536</v>
      </c>
      <c r="AQ29" s="1000"/>
      <c r="AR29" s="1000"/>
      <c r="AS29" s="1000"/>
      <c r="AT29" s="1000"/>
      <c r="AU29" s="1000" t="s">
        <v>536</v>
      </c>
      <c r="AV29" s="1000"/>
      <c r="AW29" s="1000"/>
      <c r="AX29" s="1000"/>
      <c r="AY29" s="1000"/>
      <c r="AZ29" s="1071" t="s">
        <v>536</v>
      </c>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0" t="s">
        <v>380</v>
      </c>
      <c r="C30" s="1061"/>
      <c r="D30" s="1061"/>
      <c r="E30" s="1061"/>
      <c r="F30" s="1061"/>
      <c r="G30" s="1061"/>
      <c r="H30" s="1061"/>
      <c r="I30" s="1061"/>
      <c r="J30" s="1061"/>
      <c r="K30" s="1061"/>
      <c r="L30" s="1061"/>
      <c r="M30" s="1061"/>
      <c r="N30" s="1061"/>
      <c r="O30" s="1061"/>
      <c r="P30" s="1062"/>
      <c r="Q30" s="1072">
        <v>1998</v>
      </c>
      <c r="R30" s="1073"/>
      <c r="S30" s="1073"/>
      <c r="T30" s="1073"/>
      <c r="U30" s="1073"/>
      <c r="V30" s="1073">
        <v>1817</v>
      </c>
      <c r="W30" s="1073"/>
      <c r="X30" s="1073"/>
      <c r="Y30" s="1073"/>
      <c r="Z30" s="1073"/>
      <c r="AA30" s="1073">
        <v>180</v>
      </c>
      <c r="AB30" s="1073"/>
      <c r="AC30" s="1073"/>
      <c r="AD30" s="1073"/>
      <c r="AE30" s="1074"/>
      <c r="AF30" s="1066">
        <v>170</v>
      </c>
      <c r="AG30" s="1067"/>
      <c r="AH30" s="1067"/>
      <c r="AI30" s="1067"/>
      <c r="AJ30" s="1068"/>
      <c r="AK30" s="1009">
        <v>330</v>
      </c>
      <c r="AL30" s="1000"/>
      <c r="AM30" s="1000"/>
      <c r="AN30" s="1000"/>
      <c r="AO30" s="1000"/>
      <c r="AP30" s="1000" t="s">
        <v>536</v>
      </c>
      <c r="AQ30" s="1000"/>
      <c r="AR30" s="1000"/>
      <c r="AS30" s="1000"/>
      <c r="AT30" s="1000"/>
      <c r="AU30" s="1000" t="s">
        <v>536</v>
      </c>
      <c r="AV30" s="1000"/>
      <c r="AW30" s="1000"/>
      <c r="AX30" s="1000"/>
      <c r="AY30" s="1000"/>
      <c r="AZ30" s="1071" t="s">
        <v>536</v>
      </c>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0" t="s">
        <v>381</v>
      </c>
      <c r="C31" s="1061"/>
      <c r="D31" s="1061"/>
      <c r="E31" s="1061"/>
      <c r="F31" s="1061"/>
      <c r="G31" s="1061"/>
      <c r="H31" s="1061"/>
      <c r="I31" s="1061"/>
      <c r="J31" s="1061"/>
      <c r="K31" s="1061"/>
      <c r="L31" s="1061"/>
      <c r="M31" s="1061"/>
      <c r="N31" s="1061"/>
      <c r="O31" s="1061"/>
      <c r="P31" s="1062"/>
      <c r="Q31" s="1072">
        <v>429</v>
      </c>
      <c r="R31" s="1073"/>
      <c r="S31" s="1073"/>
      <c r="T31" s="1073"/>
      <c r="U31" s="1073"/>
      <c r="V31" s="1073">
        <v>416</v>
      </c>
      <c r="W31" s="1073"/>
      <c r="X31" s="1073"/>
      <c r="Y31" s="1073"/>
      <c r="Z31" s="1073"/>
      <c r="AA31" s="1073">
        <v>13</v>
      </c>
      <c r="AB31" s="1073"/>
      <c r="AC31" s="1073"/>
      <c r="AD31" s="1073"/>
      <c r="AE31" s="1074"/>
      <c r="AF31" s="1066">
        <v>13</v>
      </c>
      <c r="AG31" s="1067"/>
      <c r="AH31" s="1067"/>
      <c r="AI31" s="1067"/>
      <c r="AJ31" s="1068"/>
      <c r="AK31" s="1009">
        <v>49</v>
      </c>
      <c r="AL31" s="1000"/>
      <c r="AM31" s="1000"/>
      <c r="AN31" s="1000"/>
      <c r="AO31" s="1000"/>
      <c r="AP31" s="1000" t="s">
        <v>536</v>
      </c>
      <c r="AQ31" s="1000"/>
      <c r="AR31" s="1000"/>
      <c r="AS31" s="1000"/>
      <c r="AT31" s="1000"/>
      <c r="AU31" s="1000" t="s">
        <v>536</v>
      </c>
      <c r="AV31" s="1000"/>
      <c r="AW31" s="1000"/>
      <c r="AX31" s="1000"/>
      <c r="AY31" s="1000"/>
      <c r="AZ31" s="1071" t="s">
        <v>536</v>
      </c>
      <c r="BA31" s="1071"/>
      <c r="BB31" s="1071"/>
      <c r="BC31" s="1071"/>
      <c r="BD31" s="1071"/>
      <c r="BE31" s="1055"/>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0" t="s">
        <v>382</v>
      </c>
      <c r="C32" s="1061"/>
      <c r="D32" s="1061"/>
      <c r="E32" s="1061"/>
      <c r="F32" s="1061"/>
      <c r="G32" s="1061"/>
      <c r="H32" s="1061"/>
      <c r="I32" s="1061"/>
      <c r="J32" s="1061"/>
      <c r="K32" s="1061"/>
      <c r="L32" s="1061"/>
      <c r="M32" s="1061"/>
      <c r="N32" s="1061"/>
      <c r="O32" s="1061"/>
      <c r="P32" s="1062"/>
      <c r="Q32" s="1072">
        <v>627</v>
      </c>
      <c r="R32" s="1073"/>
      <c r="S32" s="1073"/>
      <c r="T32" s="1073"/>
      <c r="U32" s="1073"/>
      <c r="V32" s="1073">
        <v>681</v>
      </c>
      <c r="W32" s="1073"/>
      <c r="X32" s="1073"/>
      <c r="Y32" s="1073"/>
      <c r="Z32" s="1073"/>
      <c r="AA32" s="1073">
        <v>-54</v>
      </c>
      <c r="AB32" s="1073"/>
      <c r="AC32" s="1073"/>
      <c r="AD32" s="1073"/>
      <c r="AE32" s="1074"/>
      <c r="AF32" s="1066">
        <v>613</v>
      </c>
      <c r="AG32" s="1067"/>
      <c r="AH32" s="1067"/>
      <c r="AI32" s="1067"/>
      <c r="AJ32" s="1068"/>
      <c r="AK32" s="1009">
        <v>70</v>
      </c>
      <c r="AL32" s="1000"/>
      <c r="AM32" s="1000"/>
      <c r="AN32" s="1000"/>
      <c r="AO32" s="1000"/>
      <c r="AP32" s="1000">
        <v>2419</v>
      </c>
      <c r="AQ32" s="1000"/>
      <c r="AR32" s="1000"/>
      <c r="AS32" s="1000"/>
      <c r="AT32" s="1000"/>
      <c r="AU32" s="1000">
        <v>429</v>
      </c>
      <c r="AV32" s="1000"/>
      <c r="AW32" s="1000"/>
      <c r="AX32" s="1000"/>
      <c r="AY32" s="1000"/>
      <c r="AZ32" s="1071" t="s">
        <v>536</v>
      </c>
      <c r="BA32" s="1071"/>
      <c r="BB32" s="1071"/>
      <c r="BC32" s="1071"/>
      <c r="BD32" s="1071"/>
      <c r="BE32" s="1055" t="s">
        <v>383</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0" t="s">
        <v>384</v>
      </c>
      <c r="C33" s="1061"/>
      <c r="D33" s="1061"/>
      <c r="E33" s="1061"/>
      <c r="F33" s="1061"/>
      <c r="G33" s="1061"/>
      <c r="H33" s="1061"/>
      <c r="I33" s="1061"/>
      <c r="J33" s="1061"/>
      <c r="K33" s="1061"/>
      <c r="L33" s="1061"/>
      <c r="M33" s="1061"/>
      <c r="N33" s="1061"/>
      <c r="O33" s="1061"/>
      <c r="P33" s="1062"/>
      <c r="Q33" s="1072">
        <v>441</v>
      </c>
      <c r="R33" s="1073"/>
      <c r="S33" s="1073"/>
      <c r="T33" s="1073"/>
      <c r="U33" s="1073"/>
      <c r="V33" s="1073">
        <v>405</v>
      </c>
      <c r="W33" s="1073"/>
      <c r="X33" s="1073"/>
      <c r="Y33" s="1073"/>
      <c r="Z33" s="1073"/>
      <c r="AA33" s="1073">
        <v>37</v>
      </c>
      <c r="AB33" s="1073"/>
      <c r="AC33" s="1073"/>
      <c r="AD33" s="1073"/>
      <c r="AE33" s="1074"/>
      <c r="AF33" s="1066">
        <v>35</v>
      </c>
      <c r="AG33" s="1067"/>
      <c r="AH33" s="1067"/>
      <c r="AI33" s="1067"/>
      <c r="AJ33" s="1068"/>
      <c r="AK33" s="1009">
        <v>129</v>
      </c>
      <c r="AL33" s="1000"/>
      <c r="AM33" s="1000"/>
      <c r="AN33" s="1000"/>
      <c r="AO33" s="1000"/>
      <c r="AP33" s="1000">
        <v>1910</v>
      </c>
      <c r="AQ33" s="1000"/>
      <c r="AR33" s="1000"/>
      <c r="AS33" s="1000"/>
      <c r="AT33" s="1000"/>
      <c r="AU33" s="1000">
        <v>871</v>
      </c>
      <c r="AV33" s="1000"/>
      <c r="AW33" s="1000"/>
      <c r="AX33" s="1000"/>
      <c r="AY33" s="1000"/>
      <c r="AZ33" s="1071" t="s">
        <v>536</v>
      </c>
      <c r="BA33" s="1071"/>
      <c r="BB33" s="1071"/>
      <c r="BC33" s="1071"/>
      <c r="BD33" s="1071"/>
      <c r="BE33" s="1055" t="s">
        <v>385</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0" t="s">
        <v>386</v>
      </c>
      <c r="C34" s="1061"/>
      <c r="D34" s="1061"/>
      <c r="E34" s="1061"/>
      <c r="F34" s="1061"/>
      <c r="G34" s="1061"/>
      <c r="H34" s="1061"/>
      <c r="I34" s="1061"/>
      <c r="J34" s="1061"/>
      <c r="K34" s="1061"/>
      <c r="L34" s="1061"/>
      <c r="M34" s="1061"/>
      <c r="N34" s="1061"/>
      <c r="O34" s="1061"/>
      <c r="P34" s="1062"/>
      <c r="Q34" s="1072">
        <v>14</v>
      </c>
      <c r="R34" s="1073"/>
      <c r="S34" s="1073"/>
      <c r="T34" s="1073"/>
      <c r="U34" s="1073"/>
      <c r="V34" s="1073">
        <v>14</v>
      </c>
      <c r="W34" s="1073"/>
      <c r="X34" s="1073"/>
      <c r="Y34" s="1073"/>
      <c r="Z34" s="1073"/>
      <c r="AA34" s="1073" t="s">
        <v>536</v>
      </c>
      <c r="AB34" s="1073"/>
      <c r="AC34" s="1073"/>
      <c r="AD34" s="1073"/>
      <c r="AE34" s="1074"/>
      <c r="AF34" s="1066" t="s">
        <v>111</v>
      </c>
      <c r="AG34" s="1067"/>
      <c r="AH34" s="1067"/>
      <c r="AI34" s="1067"/>
      <c r="AJ34" s="1068"/>
      <c r="AK34" s="1009">
        <v>12</v>
      </c>
      <c r="AL34" s="1000"/>
      <c r="AM34" s="1000"/>
      <c r="AN34" s="1000"/>
      <c r="AO34" s="1000"/>
      <c r="AP34" s="1000">
        <v>57</v>
      </c>
      <c r="AQ34" s="1000"/>
      <c r="AR34" s="1000"/>
      <c r="AS34" s="1000"/>
      <c r="AT34" s="1000"/>
      <c r="AU34" s="1000">
        <v>57</v>
      </c>
      <c r="AV34" s="1000"/>
      <c r="AW34" s="1000"/>
      <c r="AX34" s="1000"/>
      <c r="AY34" s="1000"/>
      <c r="AZ34" s="1071" t="s">
        <v>536</v>
      </c>
      <c r="BA34" s="1071"/>
      <c r="BB34" s="1071"/>
      <c r="BC34" s="1071"/>
      <c r="BD34" s="1071"/>
      <c r="BE34" s="1055" t="s">
        <v>385</v>
      </c>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387</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366</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1053</v>
      </c>
      <c r="AG63" s="988"/>
      <c r="AH63" s="988"/>
      <c r="AI63" s="988"/>
      <c r="AJ63" s="1053"/>
      <c r="AK63" s="1054"/>
      <c r="AL63" s="992"/>
      <c r="AM63" s="992"/>
      <c r="AN63" s="992"/>
      <c r="AO63" s="992"/>
      <c r="AP63" s="988">
        <v>4386</v>
      </c>
      <c r="AQ63" s="988"/>
      <c r="AR63" s="988"/>
      <c r="AS63" s="988"/>
      <c r="AT63" s="988"/>
      <c r="AU63" s="988">
        <v>1357</v>
      </c>
      <c r="AV63" s="988"/>
      <c r="AW63" s="988"/>
      <c r="AX63" s="988"/>
      <c r="AY63" s="988"/>
      <c r="AZ63" s="1048"/>
      <c r="BA63" s="1048"/>
      <c r="BB63" s="1048"/>
      <c r="BC63" s="1048"/>
      <c r="BD63" s="1048"/>
      <c r="BE63" s="989"/>
      <c r="BF63" s="989"/>
      <c r="BG63" s="989"/>
      <c r="BH63" s="989"/>
      <c r="BI63" s="990"/>
      <c r="BJ63" s="1049" t="s">
        <v>111</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391</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184</v>
      </c>
      <c r="R68" s="1011"/>
      <c r="S68" s="1011"/>
      <c r="T68" s="1011"/>
      <c r="U68" s="1011"/>
      <c r="V68" s="1011">
        <v>129</v>
      </c>
      <c r="W68" s="1011"/>
      <c r="X68" s="1011"/>
      <c r="Y68" s="1011"/>
      <c r="Z68" s="1011"/>
      <c r="AA68" s="1011">
        <v>55</v>
      </c>
      <c r="AB68" s="1011"/>
      <c r="AC68" s="1011"/>
      <c r="AD68" s="1011"/>
      <c r="AE68" s="1011"/>
      <c r="AF68" s="1011">
        <v>48</v>
      </c>
      <c r="AG68" s="1011"/>
      <c r="AH68" s="1011"/>
      <c r="AI68" s="1011"/>
      <c r="AJ68" s="1011"/>
      <c r="AK68" s="1011">
        <v>21</v>
      </c>
      <c r="AL68" s="1011"/>
      <c r="AM68" s="1011"/>
      <c r="AN68" s="1011"/>
      <c r="AO68" s="1011"/>
      <c r="AP68" s="1011" t="s">
        <v>543</v>
      </c>
      <c r="AQ68" s="1011"/>
      <c r="AR68" s="1011"/>
      <c r="AS68" s="1011"/>
      <c r="AT68" s="1011"/>
      <c r="AU68" s="1011" t="s">
        <v>536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2908</v>
      </c>
      <c r="R69" s="1000"/>
      <c r="S69" s="1000"/>
      <c r="T69" s="1000"/>
      <c r="U69" s="1000"/>
      <c r="V69" s="1000">
        <v>2818</v>
      </c>
      <c r="W69" s="1000"/>
      <c r="X69" s="1000"/>
      <c r="Y69" s="1000"/>
      <c r="Z69" s="1000"/>
      <c r="AA69" s="1000">
        <v>89</v>
      </c>
      <c r="AB69" s="1000"/>
      <c r="AC69" s="1000"/>
      <c r="AD69" s="1000"/>
      <c r="AE69" s="1000"/>
      <c r="AF69" s="1000">
        <v>88</v>
      </c>
      <c r="AG69" s="1000"/>
      <c r="AH69" s="1000"/>
      <c r="AI69" s="1000"/>
      <c r="AJ69" s="1000"/>
      <c r="AK69" s="1000" t="s">
        <v>536</v>
      </c>
      <c r="AL69" s="1000"/>
      <c r="AM69" s="1000"/>
      <c r="AN69" s="1000"/>
      <c r="AO69" s="1000"/>
      <c r="AP69" s="1000">
        <v>6055</v>
      </c>
      <c r="AQ69" s="1000"/>
      <c r="AR69" s="1000"/>
      <c r="AS69" s="1000"/>
      <c r="AT69" s="1000"/>
      <c r="AU69" s="1000">
        <v>775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208</v>
      </c>
      <c r="R70" s="1000"/>
      <c r="S70" s="1000"/>
      <c r="T70" s="1000"/>
      <c r="U70" s="1000"/>
      <c r="V70" s="1000">
        <v>187</v>
      </c>
      <c r="W70" s="1000"/>
      <c r="X70" s="1000"/>
      <c r="Y70" s="1000"/>
      <c r="Z70" s="1000"/>
      <c r="AA70" s="1000">
        <v>21</v>
      </c>
      <c r="AB70" s="1000"/>
      <c r="AC70" s="1000"/>
      <c r="AD70" s="1000"/>
      <c r="AE70" s="1000"/>
      <c r="AF70" s="1000">
        <v>21</v>
      </c>
      <c r="AG70" s="1000"/>
      <c r="AH70" s="1000"/>
      <c r="AI70" s="1000"/>
      <c r="AJ70" s="1000"/>
      <c r="AK70" s="1000" t="s">
        <v>536</v>
      </c>
      <c r="AL70" s="1000"/>
      <c r="AM70" s="1000"/>
      <c r="AN70" s="1000"/>
      <c r="AO70" s="1000"/>
      <c r="AP70" s="1000" t="s">
        <v>536</v>
      </c>
      <c r="AQ70" s="1000"/>
      <c r="AR70" s="1000"/>
      <c r="AS70" s="1000"/>
      <c r="AT70" s="1000"/>
      <c r="AU70" s="1000" t="s">
        <v>536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1080473</v>
      </c>
      <c r="R71" s="1000"/>
      <c r="S71" s="1000"/>
      <c r="T71" s="1000"/>
      <c r="U71" s="1000"/>
      <c r="V71" s="1000">
        <v>1052361</v>
      </c>
      <c r="W71" s="1000"/>
      <c r="X71" s="1000"/>
      <c r="Y71" s="1000"/>
      <c r="Z71" s="1000"/>
      <c r="AA71" s="1000">
        <v>28112</v>
      </c>
      <c r="AB71" s="1000"/>
      <c r="AC71" s="1000"/>
      <c r="AD71" s="1000"/>
      <c r="AE71" s="1000"/>
      <c r="AF71" s="1000">
        <v>28112</v>
      </c>
      <c r="AG71" s="1000"/>
      <c r="AH71" s="1000"/>
      <c r="AI71" s="1000"/>
      <c r="AJ71" s="1000"/>
      <c r="AK71" s="1000">
        <v>14163</v>
      </c>
      <c r="AL71" s="1000"/>
      <c r="AM71" s="1000"/>
      <c r="AN71" s="1000"/>
      <c r="AO71" s="1000"/>
      <c r="AP71" s="1000" t="s">
        <v>536</v>
      </c>
      <c r="AQ71" s="1000"/>
      <c r="AR71" s="1000"/>
      <c r="AS71" s="1000"/>
      <c r="AT71" s="1000"/>
      <c r="AU71" s="1000" t="s">
        <v>544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41779</v>
      </c>
      <c r="R72" s="1000"/>
      <c r="S72" s="1000"/>
      <c r="T72" s="1000"/>
      <c r="U72" s="1000"/>
      <c r="V72" s="1000">
        <v>34294</v>
      </c>
      <c r="W72" s="1000"/>
      <c r="X72" s="1000"/>
      <c r="Y72" s="1000"/>
      <c r="Z72" s="1000"/>
      <c r="AA72" s="1000">
        <v>7485</v>
      </c>
      <c r="AB72" s="1000"/>
      <c r="AC72" s="1000"/>
      <c r="AD72" s="1000"/>
      <c r="AE72" s="1000"/>
      <c r="AF72" s="1000">
        <v>23182</v>
      </c>
      <c r="AG72" s="1000"/>
      <c r="AH72" s="1000"/>
      <c r="AI72" s="1000"/>
      <c r="AJ72" s="1000"/>
      <c r="AK72" s="1000" t="s">
        <v>536</v>
      </c>
      <c r="AL72" s="1000"/>
      <c r="AM72" s="1000"/>
      <c r="AN72" s="1000"/>
      <c r="AO72" s="1000"/>
      <c r="AP72" s="1000">
        <v>136632</v>
      </c>
      <c r="AQ72" s="1000"/>
      <c r="AR72" s="1000"/>
      <c r="AS72" s="1000"/>
      <c r="AT72" s="1000"/>
      <c r="AU72" s="1000" t="s">
        <v>536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542</v>
      </c>
      <c r="C73" s="1004"/>
      <c r="D73" s="1004"/>
      <c r="E73" s="1004"/>
      <c r="F73" s="1004"/>
      <c r="G73" s="1004"/>
      <c r="H73" s="1004"/>
      <c r="I73" s="1004"/>
      <c r="J73" s="1004"/>
      <c r="K73" s="1004"/>
      <c r="L73" s="1004"/>
      <c r="M73" s="1004"/>
      <c r="N73" s="1004"/>
      <c r="O73" s="1004"/>
      <c r="P73" s="1005"/>
      <c r="Q73" s="1006">
        <v>7740</v>
      </c>
      <c r="R73" s="1000"/>
      <c r="S73" s="1000"/>
      <c r="T73" s="1000"/>
      <c r="U73" s="1000"/>
      <c r="V73" s="1000">
        <v>5794</v>
      </c>
      <c r="W73" s="1000"/>
      <c r="X73" s="1000"/>
      <c r="Y73" s="1000"/>
      <c r="Z73" s="1000"/>
      <c r="AA73" s="1000">
        <v>1946</v>
      </c>
      <c r="AB73" s="1000"/>
      <c r="AC73" s="1000"/>
      <c r="AD73" s="1000"/>
      <c r="AE73" s="1000"/>
      <c r="AF73" s="1000">
        <v>18566</v>
      </c>
      <c r="AG73" s="1000"/>
      <c r="AH73" s="1000"/>
      <c r="AI73" s="1000"/>
      <c r="AJ73" s="1000"/>
      <c r="AK73" s="1000" t="s">
        <v>536</v>
      </c>
      <c r="AL73" s="1000"/>
      <c r="AM73" s="1000"/>
      <c r="AN73" s="1000"/>
      <c r="AO73" s="1000"/>
      <c r="AP73" s="1000">
        <v>17196</v>
      </c>
      <c r="AQ73" s="1000"/>
      <c r="AR73" s="1000"/>
      <c r="AS73" s="1000"/>
      <c r="AT73" s="1000"/>
      <c r="AU73" s="1000" t="s">
        <v>536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366</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70017</v>
      </c>
      <c r="AG88" s="988"/>
      <c r="AH88" s="988"/>
      <c r="AI88" s="988"/>
      <c r="AJ88" s="988"/>
      <c r="AK88" s="992"/>
      <c r="AL88" s="992"/>
      <c r="AM88" s="992"/>
      <c r="AN88" s="992"/>
      <c r="AO88" s="992"/>
      <c r="AP88" s="988">
        <v>159883</v>
      </c>
      <c r="AQ88" s="988"/>
      <c r="AR88" s="988"/>
      <c r="AS88" s="988"/>
      <c r="AT88" s="988"/>
      <c r="AU88" s="988">
        <v>775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286</v>
      </c>
      <c r="AG109" s="923"/>
      <c r="AH109" s="923"/>
      <c r="AI109" s="923"/>
      <c r="AJ109" s="924"/>
      <c r="AK109" s="925" t="s">
        <v>285</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286</v>
      </c>
      <c r="BW109" s="923"/>
      <c r="BX109" s="923"/>
      <c r="BY109" s="923"/>
      <c r="BZ109" s="924"/>
      <c r="CA109" s="925" t="s">
        <v>285</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286</v>
      </c>
      <c r="DM109" s="923"/>
      <c r="DN109" s="923"/>
      <c r="DO109" s="923"/>
      <c r="DP109" s="924"/>
      <c r="DQ109" s="925" t="s">
        <v>285</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552182</v>
      </c>
      <c r="AB110" s="916"/>
      <c r="AC110" s="916"/>
      <c r="AD110" s="916"/>
      <c r="AE110" s="917"/>
      <c r="AF110" s="918">
        <v>517612</v>
      </c>
      <c r="AG110" s="916"/>
      <c r="AH110" s="916"/>
      <c r="AI110" s="916"/>
      <c r="AJ110" s="917"/>
      <c r="AK110" s="918">
        <v>532648</v>
      </c>
      <c r="AL110" s="916"/>
      <c r="AM110" s="916"/>
      <c r="AN110" s="916"/>
      <c r="AO110" s="917"/>
      <c r="AP110" s="919">
        <v>13.6</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6083870</v>
      </c>
      <c r="BR110" s="863"/>
      <c r="BS110" s="863"/>
      <c r="BT110" s="863"/>
      <c r="BU110" s="863"/>
      <c r="BV110" s="863">
        <v>6141514</v>
      </c>
      <c r="BW110" s="863"/>
      <c r="BX110" s="863"/>
      <c r="BY110" s="863"/>
      <c r="BZ110" s="863"/>
      <c r="CA110" s="863">
        <v>6034811</v>
      </c>
      <c r="CB110" s="863"/>
      <c r="CC110" s="863"/>
      <c r="CD110" s="863"/>
      <c r="CE110" s="863"/>
      <c r="CF110" s="887">
        <v>154</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1549137</v>
      </c>
      <c r="BR112" s="835"/>
      <c r="BS112" s="835"/>
      <c r="BT112" s="835"/>
      <c r="BU112" s="835"/>
      <c r="BV112" s="835">
        <v>1428428</v>
      </c>
      <c r="BW112" s="835"/>
      <c r="BX112" s="835"/>
      <c r="BY112" s="835"/>
      <c r="BZ112" s="835"/>
      <c r="CA112" s="835">
        <v>1356753</v>
      </c>
      <c r="CB112" s="835"/>
      <c r="CC112" s="835"/>
      <c r="CD112" s="835"/>
      <c r="CE112" s="835"/>
      <c r="CF112" s="896">
        <v>34.6</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124425</v>
      </c>
      <c r="AB113" s="944"/>
      <c r="AC113" s="944"/>
      <c r="AD113" s="944"/>
      <c r="AE113" s="945"/>
      <c r="AF113" s="946">
        <v>120159</v>
      </c>
      <c r="AG113" s="944"/>
      <c r="AH113" s="944"/>
      <c r="AI113" s="944"/>
      <c r="AJ113" s="945"/>
      <c r="AK113" s="946">
        <v>137057</v>
      </c>
      <c r="AL113" s="944"/>
      <c r="AM113" s="944"/>
      <c r="AN113" s="944"/>
      <c r="AO113" s="945"/>
      <c r="AP113" s="947">
        <v>3.5</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1046206</v>
      </c>
      <c r="BR113" s="835"/>
      <c r="BS113" s="835"/>
      <c r="BT113" s="835"/>
      <c r="BU113" s="835"/>
      <c r="BV113" s="835">
        <v>911790</v>
      </c>
      <c r="BW113" s="835"/>
      <c r="BX113" s="835"/>
      <c r="BY113" s="835"/>
      <c r="BZ113" s="835"/>
      <c r="CA113" s="835">
        <v>775291</v>
      </c>
      <c r="CB113" s="835"/>
      <c r="CC113" s="835"/>
      <c r="CD113" s="835"/>
      <c r="CE113" s="835"/>
      <c r="CF113" s="896">
        <v>19.8</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149958</v>
      </c>
      <c r="AB114" s="798"/>
      <c r="AC114" s="798"/>
      <c r="AD114" s="798"/>
      <c r="AE114" s="799"/>
      <c r="AF114" s="800">
        <v>149958</v>
      </c>
      <c r="AG114" s="798"/>
      <c r="AH114" s="798"/>
      <c r="AI114" s="798"/>
      <c r="AJ114" s="799"/>
      <c r="AK114" s="800">
        <v>149958</v>
      </c>
      <c r="AL114" s="798"/>
      <c r="AM114" s="798"/>
      <c r="AN114" s="798"/>
      <c r="AO114" s="799"/>
      <c r="AP114" s="845">
        <v>3.8</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2193079</v>
      </c>
      <c r="BR114" s="835"/>
      <c r="BS114" s="835"/>
      <c r="BT114" s="835"/>
      <c r="BU114" s="835"/>
      <c r="BV114" s="835">
        <v>1919558</v>
      </c>
      <c r="BW114" s="835"/>
      <c r="BX114" s="835"/>
      <c r="BY114" s="835"/>
      <c r="BZ114" s="835"/>
      <c r="CA114" s="835">
        <v>1912216</v>
      </c>
      <c r="CB114" s="835"/>
      <c r="CC114" s="835"/>
      <c r="CD114" s="835"/>
      <c r="CE114" s="835"/>
      <c r="CF114" s="896">
        <v>48.8</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826565</v>
      </c>
      <c r="AB117" s="930"/>
      <c r="AC117" s="930"/>
      <c r="AD117" s="930"/>
      <c r="AE117" s="931"/>
      <c r="AF117" s="932">
        <v>787729</v>
      </c>
      <c r="AG117" s="930"/>
      <c r="AH117" s="930"/>
      <c r="AI117" s="930"/>
      <c r="AJ117" s="931"/>
      <c r="AK117" s="932">
        <v>819663</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286</v>
      </c>
      <c r="AG118" s="923"/>
      <c r="AH118" s="923"/>
      <c r="AI118" s="923"/>
      <c r="AJ118" s="924"/>
      <c r="AK118" s="925" t="s">
        <v>285</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432</v>
      </c>
      <c r="BP119" s="899"/>
      <c r="BQ119" s="903">
        <v>10872292</v>
      </c>
      <c r="BR119" s="866"/>
      <c r="BS119" s="866"/>
      <c r="BT119" s="866"/>
      <c r="BU119" s="866"/>
      <c r="BV119" s="866">
        <v>10401290</v>
      </c>
      <c r="BW119" s="866"/>
      <c r="BX119" s="866"/>
      <c r="BY119" s="866"/>
      <c r="BZ119" s="866"/>
      <c r="CA119" s="866">
        <v>10079071</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3050953</v>
      </c>
      <c r="BR120" s="863"/>
      <c r="BS120" s="863"/>
      <c r="BT120" s="863"/>
      <c r="BU120" s="863"/>
      <c r="BV120" s="863">
        <v>3396481</v>
      </c>
      <c r="BW120" s="863"/>
      <c r="BX120" s="863"/>
      <c r="BY120" s="863"/>
      <c r="BZ120" s="863"/>
      <c r="CA120" s="863">
        <v>3650803</v>
      </c>
      <c r="CB120" s="863"/>
      <c r="CC120" s="863"/>
      <c r="CD120" s="863"/>
      <c r="CE120" s="863"/>
      <c r="CF120" s="887">
        <v>93.2</v>
      </c>
      <c r="CG120" s="888"/>
      <c r="CH120" s="888"/>
      <c r="CI120" s="888"/>
      <c r="CJ120" s="888"/>
      <c r="CK120" s="889" t="s">
        <v>436</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970812</v>
      </c>
      <c r="DH120" s="863"/>
      <c r="DI120" s="863"/>
      <c r="DJ120" s="863"/>
      <c r="DK120" s="863"/>
      <c r="DL120" s="863">
        <v>895237</v>
      </c>
      <c r="DM120" s="863"/>
      <c r="DN120" s="863"/>
      <c r="DO120" s="863"/>
      <c r="DP120" s="863"/>
      <c r="DQ120" s="863">
        <v>870775</v>
      </c>
      <c r="DR120" s="863"/>
      <c r="DS120" s="863"/>
      <c r="DT120" s="863"/>
      <c r="DU120" s="863"/>
      <c r="DV120" s="864">
        <v>22.2</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t="s">
        <v>111</v>
      </c>
      <c r="BR121" s="835"/>
      <c r="BS121" s="835"/>
      <c r="BT121" s="835"/>
      <c r="BU121" s="835"/>
      <c r="BV121" s="835" t="s">
        <v>111</v>
      </c>
      <c r="BW121" s="835"/>
      <c r="BX121" s="835"/>
      <c r="BY121" s="835"/>
      <c r="BZ121" s="835"/>
      <c r="CA121" s="835" t="s">
        <v>111</v>
      </c>
      <c r="CB121" s="835"/>
      <c r="CC121" s="835"/>
      <c r="CD121" s="835"/>
      <c r="CE121" s="835"/>
      <c r="CF121" s="896" t="s">
        <v>111</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510795</v>
      </c>
      <c r="DH121" s="835"/>
      <c r="DI121" s="835"/>
      <c r="DJ121" s="835"/>
      <c r="DK121" s="835"/>
      <c r="DL121" s="835">
        <v>470412</v>
      </c>
      <c r="DM121" s="835"/>
      <c r="DN121" s="835"/>
      <c r="DO121" s="835"/>
      <c r="DP121" s="835"/>
      <c r="DQ121" s="835">
        <v>429241</v>
      </c>
      <c r="DR121" s="835"/>
      <c r="DS121" s="835"/>
      <c r="DT121" s="835"/>
      <c r="DU121" s="835"/>
      <c r="DV121" s="812">
        <v>11</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6727145</v>
      </c>
      <c r="BR122" s="866"/>
      <c r="BS122" s="866"/>
      <c r="BT122" s="866"/>
      <c r="BU122" s="866"/>
      <c r="BV122" s="866">
        <v>6748099</v>
      </c>
      <c r="BW122" s="866"/>
      <c r="BX122" s="866"/>
      <c r="BY122" s="866"/>
      <c r="BZ122" s="866"/>
      <c r="CA122" s="866">
        <v>6792788</v>
      </c>
      <c r="CB122" s="866"/>
      <c r="CC122" s="866"/>
      <c r="CD122" s="866"/>
      <c r="CE122" s="866"/>
      <c r="CF122" s="867">
        <v>173.4</v>
      </c>
      <c r="CG122" s="868"/>
      <c r="CH122" s="868"/>
      <c r="CI122" s="868"/>
      <c r="CJ122" s="868"/>
      <c r="CK122" s="890"/>
      <c r="CL122" s="876"/>
      <c r="CM122" s="876"/>
      <c r="CN122" s="876"/>
      <c r="CO122" s="877"/>
      <c r="CP122" s="856" t="s">
        <v>440</v>
      </c>
      <c r="CQ122" s="857"/>
      <c r="CR122" s="857"/>
      <c r="CS122" s="857"/>
      <c r="CT122" s="857"/>
      <c r="CU122" s="857"/>
      <c r="CV122" s="857"/>
      <c r="CW122" s="857"/>
      <c r="CX122" s="857"/>
      <c r="CY122" s="857"/>
      <c r="CZ122" s="857"/>
      <c r="DA122" s="857"/>
      <c r="DB122" s="857"/>
      <c r="DC122" s="857"/>
      <c r="DD122" s="857"/>
      <c r="DE122" s="857"/>
      <c r="DF122" s="858"/>
      <c r="DG122" s="834">
        <v>64945</v>
      </c>
      <c r="DH122" s="835"/>
      <c r="DI122" s="835"/>
      <c r="DJ122" s="835"/>
      <c r="DK122" s="835"/>
      <c r="DL122" s="835">
        <v>61021</v>
      </c>
      <c r="DM122" s="835"/>
      <c r="DN122" s="835"/>
      <c r="DO122" s="835"/>
      <c r="DP122" s="835"/>
      <c r="DQ122" s="835">
        <v>56737</v>
      </c>
      <c r="DR122" s="835"/>
      <c r="DS122" s="835"/>
      <c r="DT122" s="835"/>
      <c r="DU122" s="835"/>
      <c r="DV122" s="812">
        <v>1.4</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441</v>
      </c>
      <c r="AB123" s="798"/>
      <c r="AC123" s="798"/>
      <c r="AD123" s="798"/>
      <c r="AE123" s="799"/>
      <c r="AF123" s="800" t="s">
        <v>441</v>
      </c>
      <c r="AG123" s="798"/>
      <c r="AH123" s="798"/>
      <c r="AI123" s="798"/>
      <c r="AJ123" s="799"/>
      <c r="AK123" s="800" t="s">
        <v>441</v>
      </c>
      <c r="AL123" s="798"/>
      <c r="AM123" s="798"/>
      <c r="AN123" s="798"/>
      <c r="AO123" s="799"/>
      <c r="AP123" s="845" t="s">
        <v>441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442</v>
      </c>
      <c r="BP123" s="899"/>
      <c r="BQ123" s="853">
        <v>9778098</v>
      </c>
      <c r="BR123" s="854"/>
      <c r="BS123" s="854"/>
      <c r="BT123" s="854"/>
      <c r="BU123" s="854"/>
      <c r="BV123" s="854">
        <v>10144580</v>
      </c>
      <c r="BW123" s="854"/>
      <c r="BX123" s="854"/>
      <c r="BY123" s="854"/>
      <c r="BZ123" s="854"/>
      <c r="CA123" s="854">
        <v>10443591</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27.9</v>
      </c>
      <c r="BR124" s="852"/>
      <c r="BS124" s="852"/>
      <c r="BT124" s="852"/>
      <c r="BU124" s="852"/>
      <c r="BV124" s="852">
        <v>6.2</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v>2585</v>
      </c>
      <c r="DH124" s="781"/>
      <c r="DI124" s="781"/>
      <c r="DJ124" s="781"/>
      <c r="DK124" s="782"/>
      <c r="DL124" s="783">
        <v>1758</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t="s">
        <v>111</v>
      </c>
      <c r="AB128" s="819"/>
      <c r="AC128" s="819"/>
      <c r="AD128" s="819"/>
      <c r="AE128" s="820"/>
      <c r="AF128" s="821" t="s">
        <v>111</v>
      </c>
      <c r="AG128" s="819"/>
      <c r="AH128" s="819"/>
      <c r="AI128" s="819"/>
      <c r="AJ128" s="820"/>
      <c r="AK128" s="821" t="s">
        <v>111</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4523334</v>
      </c>
      <c r="AB129" s="798"/>
      <c r="AC129" s="798"/>
      <c r="AD129" s="798"/>
      <c r="AE129" s="799"/>
      <c r="AF129" s="800">
        <v>4639860</v>
      </c>
      <c r="AG129" s="798"/>
      <c r="AH129" s="798"/>
      <c r="AI129" s="798"/>
      <c r="AJ129" s="799"/>
      <c r="AK129" s="800">
        <v>4497542</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615436</v>
      </c>
      <c r="AB130" s="798"/>
      <c r="AC130" s="798"/>
      <c r="AD130" s="798"/>
      <c r="AE130" s="799"/>
      <c r="AF130" s="800">
        <v>560638</v>
      </c>
      <c r="AG130" s="798"/>
      <c r="AH130" s="798"/>
      <c r="AI130" s="798"/>
      <c r="AJ130" s="799"/>
      <c r="AK130" s="800">
        <v>580043</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5.6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3907898</v>
      </c>
      <c r="AB131" s="781"/>
      <c r="AC131" s="781"/>
      <c r="AD131" s="781"/>
      <c r="AE131" s="782"/>
      <c r="AF131" s="783">
        <v>4079222</v>
      </c>
      <c r="AG131" s="781"/>
      <c r="AH131" s="781"/>
      <c r="AI131" s="781"/>
      <c r="AJ131" s="782"/>
      <c r="AK131" s="783">
        <v>3917499</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441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5.4026230980000003</v>
      </c>
      <c r="AB132" s="761"/>
      <c r="AC132" s="761"/>
      <c r="AD132" s="761"/>
      <c r="AE132" s="762"/>
      <c r="AF132" s="763">
        <v>5.5670174360000004</v>
      </c>
      <c r="AG132" s="761"/>
      <c r="AH132" s="761"/>
      <c r="AI132" s="761"/>
      <c r="AJ132" s="762"/>
      <c r="AK132" s="763">
        <v>6.1166575920000001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6.1</v>
      </c>
      <c r="AB133" s="740"/>
      <c r="AC133" s="740"/>
      <c r="AD133" s="740"/>
      <c r="AE133" s="741"/>
      <c r="AF133" s="739">
        <v>5.8</v>
      </c>
      <c r="AG133" s="740"/>
      <c r="AH133" s="740"/>
      <c r="AI133" s="740"/>
      <c r="AJ133" s="741"/>
      <c r="AK133" s="739">
        <v>5.6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78"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73"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1751643</v>
      </c>
      <c r="L9" s="266">
        <v>85626</v>
      </c>
      <c r="M9" s="267">
        <v>79561</v>
      </c>
      <c r="N9" s="268">
        <v>7.6</v>
      </c>
    </row>
    <row r="10" spans="1:16" x14ac:dyDescent="0.15">
      <c r="A10" s="250"/>
      <c r="B10" s="246"/>
      <c r="C10" s="246"/>
      <c r="D10" s="246"/>
      <c r="E10" s="246"/>
      <c r="F10" s="246"/>
      <c r="G10" s="1166" t="s">
        <v>476</v>
      </c>
      <c r="H10" s="1167"/>
      <c r="I10" s="1167"/>
      <c r="J10" s="1168"/>
      <c r="K10" s="269">
        <v>59861</v>
      </c>
      <c r="L10" s="270">
        <v>2926</v>
      </c>
      <c r="M10" s="271">
        <v>7948</v>
      </c>
      <c r="N10" s="272">
        <v>-63.2</v>
      </c>
    </row>
    <row r="11" spans="1:16" ht="13.5" customHeight="1" x14ac:dyDescent="0.15">
      <c r="A11" s="250"/>
      <c r="B11" s="246"/>
      <c r="C11" s="246"/>
      <c r="D11" s="246"/>
      <c r="E11" s="246"/>
      <c r="F11" s="246"/>
      <c r="G11" s="1166" t="s">
        <v>477</v>
      </c>
      <c r="H11" s="1167"/>
      <c r="I11" s="1167"/>
      <c r="J11" s="1168"/>
      <c r="K11" s="269">
        <v>26630</v>
      </c>
      <c r="L11" s="270">
        <v>1302</v>
      </c>
      <c r="M11" s="271">
        <v>11971</v>
      </c>
      <c r="N11" s="272">
        <v>-89.1</v>
      </c>
    </row>
    <row r="12" spans="1:16" ht="13.5" customHeight="1" x14ac:dyDescent="0.15">
      <c r="A12" s="250"/>
      <c r="B12" s="246"/>
      <c r="C12" s="246"/>
      <c r="D12" s="246"/>
      <c r="E12" s="246"/>
      <c r="F12" s="246"/>
      <c r="G12" s="1166" t="s">
        <v>478</v>
      </c>
      <c r="H12" s="1167"/>
      <c r="I12" s="1167"/>
      <c r="J12" s="1168"/>
      <c r="K12" s="269">
        <v>9932</v>
      </c>
      <c r="L12" s="270">
        <v>486</v>
      </c>
      <c r="M12" s="271">
        <v>484</v>
      </c>
      <c r="N12" s="272">
        <v>0.4</v>
      </c>
    </row>
    <row r="13" spans="1:16" ht="13.5" customHeight="1" x14ac:dyDescent="0.15">
      <c r="A13" s="250"/>
      <c r="B13" s="246"/>
      <c r="C13" s="246"/>
      <c r="D13" s="246"/>
      <c r="E13" s="246"/>
      <c r="F13" s="246"/>
      <c r="G13" s="1166" t="s">
        <v>479</v>
      </c>
      <c r="H13" s="1167"/>
      <c r="I13" s="1167"/>
      <c r="J13" s="1168"/>
      <c r="K13" s="269" t="s">
        <v>480</v>
      </c>
      <c r="L13" s="270" t="s">
        <v>480</v>
      </c>
      <c r="M13" s="271">
        <v>5</v>
      </c>
      <c r="N13" s="272" t="s">
        <v>480</v>
      </c>
    </row>
    <row r="14" spans="1:16" ht="13.5" customHeight="1" x14ac:dyDescent="0.15">
      <c r="A14" s="250"/>
      <c r="B14" s="246"/>
      <c r="C14" s="246"/>
      <c r="D14" s="246"/>
      <c r="E14" s="246"/>
      <c r="F14" s="246"/>
      <c r="G14" s="1166" t="s">
        <v>481</v>
      </c>
      <c r="H14" s="1167"/>
      <c r="I14" s="1167"/>
      <c r="J14" s="1168"/>
      <c r="K14" s="269">
        <v>50649</v>
      </c>
      <c r="L14" s="270">
        <v>2476</v>
      </c>
      <c r="M14" s="271">
        <v>3782</v>
      </c>
      <c r="N14" s="272">
        <v>-34.5</v>
      </c>
    </row>
    <row r="15" spans="1:16" ht="13.5" customHeight="1" x14ac:dyDescent="0.15">
      <c r="A15" s="250"/>
      <c r="B15" s="246"/>
      <c r="C15" s="246"/>
      <c r="D15" s="246"/>
      <c r="E15" s="246"/>
      <c r="F15" s="246"/>
      <c r="G15" s="1166" t="s">
        <v>482</v>
      </c>
      <c r="H15" s="1167"/>
      <c r="I15" s="1167"/>
      <c r="J15" s="1168"/>
      <c r="K15" s="269">
        <v>7584</v>
      </c>
      <c r="L15" s="270">
        <v>371</v>
      </c>
      <c r="M15" s="271">
        <v>1791</v>
      </c>
      <c r="N15" s="272">
        <v>-79.3</v>
      </c>
    </row>
    <row r="16" spans="1:16" x14ac:dyDescent="0.15">
      <c r="A16" s="250"/>
      <c r="B16" s="246"/>
      <c r="C16" s="246"/>
      <c r="D16" s="246"/>
      <c r="E16" s="246"/>
      <c r="F16" s="246"/>
      <c r="G16" s="1169" t="s">
        <v>483</v>
      </c>
      <c r="H16" s="1170"/>
      <c r="I16" s="1170"/>
      <c r="J16" s="1171"/>
      <c r="K16" s="270">
        <v>-156549</v>
      </c>
      <c r="L16" s="270">
        <v>-7653</v>
      </c>
      <c r="M16" s="271">
        <v>-8307</v>
      </c>
      <c r="N16" s="272">
        <v>-7.9</v>
      </c>
    </row>
    <row r="17" spans="1:16" x14ac:dyDescent="0.15">
      <c r="A17" s="250"/>
      <c r="B17" s="246"/>
      <c r="C17" s="246"/>
      <c r="D17" s="246"/>
      <c r="E17" s="246"/>
      <c r="F17" s="246"/>
      <c r="G17" s="1169" t="s">
        <v>169</v>
      </c>
      <c r="H17" s="1170"/>
      <c r="I17" s="1170"/>
      <c r="J17" s="1171"/>
      <c r="K17" s="270">
        <v>1749750</v>
      </c>
      <c r="L17" s="270">
        <v>85533</v>
      </c>
      <c r="M17" s="271">
        <v>97236</v>
      </c>
      <c r="N17" s="272">
        <v>-12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7.43</v>
      </c>
      <c r="L21" s="283">
        <v>9.07</v>
      </c>
      <c r="M21" s="284">
        <v>-1.64</v>
      </c>
      <c r="N21" s="251"/>
      <c r="O21" s="285"/>
      <c r="P21" s="281"/>
    </row>
    <row r="22" spans="1:16" s="286" customFormat="1" x14ac:dyDescent="0.15">
      <c r="A22" s="281"/>
      <c r="B22" s="251"/>
      <c r="C22" s="251"/>
      <c r="D22" s="251"/>
      <c r="E22" s="251"/>
      <c r="F22" s="251"/>
      <c r="G22" s="1163" t="s">
        <v>489</v>
      </c>
      <c r="H22" s="1164"/>
      <c r="I22" s="1164"/>
      <c r="J22" s="1165"/>
      <c r="K22" s="287">
        <v>97.7</v>
      </c>
      <c r="L22" s="288">
        <v>97.2</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532648</v>
      </c>
      <c r="L32" s="296">
        <v>26037</v>
      </c>
      <c r="M32" s="297">
        <v>47831</v>
      </c>
      <c r="N32" s="298">
        <v>-45.6</v>
      </c>
    </row>
    <row r="33" spans="1:16" ht="13.5" customHeight="1" x14ac:dyDescent="0.15">
      <c r="A33" s="250"/>
      <c r="B33" s="246"/>
      <c r="C33" s="246"/>
      <c r="D33" s="246"/>
      <c r="E33" s="246"/>
      <c r="F33" s="246"/>
      <c r="G33" s="1154" t="s">
        <v>494</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495</v>
      </c>
      <c r="H34" s="1155"/>
      <c r="I34" s="1155"/>
      <c r="J34" s="1156"/>
      <c r="K34" s="296" t="s">
        <v>480</v>
      </c>
      <c r="L34" s="296" t="s">
        <v>480</v>
      </c>
      <c r="M34" s="297">
        <v>13</v>
      </c>
      <c r="N34" s="298" t="s">
        <v>480</v>
      </c>
    </row>
    <row r="35" spans="1:16" ht="27" customHeight="1" x14ac:dyDescent="0.15">
      <c r="A35" s="250"/>
      <c r="B35" s="246"/>
      <c r="C35" s="246"/>
      <c r="D35" s="246"/>
      <c r="E35" s="246"/>
      <c r="F35" s="246"/>
      <c r="G35" s="1154" t="s">
        <v>496</v>
      </c>
      <c r="H35" s="1155"/>
      <c r="I35" s="1155"/>
      <c r="J35" s="1156"/>
      <c r="K35" s="296">
        <v>137057</v>
      </c>
      <c r="L35" s="296">
        <v>6700</v>
      </c>
      <c r="M35" s="297">
        <v>14490</v>
      </c>
      <c r="N35" s="298">
        <v>-53.8</v>
      </c>
    </row>
    <row r="36" spans="1:16" ht="27" customHeight="1" x14ac:dyDescent="0.15">
      <c r="A36" s="250"/>
      <c r="B36" s="246"/>
      <c r="C36" s="246"/>
      <c r="D36" s="246"/>
      <c r="E36" s="246"/>
      <c r="F36" s="246"/>
      <c r="G36" s="1154" t="s">
        <v>497</v>
      </c>
      <c r="H36" s="1155"/>
      <c r="I36" s="1155"/>
      <c r="J36" s="1156"/>
      <c r="K36" s="296">
        <v>149958</v>
      </c>
      <c r="L36" s="296">
        <v>7330</v>
      </c>
      <c r="M36" s="297">
        <v>3677</v>
      </c>
      <c r="N36" s="298">
        <v>99.3</v>
      </c>
    </row>
    <row r="37" spans="1:16" ht="13.5" customHeight="1" x14ac:dyDescent="0.15">
      <c r="A37" s="250"/>
      <c r="B37" s="246"/>
      <c r="C37" s="246"/>
      <c r="D37" s="246"/>
      <c r="E37" s="246"/>
      <c r="F37" s="246"/>
      <c r="G37" s="1154" t="s">
        <v>498</v>
      </c>
      <c r="H37" s="1155"/>
      <c r="I37" s="1155"/>
      <c r="J37" s="1156"/>
      <c r="K37" s="296" t="s">
        <v>480</v>
      </c>
      <c r="L37" s="296" t="s">
        <v>480</v>
      </c>
      <c r="M37" s="297">
        <v>1018</v>
      </c>
      <c r="N37" s="298" t="s">
        <v>480</v>
      </c>
    </row>
    <row r="38" spans="1:16" ht="27" customHeight="1" x14ac:dyDescent="0.15">
      <c r="A38" s="250"/>
      <c r="B38" s="246"/>
      <c r="C38" s="246"/>
      <c r="D38" s="246"/>
      <c r="E38" s="246"/>
      <c r="F38" s="246"/>
      <c r="G38" s="1157" t="s">
        <v>499</v>
      </c>
      <c r="H38" s="1158"/>
      <c r="I38" s="1158"/>
      <c r="J38" s="1159"/>
      <c r="K38" s="299" t="s">
        <v>480</v>
      </c>
      <c r="L38" s="299" t="s">
        <v>480</v>
      </c>
      <c r="M38" s="300">
        <v>7</v>
      </c>
      <c r="N38" s="301" t="s">
        <v>480</v>
      </c>
      <c r="O38" s="295"/>
    </row>
    <row r="39" spans="1:16" x14ac:dyDescent="0.15">
      <c r="A39" s="250"/>
      <c r="B39" s="246"/>
      <c r="C39" s="246"/>
      <c r="D39" s="246"/>
      <c r="E39" s="246"/>
      <c r="F39" s="246"/>
      <c r="G39" s="1157" t="s">
        <v>500</v>
      </c>
      <c r="H39" s="1158"/>
      <c r="I39" s="1158"/>
      <c r="J39" s="1159"/>
      <c r="K39" s="302" t="s">
        <v>480</v>
      </c>
      <c r="L39" s="302" t="s">
        <v>480</v>
      </c>
      <c r="M39" s="303">
        <v>-3521</v>
      </c>
      <c r="N39" s="304" t="s">
        <v>480</v>
      </c>
      <c r="O39" s="295"/>
    </row>
    <row r="40" spans="1:16" ht="27" customHeight="1" x14ac:dyDescent="0.15">
      <c r="A40" s="250"/>
      <c r="B40" s="246"/>
      <c r="C40" s="246"/>
      <c r="D40" s="246"/>
      <c r="E40" s="246"/>
      <c r="F40" s="246"/>
      <c r="G40" s="1154" t="s">
        <v>501</v>
      </c>
      <c r="H40" s="1155"/>
      <c r="I40" s="1155"/>
      <c r="J40" s="1156"/>
      <c r="K40" s="302">
        <v>-580043</v>
      </c>
      <c r="L40" s="302">
        <v>-28354</v>
      </c>
      <c r="M40" s="303">
        <v>-43531</v>
      </c>
      <c r="N40" s="304">
        <v>-34.9</v>
      </c>
      <c r="O40" s="295"/>
    </row>
    <row r="41" spans="1:16" x14ac:dyDescent="0.15">
      <c r="A41" s="250"/>
      <c r="B41" s="246"/>
      <c r="C41" s="246"/>
      <c r="D41" s="246"/>
      <c r="E41" s="246"/>
      <c r="F41" s="246"/>
      <c r="G41" s="1160" t="s">
        <v>280</v>
      </c>
      <c r="H41" s="1161"/>
      <c r="I41" s="1161"/>
      <c r="J41" s="1162"/>
      <c r="K41" s="296">
        <v>239620</v>
      </c>
      <c r="L41" s="302">
        <v>11713</v>
      </c>
      <c r="M41" s="303">
        <v>19983</v>
      </c>
      <c r="N41" s="304">
        <v>-41.4</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233504</v>
      </c>
      <c r="J51" s="322">
        <v>10568</v>
      </c>
      <c r="K51" s="323">
        <v>12.6</v>
      </c>
      <c r="L51" s="324">
        <v>46819</v>
      </c>
      <c r="M51" s="325">
        <v>9.3000000000000007</v>
      </c>
      <c r="N51" s="326">
        <v>3.3</v>
      </c>
    </row>
    <row r="52" spans="1:14" x14ac:dyDescent="0.15">
      <c r="A52" s="250"/>
      <c r="B52" s="246"/>
      <c r="C52" s="246"/>
      <c r="D52" s="246"/>
      <c r="E52" s="246"/>
      <c r="F52" s="246"/>
      <c r="G52" s="327"/>
      <c r="H52" s="328" t="s">
        <v>512</v>
      </c>
      <c r="I52" s="329">
        <v>227142</v>
      </c>
      <c r="J52" s="330">
        <v>10280</v>
      </c>
      <c r="K52" s="331">
        <v>157.19999999999999</v>
      </c>
      <c r="L52" s="332">
        <v>24121</v>
      </c>
      <c r="M52" s="333">
        <v>9.5</v>
      </c>
      <c r="N52" s="334">
        <v>147.69999999999999</v>
      </c>
    </row>
    <row r="53" spans="1:14" x14ac:dyDescent="0.15">
      <c r="A53" s="250"/>
      <c r="B53" s="246"/>
      <c r="C53" s="246"/>
      <c r="D53" s="246"/>
      <c r="E53" s="246"/>
      <c r="F53" s="246"/>
      <c r="G53" s="312" t="s">
        <v>513</v>
      </c>
      <c r="H53" s="313"/>
      <c r="I53" s="321">
        <v>814698</v>
      </c>
      <c r="J53" s="322">
        <v>37332</v>
      </c>
      <c r="K53" s="323">
        <v>253.3</v>
      </c>
      <c r="L53" s="324">
        <v>53270</v>
      </c>
      <c r="M53" s="325">
        <v>13.8</v>
      </c>
      <c r="N53" s="326">
        <v>239.5</v>
      </c>
    </row>
    <row r="54" spans="1:14" x14ac:dyDescent="0.15">
      <c r="A54" s="250"/>
      <c r="B54" s="246"/>
      <c r="C54" s="246"/>
      <c r="D54" s="246"/>
      <c r="E54" s="246"/>
      <c r="F54" s="246"/>
      <c r="G54" s="327"/>
      <c r="H54" s="328" t="s">
        <v>512</v>
      </c>
      <c r="I54" s="329">
        <v>387902</v>
      </c>
      <c r="J54" s="330">
        <v>17775</v>
      </c>
      <c r="K54" s="331">
        <v>72.900000000000006</v>
      </c>
      <c r="L54" s="332">
        <v>24316</v>
      </c>
      <c r="M54" s="333">
        <v>0.8</v>
      </c>
      <c r="N54" s="334">
        <v>72.099999999999994</v>
      </c>
    </row>
    <row r="55" spans="1:14" x14ac:dyDescent="0.15">
      <c r="A55" s="250"/>
      <c r="B55" s="246"/>
      <c r="C55" s="246"/>
      <c r="D55" s="246"/>
      <c r="E55" s="246"/>
      <c r="F55" s="246"/>
      <c r="G55" s="312" t="s">
        <v>514</v>
      </c>
      <c r="H55" s="313"/>
      <c r="I55" s="321">
        <v>189500</v>
      </c>
      <c r="J55" s="322">
        <v>8855</v>
      </c>
      <c r="K55" s="323">
        <v>-76.3</v>
      </c>
      <c r="L55" s="324">
        <v>53292</v>
      </c>
      <c r="M55" s="325">
        <v>0</v>
      </c>
      <c r="N55" s="326">
        <v>-76.3</v>
      </c>
    </row>
    <row r="56" spans="1:14" x14ac:dyDescent="0.15">
      <c r="A56" s="250"/>
      <c r="B56" s="246"/>
      <c r="C56" s="246"/>
      <c r="D56" s="246"/>
      <c r="E56" s="246"/>
      <c r="F56" s="246"/>
      <c r="G56" s="327"/>
      <c r="H56" s="328" t="s">
        <v>512</v>
      </c>
      <c r="I56" s="329">
        <v>92637</v>
      </c>
      <c r="J56" s="330">
        <v>4329</v>
      </c>
      <c r="K56" s="331">
        <v>-75.599999999999994</v>
      </c>
      <c r="L56" s="332">
        <v>28900</v>
      </c>
      <c r="M56" s="333">
        <v>18.899999999999999</v>
      </c>
      <c r="N56" s="334">
        <v>-94.5</v>
      </c>
    </row>
    <row r="57" spans="1:14" x14ac:dyDescent="0.15">
      <c r="A57" s="250"/>
      <c r="B57" s="246"/>
      <c r="C57" s="246"/>
      <c r="D57" s="246"/>
      <c r="E57" s="246"/>
      <c r="F57" s="246"/>
      <c r="G57" s="312" t="s">
        <v>515</v>
      </c>
      <c r="H57" s="313"/>
      <c r="I57" s="321">
        <v>434993</v>
      </c>
      <c r="J57" s="322">
        <v>20849</v>
      </c>
      <c r="K57" s="323">
        <v>135.4</v>
      </c>
      <c r="L57" s="324">
        <v>69469</v>
      </c>
      <c r="M57" s="325">
        <v>30.4</v>
      </c>
      <c r="N57" s="326">
        <v>105</v>
      </c>
    </row>
    <row r="58" spans="1:14" x14ac:dyDescent="0.15">
      <c r="A58" s="250"/>
      <c r="B58" s="246"/>
      <c r="C58" s="246"/>
      <c r="D58" s="246"/>
      <c r="E58" s="246"/>
      <c r="F58" s="246"/>
      <c r="G58" s="327"/>
      <c r="H58" s="328" t="s">
        <v>512</v>
      </c>
      <c r="I58" s="329">
        <v>274751</v>
      </c>
      <c r="J58" s="330">
        <v>13169</v>
      </c>
      <c r="K58" s="331">
        <v>204.2</v>
      </c>
      <c r="L58" s="332">
        <v>38215</v>
      </c>
      <c r="M58" s="333">
        <v>32.200000000000003</v>
      </c>
      <c r="N58" s="334">
        <v>172</v>
      </c>
    </row>
    <row r="59" spans="1:14" x14ac:dyDescent="0.15">
      <c r="A59" s="250"/>
      <c r="B59" s="246"/>
      <c r="C59" s="246"/>
      <c r="D59" s="246"/>
      <c r="E59" s="246"/>
      <c r="F59" s="246"/>
      <c r="G59" s="312" t="s">
        <v>516</v>
      </c>
      <c r="H59" s="313"/>
      <c r="I59" s="321">
        <v>317480</v>
      </c>
      <c r="J59" s="322">
        <v>15519</v>
      </c>
      <c r="K59" s="323">
        <v>-25.6</v>
      </c>
      <c r="L59" s="324">
        <v>67293</v>
      </c>
      <c r="M59" s="325">
        <v>-3.1</v>
      </c>
      <c r="N59" s="326">
        <v>-22.5</v>
      </c>
    </row>
    <row r="60" spans="1:14" x14ac:dyDescent="0.15">
      <c r="A60" s="250"/>
      <c r="B60" s="246"/>
      <c r="C60" s="246"/>
      <c r="D60" s="246"/>
      <c r="E60" s="246"/>
      <c r="F60" s="246"/>
      <c r="G60" s="327"/>
      <c r="H60" s="328" t="s">
        <v>512</v>
      </c>
      <c r="I60" s="335">
        <v>113945</v>
      </c>
      <c r="J60" s="330">
        <v>5570</v>
      </c>
      <c r="K60" s="331">
        <v>-57.7</v>
      </c>
      <c r="L60" s="332">
        <v>35076</v>
      </c>
      <c r="M60" s="333">
        <v>-8.1999999999999993</v>
      </c>
      <c r="N60" s="334">
        <v>-49.5</v>
      </c>
    </row>
    <row r="61" spans="1:14" x14ac:dyDescent="0.15">
      <c r="A61" s="250"/>
      <c r="B61" s="246"/>
      <c r="C61" s="246"/>
      <c r="D61" s="246"/>
      <c r="E61" s="246"/>
      <c r="F61" s="246"/>
      <c r="G61" s="312" t="s">
        <v>517</v>
      </c>
      <c r="H61" s="336"/>
      <c r="I61" s="337">
        <v>398035</v>
      </c>
      <c r="J61" s="338">
        <v>18625</v>
      </c>
      <c r="K61" s="339">
        <v>59.9</v>
      </c>
      <c r="L61" s="340">
        <v>58029</v>
      </c>
      <c r="M61" s="341">
        <v>10.1</v>
      </c>
      <c r="N61" s="326">
        <v>49.8</v>
      </c>
    </row>
    <row r="62" spans="1:14" x14ac:dyDescent="0.15">
      <c r="A62" s="250"/>
      <c r="B62" s="246"/>
      <c r="C62" s="246"/>
      <c r="D62" s="246"/>
      <c r="E62" s="246"/>
      <c r="F62" s="246"/>
      <c r="G62" s="327"/>
      <c r="H62" s="328" t="s">
        <v>512</v>
      </c>
      <c r="I62" s="329">
        <v>219275</v>
      </c>
      <c r="J62" s="330">
        <v>10225</v>
      </c>
      <c r="K62" s="331">
        <v>60.2</v>
      </c>
      <c r="L62" s="332">
        <v>30126</v>
      </c>
      <c r="M62" s="333">
        <v>10.6</v>
      </c>
      <c r="N62" s="334">
        <v>49.6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42.2</v>
      </c>
      <c r="G47" s="12">
        <v>43.66</v>
      </c>
      <c r="H47" s="12">
        <v>43.47</v>
      </c>
      <c r="I47" s="12">
        <v>44.69</v>
      </c>
      <c r="J47" s="13">
        <v>49.26</v>
      </c>
    </row>
    <row r="48" spans="2:10" ht="57.75" customHeight="1" x14ac:dyDescent="0.15">
      <c r="B48" s="14"/>
      <c r="C48" s="1174" t="s">
        <v>4</v>
      </c>
      <c r="D48" s="1174"/>
      <c r="E48" s="1175"/>
      <c r="F48" s="15">
        <v>3.31</v>
      </c>
      <c r="G48" s="16">
        <v>3.53</v>
      </c>
      <c r="H48" s="16">
        <v>4.6500000000000004</v>
      </c>
      <c r="I48" s="16">
        <v>6.67</v>
      </c>
      <c r="J48" s="17">
        <v>3.23</v>
      </c>
    </row>
    <row r="49" spans="2:10" ht="57.75" customHeight="1" thickBot="1" x14ac:dyDescent="0.2">
      <c r="B49" s="18"/>
      <c r="C49" s="1176" t="s">
        <v>5</v>
      </c>
      <c r="D49" s="1176"/>
      <c r="E49" s="1177"/>
      <c r="F49" s="19">
        <v>0.94</v>
      </c>
      <c r="G49" s="20">
        <v>2.48</v>
      </c>
      <c r="H49" s="20" t="s">
        <v>524</v>
      </c>
      <c r="I49" s="20">
        <v>4.45</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2018-02-15T04:48:10Z</cp:lastPrinted>
  <dcterms:created xsi:type="dcterms:W3CDTF">2018-01-24T05:33:41Z</dcterms:created>
  <dcterms:modified xsi:type="dcterms:W3CDTF">2018-11-27T01:03:07Z</dcterms:modified>
  <cp:category/>
</cp:coreProperties>
</file>