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4940" windowHeight="7875" tabRatio="84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8" r:id="rId13"/>
    <sheet name="施設類型別ストック情報分析表①" sheetId="19" r:id="rId14"/>
    <sheet name="施設類型別ストック情報分析表②" sheetId="20" r:id="rId15"/>
    <sheet name="データシート" sheetId="8" state="hidden" r:id="rId16"/>
  </sheets>
  <calcPr calcId="162913"/>
</workbook>
</file>

<file path=xl/calcChain.xml><?xml version="1.0" encoding="utf-8"?>
<calcChain xmlns="http://schemas.openxmlformats.org/spreadsheetml/2006/main">
  <c r="AA34" i="11" l="1"/>
  <c r="AA33" i="11" l="1"/>
  <c r="AA32" i="11"/>
  <c r="AA7" i="11"/>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l="1"/>
  <c r="AM35" i="9" s="1"/>
  <c r="BE34" i="9" l="1"/>
  <c r="BW34" i="9"/>
  <c r="BW35" i="9" s="1"/>
  <c r="BW36" i="9" s="1"/>
  <c r="BW37" i="9" s="1"/>
  <c r="BW38" i="9" s="1"/>
  <c r="BW39" i="9" s="1"/>
  <c r="BW40" i="9" s="1"/>
  <c r="BW41" i="9" s="1"/>
  <c r="CO34" i="9"/>
  <c r="CO35" i="9" s="1"/>
</calcChain>
</file>

<file path=xl/sharedStrings.xml><?xml version="1.0" encoding="utf-8"?>
<sst xmlns="http://schemas.openxmlformats.org/spreadsheetml/2006/main" count="1093" uniqueCount="572">
  <si>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</si>
  <si>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</si>
  <si>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</si>
  <si>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</si>
  <si>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</si>
  <si>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</si>
  <si>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</si>
  <si>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</si>
  <si>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</si>
  <si>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</si>
  <si>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</si>
  <si>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</si>
  <si>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</si>
  <si>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</si>
  <si>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</si>
  <si>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</si>
  <si>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</si>
  <si>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</si>
  <si>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</si>
  <si>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</si>
  <si>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</si>
  <si>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</si>
  <si>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</si>
  <si>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</si>
  <si>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</si>
  <si>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</si>
  <si>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</si>
  <si>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</si>
  <si>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</si>
  <si>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</si>
  <si>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</si>
  <si>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</si>
  <si>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</si>
  <si>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</si>
  <si>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</si>
  <si>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</si>
  <si>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</si>
  <si>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</si>
  <si>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</si>
  <si>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</si>
  <si>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</si>
  <si>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</si>
  <si>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</si>
  <si>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</si>
  <si>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</si>
  <si>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</si>
  <si>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</si>
  <si>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</si>
  <si>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</si>
  <si>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</si>
  <si>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</si>
  <si>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</si>
  <si>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</si>
  <si>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</si>
  <si>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</si>
  <si>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</si>
  <si>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</si>
  <si>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</si>
  <si>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</si>
  <si>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</si>
  <si>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</si>
  <si>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</si>
  <si>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</si>
  <si>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</si>
  <si>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</si>
  <si>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</si>
  <si>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</si>
  <si>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</si>
  <si>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</si>
  <si>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</si>
  <si>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</si>
  <si>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</si>
  <si>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</si>
  <si>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</si>
  <si>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</si>
  <si>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</si>
  <si>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</si>
  <si>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</si>
  <si>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</si>
  <si>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</si>
  <si>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</si>
  <si>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</si>
  <si>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</si>
  <si>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藤井寺市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</si>
  <si>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</si>
  <si>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</si>
  <si>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</si>
  <si>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</si>
  <si>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</si>
  <si>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</si>
  <si>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</si>
  <si>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</si>
  <si>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</si>
  <si>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</si>
  <si>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</si>
  <si>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</si>
  <si>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</si>
  <si>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</si>
  <si>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</si>
  <si>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</si>
  <si>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</si>
  <si>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</si>
  <si>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</si>
  <si>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</si>
  <si>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</si>
  <si>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</si>
  <si>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</si>
  <si>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</si>
  <si>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</si>
  <si>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</si>
  <si>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</si>
  <si>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</si>
  <si>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</si>
  <si>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</si>
  <si>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</si>
  <si>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</si>
  <si>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</si>
  <si>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</si>
  <si>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</si>
  <si>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</si>
  <si>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</si>
  <si>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</si>
  <si>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</si>
  <si>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</si>
  <si>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</si>
  <si>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</si>
  <si>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</si>
  <si>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</si>
  <si>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</si>
  <si>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</si>
  <si>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</si>
  <si>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</si>
  <si>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</si>
  <si>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</si>
  <si>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</si>
  <si>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</si>
  <si>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</si>
  <si>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</si>
  <si>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</si>
  <si>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</si>
  <si>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</si>
  <si>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</si>
  <si>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</si>
  <si>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</si>
  <si>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</si>
  <si>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</si>
  <si>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</si>
  <si>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</si>
  <si>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</si>
  <si>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</si>
  <si>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</si>
  <si>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</si>
  <si>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</si>
  <si>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</si>
  <si>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</si>
  <si>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</si>
  <si>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</si>
  <si>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</si>
  <si>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</si>
  <si>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</si>
  <si>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</si>
  <si>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</si>
  <si>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</si>
  <si>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</si>
  <si>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</si>
  <si>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</si>
  <si>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</si>
  <si>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</si>
  <si>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</si>
  <si>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</si>
  <si>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</si>
  <si>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</si>
  <si>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</si>
  <si>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</si>
  <si>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</si>
  <si>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</si>
  <si>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</si>
  <si>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</si>
  <si>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</si>
  <si>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</si>
  <si>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</si>
  <si>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</si>
  <si>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</si>
  <si>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</si>
  <si>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</si>
  <si>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</si>
  <si>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</si>
  <si>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</si>
  <si>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</si>
  <si>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</si>
  <si>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</si>
  <si>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</si>
  <si>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</si>
  <si>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</si>
  <si>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</si>
  <si>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</si>
  <si>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大阪府藤井寺市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</si>
  <si>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</si>
  <si>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</si>
  <si>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</si>
  <si>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</si>
  <si>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</si>
  <si>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</si>
  <si>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</si>
  <si>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</si>
  <si>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</si>
  <si>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</si>
  <si>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</si>
  <si>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</si>
  <si>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</si>
  <si>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</si>
  <si>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</si>
  <si>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</si>
  <si>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</si>
  <si>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</si>
  <si>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</si>
  <si>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</si>
  <si>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</si>
  <si>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</si>
  <si>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</si>
  <si>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</si>
  <si>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</si>
  <si>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</si>
  <si>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</si>
  <si>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</si>
  <si>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</si>
  <si>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</si>
  <si>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</si>
  <si>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</si>
  <si>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</si>
  <si>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</si>
  <si>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</si>
  <si>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</si>
  <si>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</si>
  <si>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</si>
  <si>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</si>
  <si>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</si>
  <si>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</si>
  <si>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</si>
  <si>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</si>
  <si>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</si>
  <si>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</si>
  <si>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</si>
  <si>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</si>
  <si>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</si>
  <si>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</si>
  <si>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</si>
  <si>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</si>
  <si>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</si>
  <si>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</si>
  <si>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</si>
  <si>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</si>
  <si>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</si>
  <si>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</si>
  <si>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</si>
  <si>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</si>
  <si>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</si>
  <si>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</si>
  <si>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</si>
  <si>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</si>
  <si>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</si>
  <si>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</si>
  <si>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</si>
  <si>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</si>
  <si>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</si>
  <si>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</si>
  <si>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</si>
  <si>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</si>
  <si>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</si>
  <si>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</si>
  <si>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</si>
  <si>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</si>
  <si>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</si>
  <si>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</si>
  <si>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</si>
  <si>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</si>
  <si>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</si>
  <si>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</si>
  <si>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</si>
  <si>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</si>
  <si>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</si>
  <si>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</si>
  <si>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</si>
  <si>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</si>
  <si>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</si>
  <si>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</si>
  <si>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</si>
  <si>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</si>
  <si>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</si>
  <si>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</si>
  <si>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</si>
  <si>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</si>
  <si>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</si>
  <si>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</si>
  <si>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</si>
  <si>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</si>
  <si>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</si>
  <si>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</si>
  <si>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</si>
  <si>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</si>
  <si>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</si>
  <si>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</si>
  <si>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</si>
  <si>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</si>
  <si>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</si>
  <si>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</si>
  <si>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</si>
  <si>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</si>
  <si>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</si>
  <si>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</si>
  <si>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</si>
  <si>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</si>
  <si>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</si>
  <si>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</si>
  <si>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</si>
  <si>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</si>
  <si>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</si>
  <si>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</si>
  <si>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</si>
  <si>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</si>
  <si>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</si>
  <si>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</si>
  <si>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</si>
  <si>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</si>
  <si>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</si>
  <si>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</si>
  <si>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</si>
  <si>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</si>
  <si>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</si>
  <si>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</si>
  <si>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</si>
  <si>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</si>
  <si>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</si>
  <si>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</si>
  <si>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</si>
  <si>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</si>
  <si>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</si>
  <si>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</si>
  <si>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</si>
  <si>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</si>
  <si>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</si>
  <si>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</si>
  <si>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</si>
  <si>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</si>
  <si>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</si>
  <si>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大阪府藤井寺市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</si>
  <si>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</si>
  <si>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</si>
  <si>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</si>
  <si>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</si>
  <si>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</si>
  <si>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</si>
  <si>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</si>
  <si>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</si>
  <si>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</si>
  <si>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</si>
  <si>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</si>
  <si>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</si>
  <si>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</si>
  <si>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</si>
  <si>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</si>
  <si>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</si>
  <si>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</si>
  <si>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</si>
  <si>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</si>
  <si>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</si>
  <si>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</si>
  <si>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</si>
  <si>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</si>
  <si>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</si>
  <si>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</si>
  <si>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</si>
  <si>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</si>
  <si>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</si>
  <si>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</si>
  <si>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</si>
  <si>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</si>
  <si>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</si>
  <si>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</si>
  <si>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</si>
  <si>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</si>
  <si>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</si>
  <si>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</si>
  <si>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水道事業会計</t>
    <phoneticPr fontId="5"/>
  </si>
  <si>
    <t>法適用企業</t>
    <phoneticPr fontId="5"/>
  </si>
  <si>
    <t>病院事業特別会計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</si>
  <si>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</si>
  <si>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</si>
  <si>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</si>
  <si>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</si>
  <si>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</si>
  <si>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</si>
  <si>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</si>
  <si>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</si>
  <si>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</si>
  <si>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</si>
  <si>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</si>
  <si>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</si>
  <si>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</si>
  <si>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</si>
  <si>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</si>
  <si>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</si>
  <si>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</si>
  <si>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</si>
  <si>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</si>
  <si>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</si>
  <si>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</si>
  <si>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</si>
  <si>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</si>
  <si>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</si>
  <si>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</si>
  <si>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</si>
  <si>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</si>
  <si>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</si>
  <si>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</si>
  <si>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</si>
  <si>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</si>
  <si>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</si>
  <si>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</si>
  <si>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</si>
  <si>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</si>
  <si>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</si>
  <si>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</si>
  <si>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</si>
  <si>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</si>
  <si>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</si>
  <si>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</si>
  <si>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</si>
  <si>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</si>
  <si>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</si>
  <si>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</si>
  <si>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</si>
  <si>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</si>
  <si>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</si>
  <si>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</si>
  <si>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</si>
  <si>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</si>
  <si>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</si>
  <si>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</si>
  <si>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</si>
  <si>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</si>
  <si>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</si>
  <si>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</si>
  <si>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</si>
  <si>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</si>
  <si>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</si>
  <si>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</si>
  <si>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</si>
  <si>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</si>
  <si>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</si>
  <si>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</si>
  <si>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</si>
  <si>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</si>
  <si>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</si>
  <si>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</si>
  <si>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</si>
  <si>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</si>
  <si>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</si>
  <si>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</si>
  <si>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</si>
  <si>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</si>
  <si>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</si>
  <si>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</si>
  <si>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</si>
  <si>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</si>
  <si>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</si>
  <si>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</si>
  <si>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</si>
  <si>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</si>
  <si>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</si>
  <si>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</si>
  <si>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</si>
  <si>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</si>
  <si>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</si>
  <si>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</si>
  <si>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</si>
  <si>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</si>
  <si>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</si>
  <si>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</si>
  <si>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</si>
  <si>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</si>
  <si>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</si>
  <si>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</si>
  <si>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</si>
  <si>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</si>
  <si>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</si>
  <si>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</si>
  <si>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</si>
  <si>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</si>
  <si>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</si>
  <si>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</si>
  <si>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</si>
  <si>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</si>
  <si>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</si>
  <si>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</si>
  <si>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</si>
  <si>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</si>
  <si>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</si>
  <si>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</si>
  <si>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</si>
  <si>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</si>
  <si>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</si>
  <si>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</si>
  <si>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</si>
  <si>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</si>
  <si>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</si>
  <si>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</si>
  <si>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</si>
  <si>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</si>
  <si>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</si>
  <si>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</si>
  <si>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</si>
  <si>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</si>
  <si>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</si>
  <si>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</si>
  <si>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</si>
  <si>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</si>
  <si>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</si>
  <si>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</si>
  <si>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</si>
  <si>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</si>
  <si>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</si>
  <si>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</si>
  <si>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4.67</t>
  </si>
  <si>
    <t>▲ 0.66</t>
  </si>
  <si>
    <t>▲ 1.31</t>
  </si>
  <si>
    <t>▲ 0.99</t>
  </si>
  <si>
    <t>駐車場特別会計</t>
  </si>
  <si>
    <t>▲ 0.12</t>
  </si>
  <si>
    <t>▲ 0.16</t>
  </si>
  <si>
    <t>▲ 0.17</t>
  </si>
  <si>
    <t>▲ 0.19</t>
  </si>
  <si>
    <t>▲ 0.10</t>
  </si>
  <si>
    <t>水道事業会計</t>
  </si>
  <si>
    <t>病院事業特別会計</t>
  </si>
  <si>
    <t>介護保険特別会計</t>
  </si>
  <si>
    <t>国民健康保険特別会計</t>
  </si>
  <si>
    <t>▲ 1.53</t>
  </si>
  <si>
    <t>▲ 0.08</t>
  </si>
  <si>
    <t>後期高齢者医療特別会計</t>
  </si>
  <si>
    <t>一般会計</t>
  </si>
  <si>
    <t>公共下水道事業特別会計</t>
  </si>
  <si>
    <t>その他会計（赤字）</t>
  </si>
  <si>
    <t>その他会計（黒字）</t>
  </si>
  <si>
    <t>-</t>
    <phoneticPr fontId="2"/>
  </si>
  <si>
    <t>藤井寺市柏原市学校給食組合</t>
    <rPh sb="0" eb="4">
      <t>フジイデラシ</t>
    </rPh>
    <rPh sb="4" eb="7">
      <t>カシワラシ</t>
    </rPh>
    <rPh sb="7" eb="9">
      <t>ガッコウ</t>
    </rPh>
    <rPh sb="9" eb="11">
      <t>キュウショク</t>
    </rPh>
    <rPh sb="11" eb="13">
      <t>クミアイ</t>
    </rPh>
    <phoneticPr fontId="2"/>
  </si>
  <si>
    <t>柏原羽曳野藤井寺消防組合</t>
    <rPh sb="0" eb="2">
      <t>カシワラ</t>
    </rPh>
    <rPh sb="2" eb="5">
      <t>ハビキノ</t>
    </rPh>
    <rPh sb="5" eb="8">
      <t>フジイデラ</t>
    </rPh>
    <rPh sb="8" eb="10">
      <t>ショウボウ</t>
    </rPh>
    <rPh sb="10" eb="12">
      <t>クミアイ</t>
    </rPh>
    <phoneticPr fontId="2"/>
  </si>
  <si>
    <t>柏羽藤環境事業組合</t>
    <rPh sb="0" eb="1">
      <t>カシワ</t>
    </rPh>
    <rPh sb="1" eb="3">
      <t>ハトウ</t>
    </rPh>
    <rPh sb="3" eb="5">
      <t>カンキョウ</t>
    </rPh>
    <rPh sb="5" eb="7">
      <t>ジギョウ</t>
    </rPh>
    <rPh sb="7" eb="9">
      <t>クミアイ</t>
    </rPh>
    <phoneticPr fontId="2"/>
  </si>
  <si>
    <t>大和川右岸水防事務組合</t>
    <rPh sb="0" eb="3">
      <t>ヤマトガワ</t>
    </rPh>
    <rPh sb="3" eb="5">
      <t>ウガン</t>
    </rPh>
    <rPh sb="5" eb="7">
      <t>スイボウ</t>
    </rPh>
    <rPh sb="7" eb="9">
      <t>ジム</t>
    </rPh>
    <rPh sb="9" eb="11">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</si>
  <si>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</si>
  <si>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</si>
  <si>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</si>
  <si>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</si>
  <si>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</si>
  <si>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</si>
  <si>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藤井寺市勤労者互助会</t>
    <rPh sb="0" eb="4">
      <t>フジイデラシ</t>
    </rPh>
    <rPh sb="4" eb="7">
      <t>キンロウシャ</t>
    </rPh>
    <rPh sb="7" eb="10">
      <t>ゴジョカイ</t>
    </rPh>
    <phoneticPr fontId="30"/>
  </si>
  <si>
    <t>藤井寺市地域サービス公社</t>
    <rPh sb="0" eb="4">
      <t>フジイデラシ</t>
    </rPh>
    <rPh sb="4" eb="6">
      <t>チイキ</t>
    </rPh>
    <rPh sb="10" eb="12">
      <t>コウシャ</t>
    </rPh>
    <phoneticPr fontId="30"/>
  </si>
  <si>
    <t>-</t>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</si>
  <si>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</si>
  <si>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</si>
  <si>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</si>
  <si>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類似団体内平均値よりも低い値となっている。これは過去の普通建設事業が類似団体に比べ少なかったことが要因に挙げられる。それに伴い地方債残高も類似団体に比べ低い水準で推移していたが、近年は施設老朽化に伴い地方債発行が増大しているため、将来負担比率も悪化する可能性がある。有形固定資産減価償却率についても類似団体内平均値を下回っているが、各施設の老朽化が目立っていることから、改修費用の増大には注意を払う必要がある。平成30年1月1日時点で、平成28年度固定資産台帳が未整備のためグラフには表示されていない。</t>
    <rPh sb="0" eb="2">
      <t>ショウライ</t>
    </rPh>
    <rPh sb="2" eb="4">
      <t>フタン</t>
    </rPh>
    <rPh sb="4" eb="6">
      <t>ヒリツ</t>
    </rPh>
    <rPh sb="11" eb="13">
      <t>ルイジ</t>
    </rPh>
    <rPh sb="13" eb="15">
      <t>ダンタイ</t>
    </rPh>
    <rPh sb="15" eb="16">
      <t>ナイ</t>
    </rPh>
    <rPh sb="16" eb="18">
      <t>ヘイキン</t>
    </rPh>
    <rPh sb="18" eb="19">
      <t>チ</t>
    </rPh>
    <rPh sb="22" eb="23">
      <t>ヒク</t>
    </rPh>
    <rPh sb="24" eb="25">
      <t>アタイ</t>
    </rPh>
    <rPh sb="35" eb="37">
      <t>カコ</t>
    </rPh>
    <rPh sb="38" eb="40">
      <t>フツウ</t>
    </rPh>
    <rPh sb="40" eb="42">
      <t>ケンセツ</t>
    </rPh>
    <rPh sb="42" eb="44">
      <t>ジギョウ</t>
    </rPh>
    <rPh sb="45" eb="47">
      <t>ルイジ</t>
    </rPh>
    <rPh sb="47" eb="49">
      <t>ダンタイ</t>
    </rPh>
    <rPh sb="50" eb="51">
      <t>クラ</t>
    </rPh>
    <rPh sb="52" eb="53">
      <t>スク</t>
    </rPh>
    <rPh sb="60" eb="62">
      <t>ヨウイン</t>
    </rPh>
    <rPh sb="63" eb="64">
      <t>ア</t>
    </rPh>
    <rPh sb="72" eb="73">
      <t>トモナ</t>
    </rPh>
    <rPh sb="74" eb="77">
      <t>チホウサイ</t>
    </rPh>
    <rPh sb="77" eb="79">
      <t>ザンダカ</t>
    </rPh>
    <rPh sb="80" eb="82">
      <t>ルイジ</t>
    </rPh>
    <rPh sb="82" eb="84">
      <t>ダンタイ</t>
    </rPh>
    <rPh sb="85" eb="86">
      <t>クラ</t>
    </rPh>
    <rPh sb="87" eb="88">
      <t>ヒク</t>
    </rPh>
    <rPh sb="89" eb="91">
      <t>スイジュン</t>
    </rPh>
    <rPh sb="92" eb="94">
      <t>スイイ</t>
    </rPh>
    <rPh sb="100" eb="102">
      <t>キンネン</t>
    </rPh>
    <rPh sb="103" eb="105">
      <t>シセツ</t>
    </rPh>
    <rPh sb="105" eb="108">
      <t>ロウキュウカ</t>
    </rPh>
    <rPh sb="109" eb="110">
      <t>トモナ</t>
    </rPh>
    <rPh sb="111" eb="114">
      <t>チホウサイ</t>
    </rPh>
    <rPh sb="114" eb="116">
      <t>ハッコウ</t>
    </rPh>
    <rPh sb="117" eb="119">
      <t>ゾウダイ</t>
    </rPh>
    <rPh sb="126" eb="128">
      <t>ショウライ</t>
    </rPh>
    <rPh sb="128" eb="130">
      <t>フタン</t>
    </rPh>
    <rPh sb="130" eb="132">
      <t>ヒリツ</t>
    </rPh>
    <rPh sb="133" eb="135">
      <t>アッカ</t>
    </rPh>
    <rPh sb="137" eb="140">
      <t>カノウセイ</t>
    </rPh>
    <rPh sb="144" eb="146">
      <t>ユウケイ</t>
    </rPh>
    <rPh sb="146" eb="148">
      <t>コテイ</t>
    </rPh>
    <rPh sb="148" eb="150">
      <t>シサン</t>
    </rPh>
    <rPh sb="150" eb="152">
      <t>ゲンカ</t>
    </rPh>
    <rPh sb="152" eb="154">
      <t>ショウキャク</t>
    </rPh>
    <rPh sb="154" eb="155">
      <t>リツ</t>
    </rPh>
    <rPh sb="160" eb="162">
      <t>ルイジ</t>
    </rPh>
    <rPh sb="162" eb="164">
      <t>ダンタイ</t>
    </rPh>
    <rPh sb="164" eb="165">
      <t>ナイ</t>
    </rPh>
    <rPh sb="165" eb="167">
      <t>ヘイキン</t>
    </rPh>
    <rPh sb="167" eb="168">
      <t>チ</t>
    </rPh>
    <rPh sb="169" eb="171">
      <t>シタマワ</t>
    </rPh>
    <rPh sb="177" eb="180">
      <t>カクシセツ</t>
    </rPh>
    <rPh sb="181" eb="184">
      <t>ロウキュウカ</t>
    </rPh>
    <rPh sb="185" eb="187">
      <t>メダ</t>
    </rPh>
    <rPh sb="196" eb="198">
      <t>カイシュウ</t>
    </rPh>
    <rPh sb="198" eb="200">
      <t>ヒヨウ</t>
    </rPh>
    <rPh sb="201" eb="203">
      <t>ゾウダイ</t>
    </rPh>
    <rPh sb="205" eb="207">
      <t>チュウイ</t>
    </rPh>
    <rPh sb="208" eb="209">
      <t>ハラ</t>
    </rPh>
    <rPh sb="210" eb="212">
      <t>ヒツヨウ</t>
    </rPh>
    <rPh sb="216" eb="218">
      <t>ヘイセイ</t>
    </rPh>
    <rPh sb="220" eb="221">
      <t>ネン</t>
    </rPh>
    <rPh sb="222" eb="223">
      <t>ガツ</t>
    </rPh>
    <rPh sb="224" eb="225">
      <t>ヒ</t>
    </rPh>
    <rPh sb="225" eb="227">
      <t>ジテン</t>
    </rPh>
    <rPh sb="229" eb="231">
      <t>ヘイセイ</t>
    </rPh>
    <rPh sb="233" eb="235">
      <t>ネンド</t>
    </rPh>
    <rPh sb="235" eb="237">
      <t>コテイ</t>
    </rPh>
    <rPh sb="237" eb="239">
      <t>シサン</t>
    </rPh>
    <rPh sb="239" eb="241">
      <t>ダイチョウ</t>
    </rPh>
    <rPh sb="242" eb="245">
      <t>ミセイビ</t>
    </rPh>
    <rPh sb="253" eb="255">
      <t>ヒョウジ</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</si>
  <si>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</si>
  <si>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</si>
  <si>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</si>
  <si>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</si>
  <si>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</si>
  <si>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</si>
  <si>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</si>
  <si>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前年度から3.5%低下して26.4%となった。この数値は類似団体内平均値よりも低くなっている。これまで将来負担比率は普通建設事業を抑制してきたこと等に伴い抑制されてきたが、今後は臨時財政対策債発行残高の増大や、公共施設の老朽化に伴い大規模改修や耐震化事業の発生が予想されることから地方債残高の増大に注意を払う必要がある。実質公債費比率は、前年度から0.5%低下して2.3%となった。この数値は類似団体平均値よりも低くなっている。しかし、こちらも同様に公共施設の老朽化に伴って大規模改修や耐震化への対応が必要になってくるため、建設地方債の発行に伴い、増加が見込まれる。そのため、事業の精査や過度な後年度負担が生じないよう考慮する必要がある。</t>
    <rPh sb="40" eb="41">
      <t>ナイ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</si>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</sst>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8E56-4C42-B569-61085D047A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10559</c:v>
                </c:pt>
                <c:pt idx="1">
                  <c:v>15518</c:v>
                </c:pt>
                <c:pt idx="2">
                  <c:v>21755</c:v>
                </c:pt>
                <c:pt idx="3">
                  <c:v>20257</c:v>
                </c:pt>
                <c:pt idx="4">
                  <c:v>21890</c:v>
                </c:pt>
              </c:numCache>
            </c:numRef>
          </c:val>
          <c:smooth val="0"/>
          <c:extLst>
            <c:ext xmlns:c16="http://schemas.microsoft.com/office/drawing/2014/chart" uri="{C3380CC4-5D6E-409C-BE32-E72D297353CC}">
              <c16:uniqueId val="{00000001-8E56-4C42-B569-61085D047A80}"/>
            </c:ext>
          </c:extLst>
        </c:ser>
        <c:dLbls>
          <c:showLegendKey val="0"/>
          <c:showVal val="0"/>
          <c:showCatName val="0"/>
          <c:showSerName val="0"/>
          <c:showPercent val="0"/>
          <c:showBubbleSize val="0"/>
        </c:dLbls>
        <c:marker val="1"/>
        <c:smooth val="0"/>
        <c:axId val="103490304"/>
        <c:axId val="103492224"/>
      </c:lineChart>
      <c:catAx>
        <c:axId val="103490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492224"/>
        <c:crosses val="autoZero"/>
        <c:auto val="1"/>
        <c:lblAlgn val="ctr"/>
        <c:lblOffset val="100"/>
        <c:tickLblSkip val="1"/>
        <c:tickMarkSkip val="1"/>
        <c:noMultiLvlLbl val="0"/>
      </c:catAx>
      <c:valAx>
        <c:axId val="1034922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490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2.5499999999999998</c:v>
                </c:pt>
                <c:pt idx="1">
                  <c:v>0.19</c:v>
                </c:pt>
                <c:pt idx="2">
                  <c:v>0.11</c:v>
                </c:pt>
                <c:pt idx="3">
                  <c:v>0.11</c:v>
                </c:pt>
                <c:pt idx="4">
                  <c:v>0.11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15.1</c:v>
                </c:pt>
                <c:pt idx="1">
                  <c:v>14.82</c:v>
                </c:pt>
                <c:pt idx="2">
                  <c:v>14.28</c:v>
                </c:pt>
                <c:pt idx="3">
                  <c:v>12.6</c:v>
                </c:pt>
                <c:pt idx="4">
                  <c:v>11.93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0330240"/>
        <c:axId val="110332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3.29</c:v>
                </c:pt>
                <c:pt idx="1">
                  <c:v>-4.67</c:v>
                </c:pt>
                <c:pt idx="2">
                  <c:v>-0.66</c:v>
                </c:pt>
                <c:pt idx="3">
                  <c:v>-1.31</c:v>
                </c:pt>
                <c:pt idx="4">
                  <c:v>-0.99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0330240"/>
        <c:axId val="110332160"/>
      </c:lineChart>
      <c:catAx>
        <c:axId val="11033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332160"/>
        <c:crosses val="autoZero"/>
        <c:auto val="1"/>
        <c:lblAlgn val="ctr"/>
        <c:lblOffset val="100"/>
        <c:tickLblSkip val="1"/>
        <c:tickMarkSkip val="1"/>
        <c:noMultiLvlLbl val="0"/>
      </c:catAx>
      <c:valAx>
        <c:axId val="11033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3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2.54</c:v>
                </c:pt>
                <c:pt idx="2">
                  <c:v>#N/A</c:v>
                </c:pt>
                <c:pt idx="3">
                  <c:v>0.18</c:v>
                </c:pt>
                <c:pt idx="4">
                  <c:v>#N/A</c:v>
                </c:pt>
                <c:pt idx="5">
                  <c:v>0.11</c:v>
                </c:pt>
                <c:pt idx="6">
                  <c:v>#N/A</c:v>
                </c:pt>
                <c:pt idx="7">
                  <c:v>0.11</c:v>
                </c:pt>
                <c:pt idx="8">
                  <c:v>#N/A</c:v>
                </c:pt>
                <c:pt idx="9">
                  <c:v>0.11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0.19</c:v>
                </c:pt>
                <c:pt idx="2">
                  <c:v>#N/A</c:v>
                </c:pt>
                <c:pt idx="3">
                  <c:v>0.17</c:v>
                </c:pt>
                <c:pt idx="4">
                  <c:v>#N/A</c:v>
                </c:pt>
                <c:pt idx="5">
                  <c:v>0.19</c:v>
                </c:pt>
                <c:pt idx="6">
                  <c:v>#N/A</c:v>
                </c:pt>
                <c:pt idx="7">
                  <c:v>0.2</c:v>
                </c:pt>
                <c:pt idx="8">
                  <c:v>#N/A</c:v>
                </c:pt>
                <c:pt idx="9">
                  <c:v>0.21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1.53</c:v>
                </c:pt>
                <c:pt idx="1">
                  <c:v>#N/A</c:v>
                </c:pt>
                <c:pt idx="2">
                  <c:v>0.08</c:v>
                </c:pt>
                <c:pt idx="3">
                  <c:v>#N/A</c:v>
                </c:pt>
                <c:pt idx="4">
                  <c:v>#N/A</c:v>
                </c:pt>
                <c:pt idx="5">
                  <c:v>0</c:v>
                </c:pt>
                <c:pt idx="6">
                  <c:v>#N/A</c:v>
                </c:pt>
                <c:pt idx="7">
                  <c:v>0.44</c:v>
                </c:pt>
                <c:pt idx="8">
                  <c:v>#N/A</c:v>
                </c:pt>
                <c:pt idx="9">
                  <c:v>1.27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c:v>
                </c:pt>
                <c:pt idx="2">
                  <c:v>#N/A</c:v>
                </c:pt>
                <c:pt idx="3">
                  <c:v>0.19</c:v>
                </c:pt>
                <c:pt idx="4">
                  <c:v>#N/A</c:v>
                </c:pt>
                <c:pt idx="5">
                  <c:v>0.66</c:v>
                </c:pt>
                <c:pt idx="6">
                  <c:v>#N/A</c:v>
                </c:pt>
                <c:pt idx="7">
                  <c:v>1.1100000000000001</c:v>
                </c:pt>
                <c:pt idx="8">
                  <c:v>#N/A</c:v>
                </c:pt>
                <c:pt idx="9">
                  <c:v>1.27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6.76</c:v>
                </c:pt>
                <c:pt idx="2">
                  <c:v>#N/A</c:v>
                </c:pt>
                <c:pt idx="3">
                  <c:v>6.57</c:v>
                </c:pt>
                <c:pt idx="4">
                  <c:v>#N/A</c:v>
                </c:pt>
                <c:pt idx="5">
                  <c:v>6.68</c:v>
                </c:pt>
                <c:pt idx="6">
                  <c:v>#N/A</c:v>
                </c:pt>
                <c:pt idx="7">
                  <c:v>6.41</c:v>
                </c:pt>
                <c:pt idx="8">
                  <c:v>#N/A</c:v>
                </c:pt>
                <c:pt idx="9">
                  <c:v>6.18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7.73</c:v>
                </c:pt>
                <c:pt idx="2">
                  <c:v>#N/A</c:v>
                </c:pt>
                <c:pt idx="3">
                  <c:v>7.57</c:v>
                </c:pt>
                <c:pt idx="4">
                  <c:v>#N/A</c:v>
                </c:pt>
                <c:pt idx="5">
                  <c:v>8.36</c:v>
                </c:pt>
                <c:pt idx="6">
                  <c:v>#N/A</c:v>
                </c:pt>
                <c:pt idx="7">
                  <c:v>8.08</c:v>
                </c:pt>
                <c:pt idx="8">
                  <c:v>#N/A</c:v>
                </c:pt>
                <c:pt idx="9">
                  <c:v>8.9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駐車場特別会計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0.12</c:v>
                </c:pt>
                <c:pt idx="1">
                  <c:v>#N/A</c:v>
                </c:pt>
                <c:pt idx="2">
                  <c:v>0.16</c:v>
                </c:pt>
                <c:pt idx="3">
                  <c:v>#N/A</c:v>
                </c:pt>
                <c:pt idx="4">
                  <c:v>0.17</c:v>
                </c:pt>
                <c:pt idx="5">
                  <c:v>#N/A</c:v>
                </c:pt>
                <c:pt idx="6">
                  <c:v>0.19</c:v>
                </c:pt>
                <c:pt idx="7">
                  <c:v>#N/A</c:v>
                </c:pt>
                <c:pt idx="8">
                  <c:v>0.1</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4635904"/>
        <c:axId val="94637440"/>
      </c:barChart>
      <c:catAx>
        <c:axId val="9463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637440"/>
        <c:crosses val="autoZero"/>
        <c:auto val="1"/>
        <c:lblAlgn val="ctr"/>
        <c:lblOffset val="100"/>
        <c:tickLblSkip val="1"/>
        <c:tickMarkSkip val="1"/>
        <c:noMultiLvlLbl val="0"/>
      </c:catAx>
      <c:valAx>
        <c:axId val="9463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635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2125</c:v>
                </c:pt>
                <c:pt idx="5">
                  <c:v>2193</c:v>
                </c:pt>
                <c:pt idx="8">
                  <c:v>2299</c:v>
                </c:pt>
                <c:pt idx="11">
                  <c:v>2245</c:v>
                </c:pt>
                <c:pt idx="14">
                  <c:v>2349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269</c:v>
                </c:pt>
                <c:pt idx="3">
                  <c:v>263</c:v>
                </c:pt>
                <c:pt idx="6">
                  <c:v>270</c:v>
                </c:pt>
                <c:pt idx="9">
                  <c:v>281</c:v>
                </c:pt>
                <c:pt idx="12">
                  <c:v>272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1079</c:v>
                </c:pt>
                <c:pt idx="3">
                  <c:v>1075</c:v>
                </c:pt>
                <c:pt idx="6">
                  <c:v>1035</c:v>
                </c:pt>
                <c:pt idx="9">
                  <c:v>1062</c:v>
                </c:pt>
                <c:pt idx="12">
                  <c:v>1094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1369</c:v>
                </c:pt>
                <c:pt idx="3">
                  <c:v>1314</c:v>
                </c:pt>
                <c:pt idx="6">
                  <c:v>1263</c:v>
                </c:pt>
                <c:pt idx="9">
                  <c:v>1206</c:v>
                </c:pt>
                <c:pt idx="12">
                  <c:v>1236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4409856"/>
        <c:axId val="94411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592</c:v>
                </c:pt>
                <c:pt idx="2">
                  <c:v>#N/A</c:v>
                </c:pt>
                <c:pt idx="3">
                  <c:v>#N/A</c:v>
                </c:pt>
                <c:pt idx="4">
                  <c:v>459</c:v>
                </c:pt>
                <c:pt idx="5">
                  <c:v>#N/A</c:v>
                </c:pt>
                <c:pt idx="6">
                  <c:v>#N/A</c:v>
                </c:pt>
                <c:pt idx="7">
                  <c:v>269</c:v>
                </c:pt>
                <c:pt idx="8">
                  <c:v>#N/A</c:v>
                </c:pt>
                <c:pt idx="9">
                  <c:v>#N/A</c:v>
                </c:pt>
                <c:pt idx="10">
                  <c:v>304</c:v>
                </c:pt>
                <c:pt idx="11">
                  <c:v>#N/A</c:v>
                </c:pt>
                <c:pt idx="12">
                  <c:v>#N/A</c:v>
                </c:pt>
                <c:pt idx="13">
                  <c:v>253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4409856"/>
        <c:axId val="94411776"/>
      </c:lineChart>
      <c:catAx>
        <c:axId val="9440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411776"/>
        <c:crosses val="autoZero"/>
        <c:auto val="1"/>
        <c:lblAlgn val="ctr"/>
        <c:lblOffset val="100"/>
        <c:tickLblSkip val="1"/>
        <c:tickMarkSkip val="1"/>
        <c:noMultiLvlLbl val="0"/>
      </c:catAx>
      <c:valAx>
        <c:axId val="9441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40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22013</c:v>
                </c:pt>
                <c:pt idx="5">
                  <c:v>22748</c:v>
                </c:pt>
                <c:pt idx="8">
                  <c:v>22799</c:v>
                </c:pt>
                <c:pt idx="11">
                  <c:v>22873</c:v>
                </c:pt>
                <c:pt idx="14">
                  <c:v>23071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6454</c:v>
                </c:pt>
                <c:pt idx="5">
                  <c:v>6444</c:v>
                </c:pt>
                <c:pt idx="8">
                  <c:v>6078</c:v>
                </c:pt>
                <c:pt idx="11">
                  <c:v>6195</c:v>
                </c:pt>
                <c:pt idx="14">
                  <c:v>6608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2947</c:v>
                </c:pt>
                <c:pt idx="5">
                  <c:v>2810</c:v>
                </c:pt>
                <c:pt idx="8">
                  <c:v>2535</c:v>
                </c:pt>
                <c:pt idx="11">
                  <c:v>2479</c:v>
                </c:pt>
                <c:pt idx="14">
                  <c:v>2409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308</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4067</c:v>
                </c:pt>
                <c:pt idx="3">
                  <c:v>3894</c:v>
                </c:pt>
                <c:pt idx="6">
                  <c:v>3295</c:v>
                </c:pt>
                <c:pt idx="9">
                  <c:v>3247</c:v>
                </c:pt>
                <c:pt idx="12">
                  <c:v>3301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1386</c:v>
                </c:pt>
                <c:pt idx="3">
                  <c:v>1300</c:v>
                </c:pt>
                <c:pt idx="6">
                  <c:v>1210</c:v>
                </c:pt>
                <c:pt idx="9">
                  <c:v>1016</c:v>
                </c:pt>
                <c:pt idx="12">
                  <c:v>805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16722</c:v>
                </c:pt>
                <c:pt idx="3">
                  <c:v>16999</c:v>
                </c:pt>
                <c:pt idx="6">
                  <c:v>16423</c:v>
                </c:pt>
                <c:pt idx="9">
                  <c:v>15808</c:v>
                </c:pt>
                <c:pt idx="12">
                  <c:v>15208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801</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12337</c:v>
                </c:pt>
                <c:pt idx="3">
                  <c:v>13397</c:v>
                </c:pt>
                <c:pt idx="6">
                  <c:v>14177</c:v>
                </c:pt>
                <c:pt idx="9">
                  <c:v>15136</c:v>
                </c:pt>
                <c:pt idx="12">
                  <c:v>15904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0231552"/>
        <c:axId val="110233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4208</c:v>
                </c:pt>
                <c:pt idx="2">
                  <c:v>#N/A</c:v>
                </c:pt>
                <c:pt idx="3">
                  <c:v>#N/A</c:v>
                </c:pt>
                <c:pt idx="4">
                  <c:v>3587</c:v>
                </c:pt>
                <c:pt idx="5">
                  <c:v>#N/A</c:v>
                </c:pt>
                <c:pt idx="6">
                  <c:v>#N/A</c:v>
                </c:pt>
                <c:pt idx="7">
                  <c:v>3694</c:v>
                </c:pt>
                <c:pt idx="8">
                  <c:v>#N/A</c:v>
                </c:pt>
                <c:pt idx="9">
                  <c:v>#N/A</c:v>
                </c:pt>
                <c:pt idx="10">
                  <c:v>3659</c:v>
                </c:pt>
                <c:pt idx="11">
                  <c:v>#N/A</c:v>
                </c:pt>
                <c:pt idx="12">
                  <c:v>#N/A</c:v>
                </c:pt>
                <c:pt idx="13">
                  <c:v>3130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0231552"/>
        <c:axId val="110233472"/>
      </c:lineChart>
      <c:catAx>
        <c:axId val="11023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233472"/>
        <c:crosses val="autoZero"/>
        <c:auto val="1"/>
        <c:lblAlgn val="ctr"/>
        <c:lblOffset val="100"/>
        <c:tickLblSkip val="1"/>
        <c:tickMarkSkip val="1"/>
        <c:noMultiLvlLbl val="0"/>
      </c:catAx>
      <c:valAx>
        <c:axId val="110233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3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{C2C07515-78B4-4A94-8604-5C46FAEFE1C7}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785-480A-838B-69B55A7F52E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{D74CE3F2-8B75-483C-B17A-94552E7B6237}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785-480A-838B-69B55A7F52E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{7B1EAC1D-6C01-43DA-AA4E-5DFCA5C81A77}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785-480A-838B-69B55A7F52E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{F6C57A97-5023-4DBE-A50C-33DACBBB5385}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785-480A-838B-69B55A7F52E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{C4783E18-662A-4D6E-A470-E5B536A82604}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785-480A-838B-69B55A7F52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36.200000000000003</c:v>
                </c:pt>
              </c:numCache>
            </c:numRef>
          </c:xVal>
          <c:yVal>
            <c:numRef>
              <c:f>公会計指標分析・財政指標組合せ分析表!$K$51:$O$51</c:f>
              <c:numCache>
                <c:formatCode>#,##0.0;"▲ "#,##0.0</c:formatCode>
                <c:ptCount val="5"/>
                <c:pt idx="3">
                  <c:v>29.9</c:v>
                </c:pt>
              </c:numCache>
            </c:numRef>
          </c:yVal>
          <c:smooth val="0"/>
          <c:extLst>
            <c:ext xmlns:c16="http://schemas.microsoft.com/office/drawing/2014/chart" uri="{C3380CC4-5D6E-409C-BE32-E72D297353CC}">
              <c16:uniqueId val="{00000005-4785-480A-838B-69B55A7F52E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{7ECF3FA2-C167-477A-BC84-8907459FE50B}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785-480A-838B-69B55A7F52E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{3CA2D6A9-5CBE-48DD-B292-D19557A3B496}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785-480A-838B-69B55A7F52E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{85C1A091-D71A-499A-9BEB-3C9D2D22CB31}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785-480A-838B-69B55A7F52E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{D44CB512-4E98-4785-A170-10B504783B1D}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785-480A-838B-69B55A7F52E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{400C0F27-8F76-43CC-8BB5-306539BDD6B8}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785-480A-838B-69B55A7F52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smooth val="0"/>
          <c:extLst>
            <c:ext xmlns:c16="http://schemas.microsoft.com/office/drawing/2014/chart" uri="{C3380CC4-5D6E-409C-BE32-E72D297353CC}">
              <c16:uniqueId val="{0000000B-4785-480A-838B-69B55A7F52E0}"/>
            </c:ext>
          </c:extLst>
        </c:ser>
        <c:dLbls>
          <c:showLegendKey val="0"/>
          <c:showVal val="0"/>
          <c:showCatName val="0"/>
          <c:showSerName val="0"/>
          <c:showPercent val="0"/>
          <c:showBubbleSize val="0"/>
        </c:dLbls>
        <c:axId val="132433024"/>
        <c:axId val="50257920"/>
      </c:scatterChart>
      <c:valAx>
        <c:axId val="132433024"/>
        <c:scaling>
          <c:orientation val="minMax"/>
          <c:max val="59"/>
          <c:min val="3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57920"/>
        <c:crosses val="autoZero"/>
        <c:crossBetween val="midCat"/>
      </c:valAx>
      <c:valAx>
        <c:axId val="50257920"/>
        <c:scaling>
          <c:orientation val="minMax"/>
          <c:max val="34.300000000000004"/>
          <c:min val="29.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433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{2FF51AF0-B37D-4964-B0A8-602F094A7571}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3288-4AB4-9EBE-56967B581B3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{1C2DCBE1-8604-4F55-B683-2D30735E5631}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3288-4AB4-9EBE-56967B581B3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{ADC50782-0EF2-40B1-ABEA-01AA573CACB7}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3288-4AB4-9EBE-56967B581B3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{91198CA6-AE0C-4D2B-B778-14ED81340015}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3288-4AB4-9EBE-56967B581B3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{F04DC5EB-6628-439F-B05C-B716C7A0F861}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3288-4AB4-9EBE-56967B581B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5.6</c:v>
                </c:pt>
                <c:pt idx="1">
                  <c:v>4.8</c:v>
                </c:pt>
                <c:pt idx="2">
                  <c:v>3.7</c:v>
                </c:pt>
                <c:pt idx="3">
                  <c:v>2.8</c:v>
                </c:pt>
                <c:pt idx="4">
                  <c:v>2.2999999999999998</c:v>
                </c:pt>
              </c:numCache>
            </c:numRef>
          </c:xVal>
          <c:yVal>
            <c:numRef>
              <c:f>公会計指標分析・財政指標組合せ分析表!$K$73:$O$73</c:f>
              <c:numCache>
                <c:formatCode>#,##0.0;"▲ "#,##0.0</c:formatCode>
                <c:ptCount val="5"/>
                <c:pt idx="0">
                  <c:v>36.1</c:v>
                </c:pt>
                <c:pt idx="1">
                  <c:v>30.5</c:v>
                </c:pt>
                <c:pt idx="2">
                  <c:v>31.4</c:v>
                </c:pt>
                <c:pt idx="3">
                  <c:v>29.9</c:v>
                </c:pt>
                <c:pt idx="4">
                  <c:v>26.4</c:v>
                </c:pt>
              </c:numCache>
            </c:numRef>
          </c:yVal>
          <c:smooth val="0"/>
          <c:extLst>
            <c:ext xmlns:c16="http://schemas.microsoft.com/office/drawing/2014/chart" uri="{C3380CC4-5D6E-409C-BE32-E72D297353CC}">
              <c16:uniqueId val="{00000005-3288-4AB4-9EBE-56967B581B3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{31C709BF-1696-4838-88E2-9075F78B21F6}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3288-4AB4-9EBE-56967B581B3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{9C2CEF2A-4328-417C-BFC2-5EB5EAC01EEA}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3288-4AB4-9EBE-56967B581B3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{1EED7DE3-5F6C-42AA-B467-6FF7EDE4EBE9}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3288-4AB4-9EBE-56967B581B34}"/>
                </c:ext>
              </c:extLst>
            </c:dLbl>
            <c:dLbl>
              <c:idx val="3"/>
              <c:layout>
                <c:manualLayout>
                  <c:x val="-2.284333473363709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{EB841792-B427-4757-B277-BAF1E0168F8A}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3288-4AB4-9EBE-56967B581B34}"/>
                </c:ext>
              </c:extLst>
            </c:dLbl>
            <c:dLbl>
              <c:idx val="4"/>
              <c:layout>
                <c:manualLayout>
                  <c:x val="-4.056758978999033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{C1463420-C9DD-40E0-9076-6A596B48C748}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3288-4AB4-9EBE-56967B581B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3288-4AB4-9EBE-56967B581B34}"/>
            </c:ext>
          </c:extLst>
        </c:ser>
        <c:dLbls>
          <c:showLegendKey val="0"/>
          <c:showVal val="0"/>
          <c:showCatName val="0"/>
          <c:showSerName val="0"/>
          <c:showPercent val="0"/>
          <c:showBubbleSize val="0"/>
        </c:dLbls>
        <c:axId val="50406912"/>
        <c:axId val="50408832"/>
      </c:scatterChart>
      <c:valAx>
        <c:axId val="50406912"/>
        <c:scaling>
          <c:orientation val="minMax"/>
          <c:max val="11"/>
          <c:min val="1.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08832"/>
        <c:crosses val="autoZero"/>
        <c:crossBetween val="midCat"/>
      </c:valAx>
      <c:valAx>
        <c:axId val="50408832"/>
        <c:scaling>
          <c:orientation val="minMax"/>
          <c:max val="64"/>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4069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については減少傾向にあったが、平成２８年度決算より増加に転じた。今後さらに公共施設の老朽化に伴う大規模改修や耐震化への対応が必要になることも予想されるため、事業の精査や過度な後年度負担が生じないよう考慮する必要がある。</a:t>
          </a:r>
        </a:p>
        <a:p>
          <a:r>
            <a:rPr kumimoji="1" lang="ja-JP" altLang="en-US" sz="1400">
              <a:latin typeface="ＭＳ ゴシック" pitchFamily="49" charset="-128"/>
              <a:ea typeface="ＭＳ ゴシック" pitchFamily="49" charset="-128"/>
            </a:rPr>
            <a:t>　公営企業についても、過去の病院のリニューアル工事に伴う企業債の発行に伴う公債費の増加や、水道事業における老朽化した施設や設備の更新が想定されるため、増加が見込まれる。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p>
        <a:p>
          <a:r>
            <a:rPr kumimoji="1" lang="ja-JP" altLang="en-US" sz="1400">
              <a:latin typeface="ＭＳ ゴシック" pitchFamily="49" charset="-128"/>
              <a:ea typeface="ＭＳ ゴシック" pitchFamily="49" charset="-128"/>
            </a:rPr>
            <a:t>　本市においては、公営企業債繰入見込額が多くなっており、その大部分が下水道事業債である。</a:t>
          </a:r>
        </a:p>
        <a:p>
          <a:r>
            <a:rPr kumimoji="1" lang="ja-JP" altLang="en-US" sz="1400">
              <a:latin typeface="ＭＳ ゴシック" pitchFamily="49" charset="-128"/>
              <a:ea typeface="ＭＳ ゴシック" pitchFamily="49" charset="-128"/>
            </a:rPr>
            <a:t>　一般会計の市債残高については、これまで普通建設事業を抑制してきたが、臨時財政対策債の増大や、今後は公共施設の老朽化に伴い大規模改修や耐震化事業の発生が予想されることから注意を払う必要が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a:t>
          </a:r>
        </a:p>
        <a:p>
          <a:r>
            <a:rPr kumimoji="1" lang="ja-JP" altLang="en-US" sz="1400">
              <a:latin typeface="ＭＳ ゴシック" pitchFamily="49" charset="-128"/>
              <a:ea typeface="ＭＳ ゴシック" pitchFamily="49" charset="-128"/>
            </a:rPr>
            <a:t>　充当可能基金については、財政調整基金が平成２１年度末の１５３百万円から、平成２８年度末は１，６２１百万円となっている。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大阪府藤井寺市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65,744
65,182
8.89
22,853,886
22,719,686
15,540
13,580,380
15,903,797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26.4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市では、平成２８年度に策定した公共施設等総合管理計画に基づき、分野横断的に施設の多機能化（集約化・複合化）や統廃合、用途の転換を検討し進めている。同計画では、「新規整備は原則行わない」、「施設の更新は複合施設とする」という公共施設（建築物）の原則を定め、施設保有量（延床面積）を３０年間で１５％削減することを目標としている。有形固定資産減価償却率については、類似団体内平均値と比較すると値は低いが施設の老朽化は確実に進行している。今後はこの指標の推移も参考に用い、施設の方向性を見極めたうえで計画的な修繕を行っていく必要がある。</a:t>
          </a:r>
        </a:p>
        <a:p>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12192</xdr:rowOff>
    </xdr:from>
    <xdr:to>
      <xdr:col>3</xdr:col>
      <xdr:colOff>511175</xdr:colOff>
      <xdr:row>32</xdr:row>
      <xdr:rowOff>113792</xdr:rowOff>
    </xdr:to>
    <xdr:sp macro="" textlink="">
      <xdr:nvSpPr>
        <xdr:cNvPr id="75" name="円/楕円 74"/>
        <xdr:cNvSpPr/>
      </xdr:nvSpPr>
      <xdr:spPr>
        <a:xfrm>
          <a:off x="40005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28465</xdr:rowOff>
    </xdr:from>
    <xdr:ext cx="405111" cy="259045"/>
    <xdr:sp macro="" textlink="">
      <xdr:nvSpPr>
        <xdr:cNvPr id="76"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104919</xdr:rowOff>
    </xdr:from>
    <xdr:ext cx="405111" cy="259045"/>
    <xdr:sp macro="" textlink="">
      <xdr:nvSpPr>
        <xdr:cNvPr id="77" name="n_1mainValue有形固定資産減価償却率"/>
        <xdr:cNvSpPr txBox="1"/>
      </xdr:nvSpPr>
      <xdr:spPr>
        <a:xfrm>
          <a:off x="3836043" y="6372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大阪府藤井寺市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65,744
65,182
8.89
22,853,886
22,719,686
15,540
13,580,380
15,903,797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26.4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71120</xdr:rowOff>
    </xdr:from>
    <xdr:to>
      <xdr:col>5</xdr:col>
      <xdr:colOff>409575</xdr:colOff>
      <xdr:row>36</xdr:row>
      <xdr:rowOff>1270</xdr:rowOff>
    </xdr:to>
    <xdr:sp macro="" textlink="">
      <xdr:nvSpPr>
        <xdr:cNvPr id="68" name="円/楕円 67"/>
        <xdr:cNvSpPr/>
      </xdr:nvSpPr>
      <xdr:spPr>
        <a:xfrm>
          <a:off x="3746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154703</xdr:rowOff>
    </xdr:from>
    <xdr:ext cx="405111" cy="259045"/>
    <xdr:sp macro="" textlink="">
      <xdr:nvSpPr>
        <xdr:cNvPr id="69" name="n_1aveValue【道路】&#10;有形固定資産減価償却率"/>
        <xdr:cNvSpPr txBox="1"/>
      </xdr:nvSpPr>
      <xdr:spPr>
        <a:xfrm>
          <a:off x="3582043"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17797</xdr:rowOff>
    </xdr:from>
    <xdr:ext cx="405111" cy="259045"/>
    <xdr:sp macro="" textlink="">
      <xdr:nvSpPr>
        <xdr:cNvPr id="70" name="n_1mainValue【道路】&#10;有形固定資産減価償却率"/>
        <xdr:cNvSpPr txBox="1"/>
      </xdr:nvSpPr>
      <xdr:spPr>
        <a:xfrm>
          <a:off x="3582043"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99" name="フローチャート : 判断 98"/>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133756</xdr:rowOff>
    </xdr:from>
    <xdr:to>
      <xdr:col>14</xdr:col>
      <xdr:colOff>79375</xdr:colOff>
      <xdr:row>41</xdr:row>
      <xdr:rowOff>63906</xdr:rowOff>
    </xdr:to>
    <xdr:sp macro="" textlink="">
      <xdr:nvSpPr>
        <xdr:cNvPr id="105" name="円/楕円 104"/>
        <xdr:cNvSpPr/>
      </xdr:nvSpPr>
      <xdr:spPr>
        <a:xfrm>
          <a:off x="9588500" y="69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53870</xdr:rowOff>
    </xdr:from>
    <xdr:ext cx="469744" cy="259045"/>
    <xdr:sp macro="" textlink="">
      <xdr:nvSpPr>
        <xdr:cNvPr id="106"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55033</xdr:rowOff>
    </xdr:from>
    <xdr:ext cx="469744" cy="259045"/>
    <xdr:sp macro="" textlink="">
      <xdr:nvSpPr>
        <xdr:cNvPr id="107" name="n_1mainValue【道路】&#10;一人当たり延長"/>
        <xdr:cNvSpPr txBox="1"/>
      </xdr:nvSpPr>
      <xdr:spPr>
        <a:xfrm>
          <a:off x="9391727" y="708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38" name="フローチャート : 判断 137"/>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73025</xdr:rowOff>
    </xdr:from>
    <xdr:to>
      <xdr:col>5</xdr:col>
      <xdr:colOff>409575</xdr:colOff>
      <xdr:row>58</xdr:row>
      <xdr:rowOff>3175</xdr:rowOff>
    </xdr:to>
    <xdr:sp macro="" textlink="">
      <xdr:nvSpPr>
        <xdr:cNvPr id="144" name="円/楕円 143"/>
        <xdr:cNvSpPr/>
      </xdr:nvSpPr>
      <xdr:spPr>
        <a:xfrm>
          <a:off x="3746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15257</xdr:rowOff>
    </xdr:from>
    <xdr:ext cx="405111" cy="259045"/>
    <xdr:sp macro="" textlink="">
      <xdr:nvSpPr>
        <xdr:cNvPr id="145" name="n_1aveValue【橋りょう・トンネル】&#10;有形固定資産減価償却率"/>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19702</xdr:rowOff>
    </xdr:from>
    <xdr:ext cx="405111" cy="259045"/>
    <xdr:sp macro="" textlink="">
      <xdr:nvSpPr>
        <xdr:cNvPr id="146" name="n_1mainValue【橋りょう・トンネル】&#10;有形固定資産減価償却率"/>
        <xdr:cNvSpPr txBox="1"/>
      </xdr:nvSpPr>
      <xdr:spPr>
        <a:xfrm>
          <a:off x="3582043"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5"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7" name="フローチャート : 判断 176"/>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171273</xdr:rowOff>
    </xdr:from>
    <xdr:to>
      <xdr:col>14</xdr:col>
      <xdr:colOff>79375</xdr:colOff>
      <xdr:row>64</xdr:row>
      <xdr:rowOff>101423</xdr:rowOff>
    </xdr:to>
    <xdr:sp macro="" textlink="">
      <xdr:nvSpPr>
        <xdr:cNvPr id="183" name="円/楕円 182"/>
        <xdr:cNvSpPr/>
      </xdr:nvSpPr>
      <xdr:spPr>
        <a:xfrm>
          <a:off x="9588500" y="109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788</xdr:rowOff>
    </xdr:from>
    <xdr:ext cx="599010" cy="259045"/>
    <xdr:sp macro="" textlink="">
      <xdr:nvSpPr>
        <xdr:cNvPr id="184"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92550</xdr:rowOff>
    </xdr:from>
    <xdr:ext cx="534377" cy="259045"/>
    <xdr:sp macro="" textlink="">
      <xdr:nvSpPr>
        <xdr:cNvPr id="185" name="n_1mainValue【橋りょう・トンネル】&#10;一人当たり有形固定資産（償却資産）額"/>
        <xdr:cNvSpPr txBox="1"/>
      </xdr:nvSpPr>
      <xdr:spPr>
        <a:xfrm>
          <a:off x="9359411" y="1106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6" name="テキスト ボックス 19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7" name="直線コネクタ 19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8" name="テキスト ボックス 19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9" name="直線コネクタ 19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0" name="テキスト ボックス 19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1" name="直線コネクタ 20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2" name="テキスト ボックス 20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3" name="直線コネクタ 20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4" name="テキスト ボックス 20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5" name="直線コネクタ 20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6" name="テキスト ボックス 20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41911</xdr:rowOff>
    </xdr:from>
    <xdr:to>
      <xdr:col>6</xdr:col>
      <xdr:colOff>510540</xdr:colOff>
      <xdr:row>86</xdr:row>
      <xdr:rowOff>20955</xdr:rowOff>
    </xdr:to>
    <xdr:cxnSp macro="">
      <xdr:nvCxnSpPr>
        <xdr:cNvPr id="210" name="直線コネクタ 209"/>
        <xdr:cNvCxnSpPr/>
      </xdr:nvCxnSpPr>
      <xdr:spPr>
        <a:xfrm flipV="1">
          <a:off x="4634865" y="13757911"/>
          <a:ext cx="0" cy="100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24782</xdr:rowOff>
    </xdr:from>
    <xdr:ext cx="405111" cy="259045"/>
    <xdr:sp macro="" textlink="">
      <xdr:nvSpPr>
        <xdr:cNvPr id="211" name="【公営住宅】&#10;有形固定資産減価償却率最小値テキスト"/>
        <xdr:cNvSpPr txBox="1"/>
      </xdr:nvSpPr>
      <xdr:spPr>
        <a:xfrm>
          <a:off x="47244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86</xdr:row>
      <xdr:rowOff>20955</xdr:rowOff>
    </xdr:from>
    <xdr:to>
      <xdr:col>6</xdr:col>
      <xdr:colOff>600075</xdr:colOff>
      <xdr:row>86</xdr:row>
      <xdr:rowOff>20955</xdr:rowOff>
    </xdr:to>
    <xdr:cxnSp macro="">
      <xdr:nvCxnSpPr>
        <xdr:cNvPr id="212" name="直線コネクタ 211"/>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160038</xdr:rowOff>
    </xdr:from>
    <xdr:ext cx="405111" cy="259045"/>
    <xdr:sp macro="" textlink="">
      <xdr:nvSpPr>
        <xdr:cNvPr id="213" name="【公営住宅】&#10;有形固定資産減価償却率最大値テキスト"/>
        <xdr:cNvSpPr txBox="1"/>
      </xdr:nvSpPr>
      <xdr:spPr>
        <a:xfrm>
          <a:off x="4724400" y="1353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80</xdr:row>
      <xdr:rowOff>41911</xdr:rowOff>
    </xdr:from>
    <xdr:to>
      <xdr:col>6</xdr:col>
      <xdr:colOff>600075</xdr:colOff>
      <xdr:row>80</xdr:row>
      <xdr:rowOff>41911</xdr:rowOff>
    </xdr:to>
    <xdr:cxnSp macro="">
      <xdr:nvCxnSpPr>
        <xdr:cNvPr id="214" name="直線コネクタ 213"/>
        <xdr:cNvCxnSpPr/>
      </xdr:nvCxnSpPr>
      <xdr:spPr>
        <a:xfrm>
          <a:off x="4546600" y="1375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127652</xdr:rowOff>
    </xdr:from>
    <xdr:ext cx="405111" cy="259045"/>
    <xdr:sp macro="" textlink="">
      <xdr:nvSpPr>
        <xdr:cNvPr id="215" name="【公営住宅】&#10;有形固定資産減価償却率平均値テキスト"/>
        <xdr:cNvSpPr txBox="1"/>
      </xdr:nvSpPr>
      <xdr:spPr>
        <a:xfrm>
          <a:off x="47244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149225</xdr:rowOff>
    </xdr:from>
    <xdr:to>
      <xdr:col>6</xdr:col>
      <xdr:colOff>561975</xdr:colOff>
      <xdr:row>82</xdr:row>
      <xdr:rowOff>79375</xdr:rowOff>
    </xdr:to>
    <xdr:sp macro="" textlink="">
      <xdr:nvSpPr>
        <xdr:cNvPr id="216" name="フローチャート : 判断 215"/>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113030</xdr:rowOff>
    </xdr:from>
    <xdr:to>
      <xdr:col>5</xdr:col>
      <xdr:colOff>409575</xdr:colOff>
      <xdr:row>82</xdr:row>
      <xdr:rowOff>43180</xdr:rowOff>
    </xdr:to>
    <xdr:sp macro="" textlink="">
      <xdr:nvSpPr>
        <xdr:cNvPr id="217" name="フローチャート : 判断 216"/>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82550</xdr:rowOff>
    </xdr:from>
    <xdr:to>
      <xdr:col>5</xdr:col>
      <xdr:colOff>409575</xdr:colOff>
      <xdr:row>78</xdr:row>
      <xdr:rowOff>12700</xdr:rowOff>
    </xdr:to>
    <xdr:sp macro="" textlink="">
      <xdr:nvSpPr>
        <xdr:cNvPr id="223" name="円/楕円 222"/>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34307</xdr:rowOff>
    </xdr:from>
    <xdr:ext cx="405111" cy="259045"/>
    <xdr:sp macro="" textlink="">
      <xdr:nvSpPr>
        <xdr:cNvPr id="224" name="n_1aveValue【公営住宅】&#10;有形固定資産減価償却率"/>
        <xdr:cNvSpPr txBox="1"/>
      </xdr:nvSpPr>
      <xdr:spPr>
        <a:xfrm>
          <a:off x="3582043"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111202</xdr:colOff>
      <xdr:row>76</xdr:row>
      <xdr:rowOff>29227</xdr:rowOff>
    </xdr:from>
    <xdr:ext cx="469744" cy="259045"/>
    <xdr:sp macro="" textlink="">
      <xdr:nvSpPr>
        <xdr:cNvPr id="225"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6" name="直線コネクタ 2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7" name="テキスト ボックス 2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8" name="直線コネクタ 2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9" name="テキスト ボックス 2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0" name="直線コネクタ 2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1" name="テキスト ボックス 2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2" name="直線コネクタ 2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3" name="テキスト ボックス 2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7" name="直線コネクタ 246"/>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8"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9" name="直線コネクタ 248"/>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50"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51" name="直線コネクタ 250"/>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2"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3" name="フローチャート : 判断 252"/>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4" name="フローチャート : 判断 253"/>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157835</xdr:rowOff>
    </xdr:from>
    <xdr:to>
      <xdr:col>14</xdr:col>
      <xdr:colOff>79375</xdr:colOff>
      <xdr:row>86</xdr:row>
      <xdr:rowOff>87985</xdr:rowOff>
    </xdr:to>
    <xdr:sp macro="" textlink="">
      <xdr:nvSpPr>
        <xdr:cNvPr id="260" name="円/楕円 259"/>
        <xdr:cNvSpPr/>
      </xdr:nvSpPr>
      <xdr:spPr>
        <a:xfrm>
          <a:off x="9588500" y="147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38219</xdr:rowOff>
    </xdr:from>
    <xdr:ext cx="469744" cy="259045"/>
    <xdr:sp macro="" textlink="">
      <xdr:nvSpPr>
        <xdr:cNvPr id="261"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79112</xdr:rowOff>
    </xdr:from>
    <xdr:ext cx="469744" cy="259045"/>
    <xdr:sp macro="" textlink="">
      <xdr:nvSpPr>
        <xdr:cNvPr id="262" name="n_1mainValue【公営住宅】&#10;一人当たり面積"/>
        <xdr:cNvSpPr txBox="1"/>
      </xdr:nvSpPr>
      <xdr:spPr>
        <a:xfrm>
          <a:off x="9391727" y="1482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1" name="テキスト ボックス 2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9" name="テキスト ボックス 29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3" name="直線コネクタ 302"/>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4"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5" name="直線コネクタ 304"/>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6"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7" name="直線コネクタ 30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8"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9" name="フローチャート : 判断 308"/>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10" name="フローチャート : 判断 309"/>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63500</xdr:rowOff>
    </xdr:from>
    <xdr:to>
      <xdr:col>22</xdr:col>
      <xdr:colOff>415925</xdr:colOff>
      <xdr:row>37</xdr:row>
      <xdr:rowOff>165100</xdr:rowOff>
    </xdr:to>
    <xdr:sp macro="" textlink="">
      <xdr:nvSpPr>
        <xdr:cNvPr id="316" name="円/楕円 315"/>
        <xdr:cNvSpPr/>
      </xdr:nvSpPr>
      <xdr:spPr>
        <a:xfrm>
          <a:off x="15430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165752</xdr:rowOff>
    </xdr:from>
    <xdr:ext cx="405111" cy="259045"/>
    <xdr:sp macro="" textlink="">
      <xdr:nvSpPr>
        <xdr:cNvPr id="317" name="n_1aveValue【認定こども園・幼稚園・保育所】&#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10177</xdr:rowOff>
    </xdr:from>
    <xdr:ext cx="405111" cy="259045"/>
    <xdr:sp macro="" textlink="">
      <xdr:nvSpPr>
        <xdr:cNvPr id="318" name="n_1mainValue【認定こども園・幼稚園・保育所】&#10;有形固定資産減価償却率"/>
        <xdr:cNvSpPr txBox="1"/>
      </xdr:nvSpPr>
      <xdr:spPr>
        <a:xfrm>
          <a:off x="1526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40" name="直線コネクタ 339"/>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41"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2" name="直線コネクタ 34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3"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4" name="直線コネクタ 343"/>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5"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6" name="フローチャート : 判断 345"/>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47" name="フローチャート : 判断 346"/>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18542</xdr:rowOff>
    </xdr:from>
    <xdr:to>
      <xdr:col>31</xdr:col>
      <xdr:colOff>85725</xdr:colOff>
      <xdr:row>37</xdr:row>
      <xdr:rowOff>120142</xdr:rowOff>
    </xdr:to>
    <xdr:sp macro="" textlink="">
      <xdr:nvSpPr>
        <xdr:cNvPr id="353" name="円/楕円 352"/>
        <xdr:cNvSpPr/>
      </xdr:nvSpPr>
      <xdr:spPr>
        <a:xfrm>
          <a:off x="21272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17543</xdr:rowOff>
    </xdr:from>
    <xdr:ext cx="469744" cy="259045"/>
    <xdr:sp macro="" textlink="">
      <xdr:nvSpPr>
        <xdr:cNvPr id="354" name="n_1aveValue【認定こども園・幼稚園・保育所】&#10;一人当たり面積"/>
        <xdr:cNvSpPr txBox="1"/>
      </xdr:nvSpPr>
      <xdr:spPr>
        <a:xfrm>
          <a:off x="21075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136669</xdr:rowOff>
    </xdr:from>
    <xdr:ext cx="469744" cy="259045"/>
    <xdr:sp macro="" textlink="">
      <xdr:nvSpPr>
        <xdr:cNvPr id="355" name="n_1mainValue【認定こども園・幼稚園・保育所】&#10;一人当たり面積"/>
        <xdr:cNvSpPr txBox="1"/>
      </xdr:nvSpPr>
      <xdr:spPr>
        <a:xfrm>
          <a:off x="210757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7" name="直線コネクタ 3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8" name="テキスト ボックス 3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9" name="直線コネクタ 3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0" name="テキスト ボックス 3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1" name="直線コネクタ 3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2" name="テキスト ボックス 3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3" name="直線コネクタ 3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4" name="テキスト ボックス 3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5" name="直線コネクタ 3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6" name="テキスト ボックス 3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7" name="直線コネクタ 3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8" name="テキスト ボックス 3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115933</xdr:rowOff>
    </xdr:from>
    <xdr:to>
      <xdr:col>23</xdr:col>
      <xdr:colOff>516889</xdr:colOff>
      <xdr:row>64</xdr:row>
      <xdr:rowOff>9797</xdr:rowOff>
    </xdr:to>
    <xdr:cxnSp macro="">
      <xdr:nvCxnSpPr>
        <xdr:cNvPr id="382" name="直線コネクタ 381"/>
        <xdr:cNvCxnSpPr/>
      </xdr:nvCxnSpPr>
      <xdr:spPr>
        <a:xfrm flipV="1">
          <a:off x="16318864" y="9888583"/>
          <a:ext cx="0" cy="10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383" name="【学校施設】&#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384" name="直線コネクタ 383"/>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62610</xdr:rowOff>
    </xdr:from>
    <xdr:ext cx="405111" cy="259045"/>
    <xdr:sp macro="" textlink="">
      <xdr:nvSpPr>
        <xdr:cNvPr id="385" name="【学校施設】&#10;有形固定資産減価償却率最大値テキスト"/>
        <xdr:cNvSpPr txBox="1"/>
      </xdr:nvSpPr>
      <xdr:spPr>
        <a:xfrm>
          <a:off x="16408400" y="9663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57</xdr:row>
      <xdr:rowOff>115933</xdr:rowOff>
    </xdr:from>
    <xdr:to>
      <xdr:col>23</xdr:col>
      <xdr:colOff>606425</xdr:colOff>
      <xdr:row>57</xdr:row>
      <xdr:rowOff>115933</xdr:rowOff>
    </xdr:to>
    <xdr:cxnSp macro="">
      <xdr:nvCxnSpPr>
        <xdr:cNvPr id="386" name="直線コネクタ 385"/>
        <xdr:cNvCxnSpPr/>
      </xdr:nvCxnSpPr>
      <xdr:spPr>
        <a:xfrm>
          <a:off x="16230600" y="9888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15801</xdr:rowOff>
    </xdr:from>
    <xdr:ext cx="405111" cy="259045"/>
    <xdr:sp macro="" textlink="">
      <xdr:nvSpPr>
        <xdr:cNvPr id="387" name="【学校施設】&#10;有形固定資産減価償却率平均値テキスト"/>
        <xdr:cNvSpPr txBox="1"/>
      </xdr:nvSpPr>
      <xdr:spPr>
        <a:xfrm>
          <a:off x="16408400" y="10302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37374</xdr:rowOff>
    </xdr:from>
    <xdr:to>
      <xdr:col>23</xdr:col>
      <xdr:colOff>568325</xdr:colOff>
      <xdr:row>60</xdr:row>
      <xdr:rowOff>138974</xdr:rowOff>
    </xdr:to>
    <xdr:sp macro="" textlink="">
      <xdr:nvSpPr>
        <xdr:cNvPr id="388" name="フローチャート : 判断 387"/>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27577</xdr:rowOff>
    </xdr:from>
    <xdr:to>
      <xdr:col>22</xdr:col>
      <xdr:colOff>415925</xdr:colOff>
      <xdr:row>60</xdr:row>
      <xdr:rowOff>129177</xdr:rowOff>
    </xdr:to>
    <xdr:sp macro="" textlink="">
      <xdr:nvSpPr>
        <xdr:cNvPr id="389" name="フローチャート : 判断 388"/>
        <xdr:cNvSpPr/>
      </xdr:nvSpPr>
      <xdr:spPr>
        <a:xfrm>
          <a:off x="15430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52070</xdr:rowOff>
    </xdr:from>
    <xdr:to>
      <xdr:col>22</xdr:col>
      <xdr:colOff>415925</xdr:colOff>
      <xdr:row>55</xdr:row>
      <xdr:rowOff>153670</xdr:rowOff>
    </xdr:to>
    <xdr:sp macro="" textlink="">
      <xdr:nvSpPr>
        <xdr:cNvPr id="395" name="円/楕円 394"/>
        <xdr:cNvSpPr/>
      </xdr:nvSpPr>
      <xdr:spPr>
        <a:xfrm>
          <a:off x="15430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120304</xdr:rowOff>
    </xdr:from>
    <xdr:ext cx="405111" cy="259045"/>
    <xdr:sp macro="" textlink="">
      <xdr:nvSpPr>
        <xdr:cNvPr id="396" name="n_1aveValue【学校施設】&#10;有形固定資産減価償却率"/>
        <xdr:cNvSpPr txBox="1"/>
      </xdr:nvSpPr>
      <xdr:spPr>
        <a:xfrm>
          <a:off x="15266043"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170197</xdr:rowOff>
    </xdr:from>
    <xdr:ext cx="405111" cy="259045"/>
    <xdr:sp macro="" textlink="">
      <xdr:nvSpPr>
        <xdr:cNvPr id="397" name="n_1mainValue【学校施設】&#10;有形固定資産減価償却率"/>
        <xdr:cNvSpPr txBox="1"/>
      </xdr:nvSpPr>
      <xdr:spPr>
        <a:xfrm>
          <a:off x="15266043"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8" name="直線コネクタ 40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9" name="テキスト ボックス 40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0" name="直線コネクタ 40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1" name="テキスト ボックス 41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2" name="直線コネクタ 4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3" name="テキスト ボックス 4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4" name="直線コネクタ 41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5" name="テキスト ボックス 41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6" name="直線コネクタ 41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7" name="テキスト ボックス 41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55245</xdr:rowOff>
    </xdr:from>
    <xdr:to>
      <xdr:col>32</xdr:col>
      <xdr:colOff>186689</xdr:colOff>
      <xdr:row>62</xdr:row>
      <xdr:rowOff>35052</xdr:rowOff>
    </xdr:to>
    <xdr:cxnSp macro="">
      <xdr:nvCxnSpPr>
        <xdr:cNvPr id="421" name="直線コネクタ 420"/>
        <xdr:cNvCxnSpPr/>
      </xdr:nvCxnSpPr>
      <xdr:spPr>
        <a:xfrm flipV="1">
          <a:off x="22160864" y="9484995"/>
          <a:ext cx="0" cy="117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38879</xdr:rowOff>
    </xdr:from>
    <xdr:ext cx="469744" cy="259045"/>
    <xdr:sp macro="" textlink="">
      <xdr:nvSpPr>
        <xdr:cNvPr id="422" name="【学校施設】&#10;一人当たり面積最小値テキスト"/>
        <xdr:cNvSpPr txBox="1"/>
      </xdr:nvSpPr>
      <xdr:spPr>
        <a:xfrm>
          <a:off x="22250400" y="1066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62</xdr:row>
      <xdr:rowOff>35052</xdr:rowOff>
    </xdr:from>
    <xdr:to>
      <xdr:col>32</xdr:col>
      <xdr:colOff>276225</xdr:colOff>
      <xdr:row>62</xdr:row>
      <xdr:rowOff>35052</xdr:rowOff>
    </xdr:to>
    <xdr:cxnSp macro="">
      <xdr:nvCxnSpPr>
        <xdr:cNvPr id="423" name="直線コネクタ 422"/>
        <xdr:cNvCxnSpPr/>
      </xdr:nvCxnSpPr>
      <xdr:spPr>
        <a:xfrm>
          <a:off x="22072600" y="106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1922</xdr:rowOff>
    </xdr:from>
    <xdr:ext cx="469744" cy="259045"/>
    <xdr:sp macro="" textlink="">
      <xdr:nvSpPr>
        <xdr:cNvPr id="424" name="【学校施設】&#10;一人当たり面積最大値テキスト"/>
        <xdr:cNvSpPr txBox="1"/>
      </xdr:nvSpPr>
      <xdr:spPr>
        <a:xfrm>
          <a:off x="22250400" y="926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55245</xdr:rowOff>
    </xdr:from>
    <xdr:to>
      <xdr:col>32</xdr:col>
      <xdr:colOff>276225</xdr:colOff>
      <xdr:row>55</xdr:row>
      <xdr:rowOff>55245</xdr:rowOff>
    </xdr:to>
    <xdr:cxnSp macro="">
      <xdr:nvCxnSpPr>
        <xdr:cNvPr id="425" name="直線コネクタ 424"/>
        <xdr:cNvCxnSpPr/>
      </xdr:nvCxnSpPr>
      <xdr:spPr>
        <a:xfrm>
          <a:off x="22072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88028</xdr:rowOff>
    </xdr:from>
    <xdr:ext cx="469744" cy="259045"/>
    <xdr:sp macro="" textlink="">
      <xdr:nvSpPr>
        <xdr:cNvPr id="426" name="【学校施設】&#10;一人当たり面積平均値テキスト"/>
        <xdr:cNvSpPr txBox="1"/>
      </xdr:nvSpPr>
      <xdr:spPr>
        <a:xfrm>
          <a:off x="22250400" y="10375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109601</xdr:rowOff>
    </xdr:from>
    <xdr:to>
      <xdr:col>32</xdr:col>
      <xdr:colOff>238125</xdr:colOff>
      <xdr:row>61</xdr:row>
      <xdr:rowOff>39751</xdr:rowOff>
    </xdr:to>
    <xdr:sp macro="" textlink="">
      <xdr:nvSpPr>
        <xdr:cNvPr id="427" name="フローチャート : 判断 426"/>
        <xdr:cNvSpPr/>
      </xdr:nvSpPr>
      <xdr:spPr>
        <a:xfrm>
          <a:off x="22110700" y="1039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104648</xdr:rowOff>
    </xdr:from>
    <xdr:to>
      <xdr:col>31</xdr:col>
      <xdr:colOff>85725</xdr:colOff>
      <xdr:row>61</xdr:row>
      <xdr:rowOff>34798</xdr:rowOff>
    </xdr:to>
    <xdr:sp macro="" textlink="">
      <xdr:nvSpPr>
        <xdr:cNvPr id="428" name="フローチャート : 判断 427"/>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84836</xdr:rowOff>
    </xdr:from>
    <xdr:to>
      <xdr:col>31</xdr:col>
      <xdr:colOff>85725</xdr:colOff>
      <xdr:row>63</xdr:row>
      <xdr:rowOff>14986</xdr:rowOff>
    </xdr:to>
    <xdr:sp macro="" textlink="">
      <xdr:nvSpPr>
        <xdr:cNvPr id="434" name="円/楕円 433"/>
        <xdr:cNvSpPr/>
      </xdr:nvSpPr>
      <xdr:spPr>
        <a:xfrm>
          <a:off x="21272500" y="107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51325</xdr:rowOff>
    </xdr:from>
    <xdr:ext cx="469744" cy="259045"/>
    <xdr:sp macro="" textlink="">
      <xdr:nvSpPr>
        <xdr:cNvPr id="435" name="n_1aveValue【学校施設】&#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6113</xdr:rowOff>
    </xdr:from>
    <xdr:ext cx="469744" cy="259045"/>
    <xdr:sp macro="" textlink="">
      <xdr:nvSpPr>
        <xdr:cNvPr id="436" name="n_1mainValue【学校施設】&#10;一人当たり面積"/>
        <xdr:cNvSpPr txBox="1"/>
      </xdr:nvSpPr>
      <xdr:spPr>
        <a:xfrm>
          <a:off x="21075727" y="108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0.744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6" name="正方形/長方形 4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7" name="正方形/長方形 4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8" name="正方形/長方形 4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9" name="正方形/長方形 4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0" name="正方形/長方形 4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1" name="正方形/長方形 4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2" name="正方形/長方形 45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1" name="正方形/長方形 4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2" name="正方形/長方形 4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3" name="正方形/長方形 4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4" name="正方形/長方形 4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5" name="正方形/長方形 4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6" name="正方形/長方形 4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7" name="正方形/長方形 4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8" name="正方形/長方形 46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69" name="正方形/長方形 4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0" name="正方形/長方形 4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1" name="テキスト ボックス 4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・公営住宅については有形固定資産減価償却率が</a:t>
          </a:r>
          <a:r>
            <a:rPr kumimoji="1" lang="en-US" altLang="ja-JP" sz="1300">
              <a:latin typeface="ＭＳ Ｐゴシック"/>
            </a:rPr>
            <a:t>100</a:t>
          </a:r>
          <a:r>
            <a:rPr kumimoji="1" lang="ja-JP" altLang="en-US" sz="1300">
              <a:latin typeface="ＭＳ Ｐゴシック"/>
            </a:rPr>
            <a:t>％に達し、耐用年数を超過した状態となっている。今後、公営住宅のあり方について検討していく必要がある。</a:t>
          </a:r>
          <a:endParaRPr kumimoji="1" lang="en-US" altLang="ja-JP" sz="1300">
            <a:latin typeface="ＭＳ Ｐゴシック"/>
          </a:endParaRPr>
        </a:p>
        <a:p>
          <a:r>
            <a:rPr kumimoji="1" lang="ja-JP" altLang="en-US" sz="1300">
              <a:latin typeface="ＭＳ Ｐゴシック"/>
            </a:rPr>
            <a:t>・有形固定資産減価償却率が高くなっている学校施設では、類似団体内平均値と比較して</a:t>
          </a:r>
          <a:r>
            <a:rPr kumimoji="1" lang="en-US" altLang="ja-JP" sz="1300">
              <a:latin typeface="ＭＳ Ｐゴシック"/>
            </a:rPr>
            <a:t>25.5</a:t>
          </a:r>
          <a:r>
            <a:rPr kumimoji="1" lang="ja-JP" altLang="en-US" sz="1300">
              <a:latin typeface="ＭＳ Ｐゴシック"/>
            </a:rPr>
            <a:t>％高く</a:t>
          </a:r>
          <a:r>
            <a:rPr kumimoji="1" lang="en-US" altLang="ja-JP" sz="1300">
              <a:latin typeface="ＭＳ Ｐゴシック"/>
            </a:rPr>
            <a:t>88.1</a:t>
          </a:r>
          <a:r>
            <a:rPr kumimoji="1" lang="ja-JP" altLang="en-US" sz="1300">
              <a:latin typeface="ＭＳ Ｐゴシック"/>
            </a:rPr>
            <a:t>％となっており市内各小中学校の老朽化が進んでいる。そのため学校施設については、学校施設等整備実行計画に基づき計画的な改修に努めている状況である。</a:t>
          </a:r>
        </a:p>
        <a:p>
          <a:r>
            <a:rPr kumimoji="1" lang="ja-JP" altLang="en-US" sz="1300">
              <a:latin typeface="ＭＳ Ｐゴシック"/>
            </a:rPr>
            <a:t>　同様に橋りょう・トンネルについても、類似団体内平均値と比較して</a:t>
          </a:r>
          <a:r>
            <a:rPr kumimoji="1" lang="en-US" altLang="ja-JP" sz="1300">
              <a:latin typeface="ＭＳ Ｐゴシック"/>
            </a:rPr>
            <a:t>10.1</a:t>
          </a:r>
          <a:r>
            <a:rPr kumimoji="1" lang="ja-JP" altLang="en-US" sz="1300">
              <a:latin typeface="ＭＳ Ｐゴシック"/>
            </a:rPr>
            <a:t>％高く</a:t>
          </a:r>
          <a:r>
            <a:rPr kumimoji="1" lang="en-US" altLang="ja-JP" sz="1300">
              <a:latin typeface="ＭＳ Ｐゴシック"/>
            </a:rPr>
            <a:t>60.5</a:t>
          </a:r>
          <a:r>
            <a:rPr kumimoji="1" lang="ja-JP" altLang="en-US" sz="1300">
              <a:latin typeface="ＭＳ Ｐゴシック"/>
            </a:rPr>
            <a:t>％となっているが、橋梁長寿命化計画に基づき計画的な改修に努めている。</a:t>
          </a:r>
          <a:endParaRPr kumimoji="1" lang="en-US" altLang="ja-JP" sz="1300">
            <a:latin typeface="ＭＳ Ｐゴシック"/>
          </a:endParaRPr>
        </a:p>
        <a:p>
          <a:r>
            <a:rPr kumimoji="1" lang="ja-JP" altLang="en-US" sz="1300">
              <a:latin typeface="ＭＳ Ｐゴシック"/>
            </a:rPr>
            <a:t>　また、認定こども園・幼稚園・保育所では平成２７年に道明寺こども園が建設・開園されたが、有形固定資産減価償却率は</a:t>
          </a:r>
          <a:r>
            <a:rPr kumimoji="1" lang="en-US" altLang="ja-JP" sz="1300">
              <a:latin typeface="ＭＳ Ｐゴシック"/>
            </a:rPr>
            <a:t>61.0</a:t>
          </a:r>
          <a:r>
            <a:rPr kumimoji="1" lang="ja-JP" altLang="en-US" sz="1300">
              <a:latin typeface="ＭＳ Ｐゴシック"/>
            </a:rPr>
            <a:t>％と類似団体内平均値より高い数値となっており、大半の幼稚園・保育所が稼働年数４０年を越えていることがこの指標の要因になっている。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日時点で、平成</a:t>
          </a:r>
          <a:r>
            <a:rPr kumimoji="1" lang="en-US" altLang="ja-JP" sz="1300">
              <a:latin typeface="ＭＳ Ｐゴシック"/>
            </a:rPr>
            <a:t>28</a:t>
          </a:r>
          <a:r>
            <a:rPr kumimoji="1" lang="ja-JP" altLang="en-US" sz="1300">
              <a:latin typeface="ＭＳ Ｐゴシック"/>
            </a:rPr>
            <a:t>年度固定資産台帳が未整備のためグラフには表示されていない。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大阪府藤井寺市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65,744
65,182
8.89
22,853,886
22,719,686
15,540
13,580,380
15,903,797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26.4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72407</xdr:rowOff>
    </xdr:from>
    <xdr:ext cx="405111" cy="259045"/>
    <xdr:sp macro="" textlink="">
      <xdr:nvSpPr>
        <xdr:cNvPr id="64" name="n_1aveValue【図書館】&#10;有形固定資産減価償却率"/>
        <xdr:cNvSpPr txBox="1"/>
      </xdr:nvSpPr>
      <xdr:spPr>
        <a:xfrm>
          <a:off x="3582043"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29210</xdr:rowOff>
    </xdr:from>
    <xdr:to>
      <xdr:col>5</xdr:col>
      <xdr:colOff>409575</xdr:colOff>
      <xdr:row>34</xdr:row>
      <xdr:rowOff>130810</xdr:rowOff>
    </xdr:to>
    <xdr:sp macro="" textlink="">
      <xdr:nvSpPr>
        <xdr:cNvPr id="70" name="円/楕円 69"/>
        <xdr:cNvSpPr/>
      </xdr:nvSpPr>
      <xdr:spPr>
        <a:xfrm>
          <a:off x="3746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147337</xdr:rowOff>
    </xdr:from>
    <xdr:ext cx="405111" cy="259045"/>
    <xdr:sp macro="" textlink="">
      <xdr:nvSpPr>
        <xdr:cNvPr id="71" name="n_1mainValue【図書館】&#10;有形固定資産減価償却率"/>
        <xdr:cNvSpPr txBox="1"/>
      </xdr:nvSpPr>
      <xdr:spPr>
        <a:xfrm>
          <a:off x="3582043" y="56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3"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25400</xdr:rowOff>
    </xdr:from>
    <xdr:to>
      <xdr:col>14</xdr:col>
      <xdr:colOff>79375</xdr:colOff>
      <xdr:row>38</xdr:row>
      <xdr:rowOff>127000</xdr:rowOff>
    </xdr:to>
    <xdr:sp macro="" textlink="">
      <xdr:nvSpPr>
        <xdr:cNvPr id="109" name="円/楕円 108"/>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118127</xdr:rowOff>
    </xdr:from>
    <xdr:ext cx="469744" cy="259045"/>
    <xdr:sp macro="" textlink="">
      <xdr:nvSpPr>
        <xdr:cNvPr id="110" name="n_1main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97807</xdr:rowOff>
    </xdr:from>
    <xdr:ext cx="405111" cy="259045"/>
    <xdr:sp macro="" textlink="">
      <xdr:nvSpPr>
        <xdr:cNvPr id="142" name="n_1ave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27305</xdr:rowOff>
    </xdr:from>
    <xdr:to>
      <xdr:col>5</xdr:col>
      <xdr:colOff>409575</xdr:colOff>
      <xdr:row>59</xdr:row>
      <xdr:rowOff>128905</xdr:rowOff>
    </xdr:to>
    <xdr:sp macro="" textlink="">
      <xdr:nvSpPr>
        <xdr:cNvPr id="148" name="円/楕円 147"/>
        <xdr:cNvSpPr/>
      </xdr:nvSpPr>
      <xdr:spPr>
        <a:xfrm>
          <a:off x="3746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120032</xdr:rowOff>
    </xdr:from>
    <xdr:ext cx="405111" cy="259045"/>
    <xdr:sp macro="" textlink="">
      <xdr:nvSpPr>
        <xdr:cNvPr id="149" name="n_1mainValue【体育館・プール】&#10;有形固定資産減価償却率"/>
        <xdr:cNvSpPr txBox="1"/>
      </xdr:nvSpPr>
      <xdr:spPr>
        <a:xfrm>
          <a:off x="3582043"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135907</xdr:rowOff>
    </xdr:from>
    <xdr:ext cx="469744" cy="259045"/>
    <xdr:sp macro="" textlink="">
      <xdr:nvSpPr>
        <xdr:cNvPr id="181"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105410</xdr:rowOff>
    </xdr:from>
    <xdr:to>
      <xdr:col>14</xdr:col>
      <xdr:colOff>79375</xdr:colOff>
      <xdr:row>62</xdr:row>
      <xdr:rowOff>35560</xdr:rowOff>
    </xdr:to>
    <xdr:sp macro="" textlink="">
      <xdr:nvSpPr>
        <xdr:cNvPr id="187" name="円/楕円 186"/>
        <xdr:cNvSpPr/>
      </xdr:nvSpPr>
      <xdr:spPr>
        <a:xfrm>
          <a:off x="9588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26687</xdr:rowOff>
    </xdr:from>
    <xdr:ext cx="469744" cy="259045"/>
    <xdr:sp macro="" textlink="">
      <xdr:nvSpPr>
        <xdr:cNvPr id="188" name="n_1mainValue【体育館・プール】&#10;一人当たり面積"/>
        <xdr:cNvSpPr txBox="1"/>
      </xdr:nvSpPr>
      <xdr:spPr>
        <a:xfrm>
          <a:off x="93917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89552</xdr:rowOff>
    </xdr:from>
    <xdr:ext cx="405111" cy="259045"/>
    <xdr:sp macro="" textlink="">
      <xdr:nvSpPr>
        <xdr:cNvPr id="221"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21589</xdr:rowOff>
    </xdr:from>
    <xdr:to>
      <xdr:col>5</xdr:col>
      <xdr:colOff>409575</xdr:colOff>
      <xdr:row>80</xdr:row>
      <xdr:rowOff>123189</xdr:rowOff>
    </xdr:to>
    <xdr:sp macro="" textlink="">
      <xdr:nvSpPr>
        <xdr:cNvPr id="227" name="円/楕円 226"/>
        <xdr:cNvSpPr/>
      </xdr:nvSpPr>
      <xdr:spPr>
        <a:xfrm>
          <a:off x="3746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139716</xdr:rowOff>
    </xdr:from>
    <xdr:ext cx="405111" cy="259045"/>
    <xdr:sp macro="" textlink="">
      <xdr:nvSpPr>
        <xdr:cNvPr id="228" name="n_1mainValue【福祉施設】&#10;有形固定資産減価償却率"/>
        <xdr:cNvSpPr txBox="1"/>
      </xdr:nvSpPr>
      <xdr:spPr>
        <a:xfrm>
          <a:off x="3582043"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82566</xdr:rowOff>
    </xdr:from>
    <xdr:ext cx="469744" cy="259045"/>
    <xdr:sp macro="" textlink="">
      <xdr:nvSpPr>
        <xdr:cNvPr id="258"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85598</xdr:rowOff>
    </xdr:from>
    <xdr:to>
      <xdr:col>14</xdr:col>
      <xdr:colOff>79375</xdr:colOff>
      <xdr:row>86</xdr:row>
      <xdr:rowOff>15748</xdr:rowOff>
    </xdr:to>
    <xdr:sp macro="" textlink="">
      <xdr:nvSpPr>
        <xdr:cNvPr id="264" name="円/楕円 263"/>
        <xdr:cNvSpPr/>
      </xdr:nvSpPr>
      <xdr:spPr>
        <a:xfrm>
          <a:off x="9588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6875</xdr:rowOff>
    </xdr:from>
    <xdr:ext cx="469744" cy="259045"/>
    <xdr:sp macro="" textlink="">
      <xdr:nvSpPr>
        <xdr:cNvPr id="265" name="n_1mainValue【福祉施設】&#10;一人当たり面積"/>
        <xdr:cNvSpPr txBox="1"/>
      </xdr:nvSpPr>
      <xdr:spPr>
        <a:xfrm>
          <a:off x="9391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0" name="直線コネクタ 289"/>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1"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2" name="直線コネクタ 291"/>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3"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4" name="直線コネクタ 29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295"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6" name="フローチャート : 判断 295"/>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297" name="フローチャート : 判断 296"/>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137177</xdr:rowOff>
    </xdr:from>
    <xdr:ext cx="405111" cy="259045"/>
    <xdr:sp macro="" textlink="">
      <xdr:nvSpPr>
        <xdr:cNvPr id="298" name="n_1aveValue【市民会館】&#10;有形固定資産減価償却率"/>
        <xdr:cNvSpPr txBox="1"/>
      </xdr:nvSpPr>
      <xdr:spPr>
        <a:xfrm>
          <a:off x="3582043"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17780</xdr:rowOff>
    </xdr:from>
    <xdr:to>
      <xdr:col>5</xdr:col>
      <xdr:colOff>409575</xdr:colOff>
      <xdr:row>105</xdr:row>
      <xdr:rowOff>119380</xdr:rowOff>
    </xdr:to>
    <xdr:sp macro="" textlink="">
      <xdr:nvSpPr>
        <xdr:cNvPr id="304" name="円/楕円 303"/>
        <xdr:cNvSpPr/>
      </xdr:nvSpPr>
      <xdr:spPr>
        <a:xfrm>
          <a:off x="3746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135907</xdr:rowOff>
    </xdr:from>
    <xdr:ext cx="405111" cy="259045"/>
    <xdr:sp macro="" textlink="">
      <xdr:nvSpPr>
        <xdr:cNvPr id="305" name="n_1mainValue【市民会館】&#10;有形固定資産減価償却率"/>
        <xdr:cNvSpPr txBox="1"/>
      </xdr:nvSpPr>
      <xdr:spPr>
        <a:xfrm>
          <a:off x="3582043"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9" name="直線コネクタ 328"/>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0"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1" name="直線コネクタ 33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2"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3" name="直線コネクタ 33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4"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5" name="フローチャート : 判断 334"/>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6" name="フローチャート : 判断 335"/>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83838</xdr:rowOff>
    </xdr:from>
    <xdr:ext cx="469744" cy="259045"/>
    <xdr:sp macro="" textlink="">
      <xdr:nvSpPr>
        <xdr:cNvPr id="337" name="n_1aveValue【市民会館】&#10;一人当たり面積"/>
        <xdr:cNvSpPr txBox="1"/>
      </xdr:nvSpPr>
      <xdr:spPr>
        <a:xfrm>
          <a:off x="9391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17780</xdr:rowOff>
    </xdr:from>
    <xdr:to>
      <xdr:col>14</xdr:col>
      <xdr:colOff>79375</xdr:colOff>
      <xdr:row>103</xdr:row>
      <xdr:rowOff>119380</xdr:rowOff>
    </xdr:to>
    <xdr:sp macro="" textlink="">
      <xdr:nvSpPr>
        <xdr:cNvPr id="343" name="円/楕円 342"/>
        <xdr:cNvSpPr/>
      </xdr:nvSpPr>
      <xdr:spPr>
        <a:xfrm>
          <a:off x="9588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135907</xdr:rowOff>
    </xdr:from>
    <xdr:ext cx="469744" cy="259045"/>
    <xdr:sp macro="" textlink="">
      <xdr:nvSpPr>
        <xdr:cNvPr id="344" name="n_1mainValue【市民会館】&#10;一人当たり面積"/>
        <xdr:cNvSpPr txBox="1"/>
      </xdr:nvSpPr>
      <xdr:spPr>
        <a:xfrm>
          <a:off x="939172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5" name="テキスト ボックス 35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6" name="直線コネクタ 35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7" name="テキスト ボックス 35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8" name="直線コネクタ 35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9" name="テキスト ボックス 35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0" name="直線コネクタ 35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1" name="テキスト ボックス 36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2" name="直線コネクタ 36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3" name="テキスト ボックス 362"/>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67" name="直線コネクタ 366"/>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68"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69" name="直線コネクタ 368"/>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70"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71" name="直線コネクタ 370"/>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2"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3" name="フローチャート : 判断 372"/>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74" name="フローチャート : 判断 373"/>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156989</xdr:rowOff>
    </xdr:from>
    <xdr:ext cx="405111" cy="259045"/>
    <xdr:sp macro="" textlink="">
      <xdr:nvSpPr>
        <xdr:cNvPr id="375" name="n_1aveValue【一般廃棄物処理施設】&#10;有形固定資産減価償却率"/>
        <xdr:cNvSpPr txBox="1"/>
      </xdr:nvSpPr>
      <xdr:spPr>
        <a:xfrm>
          <a:off x="15266043"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151130</xdr:rowOff>
    </xdr:from>
    <xdr:to>
      <xdr:col>22</xdr:col>
      <xdr:colOff>415925</xdr:colOff>
      <xdr:row>36</xdr:row>
      <xdr:rowOff>81280</xdr:rowOff>
    </xdr:to>
    <xdr:sp macro="" textlink="">
      <xdr:nvSpPr>
        <xdr:cNvPr id="381" name="円/楕円 380"/>
        <xdr:cNvSpPr/>
      </xdr:nvSpPr>
      <xdr:spPr>
        <a:xfrm>
          <a:off x="15430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97807</xdr:rowOff>
    </xdr:from>
    <xdr:ext cx="405111" cy="259045"/>
    <xdr:sp macro="" textlink="">
      <xdr:nvSpPr>
        <xdr:cNvPr id="382" name="n_1mainValue【一般廃棄物処理施設】&#10;有形固定資産減価償却率"/>
        <xdr:cNvSpPr txBox="1"/>
      </xdr:nvSpPr>
      <xdr:spPr>
        <a:xfrm>
          <a:off x="15266043"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4" name="テキスト ボックス 39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6" name="テキスト ボックス 39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8" name="テキスト ボックス 39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0" name="テキスト ボックス 39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2" name="テキスト ボックス 40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06" name="直線コネクタ 405"/>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07"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08" name="直線コネクタ 407"/>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09"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10" name="直線コネクタ 409"/>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11"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12" name="フローチャート : 判断 411"/>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13" name="フローチャート : 判断 412"/>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140583</xdr:rowOff>
    </xdr:from>
    <xdr:ext cx="534377" cy="259045"/>
    <xdr:sp macro="" textlink="">
      <xdr:nvSpPr>
        <xdr:cNvPr id="414" name="n_1aveValue【一般廃棄物処理施設】&#10;一人当たり有形固定資産（償却資産）額"/>
        <xdr:cNvSpPr txBox="1"/>
      </xdr:nvSpPr>
      <xdr:spPr>
        <a:xfrm>
          <a:off x="210434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58089</xdr:rowOff>
    </xdr:from>
    <xdr:to>
      <xdr:col>31</xdr:col>
      <xdr:colOff>85725</xdr:colOff>
      <xdr:row>38</xdr:row>
      <xdr:rowOff>159689</xdr:rowOff>
    </xdr:to>
    <xdr:sp macro="" textlink="">
      <xdr:nvSpPr>
        <xdr:cNvPr id="420" name="円/楕円 419"/>
        <xdr:cNvSpPr/>
      </xdr:nvSpPr>
      <xdr:spPr>
        <a:xfrm>
          <a:off x="21272500" y="657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4767</xdr:rowOff>
    </xdr:from>
    <xdr:ext cx="534377" cy="259045"/>
    <xdr:sp macro="" textlink="">
      <xdr:nvSpPr>
        <xdr:cNvPr id="421" name="n_1mainValue【一般廃棄物処理施設】&#10;一人当たり有形固定資産（償却資産）額"/>
        <xdr:cNvSpPr txBox="1"/>
      </xdr:nvSpPr>
      <xdr:spPr>
        <a:xfrm>
          <a:off x="21043411" y="63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80,710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3" name="テキスト ボックス 43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45" name="直線コネクタ 444"/>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46"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47" name="直線コネクタ 446"/>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48"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49" name="直線コネクタ 448"/>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450"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51" name="フローチャート : 判断 450"/>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452" name="フローチャート : 判断 451"/>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156227</xdr:rowOff>
    </xdr:from>
    <xdr:ext cx="405111" cy="259045"/>
    <xdr:sp macro="" textlink="">
      <xdr:nvSpPr>
        <xdr:cNvPr id="453" name="n_1aveValue【保健センター・保健所】&#10;有形固定資産減価償却率"/>
        <xdr:cNvSpPr txBox="1"/>
      </xdr:nvSpPr>
      <xdr:spPr>
        <a:xfrm>
          <a:off x="15266043"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78740</xdr:rowOff>
    </xdr:from>
    <xdr:to>
      <xdr:col>22</xdr:col>
      <xdr:colOff>415925</xdr:colOff>
      <xdr:row>58</xdr:row>
      <xdr:rowOff>8890</xdr:rowOff>
    </xdr:to>
    <xdr:sp macro="" textlink="">
      <xdr:nvSpPr>
        <xdr:cNvPr id="459" name="円/楕円 458"/>
        <xdr:cNvSpPr/>
      </xdr:nvSpPr>
      <xdr:spPr>
        <a:xfrm>
          <a:off x="15430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25417</xdr:rowOff>
    </xdr:from>
    <xdr:ext cx="405111" cy="259045"/>
    <xdr:sp macro="" textlink="">
      <xdr:nvSpPr>
        <xdr:cNvPr id="460" name="n_1mainValue【保健センター・保健所】&#10;有形固定資産減価償却率"/>
        <xdr:cNvSpPr txBox="1"/>
      </xdr:nvSpPr>
      <xdr:spPr>
        <a:xfrm>
          <a:off x="15266043"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1" name="直線コネクタ 4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2" name="テキスト ボックス 4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3" name="直線コネクタ 4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4" name="テキスト ボックス 4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5" name="直線コネクタ 4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6" name="テキスト ボックス 4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7" name="直線コネクタ 4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8" name="テキスト ボックス 4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82" name="直線コネクタ 481"/>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83"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84" name="直線コネクタ 48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85"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86" name="直線コネクタ 485"/>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87"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88" name="フローチャート : 判断 48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489" name="フローチャート : 判断 488"/>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147337</xdr:rowOff>
    </xdr:from>
    <xdr:ext cx="469744" cy="259045"/>
    <xdr:sp macro="" textlink="">
      <xdr:nvSpPr>
        <xdr:cNvPr id="490"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143510</xdr:rowOff>
    </xdr:from>
    <xdr:to>
      <xdr:col>31</xdr:col>
      <xdr:colOff>85725</xdr:colOff>
      <xdr:row>60</xdr:row>
      <xdr:rowOff>73660</xdr:rowOff>
    </xdr:to>
    <xdr:sp macro="" textlink="">
      <xdr:nvSpPr>
        <xdr:cNvPr id="496" name="円/楕円 495"/>
        <xdr:cNvSpPr/>
      </xdr:nvSpPr>
      <xdr:spPr>
        <a:xfrm>
          <a:off x="2127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64787</xdr:rowOff>
    </xdr:from>
    <xdr:ext cx="469744" cy="259045"/>
    <xdr:sp macro="" textlink="">
      <xdr:nvSpPr>
        <xdr:cNvPr id="497" name="n_1mainValue【保健センター・保健所】&#10;一人当たり面積"/>
        <xdr:cNvSpPr txBox="1"/>
      </xdr:nvSpPr>
      <xdr:spPr>
        <a:xfrm>
          <a:off x="210757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5" name="正方形/長方形 5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3" name="正方形/長方形 5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4" name="直線コネクタ 5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5" name="テキスト ボックス 5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6" name="直線コネクタ 5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7" name="テキスト ボックス 5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8" name="直線コネクタ 5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9" name="テキスト ボックス 5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0" name="直線コネクタ 5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1" name="テキスト ボックス 5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2" name="直線コネクタ 5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3" name="テキスト ボックス 5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4" name="直線コネクタ 5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5" name="テキスト ボックス 5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39" name="直線コネクタ 538"/>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40"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41" name="直線コネクタ 54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42"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43" name="直線コネクタ 542"/>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544"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45" name="フローチャート : 判断 544"/>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546" name="フローチャート : 判断 545"/>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136996</xdr:rowOff>
    </xdr:from>
    <xdr:ext cx="405111" cy="259045"/>
    <xdr:sp macro="" textlink="">
      <xdr:nvSpPr>
        <xdr:cNvPr id="547" name="n_1aveValue【庁舎】&#10;有形固定資産減価償却率"/>
        <xdr:cNvSpPr txBox="1"/>
      </xdr:nvSpPr>
      <xdr:spPr>
        <a:xfrm>
          <a:off x="15266043"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110308</xdr:rowOff>
    </xdr:from>
    <xdr:to>
      <xdr:col>22</xdr:col>
      <xdr:colOff>415925</xdr:colOff>
      <xdr:row>105</xdr:row>
      <xdr:rowOff>40458</xdr:rowOff>
    </xdr:to>
    <xdr:sp macro="" textlink="">
      <xdr:nvSpPr>
        <xdr:cNvPr id="553" name="円/楕円 552"/>
        <xdr:cNvSpPr/>
      </xdr:nvSpPr>
      <xdr:spPr>
        <a:xfrm>
          <a:off x="15430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31585</xdr:rowOff>
    </xdr:from>
    <xdr:ext cx="405111" cy="259045"/>
    <xdr:sp macro="" textlink="">
      <xdr:nvSpPr>
        <xdr:cNvPr id="554" name="n_1mainValue【庁舎】&#10;有形固定資産減価償却率"/>
        <xdr:cNvSpPr txBox="1"/>
      </xdr:nvSpPr>
      <xdr:spPr>
        <a:xfrm>
          <a:off x="15266043"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578" name="直線コネクタ 577"/>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579"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580" name="直線コネクタ 579"/>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581"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582" name="直線コネクタ 581"/>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583"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584" name="フローチャート : 判断 583"/>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585" name="フローチャート : 判断 584"/>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76216</xdr:rowOff>
    </xdr:from>
    <xdr:ext cx="469744" cy="259045"/>
    <xdr:sp macro="" textlink="">
      <xdr:nvSpPr>
        <xdr:cNvPr id="586"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162561</xdr:rowOff>
    </xdr:from>
    <xdr:to>
      <xdr:col>31</xdr:col>
      <xdr:colOff>85725</xdr:colOff>
      <xdr:row>103</xdr:row>
      <xdr:rowOff>92711</xdr:rowOff>
    </xdr:to>
    <xdr:sp macro="" textlink="">
      <xdr:nvSpPr>
        <xdr:cNvPr id="592" name="円/楕円 591"/>
        <xdr:cNvSpPr/>
      </xdr:nvSpPr>
      <xdr:spPr>
        <a:xfrm>
          <a:off x="21272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109238</xdr:rowOff>
    </xdr:from>
    <xdr:ext cx="469744" cy="259045"/>
    <xdr:sp macro="" textlink="">
      <xdr:nvSpPr>
        <xdr:cNvPr id="593" name="n_1mainValue【庁舎】&#10;一人当たり面積"/>
        <xdr:cNvSpPr txBox="1"/>
      </xdr:nvSpPr>
      <xdr:spPr>
        <a:xfrm>
          <a:off x="210757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大半の施設の有形固定資産減価償却率は類似団体内平均値を上回っている。その中でも図書館、福祉施設、一般廃棄物処理施設については、類似団体内平均値と比較してそれぞれ</a:t>
          </a:r>
          <a:r>
            <a:rPr kumimoji="1" lang="en-US" altLang="ja-JP" sz="1300">
              <a:latin typeface="ＭＳ Ｐゴシック"/>
            </a:rPr>
            <a:t>24.0</a:t>
          </a:r>
          <a:r>
            <a:rPr kumimoji="1" lang="ja-JP" altLang="en-US" sz="1300">
              <a:latin typeface="ＭＳ Ｐゴシック"/>
            </a:rPr>
            <a:t>％、</a:t>
          </a:r>
          <a:r>
            <a:rPr kumimoji="1" lang="en-US" altLang="ja-JP" sz="1300">
              <a:latin typeface="ＭＳ Ｐゴシック"/>
            </a:rPr>
            <a:t>25.7</a:t>
          </a:r>
          <a:r>
            <a:rPr kumimoji="1" lang="ja-JP" altLang="en-US" sz="1300">
              <a:latin typeface="ＭＳ Ｐゴシック"/>
            </a:rPr>
            <a:t>％、</a:t>
          </a:r>
          <a:r>
            <a:rPr kumimoji="1" lang="en-US" altLang="ja-JP" sz="1300">
              <a:latin typeface="ＭＳ Ｐゴシック"/>
            </a:rPr>
            <a:t>18.7</a:t>
          </a:r>
          <a:r>
            <a:rPr kumimoji="1" lang="ja-JP" altLang="en-US" sz="1300">
              <a:latin typeface="ＭＳ Ｐゴシック"/>
            </a:rPr>
            <a:t>％高く、老朽化が進んでいる状況である。</a:t>
          </a:r>
          <a:endParaRPr kumimoji="1" lang="en-US" altLang="ja-JP" sz="1300">
            <a:latin typeface="ＭＳ Ｐゴシック"/>
          </a:endParaRPr>
        </a:p>
        <a:p>
          <a:r>
            <a:rPr kumimoji="1" lang="ja-JP" altLang="en-US" sz="1300">
              <a:latin typeface="ＭＳ Ｐゴシック"/>
            </a:rPr>
            <a:t>今後、公共施設再編計画による各施設のあり方について検討をしつつ、緊急的な部分改修による費用の増加に注意を払う必要がある。</a:t>
          </a:r>
          <a:endParaRPr kumimoji="1" lang="en-US" altLang="ja-JP" sz="1300">
            <a:latin typeface="ＭＳ Ｐゴシック"/>
          </a:endParaRPr>
        </a:p>
        <a:p>
          <a:r>
            <a:rPr kumimoji="1" lang="ja-JP" altLang="en-US" sz="1300">
              <a:latin typeface="ＭＳ Ｐゴシック"/>
            </a:rPr>
            <a:t>また、昭和４８年に建設された市民会館は類似団体内平均値に比べ</a:t>
          </a:r>
          <a:r>
            <a:rPr kumimoji="1" lang="en-US" altLang="ja-JP" sz="1300">
              <a:latin typeface="ＭＳ Ｐゴシック"/>
            </a:rPr>
            <a:t>5.2</a:t>
          </a:r>
          <a:r>
            <a:rPr kumimoji="1" lang="ja-JP" altLang="en-US" sz="1300">
              <a:latin typeface="ＭＳ Ｐゴシック"/>
            </a:rPr>
            <a:t>％高く</a:t>
          </a:r>
          <a:r>
            <a:rPr kumimoji="1" lang="en-US" altLang="ja-JP" sz="1300">
              <a:latin typeface="ＭＳ Ｐゴシック"/>
            </a:rPr>
            <a:t>55.7</a:t>
          </a:r>
          <a:r>
            <a:rPr kumimoji="1" lang="ja-JP" altLang="en-US" sz="1300">
              <a:latin typeface="ＭＳ Ｐゴシック"/>
            </a:rPr>
            <a:t>％となっている。各所に経年劣化が現れており、別館外壁改修を平成２９年度に、本館屋上防水工事は平成３０年度に実施予定である。</a:t>
          </a:r>
        </a:p>
        <a:p>
          <a:r>
            <a:rPr kumimoji="1" lang="ja-JP" altLang="en-US" sz="1300">
              <a:latin typeface="ＭＳ Ｐゴシック"/>
            </a:rPr>
            <a:t>その他、類似団体内平均値を上回ってはいないものの庁舎や体育館・プールも劣化による改修が見込まれている。庁舎は有形固定資産減価償却率が</a:t>
          </a:r>
          <a:r>
            <a:rPr kumimoji="1" lang="en-US" altLang="ja-JP" sz="1300">
              <a:latin typeface="ＭＳ Ｐゴシック"/>
            </a:rPr>
            <a:t>44.8</a:t>
          </a:r>
          <a:r>
            <a:rPr kumimoji="1" lang="ja-JP" altLang="en-US" sz="1300">
              <a:latin typeface="ＭＳ Ｐゴシック"/>
            </a:rPr>
            <a:t>％ではあるものの平成２９年度に西側外壁の改修を、体育館・プールでは類似団体内平均値よりやや低く</a:t>
          </a:r>
          <a:r>
            <a:rPr kumimoji="1" lang="en-US" altLang="ja-JP" sz="1300">
              <a:latin typeface="ＭＳ Ｐゴシック"/>
            </a:rPr>
            <a:t>44.9</a:t>
          </a:r>
          <a:r>
            <a:rPr kumimoji="1" lang="ja-JP" altLang="en-US" sz="1300">
              <a:latin typeface="ＭＳ Ｐゴシック"/>
            </a:rPr>
            <a:t>％であるが平成３０年度に陸屋根の防水工事を予定している。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日時点で、平成</a:t>
          </a:r>
          <a:r>
            <a:rPr kumimoji="1" lang="en-US" altLang="ja-JP" sz="1300">
              <a:latin typeface="ＭＳ Ｐゴシック"/>
            </a:rPr>
            <a:t>28</a:t>
          </a:r>
          <a:r>
            <a:rPr kumimoji="1" lang="ja-JP" altLang="en-US" sz="1300">
              <a:latin typeface="ＭＳ Ｐゴシック"/>
            </a:rPr>
            <a:t>年度固定資産台帳が未整備のためグラフには表示されていない。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大阪府藤井寺市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65,744
65,182
8.89
22,853,886
22,719,686
15,540
13,580,380
15,903,797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26.4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平成２７年度の０．６１から０．０１ポイント上昇して０．６２となったが、類似団体内平均値よりも低水準となっている。</a:t>
          </a:r>
        </a:p>
        <a:p>
          <a:r>
            <a:rPr kumimoji="1" lang="ja-JP" altLang="en-US" sz="1300">
              <a:latin typeface="ＭＳ Ｐゴシック"/>
            </a:rPr>
            <a:t>　要因としては、市域が狭小で法人関係税収が少ないことを含め、市税収入が伸び悩んでいることが考えられる。</a:t>
          </a:r>
        </a:p>
        <a:p>
          <a:r>
            <a:rPr kumimoji="1" lang="ja-JP" altLang="en-US" sz="1300">
              <a:latin typeface="ＭＳ Ｐゴシック"/>
            </a:rPr>
            <a:t>　安定的な財政運営のため、地方交付税などの依存財源の動向に左右されないような財政構造の確立に努める。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148590</xdr:rowOff>
    </xdr:from>
    <xdr:to>
      <xdr:col>7</xdr:col>
      <xdr:colOff>152400</xdr:colOff>
      <xdr:row>42</xdr:row>
      <xdr:rowOff>1270</xdr:rowOff>
    </xdr:to>
    <xdr:cxnSp macro="">
      <xdr:nvCxnSpPr>
        <xdr:cNvPr id="66" name="直線コネクタ 65"/>
        <xdr:cNvCxnSpPr/>
      </xdr:nvCxnSpPr>
      <xdr:spPr>
        <a:xfrm flipV="1">
          <a:off x="4114800" y="7178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1270</xdr:rowOff>
    </xdr:from>
    <xdr:to>
      <xdr:col>6</xdr:col>
      <xdr:colOff>0</xdr:colOff>
      <xdr:row>42</xdr:row>
      <xdr:rowOff>25400</xdr:rowOff>
    </xdr:to>
    <xdr:cxnSp macro="">
      <xdr:nvCxnSpPr>
        <xdr:cNvPr id="69" name="直線コネクタ 68"/>
        <xdr:cNvCxnSpPr/>
      </xdr:nvCxnSpPr>
      <xdr:spPr>
        <a:xfrm flipV="1">
          <a:off x="3225800" y="720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49530</xdr:rowOff>
    </xdr:to>
    <xdr:cxnSp macro="">
      <xdr:nvCxnSpPr>
        <xdr:cNvPr id="72" name="直線コネクタ 71"/>
        <xdr:cNvCxnSpPr/>
      </xdr:nvCxnSpPr>
      <xdr:spPr>
        <a:xfrm flipV="1">
          <a:off x="2336800" y="722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49530</xdr:rowOff>
    </xdr:to>
    <xdr:cxnSp macro="">
      <xdr:nvCxnSpPr>
        <xdr:cNvPr id="75" name="直線コネクタ 74"/>
        <xdr:cNvCxnSpPr/>
      </xdr:nvCxnSpPr>
      <xdr:spPr>
        <a:xfrm>
          <a:off x="1447800" y="722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97790</xdr:rowOff>
    </xdr:from>
    <xdr:to>
      <xdr:col>7</xdr:col>
      <xdr:colOff>203200</xdr:colOff>
      <xdr:row>42</xdr:row>
      <xdr:rowOff>27940</xdr:rowOff>
    </xdr:to>
    <xdr:sp macro="" textlink="">
      <xdr:nvSpPr>
        <xdr:cNvPr id="85" name="円/楕円 84"/>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69867</xdr:rowOff>
    </xdr:from>
    <xdr:ext cx="762000" cy="259045"/>
    <xdr:sp macro="" textlink="">
      <xdr:nvSpPr>
        <xdr:cNvPr id="86" name="財政力該当値テキスト"/>
        <xdr:cNvSpPr txBox="1"/>
      </xdr:nvSpPr>
      <xdr:spPr>
        <a:xfrm>
          <a:off x="5041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121920</xdr:rowOff>
    </xdr:from>
    <xdr:to>
      <xdr:col>6</xdr:col>
      <xdr:colOff>50800</xdr:colOff>
      <xdr:row>42</xdr:row>
      <xdr:rowOff>52070</xdr:rowOff>
    </xdr:to>
    <xdr:sp macro="" textlink="">
      <xdr:nvSpPr>
        <xdr:cNvPr id="87" name="円/楕円 86"/>
        <xdr:cNvSpPr/>
      </xdr:nvSpPr>
      <xdr:spPr>
        <a:xfrm>
          <a:off x="4064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36847</xdr:rowOff>
    </xdr:from>
    <xdr:ext cx="736600" cy="259045"/>
    <xdr:sp macro="" textlink="">
      <xdr:nvSpPr>
        <xdr:cNvPr id="88" name="テキスト ボックス 87"/>
        <xdr:cNvSpPr txBox="1"/>
      </xdr:nvSpPr>
      <xdr:spPr>
        <a:xfrm>
          <a:off x="3733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89" name="円/楕円 88"/>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0" name="テキスト ボックス 89"/>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170180</xdr:rowOff>
    </xdr:from>
    <xdr:to>
      <xdr:col>3</xdr:col>
      <xdr:colOff>330200</xdr:colOff>
      <xdr:row>42</xdr:row>
      <xdr:rowOff>100330</xdr:rowOff>
    </xdr:to>
    <xdr:sp macro="" textlink="">
      <xdr:nvSpPr>
        <xdr:cNvPr id="91" name="円/楕円 90"/>
        <xdr:cNvSpPr/>
      </xdr:nvSpPr>
      <xdr:spPr>
        <a:xfrm>
          <a:off x="2286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85107</xdr:rowOff>
    </xdr:from>
    <xdr:ext cx="762000" cy="259045"/>
    <xdr:sp macro="" textlink="">
      <xdr:nvSpPr>
        <xdr:cNvPr id="92" name="テキスト ボックス 91"/>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3" name="円/楕円 92"/>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4" name="テキスト ボックス 9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平成２７年度の９９．１から３．８ポイント上昇して１０２．９と過去最高の値となるなど、依然として高い水準で推移しており、財政の硬直化が顕著である。</a:t>
          </a:r>
        </a:p>
        <a:p>
          <a:r>
            <a:rPr kumimoji="1" lang="ja-JP" altLang="en-US" sz="1300">
              <a:latin typeface="ＭＳ Ｐゴシック"/>
            </a:rPr>
            <a:t>　歳入面では、市税が伸び悩む中、地方消費税交付金をはじめとする各種交付金も減少し、経常収支比率が悪化する要因となった。</a:t>
          </a:r>
        </a:p>
        <a:p>
          <a:r>
            <a:rPr kumimoji="1" lang="ja-JP" altLang="en-US" sz="1300">
              <a:latin typeface="ＭＳ Ｐゴシック"/>
            </a:rPr>
            <a:t>　歳出面では依然として人件費、扶助費、補助費等、繰出金の占める部分が大きく、今後とも経常的な経費の全体的な圧縮を進めていく必要がある。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20066</xdr:rowOff>
    </xdr:from>
    <xdr:to>
      <xdr:col>7</xdr:col>
      <xdr:colOff>152400</xdr:colOff>
      <xdr:row>65</xdr:row>
      <xdr:rowOff>32004</xdr:rowOff>
    </xdr:to>
    <xdr:cxnSp macro="">
      <xdr:nvCxnSpPr>
        <xdr:cNvPr id="127" name="直線コネクタ 126"/>
        <xdr:cNvCxnSpPr/>
      </xdr:nvCxnSpPr>
      <xdr:spPr>
        <a:xfrm>
          <a:off x="4114800" y="10992866"/>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20066</xdr:rowOff>
    </xdr:from>
    <xdr:to>
      <xdr:col>6</xdr:col>
      <xdr:colOff>0</xdr:colOff>
      <xdr:row>64</xdr:row>
      <xdr:rowOff>164846</xdr:rowOff>
    </xdr:to>
    <xdr:cxnSp macro="">
      <xdr:nvCxnSpPr>
        <xdr:cNvPr id="130" name="直線コネクタ 129"/>
        <xdr:cNvCxnSpPr/>
      </xdr:nvCxnSpPr>
      <xdr:spPr>
        <a:xfrm flipV="1">
          <a:off x="3225800" y="1099286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162560</xdr:rowOff>
    </xdr:from>
    <xdr:to>
      <xdr:col>4</xdr:col>
      <xdr:colOff>482600</xdr:colOff>
      <xdr:row>64</xdr:row>
      <xdr:rowOff>164846</xdr:rowOff>
    </xdr:to>
    <xdr:cxnSp macro="">
      <xdr:nvCxnSpPr>
        <xdr:cNvPr id="133" name="直線コネクタ 132"/>
        <xdr:cNvCxnSpPr/>
      </xdr:nvCxnSpPr>
      <xdr:spPr>
        <a:xfrm>
          <a:off x="2336800" y="1096391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162560</xdr:rowOff>
    </xdr:from>
    <xdr:to>
      <xdr:col>3</xdr:col>
      <xdr:colOff>279400</xdr:colOff>
      <xdr:row>64</xdr:row>
      <xdr:rowOff>5588</xdr:rowOff>
    </xdr:to>
    <xdr:cxnSp macro="">
      <xdr:nvCxnSpPr>
        <xdr:cNvPr id="136" name="直線コネクタ 135"/>
        <xdr:cNvCxnSpPr/>
      </xdr:nvCxnSpPr>
      <xdr:spPr>
        <a:xfrm flipV="1">
          <a:off x="1447800" y="109639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152654</xdr:rowOff>
    </xdr:from>
    <xdr:to>
      <xdr:col>7</xdr:col>
      <xdr:colOff>203200</xdr:colOff>
      <xdr:row>65</xdr:row>
      <xdr:rowOff>82804</xdr:rowOff>
    </xdr:to>
    <xdr:sp macro="" textlink="">
      <xdr:nvSpPr>
        <xdr:cNvPr id="146" name="円/楕円 145"/>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124731</xdr:rowOff>
    </xdr:from>
    <xdr:ext cx="762000" cy="259045"/>
    <xdr:sp macro="" textlink="">
      <xdr:nvSpPr>
        <xdr:cNvPr id="147" name="財政構造の弾力性該当値テキスト"/>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140716</xdr:rowOff>
    </xdr:from>
    <xdr:to>
      <xdr:col>6</xdr:col>
      <xdr:colOff>50800</xdr:colOff>
      <xdr:row>64</xdr:row>
      <xdr:rowOff>70866</xdr:rowOff>
    </xdr:to>
    <xdr:sp macro="" textlink="">
      <xdr:nvSpPr>
        <xdr:cNvPr id="148" name="円/楕円 147"/>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55643</xdr:rowOff>
    </xdr:from>
    <xdr:ext cx="736600" cy="259045"/>
    <xdr:sp macro="" textlink="">
      <xdr:nvSpPr>
        <xdr:cNvPr id="149" name="テキスト ボックス 148"/>
        <xdr:cNvSpPr txBox="1"/>
      </xdr:nvSpPr>
      <xdr:spPr>
        <a:xfrm>
          <a:off x="3733800" y="1102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114046</xdr:rowOff>
    </xdr:from>
    <xdr:to>
      <xdr:col>4</xdr:col>
      <xdr:colOff>533400</xdr:colOff>
      <xdr:row>65</xdr:row>
      <xdr:rowOff>44196</xdr:rowOff>
    </xdr:to>
    <xdr:sp macro="" textlink="">
      <xdr:nvSpPr>
        <xdr:cNvPr id="150" name="円/楕円 149"/>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28973</xdr:rowOff>
    </xdr:from>
    <xdr:ext cx="762000" cy="259045"/>
    <xdr:sp macro="" textlink="">
      <xdr:nvSpPr>
        <xdr:cNvPr id="151" name="テキスト ボックス 150"/>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111760</xdr:rowOff>
    </xdr:from>
    <xdr:to>
      <xdr:col>3</xdr:col>
      <xdr:colOff>330200</xdr:colOff>
      <xdr:row>64</xdr:row>
      <xdr:rowOff>41910</xdr:rowOff>
    </xdr:to>
    <xdr:sp macro="" textlink="">
      <xdr:nvSpPr>
        <xdr:cNvPr id="152" name="円/楕円 151"/>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53" name="テキスト ボックス 152"/>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126238</xdr:rowOff>
    </xdr:from>
    <xdr:to>
      <xdr:col>2</xdr:col>
      <xdr:colOff>127000</xdr:colOff>
      <xdr:row>64</xdr:row>
      <xdr:rowOff>56388</xdr:rowOff>
    </xdr:to>
    <xdr:sp macro="" textlink="">
      <xdr:nvSpPr>
        <xdr:cNvPr id="154" name="円/楕円 153"/>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41165</xdr:rowOff>
    </xdr:from>
    <xdr:ext cx="762000" cy="259045"/>
    <xdr:sp macro="" textlink="">
      <xdr:nvSpPr>
        <xdr:cNvPr id="155" name="テキスト ボックス 154"/>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平成２７年度から２２６円増加して１００，１３２円となった。</a:t>
          </a:r>
        </a:p>
        <a:p>
          <a:r>
            <a:rPr kumimoji="1" lang="ja-JP" altLang="en-US" sz="1300">
              <a:latin typeface="ＭＳ Ｐゴシック"/>
            </a:rPr>
            <a:t>　類似団体内平均値との比較では低い金額となっており、これは学校給食、消防、ごみ処理業務を一部事務組合で処理していることによる。</a:t>
          </a:r>
        </a:p>
        <a:p>
          <a:r>
            <a:rPr kumimoji="1" lang="ja-JP" altLang="en-US" sz="1300">
              <a:latin typeface="ＭＳ Ｐゴシック"/>
            </a:rPr>
            <a:t>　維持補修費に関しては、施設の老朽化が進行していることから今後の増加が見込まれ、その動向に注意する必要がある。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105279</xdr:rowOff>
    </xdr:from>
    <xdr:to>
      <xdr:col>7</xdr:col>
      <xdr:colOff>152400</xdr:colOff>
      <xdr:row>83</xdr:row>
      <xdr:rowOff>108308</xdr:rowOff>
    </xdr:to>
    <xdr:cxnSp macro="">
      <xdr:nvCxnSpPr>
        <xdr:cNvPr id="190" name="直線コネクタ 189"/>
        <xdr:cNvCxnSpPr/>
      </xdr:nvCxnSpPr>
      <xdr:spPr>
        <a:xfrm>
          <a:off x="4114800" y="14335629"/>
          <a:ext cx="8382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64419</xdr:rowOff>
    </xdr:from>
    <xdr:to>
      <xdr:col>6</xdr:col>
      <xdr:colOff>0</xdr:colOff>
      <xdr:row>83</xdr:row>
      <xdr:rowOff>105279</xdr:rowOff>
    </xdr:to>
    <xdr:cxnSp macro="">
      <xdr:nvCxnSpPr>
        <xdr:cNvPr id="193" name="直線コネクタ 192"/>
        <xdr:cNvCxnSpPr/>
      </xdr:nvCxnSpPr>
      <xdr:spPr>
        <a:xfrm>
          <a:off x="3225800" y="14294769"/>
          <a:ext cx="889000" cy="4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20047</xdr:rowOff>
    </xdr:from>
    <xdr:to>
      <xdr:col>4</xdr:col>
      <xdr:colOff>482600</xdr:colOff>
      <xdr:row>83</xdr:row>
      <xdr:rowOff>64419</xdr:rowOff>
    </xdr:to>
    <xdr:cxnSp macro="">
      <xdr:nvCxnSpPr>
        <xdr:cNvPr id="196" name="直線コネクタ 195"/>
        <xdr:cNvCxnSpPr/>
      </xdr:nvCxnSpPr>
      <xdr:spPr>
        <a:xfrm>
          <a:off x="2336800" y="14250397"/>
          <a:ext cx="889000" cy="4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1735</xdr:rowOff>
    </xdr:from>
    <xdr:to>
      <xdr:col>3</xdr:col>
      <xdr:colOff>279400</xdr:colOff>
      <xdr:row>83</xdr:row>
      <xdr:rowOff>20047</xdr:rowOff>
    </xdr:to>
    <xdr:cxnSp macro="">
      <xdr:nvCxnSpPr>
        <xdr:cNvPr id="199" name="直線コネクタ 198"/>
        <xdr:cNvCxnSpPr/>
      </xdr:nvCxnSpPr>
      <xdr:spPr>
        <a:xfrm>
          <a:off x="1447800" y="14232085"/>
          <a:ext cx="889000" cy="1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57508</xdr:rowOff>
    </xdr:from>
    <xdr:to>
      <xdr:col>7</xdr:col>
      <xdr:colOff>203200</xdr:colOff>
      <xdr:row>83</xdr:row>
      <xdr:rowOff>159108</xdr:rowOff>
    </xdr:to>
    <xdr:sp macro="" textlink="">
      <xdr:nvSpPr>
        <xdr:cNvPr id="209" name="円/楕円 208"/>
        <xdr:cNvSpPr/>
      </xdr:nvSpPr>
      <xdr:spPr>
        <a:xfrm>
          <a:off x="4902200" y="142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74035</xdr:rowOff>
    </xdr:from>
    <xdr:ext cx="762000" cy="259045"/>
    <xdr:sp macro="" textlink="">
      <xdr:nvSpPr>
        <xdr:cNvPr id="210" name="人件費・物件費等の状況該当値テキスト"/>
        <xdr:cNvSpPr txBox="1"/>
      </xdr:nvSpPr>
      <xdr:spPr>
        <a:xfrm>
          <a:off x="5041900" y="1413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100,132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54479</xdr:rowOff>
    </xdr:from>
    <xdr:to>
      <xdr:col>6</xdr:col>
      <xdr:colOff>50800</xdr:colOff>
      <xdr:row>83</xdr:row>
      <xdr:rowOff>156079</xdr:rowOff>
    </xdr:to>
    <xdr:sp macro="" textlink="">
      <xdr:nvSpPr>
        <xdr:cNvPr id="211" name="円/楕円 210"/>
        <xdr:cNvSpPr/>
      </xdr:nvSpPr>
      <xdr:spPr>
        <a:xfrm>
          <a:off x="4064000" y="142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166256</xdr:rowOff>
    </xdr:from>
    <xdr:ext cx="736600" cy="259045"/>
    <xdr:sp macro="" textlink="">
      <xdr:nvSpPr>
        <xdr:cNvPr id="212" name="テキスト ボックス 211"/>
        <xdr:cNvSpPr txBox="1"/>
      </xdr:nvSpPr>
      <xdr:spPr>
        <a:xfrm>
          <a:off x="3733800" y="1405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99,906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13619</xdr:rowOff>
    </xdr:from>
    <xdr:to>
      <xdr:col>4</xdr:col>
      <xdr:colOff>533400</xdr:colOff>
      <xdr:row>83</xdr:row>
      <xdr:rowOff>115219</xdr:rowOff>
    </xdr:to>
    <xdr:sp macro="" textlink="">
      <xdr:nvSpPr>
        <xdr:cNvPr id="213" name="円/楕円 212"/>
        <xdr:cNvSpPr/>
      </xdr:nvSpPr>
      <xdr:spPr>
        <a:xfrm>
          <a:off x="3175000" y="142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125396</xdr:rowOff>
    </xdr:from>
    <xdr:ext cx="762000" cy="259045"/>
    <xdr:sp macro="" textlink="">
      <xdr:nvSpPr>
        <xdr:cNvPr id="214" name="テキスト ボックス 213"/>
        <xdr:cNvSpPr txBox="1"/>
      </xdr:nvSpPr>
      <xdr:spPr>
        <a:xfrm>
          <a:off x="2844800" y="1401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96,858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140697</xdr:rowOff>
    </xdr:from>
    <xdr:to>
      <xdr:col>3</xdr:col>
      <xdr:colOff>330200</xdr:colOff>
      <xdr:row>83</xdr:row>
      <xdr:rowOff>70847</xdr:rowOff>
    </xdr:to>
    <xdr:sp macro="" textlink="">
      <xdr:nvSpPr>
        <xdr:cNvPr id="215" name="円/楕円 214"/>
        <xdr:cNvSpPr/>
      </xdr:nvSpPr>
      <xdr:spPr>
        <a:xfrm>
          <a:off x="2286000" y="141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81024</xdr:rowOff>
    </xdr:from>
    <xdr:ext cx="762000" cy="259045"/>
    <xdr:sp macro="" textlink="">
      <xdr:nvSpPr>
        <xdr:cNvPr id="216" name="テキスト ボックス 215"/>
        <xdr:cNvSpPr txBox="1"/>
      </xdr:nvSpPr>
      <xdr:spPr>
        <a:xfrm>
          <a:off x="1955800" y="1396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93,548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122385</xdr:rowOff>
    </xdr:from>
    <xdr:to>
      <xdr:col>2</xdr:col>
      <xdr:colOff>127000</xdr:colOff>
      <xdr:row>83</xdr:row>
      <xdr:rowOff>52535</xdr:rowOff>
    </xdr:to>
    <xdr:sp macro="" textlink="">
      <xdr:nvSpPr>
        <xdr:cNvPr id="217" name="円/楕円 216"/>
        <xdr:cNvSpPr/>
      </xdr:nvSpPr>
      <xdr:spPr>
        <a:xfrm>
          <a:off x="1397000" y="1418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62712</xdr:rowOff>
    </xdr:from>
    <xdr:ext cx="762000" cy="259045"/>
    <xdr:sp macro="" textlink="">
      <xdr:nvSpPr>
        <xdr:cNvPr id="218" name="テキスト ボックス 217"/>
        <xdr:cNvSpPr txBox="1"/>
      </xdr:nvSpPr>
      <xdr:spPr>
        <a:xfrm>
          <a:off x="1066800" y="1395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本市の給与水準は、平成２３年度・平成２４年度にかけて実施された国家公務員の時限的な給与改定による影響を除けば、ほぼ類似団体内平均値付近で推移している。</a:t>
          </a:r>
        </a:p>
        <a:p>
          <a:r>
            <a:rPr kumimoji="1" lang="ja-JP" altLang="en-US" sz="1300">
              <a:latin typeface="ＭＳ Ｐゴシック"/>
            </a:rPr>
            <a:t>　この間、平成１８年度に給与構造改革として給料の引き下げを実施し、本市独自の措置として５５歳以上の次長級以上の職員給料削減や、平成２３年度から新規採用職員の初任給基準の４号級引き下げ、平成２６年度からは等級に応じた給料の削減を実施している。</a:t>
          </a:r>
        </a:p>
        <a:p>
          <a:r>
            <a:rPr kumimoji="1" lang="ja-JP" altLang="en-US" sz="1300">
              <a:latin typeface="ＭＳ Ｐゴシック"/>
            </a:rPr>
            <a:t>　今後も人件費の適正な管理に努める。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86482</xdr:rowOff>
    </xdr:from>
    <xdr:to>
      <xdr:col>24</xdr:col>
      <xdr:colOff>558800</xdr:colOff>
      <xdr:row>82</xdr:row>
      <xdr:rowOff>143934</xdr:rowOff>
    </xdr:to>
    <xdr:cxnSp macro="">
      <xdr:nvCxnSpPr>
        <xdr:cNvPr id="254" name="直線コネクタ 253"/>
        <xdr:cNvCxnSpPr/>
      </xdr:nvCxnSpPr>
      <xdr:spPr>
        <a:xfrm flipV="1">
          <a:off x="16179800" y="1414538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82</xdr:row>
      <xdr:rowOff>143934</xdr:rowOff>
    </xdr:to>
    <xdr:cxnSp macro="">
      <xdr:nvCxnSpPr>
        <xdr:cNvPr id="257" name="直線コネクタ 256"/>
        <xdr:cNvCxnSpPr/>
      </xdr:nvCxnSpPr>
      <xdr:spPr>
        <a:xfrm>
          <a:off x="15290800" y="14202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82</xdr:row>
      <xdr:rowOff>143934</xdr:rowOff>
    </xdr:to>
    <xdr:cxnSp macro="">
      <xdr:nvCxnSpPr>
        <xdr:cNvPr id="260" name="直線コネクタ 259"/>
        <xdr:cNvCxnSpPr/>
      </xdr:nvCxnSpPr>
      <xdr:spPr>
        <a:xfrm>
          <a:off x="14401800" y="14202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143934</xdr:rowOff>
    </xdr:from>
    <xdr:to>
      <xdr:col>21</xdr:col>
      <xdr:colOff>0</xdr:colOff>
      <xdr:row>88</xdr:row>
      <xdr:rowOff>160866</xdr:rowOff>
    </xdr:to>
    <xdr:cxnSp macro="">
      <xdr:nvCxnSpPr>
        <xdr:cNvPr id="263" name="直線コネクタ 262"/>
        <xdr:cNvCxnSpPr/>
      </xdr:nvCxnSpPr>
      <xdr:spPr>
        <a:xfrm flipV="1">
          <a:off x="13512800" y="14202834"/>
          <a:ext cx="889000" cy="10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67" name="テキスト ボックス 266"/>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35682</xdr:rowOff>
    </xdr:from>
    <xdr:to>
      <xdr:col>24</xdr:col>
      <xdr:colOff>609600</xdr:colOff>
      <xdr:row>82</xdr:row>
      <xdr:rowOff>137282</xdr:rowOff>
    </xdr:to>
    <xdr:sp macro="" textlink="">
      <xdr:nvSpPr>
        <xdr:cNvPr id="273" name="円/楕円 272"/>
        <xdr:cNvSpPr/>
      </xdr:nvSpPr>
      <xdr:spPr>
        <a:xfrm>
          <a:off x="169672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52209</xdr:rowOff>
    </xdr:from>
    <xdr:ext cx="762000" cy="259045"/>
    <xdr:sp macro="" textlink="">
      <xdr:nvSpPr>
        <xdr:cNvPr id="274" name="給与水準   （国との比較）該当値テキスト"/>
        <xdr:cNvSpPr txBox="1"/>
      </xdr:nvSpPr>
      <xdr:spPr>
        <a:xfrm>
          <a:off x="17106900" y="1393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75" name="円/楕円 274"/>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76" name="テキスト ボックス 275"/>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77" name="円/楕円 276"/>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78" name="テキスト ボックス 277"/>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93134</xdr:rowOff>
    </xdr:from>
    <xdr:to>
      <xdr:col>21</xdr:col>
      <xdr:colOff>50800</xdr:colOff>
      <xdr:row>83</xdr:row>
      <xdr:rowOff>23284</xdr:rowOff>
    </xdr:to>
    <xdr:sp macro="" textlink="">
      <xdr:nvSpPr>
        <xdr:cNvPr id="279" name="円/楕円 278"/>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80" name="テキスト ボックス 279"/>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1" name="円/楕円 280"/>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2" name="テキスト ボックス 281"/>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平成２７年度から０．０６上昇して７．００人となった。</a:t>
          </a:r>
        </a:p>
        <a:p>
          <a:r>
            <a:rPr kumimoji="1" lang="ja-JP" altLang="en-US" sz="1300">
              <a:latin typeface="ＭＳ Ｐゴシック"/>
            </a:rPr>
            <a:t>　本市は学校給食、消防、ごみ処理業務を一部事務組合で処理してきたことから、類似団体内平均値との比較では下回ってきた。</a:t>
          </a:r>
        </a:p>
        <a:p>
          <a:r>
            <a:rPr kumimoji="1" lang="ja-JP" altLang="en-US" sz="1300">
              <a:latin typeface="ＭＳ Ｐゴシック"/>
            </a:rPr>
            <a:t>　しかし、権限移譲への対応等から数値は年々上昇する傾向にあるため、事務の効率化を引き続き進め、民間委託の検討等の方策により、職員数の増加傾向を抑制していく必要がある。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123402</xdr:rowOff>
    </xdr:from>
    <xdr:to>
      <xdr:col>24</xdr:col>
      <xdr:colOff>558800</xdr:colOff>
      <xdr:row>61</xdr:row>
      <xdr:rowOff>135467</xdr:rowOff>
    </xdr:to>
    <xdr:cxnSp macro="">
      <xdr:nvCxnSpPr>
        <xdr:cNvPr id="317" name="直線コネクタ 316"/>
        <xdr:cNvCxnSpPr/>
      </xdr:nvCxnSpPr>
      <xdr:spPr>
        <a:xfrm>
          <a:off x="16179800" y="1058185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103294</xdr:rowOff>
    </xdr:from>
    <xdr:to>
      <xdr:col>23</xdr:col>
      <xdr:colOff>406400</xdr:colOff>
      <xdr:row>61</xdr:row>
      <xdr:rowOff>123402</xdr:rowOff>
    </xdr:to>
    <xdr:cxnSp macro="">
      <xdr:nvCxnSpPr>
        <xdr:cNvPr id="320" name="直線コネクタ 319"/>
        <xdr:cNvCxnSpPr/>
      </xdr:nvCxnSpPr>
      <xdr:spPr>
        <a:xfrm>
          <a:off x="15290800" y="1056174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2" name="テキスト ボックス 32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87206</xdr:rowOff>
    </xdr:from>
    <xdr:to>
      <xdr:col>22</xdr:col>
      <xdr:colOff>203200</xdr:colOff>
      <xdr:row>61</xdr:row>
      <xdr:rowOff>103294</xdr:rowOff>
    </xdr:to>
    <xdr:cxnSp macro="">
      <xdr:nvCxnSpPr>
        <xdr:cNvPr id="323" name="直線コネクタ 322"/>
        <xdr:cNvCxnSpPr/>
      </xdr:nvCxnSpPr>
      <xdr:spPr>
        <a:xfrm>
          <a:off x="14401800" y="105456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42969</xdr:rowOff>
    </xdr:from>
    <xdr:to>
      <xdr:col>21</xdr:col>
      <xdr:colOff>0</xdr:colOff>
      <xdr:row>61</xdr:row>
      <xdr:rowOff>87206</xdr:rowOff>
    </xdr:to>
    <xdr:cxnSp macro="">
      <xdr:nvCxnSpPr>
        <xdr:cNvPr id="326" name="直線コネクタ 325"/>
        <xdr:cNvCxnSpPr/>
      </xdr:nvCxnSpPr>
      <xdr:spPr>
        <a:xfrm>
          <a:off x="13512800" y="10501419"/>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84667</xdr:rowOff>
    </xdr:from>
    <xdr:to>
      <xdr:col>24</xdr:col>
      <xdr:colOff>609600</xdr:colOff>
      <xdr:row>62</xdr:row>
      <xdr:rowOff>14817</xdr:rowOff>
    </xdr:to>
    <xdr:sp macro="" textlink="">
      <xdr:nvSpPr>
        <xdr:cNvPr id="336" name="円/楕円 335"/>
        <xdr:cNvSpPr/>
      </xdr:nvSpPr>
      <xdr:spPr>
        <a:xfrm>
          <a:off x="16967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56744</xdr:rowOff>
    </xdr:from>
    <xdr:ext cx="762000" cy="259045"/>
    <xdr:sp macro="" textlink="">
      <xdr:nvSpPr>
        <xdr:cNvPr id="337" name="定員管理の状況該当値テキスト"/>
        <xdr:cNvSpPr txBox="1"/>
      </xdr:nvSpPr>
      <xdr:spPr>
        <a:xfrm>
          <a:off x="17106900" y="105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72602</xdr:rowOff>
    </xdr:from>
    <xdr:to>
      <xdr:col>23</xdr:col>
      <xdr:colOff>457200</xdr:colOff>
      <xdr:row>62</xdr:row>
      <xdr:rowOff>2752</xdr:rowOff>
    </xdr:to>
    <xdr:sp macro="" textlink="">
      <xdr:nvSpPr>
        <xdr:cNvPr id="338" name="円/楕円 337"/>
        <xdr:cNvSpPr/>
      </xdr:nvSpPr>
      <xdr:spPr>
        <a:xfrm>
          <a:off x="16129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158979</xdr:rowOff>
    </xdr:from>
    <xdr:ext cx="736600" cy="259045"/>
    <xdr:sp macro="" textlink="">
      <xdr:nvSpPr>
        <xdr:cNvPr id="339" name="テキスト ボックス 338"/>
        <xdr:cNvSpPr txBox="1"/>
      </xdr:nvSpPr>
      <xdr:spPr>
        <a:xfrm>
          <a:off x="15798800" y="1061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52494</xdr:rowOff>
    </xdr:from>
    <xdr:to>
      <xdr:col>22</xdr:col>
      <xdr:colOff>254000</xdr:colOff>
      <xdr:row>61</xdr:row>
      <xdr:rowOff>154094</xdr:rowOff>
    </xdr:to>
    <xdr:sp macro="" textlink="">
      <xdr:nvSpPr>
        <xdr:cNvPr id="340" name="円/楕円 339"/>
        <xdr:cNvSpPr/>
      </xdr:nvSpPr>
      <xdr:spPr>
        <a:xfrm>
          <a:off x="15240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164271</xdr:rowOff>
    </xdr:from>
    <xdr:ext cx="762000" cy="259045"/>
    <xdr:sp macro="" textlink="">
      <xdr:nvSpPr>
        <xdr:cNvPr id="341" name="テキスト ボックス 340"/>
        <xdr:cNvSpPr txBox="1"/>
      </xdr:nvSpPr>
      <xdr:spPr>
        <a:xfrm>
          <a:off x="14909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36406</xdr:rowOff>
    </xdr:from>
    <xdr:to>
      <xdr:col>21</xdr:col>
      <xdr:colOff>50800</xdr:colOff>
      <xdr:row>61</xdr:row>
      <xdr:rowOff>138006</xdr:rowOff>
    </xdr:to>
    <xdr:sp macro="" textlink="">
      <xdr:nvSpPr>
        <xdr:cNvPr id="342" name="円/楕円 341"/>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148183</xdr:rowOff>
    </xdr:from>
    <xdr:ext cx="762000" cy="259045"/>
    <xdr:sp macro="" textlink="">
      <xdr:nvSpPr>
        <xdr:cNvPr id="343" name="テキスト ボックス 342"/>
        <xdr:cNvSpPr txBox="1"/>
      </xdr:nvSpPr>
      <xdr:spPr>
        <a:xfrm>
          <a:off x="14020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163619</xdr:rowOff>
    </xdr:from>
    <xdr:to>
      <xdr:col>19</xdr:col>
      <xdr:colOff>533400</xdr:colOff>
      <xdr:row>61</xdr:row>
      <xdr:rowOff>93769</xdr:rowOff>
    </xdr:to>
    <xdr:sp macro="" textlink="">
      <xdr:nvSpPr>
        <xdr:cNvPr id="344" name="円/楕円 343"/>
        <xdr:cNvSpPr/>
      </xdr:nvSpPr>
      <xdr:spPr>
        <a:xfrm>
          <a:off x="13462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103946</xdr:rowOff>
    </xdr:from>
    <xdr:ext cx="762000" cy="259045"/>
    <xdr:sp macro="" textlink="">
      <xdr:nvSpPr>
        <xdr:cNvPr id="345" name="テキスト ボックス 344"/>
        <xdr:cNvSpPr txBox="1"/>
      </xdr:nvSpPr>
      <xdr:spPr>
        <a:xfrm>
          <a:off x="13131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平成２７年度から０．５ポイント低下して２．３となった。類似団体内平均値との比較でも低い水準であり、年々低下する傾向にある。</a:t>
          </a:r>
        </a:p>
        <a:p>
          <a:r>
            <a:rPr kumimoji="1" lang="ja-JP" altLang="en-US" sz="1300">
              <a:latin typeface="ＭＳ Ｐゴシック"/>
            </a:rPr>
            <a:t>　しかし、近年の投資的事業の増大に伴って新発債も増加しており、将来的には公債費負担が増大していく見込みである。</a:t>
          </a:r>
        </a:p>
        <a:p>
          <a:r>
            <a:rPr kumimoji="1" lang="ja-JP" altLang="en-US" sz="1300">
              <a:latin typeface="ＭＳ Ｐゴシック"/>
            </a:rPr>
            <a:t>　このため、投資的事業について各年度の事業費の平準化を図るとともに、財源となる新発債の発行額も、後年度負担を考慮して慎重に検討していくことが必要である。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5397</xdr:rowOff>
    </xdr:from>
    <xdr:to>
      <xdr:col>24</xdr:col>
      <xdr:colOff>558800</xdr:colOff>
      <xdr:row>38</xdr:row>
      <xdr:rowOff>35560</xdr:rowOff>
    </xdr:to>
    <xdr:cxnSp macro="">
      <xdr:nvCxnSpPr>
        <xdr:cNvPr id="375" name="直線コネクタ 374"/>
        <xdr:cNvCxnSpPr/>
      </xdr:nvCxnSpPr>
      <xdr:spPr>
        <a:xfrm flipV="1">
          <a:off x="16179800" y="6520497"/>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35560</xdr:rowOff>
    </xdr:from>
    <xdr:to>
      <xdr:col>23</xdr:col>
      <xdr:colOff>406400</xdr:colOff>
      <xdr:row>38</xdr:row>
      <xdr:rowOff>89853</xdr:rowOff>
    </xdr:to>
    <xdr:cxnSp macro="">
      <xdr:nvCxnSpPr>
        <xdr:cNvPr id="378" name="直線コネクタ 377"/>
        <xdr:cNvCxnSpPr/>
      </xdr:nvCxnSpPr>
      <xdr:spPr>
        <a:xfrm flipV="1">
          <a:off x="15290800" y="655066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89853</xdr:rowOff>
    </xdr:from>
    <xdr:to>
      <xdr:col>22</xdr:col>
      <xdr:colOff>203200</xdr:colOff>
      <xdr:row>38</xdr:row>
      <xdr:rowOff>156210</xdr:rowOff>
    </xdr:to>
    <xdr:cxnSp macro="">
      <xdr:nvCxnSpPr>
        <xdr:cNvPr id="381" name="直線コネクタ 380"/>
        <xdr:cNvCxnSpPr/>
      </xdr:nvCxnSpPr>
      <xdr:spPr>
        <a:xfrm flipV="1">
          <a:off x="14401800" y="660495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156210</xdr:rowOff>
    </xdr:from>
    <xdr:to>
      <xdr:col>21</xdr:col>
      <xdr:colOff>0</xdr:colOff>
      <xdr:row>39</xdr:row>
      <xdr:rowOff>33020</xdr:rowOff>
    </xdr:to>
    <xdr:cxnSp macro="">
      <xdr:nvCxnSpPr>
        <xdr:cNvPr id="384" name="直線コネクタ 383"/>
        <xdr:cNvCxnSpPr/>
      </xdr:nvCxnSpPr>
      <xdr:spPr>
        <a:xfrm flipV="1">
          <a:off x="13512800" y="66713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126047</xdr:rowOff>
    </xdr:from>
    <xdr:to>
      <xdr:col>24</xdr:col>
      <xdr:colOff>609600</xdr:colOff>
      <xdr:row>38</xdr:row>
      <xdr:rowOff>56197</xdr:rowOff>
    </xdr:to>
    <xdr:sp macro="" textlink="">
      <xdr:nvSpPr>
        <xdr:cNvPr id="394" name="円/楕円 393"/>
        <xdr:cNvSpPr/>
      </xdr:nvSpPr>
      <xdr:spPr>
        <a:xfrm>
          <a:off x="169672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142574</xdr:rowOff>
    </xdr:from>
    <xdr:ext cx="762000" cy="259045"/>
    <xdr:sp macro="" textlink="">
      <xdr:nvSpPr>
        <xdr:cNvPr id="395" name="公債費負担の状況該当値テキスト"/>
        <xdr:cNvSpPr txBox="1"/>
      </xdr:nvSpPr>
      <xdr:spPr>
        <a:xfrm>
          <a:off x="17106900" y="631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156210</xdr:rowOff>
    </xdr:from>
    <xdr:to>
      <xdr:col>23</xdr:col>
      <xdr:colOff>457200</xdr:colOff>
      <xdr:row>38</xdr:row>
      <xdr:rowOff>86360</xdr:rowOff>
    </xdr:to>
    <xdr:sp macro="" textlink="">
      <xdr:nvSpPr>
        <xdr:cNvPr id="396" name="円/楕円 395"/>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97" name="テキスト ボックス 396"/>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39053</xdr:rowOff>
    </xdr:from>
    <xdr:to>
      <xdr:col>22</xdr:col>
      <xdr:colOff>254000</xdr:colOff>
      <xdr:row>38</xdr:row>
      <xdr:rowOff>140653</xdr:rowOff>
    </xdr:to>
    <xdr:sp macro="" textlink="">
      <xdr:nvSpPr>
        <xdr:cNvPr id="398" name="円/楕円 397"/>
        <xdr:cNvSpPr/>
      </xdr:nvSpPr>
      <xdr:spPr>
        <a:xfrm>
          <a:off x="15240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150830</xdr:rowOff>
    </xdr:from>
    <xdr:ext cx="762000" cy="259045"/>
    <xdr:sp macro="" textlink="">
      <xdr:nvSpPr>
        <xdr:cNvPr id="399" name="テキスト ボックス 398"/>
        <xdr:cNvSpPr txBox="1"/>
      </xdr:nvSpPr>
      <xdr:spPr>
        <a:xfrm>
          <a:off x="14909800" y="63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105410</xdr:rowOff>
    </xdr:from>
    <xdr:to>
      <xdr:col>21</xdr:col>
      <xdr:colOff>50800</xdr:colOff>
      <xdr:row>39</xdr:row>
      <xdr:rowOff>35560</xdr:rowOff>
    </xdr:to>
    <xdr:sp macro="" textlink="">
      <xdr:nvSpPr>
        <xdr:cNvPr id="400" name="円/楕円 399"/>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45737</xdr:rowOff>
    </xdr:from>
    <xdr:ext cx="762000" cy="259045"/>
    <xdr:sp macro="" textlink="">
      <xdr:nvSpPr>
        <xdr:cNvPr id="401" name="テキスト ボックス 400"/>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402" name="円/楕円 401"/>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93997</xdr:rowOff>
    </xdr:from>
    <xdr:ext cx="762000" cy="259045"/>
    <xdr:sp macro="" textlink="">
      <xdr:nvSpPr>
        <xdr:cNvPr id="403" name="テキスト ボックス 402"/>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平成２７年度から３．５ポイント低下して２６．４となった。類似団体内平均値との比較では低い水準であり、年々低下する傾向にある。</a:t>
          </a:r>
        </a:p>
        <a:p>
          <a:r>
            <a:rPr kumimoji="1" lang="ja-JP" altLang="en-US" sz="1300">
              <a:latin typeface="ＭＳ Ｐゴシック"/>
            </a:rPr>
            <a:t>　しかし、地方債残高については、義務教育施設の耐震化等により増加し、他の公共施設についても老朽化に伴う大規模改修等への対応が求められている。</a:t>
          </a:r>
        </a:p>
        <a:p>
          <a:r>
            <a:rPr kumimoji="1" lang="ja-JP" altLang="en-US" sz="1300">
              <a:latin typeface="ＭＳ Ｐゴシック"/>
            </a:rPr>
            <a:t>　したがって、今後、引き続き大幅な増加が見込まれるため、事業の実施にあたっては、内容の精査など慎重に取り組んでいく必要がある。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11261</xdr:rowOff>
    </xdr:from>
    <xdr:to>
      <xdr:col>24</xdr:col>
      <xdr:colOff>558800</xdr:colOff>
      <xdr:row>15</xdr:row>
      <xdr:rowOff>39412</xdr:rowOff>
    </xdr:to>
    <xdr:cxnSp macro="">
      <xdr:nvCxnSpPr>
        <xdr:cNvPr id="437" name="直線コネクタ 436"/>
        <xdr:cNvCxnSpPr/>
      </xdr:nvCxnSpPr>
      <xdr:spPr>
        <a:xfrm flipV="1">
          <a:off x="16179800" y="2583011"/>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8"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39412</xdr:rowOff>
    </xdr:from>
    <xdr:to>
      <xdr:col>23</xdr:col>
      <xdr:colOff>406400</xdr:colOff>
      <xdr:row>15</xdr:row>
      <xdr:rowOff>51477</xdr:rowOff>
    </xdr:to>
    <xdr:cxnSp macro="">
      <xdr:nvCxnSpPr>
        <xdr:cNvPr id="440" name="直線コネクタ 439"/>
        <xdr:cNvCxnSpPr/>
      </xdr:nvCxnSpPr>
      <xdr:spPr>
        <a:xfrm flipV="1">
          <a:off x="15290800" y="261116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104750</xdr:rowOff>
    </xdr:from>
    <xdr:ext cx="736600" cy="259045"/>
    <xdr:sp macro="" textlink="">
      <xdr:nvSpPr>
        <xdr:cNvPr id="442" name="テキスト ボックス 441"/>
        <xdr:cNvSpPr txBox="1"/>
      </xdr:nvSpPr>
      <xdr:spPr>
        <a:xfrm>
          <a:off x="15798800" y="267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44238</xdr:rowOff>
    </xdr:from>
    <xdr:to>
      <xdr:col>22</xdr:col>
      <xdr:colOff>203200</xdr:colOff>
      <xdr:row>15</xdr:row>
      <xdr:rowOff>51477</xdr:rowOff>
    </xdr:to>
    <xdr:cxnSp macro="">
      <xdr:nvCxnSpPr>
        <xdr:cNvPr id="443" name="直線コネクタ 442"/>
        <xdr:cNvCxnSpPr/>
      </xdr:nvCxnSpPr>
      <xdr:spPr>
        <a:xfrm>
          <a:off x="14401800" y="261598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45" name="テキスト ボックス 444"/>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44238</xdr:rowOff>
    </xdr:from>
    <xdr:to>
      <xdr:col>21</xdr:col>
      <xdr:colOff>0</xdr:colOff>
      <xdr:row>15</xdr:row>
      <xdr:rowOff>89281</xdr:rowOff>
    </xdr:to>
    <xdr:cxnSp macro="">
      <xdr:nvCxnSpPr>
        <xdr:cNvPr id="446" name="直線コネクタ 445"/>
        <xdr:cNvCxnSpPr/>
      </xdr:nvCxnSpPr>
      <xdr:spPr>
        <a:xfrm flipV="1">
          <a:off x="13512800" y="2615988"/>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8" name="テキスト ボックス 447"/>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0" name="テキスト ボックス 449"/>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131911</xdr:rowOff>
    </xdr:from>
    <xdr:to>
      <xdr:col>24</xdr:col>
      <xdr:colOff>609600</xdr:colOff>
      <xdr:row>15</xdr:row>
      <xdr:rowOff>62061</xdr:rowOff>
    </xdr:to>
    <xdr:sp macro="" textlink="">
      <xdr:nvSpPr>
        <xdr:cNvPr id="456" name="円/楕円 455"/>
        <xdr:cNvSpPr/>
      </xdr:nvSpPr>
      <xdr:spPr>
        <a:xfrm>
          <a:off x="16967200" y="25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148438</xdr:rowOff>
    </xdr:from>
    <xdr:ext cx="762000" cy="259045"/>
    <xdr:sp macro="" textlink="">
      <xdr:nvSpPr>
        <xdr:cNvPr id="457" name="将来負担の状況該当値テキスト"/>
        <xdr:cNvSpPr txBox="1"/>
      </xdr:nvSpPr>
      <xdr:spPr>
        <a:xfrm>
          <a:off x="17106900" y="237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160062</xdr:rowOff>
    </xdr:from>
    <xdr:to>
      <xdr:col>23</xdr:col>
      <xdr:colOff>457200</xdr:colOff>
      <xdr:row>15</xdr:row>
      <xdr:rowOff>90212</xdr:rowOff>
    </xdr:to>
    <xdr:sp macro="" textlink="">
      <xdr:nvSpPr>
        <xdr:cNvPr id="458" name="円/楕円 457"/>
        <xdr:cNvSpPr/>
      </xdr:nvSpPr>
      <xdr:spPr>
        <a:xfrm>
          <a:off x="16129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100389</xdr:rowOff>
    </xdr:from>
    <xdr:ext cx="736600" cy="259045"/>
    <xdr:sp macro="" textlink="">
      <xdr:nvSpPr>
        <xdr:cNvPr id="459" name="テキスト ボックス 458"/>
        <xdr:cNvSpPr txBox="1"/>
      </xdr:nvSpPr>
      <xdr:spPr>
        <a:xfrm>
          <a:off x="15798800" y="2329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677</xdr:rowOff>
    </xdr:from>
    <xdr:to>
      <xdr:col>22</xdr:col>
      <xdr:colOff>254000</xdr:colOff>
      <xdr:row>15</xdr:row>
      <xdr:rowOff>102277</xdr:rowOff>
    </xdr:to>
    <xdr:sp macro="" textlink="">
      <xdr:nvSpPr>
        <xdr:cNvPr id="460" name="円/楕円 459"/>
        <xdr:cNvSpPr/>
      </xdr:nvSpPr>
      <xdr:spPr>
        <a:xfrm>
          <a:off x="15240000" y="25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112454</xdr:rowOff>
    </xdr:from>
    <xdr:ext cx="762000" cy="259045"/>
    <xdr:sp macro="" textlink="">
      <xdr:nvSpPr>
        <xdr:cNvPr id="461" name="テキスト ボックス 460"/>
        <xdr:cNvSpPr txBox="1"/>
      </xdr:nvSpPr>
      <xdr:spPr>
        <a:xfrm>
          <a:off x="14909800" y="234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164888</xdr:rowOff>
    </xdr:from>
    <xdr:to>
      <xdr:col>21</xdr:col>
      <xdr:colOff>50800</xdr:colOff>
      <xdr:row>15</xdr:row>
      <xdr:rowOff>95038</xdr:rowOff>
    </xdr:to>
    <xdr:sp macro="" textlink="">
      <xdr:nvSpPr>
        <xdr:cNvPr id="462" name="円/楕円 461"/>
        <xdr:cNvSpPr/>
      </xdr:nvSpPr>
      <xdr:spPr>
        <a:xfrm>
          <a:off x="14351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105215</xdr:rowOff>
    </xdr:from>
    <xdr:ext cx="762000" cy="259045"/>
    <xdr:sp macro="" textlink="">
      <xdr:nvSpPr>
        <xdr:cNvPr id="463" name="テキスト ボックス 462"/>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38481</xdr:rowOff>
    </xdr:from>
    <xdr:to>
      <xdr:col>19</xdr:col>
      <xdr:colOff>533400</xdr:colOff>
      <xdr:row>15</xdr:row>
      <xdr:rowOff>140081</xdr:rowOff>
    </xdr:to>
    <xdr:sp macro="" textlink="">
      <xdr:nvSpPr>
        <xdr:cNvPr id="464" name="円/楕円 463"/>
        <xdr:cNvSpPr/>
      </xdr:nvSpPr>
      <xdr:spPr>
        <a:xfrm>
          <a:off x="134620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150258</xdr:rowOff>
    </xdr:from>
    <xdr:ext cx="762000" cy="259045"/>
    <xdr:sp macro="" textlink="">
      <xdr:nvSpPr>
        <xdr:cNvPr id="465" name="テキスト ボックス 464"/>
        <xdr:cNvSpPr txBox="1"/>
      </xdr:nvSpPr>
      <xdr:spPr>
        <a:xfrm>
          <a:off x="13131800" y="237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大阪府藤井寺市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65,744
65,182
8.89
22,853,886
22,719,686
15,540
13,580,380
15,903,797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26.4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rPr>
            <a:t>　平成２７年度から０．２ポイント上昇して２７．４となった。</a:t>
          </a:r>
        </a:p>
        <a:p>
          <a:r>
            <a:rPr lang="ja-JP" altLang="en-US" sz="1300">
              <a:effectLst/>
            </a:rPr>
            <a:t>　これは類似団体内平均値を上回っており、小規模な市でありながら公立保育所が６か所、公立幼稚園が８か所（分園１か所を含む）あることが要因のひとつである。</a:t>
          </a:r>
        </a:p>
        <a:p>
          <a:r>
            <a:rPr lang="ja-JP" altLang="en-US" sz="1300">
              <a:effectLst/>
            </a:rPr>
            <a:t>　経常収支比率に占める割合が大きい部分であり、事務の効率化や民間委託の検討など、引き続き人件費の抑制を図っていく。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50256</xdr:rowOff>
    </xdr:from>
    <xdr:to>
      <xdr:col>7</xdr:col>
      <xdr:colOff>15875</xdr:colOff>
      <xdr:row>37</xdr:row>
      <xdr:rowOff>63319</xdr:rowOff>
    </xdr:to>
    <xdr:cxnSp macro="">
      <xdr:nvCxnSpPr>
        <xdr:cNvPr id="68" name="直線コネクタ 67"/>
        <xdr:cNvCxnSpPr/>
      </xdr:nvCxnSpPr>
      <xdr:spPr>
        <a:xfrm>
          <a:off x="3987800" y="63939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50256</xdr:rowOff>
    </xdr:from>
    <xdr:to>
      <xdr:col>5</xdr:col>
      <xdr:colOff>549275</xdr:colOff>
      <xdr:row>38</xdr:row>
      <xdr:rowOff>2903</xdr:rowOff>
    </xdr:to>
    <xdr:cxnSp macro="">
      <xdr:nvCxnSpPr>
        <xdr:cNvPr id="71" name="直線コネクタ 70"/>
        <xdr:cNvCxnSpPr/>
      </xdr:nvCxnSpPr>
      <xdr:spPr>
        <a:xfrm flipV="1">
          <a:off x="3098800" y="639390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89444</xdr:rowOff>
    </xdr:from>
    <xdr:to>
      <xdr:col>4</xdr:col>
      <xdr:colOff>346075</xdr:colOff>
      <xdr:row>38</xdr:row>
      <xdr:rowOff>2903</xdr:rowOff>
    </xdr:to>
    <xdr:cxnSp macro="">
      <xdr:nvCxnSpPr>
        <xdr:cNvPr id="74" name="直線コネクタ 73"/>
        <xdr:cNvCxnSpPr/>
      </xdr:nvCxnSpPr>
      <xdr:spPr>
        <a:xfrm>
          <a:off x="2209800" y="643309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89444</xdr:rowOff>
    </xdr:from>
    <xdr:to>
      <xdr:col>3</xdr:col>
      <xdr:colOff>142875</xdr:colOff>
      <xdr:row>37</xdr:row>
      <xdr:rowOff>102507</xdr:rowOff>
    </xdr:to>
    <xdr:cxnSp macro="">
      <xdr:nvCxnSpPr>
        <xdr:cNvPr id="77" name="直線コネクタ 76"/>
        <xdr:cNvCxnSpPr/>
      </xdr:nvCxnSpPr>
      <xdr:spPr>
        <a:xfrm flipV="1">
          <a:off x="1320800" y="64330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12519</xdr:rowOff>
    </xdr:from>
    <xdr:to>
      <xdr:col>7</xdr:col>
      <xdr:colOff>66675</xdr:colOff>
      <xdr:row>37</xdr:row>
      <xdr:rowOff>114119</xdr:rowOff>
    </xdr:to>
    <xdr:sp macro="" textlink="">
      <xdr:nvSpPr>
        <xdr:cNvPr id="87" name="円/楕円 86"/>
        <xdr:cNvSpPr/>
      </xdr:nvSpPr>
      <xdr:spPr>
        <a:xfrm>
          <a:off x="47752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156046</xdr:rowOff>
    </xdr:from>
    <xdr:ext cx="762000" cy="259045"/>
    <xdr:sp macro="" textlink="">
      <xdr:nvSpPr>
        <xdr:cNvPr id="88" name="人件費該当値テキスト"/>
        <xdr:cNvSpPr txBox="1"/>
      </xdr:nvSpPr>
      <xdr:spPr>
        <a:xfrm>
          <a:off x="4914900" y="632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170906</xdr:rowOff>
    </xdr:from>
    <xdr:to>
      <xdr:col>5</xdr:col>
      <xdr:colOff>600075</xdr:colOff>
      <xdr:row>37</xdr:row>
      <xdr:rowOff>101056</xdr:rowOff>
    </xdr:to>
    <xdr:sp macro="" textlink="">
      <xdr:nvSpPr>
        <xdr:cNvPr id="89" name="円/楕円 88"/>
        <xdr:cNvSpPr/>
      </xdr:nvSpPr>
      <xdr:spPr>
        <a:xfrm>
          <a:off x="3937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85833</xdr:rowOff>
    </xdr:from>
    <xdr:ext cx="736600" cy="259045"/>
    <xdr:sp macro="" textlink="">
      <xdr:nvSpPr>
        <xdr:cNvPr id="90" name="テキスト ボックス 89"/>
        <xdr:cNvSpPr txBox="1"/>
      </xdr:nvSpPr>
      <xdr:spPr>
        <a:xfrm>
          <a:off x="3606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123553</xdr:rowOff>
    </xdr:from>
    <xdr:to>
      <xdr:col>4</xdr:col>
      <xdr:colOff>396875</xdr:colOff>
      <xdr:row>38</xdr:row>
      <xdr:rowOff>53703</xdr:rowOff>
    </xdr:to>
    <xdr:sp macro="" textlink="">
      <xdr:nvSpPr>
        <xdr:cNvPr id="91" name="円/楕円 90"/>
        <xdr:cNvSpPr/>
      </xdr:nvSpPr>
      <xdr:spPr>
        <a:xfrm>
          <a:off x="3048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38480</xdr:rowOff>
    </xdr:from>
    <xdr:ext cx="762000" cy="259045"/>
    <xdr:sp macro="" textlink="">
      <xdr:nvSpPr>
        <xdr:cNvPr id="92" name="テキスト ボックス 91"/>
        <xdr:cNvSpPr txBox="1"/>
      </xdr:nvSpPr>
      <xdr:spPr>
        <a:xfrm>
          <a:off x="2717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38644</xdr:rowOff>
    </xdr:from>
    <xdr:to>
      <xdr:col>3</xdr:col>
      <xdr:colOff>193675</xdr:colOff>
      <xdr:row>37</xdr:row>
      <xdr:rowOff>140244</xdr:rowOff>
    </xdr:to>
    <xdr:sp macro="" textlink="">
      <xdr:nvSpPr>
        <xdr:cNvPr id="93" name="円/楕円 92"/>
        <xdr:cNvSpPr/>
      </xdr:nvSpPr>
      <xdr:spPr>
        <a:xfrm>
          <a:off x="2159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125021</xdr:rowOff>
    </xdr:from>
    <xdr:ext cx="762000" cy="259045"/>
    <xdr:sp macro="" textlink="">
      <xdr:nvSpPr>
        <xdr:cNvPr id="94" name="テキスト ボックス 93"/>
        <xdr:cNvSpPr txBox="1"/>
      </xdr:nvSpPr>
      <xdr:spPr>
        <a:xfrm>
          <a:off x="1828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95" name="円/楕円 94"/>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138084</xdr:rowOff>
    </xdr:from>
    <xdr:ext cx="762000" cy="259045"/>
    <xdr:sp macro="" textlink="">
      <xdr:nvSpPr>
        <xdr:cNvPr id="96" name="テキスト ボックス 95"/>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平成２７年度から０．８ポイント上昇して１３．４となった。</a:t>
          </a:r>
        </a:p>
        <a:p>
          <a:r>
            <a:rPr kumimoji="1" lang="ja-JP" altLang="en-US" sz="1300">
              <a:latin typeface="ＭＳ Ｐゴシック"/>
            </a:rPr>
            <a:t>　類似団体内平均値を下回っており、行財政改革の取り組み等により経費の抑制基調に努めてきたほか、学校給食、消防、ごみ処理業務の一部事務組合での処理の影響によるものと考えられる。</a:t>
          </a:r>
        </a:p>
        <a:p>
          <a:r>
            <a:rPr kumimoji="1" lang="ja-JP" altLang="en-US" sz="1300">
              <a:latin typeface="ＭＳ Ｐゴシック"/>
            </a:rPr>
            <a:t>　今後も引き続き抑制に努めていく。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136144</xdr:rowOff>
    </xdr:from>
    <xdr:to>
      <xdr:col>24</xdr:col>
      <xdr:colOff>31750</xdr:colOff>
      <xdr:row>15</xdr:row>
      <xdr:rowOff>37846</xdr:rowOff>
    </xdr:to>
    <xdr:cxnSp macro="">
      <xdr:nvCxnSpPr>
        <xdr:cNvPr id="127" name="直線コネクタ 126"/>
        <xdr:cNvCxnSpPr/>
      </xdr:nvCxnSpPr>
      <xdr:spPr>
        <a:xfrm>
          <a:off x="15671800" y="25364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136144</xdr:rowOff>
    </xdr:from>
    <xdr:to>
      <xdr:col>22</xdr:col>
      <xdr:colOff>565150</xdr:colOff>
      <xdr:row>14</xdr:row>
      <xdr:rowOff>154432</xdr:rowOff>
    </xdr:to>
    <xdr:cxnSp macro="">
      <xdr:nvCxnSpPr>
        <xdr:cNvPr id="130" name="直線コネクタ 129"/>
        <xdr:cNvCxnSpPr/>
      </xdr:nvCxnSpPr>
      <xdr:spPr>
        <a:xfrm flipV="1">
          <a:off x="14782800" y="2536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90424</xdr:rowOff>
    </xdr:from>
    <xdr:to>
      <xdr:col>21</xdr:col>
      <xdr:colOff>361950</xdr:colOff>
      <xdr:row>14</xdr:row>
      <xdr:rowOff>154432</xdr:rowOff>
    </xdr:to>
    <xdr:cxnSp macro="">
      <xdr:nvCxnSpPr>
        <xdr:cNvPr id="133" name="直線コネクタ 132"/>
        <xdr:cNvCxnSpPr/>
      </xdr:nvCxnSpPr>
      <xdr:spPr>
        <a:xfrm>
          <a:off x="13893800" y="24907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62992</xdr:rowOff>
    </xdr:from>
    <xdr:to>
      <xdr:col>20</xdr:col>
      <xdr:colOff>158750</xdr:colOff>
      <xdr:row>14</xdr:row>
      <xdr:rowOff>90424</xdr:rowOff>
    </xdr:to>
    <xdr:cxnSp macro="">
      <xdr:nvCxnSpPr>
        <xdr:cNvPr id="136" name="直線コネクタ 135"/>
        <xdr:cNvCxnSpPr/>
      </xdr:nvCxnSpPr>
      <xdr:spPr>
        <a:xfrm>
          <a:off x="13004800" y="2463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158496</xdr:rowOff>
    </xdr:from>
    <xdr:to>
      <xdr:col>24</xdr:col>
      <xdr:colOff>82550</xdr:colOff>
      <xdr:row>15</xdr:row>
      <xdr:rowOff>88646</xdr:rowOff>
    </xdr:to>
    <xdr:sp macro="" textlink="">
      <xdr:nvSpPr>
        <xdr:cNvPr id="146" name="円/楕円 145"/>
        <xdr:cNvSpPr/>
      </xdr:nvSpPr>
      <xdr:spPr>
        <a:xfrm>
          <a:off x="164592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3573</xdr:rowOff>
    </xdr:from>
    <xdr:ext cx="762000" cy="259045"/>
    <xdr:sp macro="" textlink="">
      <xdr:nvSpPr>
        <xdr:cNvPr id="147" name="物件費該当値テキスト"/>
        <xdr:cNvSpPr txBox="1"/>
      </xdr:nvSpPr>
      <xdr:spPr>
        <a:xfrm>
          <a:off x="16598900" y="24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85344</xdr:rowOff>
    </xdr:from>
    <xdr:to>
      <xdr:col>22</xdr:col>
      <xdr:colOff>615950</xdr:colOff>
      <xdr:row>15</xdr:row>
      <xdr:rowOff>15494</xdr:rowOff>
    </xdr:to>
    <xdr:sp macro="" textlink="">
      <xdr:nvSpPr>
        <xdr:cNvPr id="148" name="円/楕円 147"/>
        <xdr:cNvSpPr/>
      </xdr:nvSpPr>
      <xdr:spPr>
        <a:xfrm>
          <a:off x="15621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25671</xdr:rowOff>
    </xdr:from>
    <xdr:ext cx="736600" cy="259045"/>
    <xdr:sp macro="" textlink="">
      <xdr:nvSpPr>
        <xdr:cNvPr id="149" name="テキスト ボックス 148"/>
        <xdr:cNvSpPr txBox="1"/>
      </xdr:nvSpPr>
      <xdr:spPr>
        <a:xfrm>
          <a:off x="15290800" y="2254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103632</xdr:rowOff>
    </xdr:from>
    <xdr:to>
      <xdr:col>21</xdr:col>
      <xdr:colOff>412750</xdr:colOff>
      <xdr:row>15</xdr:row>
      <xdr:rowOff>33782</xdr:rowOff>
    </xdr:to>
    <xdr:sp macro="" textlink="">
      <xdr:nvSpPr>
        <xdr:cNvPr id="150" name="円/楕円 149"/>
        <xdr:cNvSpPr/>
      </xdr:nvSpPr>
      <xdr:spPr>
        <a:xfrm>
          <a:off x="14732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43959</xdr:rowOff>
    </xdr:from>
    <xdr:ext cx="762000" cy="259045"/>
    <xdr:sp macro="" textlink="">
      <xdr:nvSpPr>
        <xdr:cNvPr id="151" name="テキスト ボックス 150"/>
        <xdr:cNvSpPr txBox="1"/>
      </xdr:nvSpPr>
      <xdr:spPr>
        <a:xfrm>
          <a:off x="14401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39624</xdr:rowOff>
    </xdr:from>
    <xdr:to>
      <xdr:col>20</xdr:col>
      <xdr:colOff>209550</xdr:colOff>
      <xdr:row>14</xdr:row>
      <xdr:rowOff>141224</xdr:rowOff>
    </xdr:to>
    <xdr:sp macro="" textlink="">
      <xdr:nvSpPr>
        <xdr:cNvPr id="152" name="円/楕円 151"/>
        <xdr:cNvSpPr/>
      </xdr:nvSpPr>
      <xdr:spPr>
        <a:xfrm>
          <a:off x="13843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151401</xdr:rowOff>
    </xdr:from>
    <xdr:ext cx="762000" cy="259045"/>
    <xdr:sp macro="" textlink="">
      <xdr:nvSpPr>
        <xdr:cNvPr id="153" name="テキスト ボックス 152"/>
        <xdr:cNvSpPr txBox="1"/>
      </xdr:nvSpPr>
      <xdr:spPr>
        <a:xfrm>
          <a:off x="13512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xdr:rowOff>
    </xdr:from>
    <xdr:to>
      <xdr:col>19</xdr:col>
      <xdr:colOff>6350</xdr:colOff>
      <xdr:row>14</xdr:row>
      <xdr:rowOff>113792</xdr:rowOff>
    </xdr:to>
    <xdr:sp macro="" textlink="">
      <xdr:nvSpPr>
        <xdr:cNvPr id="154" name="円/楕円 153"/>
        <xdr:cNvSpPr/>
      </xdr:nvSpPr>
      <xdr:spPr>
        <a:xfrm>
          <a:off x="12954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123969</xdr:rowOff>
    </xdr:from>
    <xdr:ext cx="762000" cy="259045"/>
    <xdr:sp macro="" textlink="">
      <xdr:nvSpPr>
        <xdr:cNvPr id="155" name="テキスト ボックス 154"/>
        <xdr:cNvSpPr txBox="1"/>
      </xdr:nvSpPr>
      <xdr:spPr>
        <a:xfrm>
          <a:off x="12623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rPr>
            <a:t>　平成２７年度から１．１ポイント上昇して１５．２となった。</a:t>
          </a:r>
        </a:p>
        <a:p>
          <a:r>
            <a:rPr lang="ja-JP" altLang="en-US" sz="1300">
              <a:effectLst/>
            </a:rPr>
            <a:t>　類似団体内平均値を上回っており、伸びは鈍化しているものの高止まりしている生活保護費や、高齢化の進行や障害福祉サービス費等の増による社会福祉費の増が主な要因である。</a:t>
          </a:r>
        </a:p>
        <a:p>
          <a:r>
            <a:rPr lang="ja-JP" altLang="en-US" sz="1300">
              <a:effectLst/>
            </a:rPr>
            <a:t>　扶助費については今後も増加が見込まれ、義務的経費のため抑制は困難であるが、単独扶助費の見直しなどを検討していく必要がある。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135165</xdr:rowOff>
    </xdr:from>
    <xdr:to>
      <xdr:col>7</xdr:col>
      <xdr:colOff>15875</xdr:colOff>
      <xdr:row>58</xdr:row>
      <xdr:rowOff>83457</xdr:rowOff>
    </xdr:to>
    <xdr:cxnSp macro="">
      <xdr:nvCxnSpPr>
        <xdr:cNvPr id="190" name="直線コネクタ 189"/>
        <xdr:cNvCxnSpPr/>
      </xdr:nvCxnSpPr>
      <xdr:spPr>
        <a:xfrm>
          <a:off x="3987800" y="99078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135165</xdr:rowOff>
    </xdr:from>
    <xdr:to>
      <xdr:col>5</xdr:col>
      <xdr:colOff>549275</xdr:colOff>
      <xdr:row>58</xdr:row>
      <xdr:rowOff>18143</xdr:rowOff>
    </xdr:to>
    <xdr:cxnSp macro="">
      <xdr:nvCxnSpPr>
        <xdr:cNvPr id="193" name="直線コネクタ 192"/>
        <xdr:cNvCxnSpPr/>
      </xdr:nvCxnSpPr>
      <xdr:spPr>
        <a:xfrm flipV="1">
          <a:off x="3098800" y="9907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113393</xdr:rowOff>
    </xdr:from>
    <xdr:to>
      <xdr:col>4</xdr:col>
      <xdr:colOff>346075</xdr:colOff>
      <xdr:row>58</xdr:row>
      <xdr:rowOff>18143</xdr:rowOff>
    </xdr:to>
    <xdr:cxnSp macro="">
      <xdr:nvCxnSpPr>
        <xdr:cNvPr id="196" name="直線コネクタ 195"/>
        <xdr:cNvCxnSpPr/>
      </xdr:nvCxnSpPr>
      <xdr:spPr>
        <a:xfrm>
          <a:off x="2209800" y="9886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91622</xdr:rowOff>
    </xdr:from>
    <xdr:to>
      <xdr:col>3</xdr:col>
      <xdr:colOff>142875</xdr:colOff>
      <xdr:row>57</xdr:row>
      <xdr:rowOff>113393</xdr:rowOff>
    </xdr:to>
    <xdr:cxnSp macro="">
      <xdr:nvCxnSpPr>
        <xdr:cNvPr id="199" name="直線コネクタ 198"/>
        <xdr:cNvCxnSpPr/>
      </xdr:nvCxnSpPr>
      <xdr:spPr>
        <a:xfrm>
          <a:off x="1320800" y="986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32657</xdr:rowOff>
    </xdr:from>
    <xdr:to>
      <xdr:col>7</xdr:col>
      <xdr:colOff>66675</xdr:colOff>
      <xdr:row>58</xdr:row>
      <xdr:rowOff>134257</xdr:rowOff>
    </xdr:to>
    <xdr:sp macro="" textlink="">
      <xdr:nvSpPr>
        <xdr:cNvPr id="209" name="円/楕円 208"/>
        <xdr:cNvSpPr/>
      </xdr:nvSpPr>
      <xdr:spPr>
        <a:xfrm>
          <a:off x="4775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4734</xdr:rowOff>
    </xdr:from>
    <xdr:ext cx="762000" cy="259045"/>
    <xdr:sp macro="" textlink="">
      <xdr:nvSpPr>
        <xdr:cNvPr id="210" name="扶助費該当値テキスト"/>
        <xdr:cNvSpPr txBox="1"/>
      </xdr:nvSpPr>
      <xdr:spPr>
        <a:xfrm>
          <a:off x="4914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84365</xdr:rowOff>
    </xdr:from>
    <xdr:to>
      <xdr:col>5</xdr:col>
      <xdr:colOff>600075</xdr:colOff>
      <xdr:row>58</xdr:row>
      <xdr:rowOff>14515</xdr:rowOff>
    </xdr:to>
    <xdr:sp macro="" textlink="">
      <xdr:nvSpPr>
        <xdr:cNvPr id="211" name="円/楕円 210"/>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170742</xdr:rowOff>
    </xdr:from>
    <xdr:ext cx="736600" cy="259045"/>
    <xdr:sp macro="" textlink="">
      <xdr:nvSpPr>
        <xdr:cNvPr id="212" name="テキスト ボックス 211"/>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138793</xdr:rowOff>
    </xdr:from>
    <xdr:to>
      <xdr:col>4</xdr:col>
      <xdr:colOff>396875</xdr:colOff>
      <xdr:row>58</xdr:row>
      <xdr:rowOff>68943</xdr:rowOff>
    </xdr:to>
    <xdr:sp macro="" textlink="">
      <xdr:nvSpPr>
        <xdr:cNvPr id="213" name="円/楕円 212"/>
        <xdr:cNvSpPr/>
      </xdr:nvSpPr>
      <xdr:spPr>
        <a:xfrm>
          <a:off x="3048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53720</xdr:rowOff>
    </xdr:from>
    <xdr:ext cx="762000" cy="259045"/>
    <xdr:sp macro="" textlink="">
      <xdr:nvSpPr>
        <xdr:cNvPr id="214" name="テキスト ボックス 213"/>
        <xdr:cNvSpPr txBox="1"/>
      </xdr:nvSpPr>
      <xdr:spPr>
        <a:xfrm>
          <a:off x="2717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62593</xdr:rowOff>
    </xdr:from>
    <xdr:to>
      <xdr:col>3</xdr:col>
      <xdr:colOff>193675</xdr:colOff>
      <xdr:row>57</xdr:row>
      <xdr:rowOff>164193</xdr:rowOff>
    </xdr:to>
    <xdr:sp macro="" textlink="">
      <xdr:nvSpPr>
        <xdr:cNvPr id="215" name="円/楕円 214"/>
        <xdr:cNvSpPr/>
      </xdr:nvSpPr>
      <xdr:spPr>
        <a:xfrm>
          <a:off x="2159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148970</xdr:rowOff>
    </xdr:from>
    <xdr:ext cx="762000" cy="259045"/>
    <xdr:sp macro="" textlink="">
      <xdr:nvSpPr>
        <xdr:cNvPr id="216" name="テキスト ボックス 215"/>
        <xdr:cNvSpPr txBox="1"/>
      </xdr:nvSpPr>
      <xdr:spPr>
        <a:xfrm>
          <a:off x="1828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40822</xdr:rowOff>
    </xdr:from>
    <xdr:to>
      <xdr:col>1</xdr:col>
      <xdr:colOff>676275</xdr:colOff>
      <xdr:row>57</xdr:row>
      <xdr:rowOff>142422</xdr:rowOff>
    </xdr:to>
    <xdr:sp macro="" textlink="">
      <xdr:nvSpPr>
        <xdr:cNvPr id="217" name="円/楕円 216"/>
        <xdr:cNvSpPr/>
      </xdr:nvSpPr>
      <xdr:spPr>
        <a:xfrm>
          <a:off x="1270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127199</xdr:rowOff>
    </xdr:from>
    <xdr:ext cx="762000" cy="259045"/>
    <xdr:sp macro="" textlink="">
      <xdr:nvSpPr>
        <xdr:cNvPr id="218" name="テキスト ボックス 217"/>
        <xdr:cNvSpPr txBox="1"/>
      </xdr:nvSpPr>
      <xdr:spPr>
        <a:xfrm>
          <a:off x="939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平成２７年度から０．３ポイント上昇して２０．８となった。</a:t>
          </a:r>
        </a:p>
        <a:p>
          <a:r>
            <a:rPr kumimoji="1" lang="ja-JP" altLang="en-US" sz="1300">
              <a:latin typeface="ＭＳ Ｐゴシック"/>
            </a:rPr>
            <a:t>　類似団体内平均値を上回っており、繰出金において、高齢化の進行に伴う国民健康保険、介護保険等への繰出の増加に加え、整備途上である公共下水道事業への繰出が大きくなっていることが挙げられる。　</a:t>
          </a:r>
        </a:p>
        <a:p>
          <a:r>
            <a:rPr kumimoji="1" lang="ja-JP" altLang="en-US" sz="1300">
              <a:latin typeface="ＭＳ Ｐゴシック"/>
            </a:rPr>
            <a:t>　基準外の繰出のあり方や、受益と負担の公平性などについて、引き続き検討していく必要がある。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146050</xdr:rowOff>
    </xdr:from>
    <xdr:to>
      <xdr:col>24</xdr:col>
      <xdr:colOff>31750</xdr:colOff>
      <xdr:row>59</xdr:row>
      <xdr:rowOff>168910</xdr:rowOff>
    </xdr:to>
    <xdr:cxnSp macro="">
      <xdr:nvCxnSpPr>
        <xdr:cNvPr id="251" name="直線コネクタ 250"/>
        <xdr:cNvCxnSpPr/>
      </xdr:nvCxnSpPr>
      <xdr:spPr>
        <a:xfrm>
          <a:off x="15671800" y="10261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138430</xdr:rowOff>
    </xdr:from>
    <xdr:to>
      <xdr:col>22</xdr:col>
      <xdr:colOff>565150</xdr:colOff>
      <xdr:row>59</xdr:row>
      <xdr:rowOff>146050</xdr:rowOff>
    </xdr:to>
    <xdr:cxnSp macro="">
      <xdr:nvCxnSpPr>
        <xdr:cNvPr id="254" name="直線コネクタ 253"/>
        <xdr:cNvCxnSpPr/>
      </xdr:nvCxnSpPr>
      <xdr:spPr>
        <a:xfrm>
          <a:off x="14782800" y="1025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77470</xdr:rowOff>
    </xdr:from>
    <xdr:to>
      <xdr:col>21</xdr:col>
      <xdr:colOff>361950</xdr:colOff>
      <xdr:row>59</xdr:row>
      <xdr:rowOff>138430</xdr:rowOff>
    </xdr:to>
    <xdr:cxnSp macro="">
      <xdr:nvCxnSpPr>
        <xdr:cNvPr id="257" name="直線コネクタ 256"/>
        <xdr:cNvCxnSpPr/>
      </xdr:nvCxnSpPr>
      <xdr:spPr>
        <a:xfrm>
          <a:off x="13893800" y="1019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77470</xdr:rowOff>
    </xdr:from>
    <xdr:to>
      <xdr:col>20</xdr:col>
      <xdr:colOff>158750</xdr:colOff>
      <xdr:row>59</xdr:row>
      <xdr:rowOff>85090</xdr:rowOff>
    </xdr:to>
    <xdr:cxnSp macro="">
      <xdr:nvCxnSpPr>
        <xdr:cNvPr id="260" name="直線コネクタ 259"/>
        <xdr:cNvCxnSpPr/>
      </xdr:nvCxnSpPr>
      <xdr:spPr>
        <a:xfrm flipV="1">
          <a:off x="13004800" y="10193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118110</xdr:rowOff>
    </xdr:from>
    <xdr:to>
      <xdr:col>24</xdr:col>
      <xdr:colOff>82550</xdr:colOff>
      <xdr:row>60</xdr:row>
      <xdr:rowOff>48260</xdr:rowOff>
    </xdr:to>
    <xdr:sp macro="" textlink="">
      <xdr:nvSpPr>
        <xdr:cNvPr id="270" name="円/楕円 269"/>
        <xdr:cNvSpPr/>
      </xdr:nvSpPr>
      <xdr:spPr>
        <a:xfrm>
          <a:off x="164592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90187</xdr:rowOff>
    </xdr:from>
    <xdr:ext cx="762000" cy="259045"/>
    <xdr:sp macro="" textlink="">
      <xdr:nvSpPr>
        <xdr:cNvPr id="271" name="その他該当値テキスト"/>
        <xdr:cNvSpPr txBox="1"/>
      </xdr:nvSpPr>
      <xdr:spPr>
        <a:xfrm>
          <a:off x="165989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95250</xdr:rowOff>
    </xdr:from>
    <xdr:to>
      <xdr:col>22</xdr:col>
      <xdr:colOff>615950</xdr:colOff>
      <xdr:row>60</xdr:row>
      <xdr:rowOff>25400</xdr:rowOff>
    </xdr:to>
    <xdr:sp macro="" textlink="">
      <xdr:nvSpPr>
        <xdr:cNvPr id="272" name="円/楕円 271"/>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10177</xdr:rowOff>
    </xdr:from>
    <xdr:ext cx="736600" cy="259045"/>
    <xdr:sp macro="" textlink="">
      <xdr:nvSpPr>
        <xdr:cNvPr id="273" name="テキスト ボックス 272"/>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87630</xdr:rowOff>
    </xdr:from>
    <xdr:to>
      <xdr:col>21</xdr:col>
      <xdr:colOff>412750</xdr:colOff>
      <xdr:row>60</xdr:row>
      <xdr:rowOff>17780</xdr:rowOff>
    </xdr:to>
    <xdr:sp macro="" textlink="">
      <xdr:nvSpPr>
        <xdr:cNvPr id="274" name="円/楕円 273"/>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2557</xdr:rowOff>
    </xdr:from>
    <xdr:ext cx="762000" cy="259045"/>
    <xdr:sp macro="" textlink="">
      <xdr:nvSpPr>
        <xdr:cNvPr id="275" name="テキスト ボックス 274"/>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26670</xdr:rowOff>
    </xdr:from>
    <xdr:to>
      <xdr:col>20</xdr:col>
      <xdr:colOff>209550</xdr:colOff>
      <xdr:row>59</xdr:row>
      <xdr:rowOff>128270</xdr:rowOff>
    </xdr:to>
    <xdr:sp macro="" textlink="">
      <xdr:nvSpPr>
        <xdr:cNvPr id="276" name="円/楕円 275"/>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113047</xdr:rowOff>
    </xdr:from>
    <xdr:ext cx="762000" cy="259045"/>
    <xdr:sp macro="" textlink="">
      <xdr:nvSpPr>
        <xdr:cNvPr id="277" name="テキスト ボックス 276"/>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34290</xdr:rowOff>
    </xdr:from>
    <xdr:to>
      <xdr:col>19</xdr:col>
      <xdr:colOff>6350</xdr:colOff>
      <xdr:row>59</xdr:row>
      <xdr:rowOff>135890</xdr:rowOff>
    </xdr:to>
    <xdr:sp macro="" textlink="">
      <xdr:nvSpPr>
        <xdr:cNvPr id="278" name="円/楕円 277"/>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120667</xdr:rowOff>
    </xdr:from>
    <xdr:ext cx="762000" cy="259045"/>
    <xdr:sp macro="" textlink="">
      <xdr:nvSpPr>
        <xdr:cNvPr id="279" name="テキスト ボックス 278"/>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平成２７年度から０．９ポイント上昇して１７．１となった。</a:t>
          </a:r>
        </a:p>
        <a:p>
          <a:r>
            <a:rPr kumimoji="1" lang="ja-JP" altLang="en-US" sz="1300">
              <a:latin typeface="ＭＳ Ｐゴシック"/>
            </a:rPr>
            <a:t>　類似団体内平均値を上回っており、主に学校給食、消防、ごみ処理業務を一部事務組合で処理していることに伴う負担金や、市立病院への繰出金によるものである。</a:t>
          </a:r>
        </a:p>
        <a:p>
          <a:r>
            <a:rPr kumimoji="1" lang="ja-JP" altLang="en-US" sz="1300">
              <a:latin typeface="ＭＳ Ｐゴシック"/>
            </a:rPr>
            <a:t>　一部事務組合に対しても引き続き経費の抑制を求め、構成市の負担金の抑制に努める。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124714</xdr:rowOff>
    </xdr:from>
    <xdr:to>
      <xdr:col>24</xdr:col>
      <xdr:colOff>31750</xdr:colOff>
      <xdr:row>37</xdr:row>
      <xdr:rowOff>165862</xdr:rowOff>
    </xdr:to>
    <xdr:cxnSp macro="">
      <xdr:nvCxnSpPr>
        <xdr:cNvPr id="309" name="直線コネクタ 308"/>
        <xdr:cNvCxnSpPr/>
      </xdr:nvCxnSpPr>
      <xdr:spPr>
        <a:xfrm>
          <a:off x="15671800" y="64683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110998</xdr:rowOff>
    </xdr:from>
    <xdr:to>
      <xdr:col>22</xdr:col>
      <xdr:colOff>565150</xdr:colOff>
      <xdr:row>37</xdr:row>
      <xdr:rowOff>124714</xdr:rowOff>
    </xdr:to>
    <xdr:cxnSp macro="">
      <xdr:nvCxnSpPr>
        <xdr:cNvPr id="312" name="直線コネクタ 311"/>
        <xdr:cNvCxnSpPr/>
      </xdr:nvCxnSpPr>
      <xdr:spPr>
        <a:xfrm>
          <a:off x="14782800" y="64546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101854</xdr:rowOff>
    </xdr:from>
    <xdr:to>
      <xdr:col>21</xdr:col>
      <xdr:colOff>361950</xdr:colOff>
      <xdr:row>37</xdr:row>
      <xdr:rowOff>110998</xdr:rowOff>
    </xdr:to>
    <xdr:cxnSp macro="">
      <xdr:nvCxnSpPr>
        <xdr:cNvPr id="315" name="直線コネクタ 314"/>
        <xdr:cNvCxnSpPr/>
      </xdr:nvCxnSpPr>
      <xdr:spPr>
        <a:xfrm>
          <a:off x="13893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37</xdr:row>
      <xdr:rowOff>101854</xdr:rowOff>
    </xdr:to>
    <xdr:cxnSp macro="">
      <xdr:nvCxnSpPr>
        <xdr:cNvPr id="318" name="直線コネクタ 317"/>
        <xdr:cNvCxnSpPr/>
      </xdr:nvCxnSpPr>
      <xdr:spPr>
        <a:xfrm>
          <a:off x="13004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115062</xdr:rowOff>
    </xdr:from>
    <xdr:to>
      <xdr:col>24</xdr:col>
      <xdr:colOff>82550</xdr:colOff>
      <xdr:row>38</xdr:row>
      <xdr:rowOff>45212</xdr:rowOff>
    </xdr:to>
    <xdr:sp macro="" textlink="">
      <xdr:nvSpPr>
        <xdr:cNvPr id="328" name="円/楕円 327"/>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87139</xdr:rowOff>
    </xdr:from>
    <xdr:ext cx="762000" cy="259045"/>
    <xdr:sp macro="" textlink="">
      <xdr:nvSpPr>
        <xdr:cNvPr id="329"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73914</xdr:rowOff>
    </xdr:from>
    <xdr:to>
      <xdr:col>22</xdr:col>
      <xdr:colOff>615950</xdr:colOff>
      <xdr:row>38</xdr:row>
      <xdr:rowOff>4064</xdr:rowOff>
    </xdr:to>
    <xdr:sp macro="" textlink="">
      <xdr:nvSpPr>
        <xdr:cNvPr id="330" name="円/楕円 329"/>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160291</xdr:rowOff>
    </xdr:from>
    <xdr:ext cx="736600" cy="259045"/>
    <xdr:sp macro="" textlink="">
      <xdr:nvSpPr>
        <xdr:cNvPr id="331" name="テキスト ボックス 330"/>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60198</xdr:rowOff>
    </xdr:from>
    <xdr:to>
      <xdr:col>21</xdr:col>
      <xdr:colOff>412750</xdr:colOff>
      <xdr:row>37</xdr:row>
      <xdr:rowOff>161798</xdr:rowOff>
    </xdr:to>
    <xdr:sp macro="" textlink="">
      <xdr:nvSpPr>
        <xdr:cNvPr id="332" name="円/楕円 331"/>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146575</xdr:rowOff>
    </xdr:from>
    <xdr:ext cx="762000" cy="259045"/>
    <xdr:sp macro="" textlink="">
      <xdr:nvSpPr>
        <xdr:cNvPr id="333" name="テキスト ボックス 332"/>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51054</xdr:rowOff>
    </xdr:from>
    <xdr:to>
      <xdr:col>20</xdr:col>
      <xdr:colOff>209550</xdr:colOff>
      <xdr:row>37</xdr:row>
      <xdr:rowOff>152654</xdr:rowOff>
    </xdr:to>
    <xdr:sp macro="" textlink="">
      <xdr:nvSpPr>
        <xdr:cNvPr id="334" name="円/楕円 333"/>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137431</xdr:rowOff>
    </xdr:from>
    <xdr:ext cx="762000" cy="259045"/>
    <xdr:sp macro="" textlink="">
      <xdr:nvSpPr>
        <xdr:cNvPr id="335" name="テキスト ボックス 334"/>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36" name="円/楕円 335"/>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37" name="テキスト ボックス 336"/>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rPr>
            <a:t>　平成２７年度から０．５ポイント上昇して９．０となった。</a:t>
          </a:r>
        </a:p>
        <a:p>
          <a:r>
            <a:rPr lang="ja-JP" altLang="en-US" sz="1200">
              <a:effectLst/>
            </a:rPr>
            <a:t>　類似団体内平均値を下回っているが、これは過去において投資的事業を慎重に実施してきたことから地方債の発行が少なく、さらに、高利率の既発債が順次償還終了時期を迎えていることによるものである。</a:t>
          </a:r>
        </a:p>
        <a:p>
          <a:r>
            <a:rPr lang="ja-JP" altLang="en-US" sz="1200">
              <a:effectLst/>
            </a:rPr>
            <a:t>　近年では臨時財政対策債の発行額が多額になり、投資的事業も数多く実施していることから今後の公債費負担の増大が見込まれ、注意が必要であるため、地方債の発行は慎重に行う必要がある。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115570</xdr:rowOff>
    </xdr:from>
    <xdr:to>
      <xdr:col>7</xdr:col>
      <xdr:colOff>15875</xdr:colOff>
      <xdr:row>75</xdr:row>
      <xdr:rowOff>138430</xdr:rowOff>
    </xdr:to>
    <xdr:cxnSp macro="">
      <xdr:nvCxnSpPr>
        <xdr:cNvPr id="367" name="直線コネクタ 366"/>
        <xdr:cNvCxnSpPr/>
      </xdr:nvCxnSpPr>
      <xdr:spPr>
        <a:xfrm>
          <a:off x="3987800" y="12974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115570</xdr:rowOff>
    </xdr:from>
    <xdr:to>
      <xdr:col>5</xdr:col>
      <xdr:colOff>549275</xdr:colOff>
      <xdr:row>75</xdr:row>
      <xdr:rowOff>152146</xdr:rowOff>
    </xdr:to>
    <xdr:cxnSp macro="">
      <xdr:nvCxnSpPr>
        <xdr:cNvPr id="370" name="直線コネクタ 369"/>
        <xdr:cNvCxnSpPr/>
      </xdr:nvCxnSpPr>
      <xdr:spPr>
        <a:xfrm flipV="1">
          <a:off x="3098800" y="12974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152146</xdr:rowOff>
    </xdr:from>
    <xdr:to>
      <xdr:col>4</xdr:col>
      <xdr:colOff>346075</xdr:colOff>
      <xdr:row>75</xdr:row>
      <xdr:rowOff>156718</xdr:rowOff>
    </xdr:to>
    <xdr:cxnSp macro="">
      <xdr:nvCxnSpPr>
        <xdr:cNvPr id="373" name="直線コネクタ 372"/>
        <xdr:cNvCxnSpPr/>
      </xdr:nvCxnSpPr>
      <xdr:spPr>
        <a:xfrm flipV="1">
          <a:off x="2209800" y="13010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156718</xdr:rowOff>
    </xdr:from>
    <xdr:to>
      <xdr:col>3</xdr:col>
      <xdr:colOff>142875</xdr:colOff>
      <xdr:row>76</xdr:row>
      <xdr:rowOff>21844</xdr:rowOff>
    </xdr:to>
    <xdr:cxnSp macro="">
      <xdr:nvCxnSpPr>
        <xdr:cNvPr id="376" name="直線コネクタ 375"/>
        <xdr:cNvCxnSpPr/>
      </xdr:nvCxnSpPr>
      <xdr:spPr>
        <a:xfrm flipV="1">
          <a:off x="1320800" y="13015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86" name="円/楕円 385"/>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87"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64770</xdr:rowOff>
    </xdr:from>
    <xdr:to>
      <xdr:col>5</xdr:col>
      <xdr:colOff>600075</xdr:colOff>
      <xdr:row>75</xdr:row>
      <xdr:rowOff>166370</xdr:rowOff>
    </xdr:to>
    <xdr:sp macro="" textlink="">
      <xdr:nvSpPr>
        <xdr:cNvPr id="388" name="円/楕円 387"/>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5097</xdr:rowOff>
    </xdr:from>
    <xdr:ext cx="736600" cy="259045"/>
    <xdr:sp macro="" textlink="">
      <xdr:nvSpPr>
        <xdr:cNvPr id="389" name="テキスト ボックス 388"/>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101346</xdr:rowOff>
    </xdr:from>
    <xdr:to>
      <xdr:col>4</xdr:col>
      <xdr:colOff>396875</xdr:colOff>
      <xdr:row>76</xdr:row>
      <xdr:rowOff>31496</xdr:rowOff>
    </xdr:to>
    <xdr:sp macro="" textlink="">
      <xdr:nvSpPr>
        <xdr:cNvPr id="390" name="円/楕円 389"/>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41673</xdr:rowOff>
    </xdr:from>
    <xdr:ext cx="762000" cy="259045"/>
    <xdr:sp macro="" textlink="">
      <xdr:nvSpPr>
        <xdr:cNvPr id="391" name="テキスト ボックス 390"/>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105918</xdr:rowOff>
    </xdr:from>
    <xdr:to>
      <xdr:col>3</xdr:col>
      <xdr:colOff>193675</xdr:colOff>
      <xdr:row>76</xdr:row>
      <xdr:rowOff>36069</xdr:rowOff>
    </xdr:to>
    <xdr:sp macro="" textlink="">
      <xdr:nvSpPr>
        <xdr:cNvPr id="392" name="円/楕円 391"/>
        <xdr:cNvSpPr/>
      </xdr:nvSpPr>
      <xdr:spPr>
        <a:xfrm>
          <a:off x="2159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46245</xdr:rowOff>
    </xdr:from>
    <xdr:ext cx="762000" cy="259045"/>
    <xdr:sp macro="" textlink="">
      <xdr:nvSpPr>
        <xdr:cNvPr id="393" name="テキスト ボックス 392"/>
        <xdr:cNvSpPr txBox="1"/>
      </xdr:nvSpPr>
      <xdr:spPr>
        <a:xfrm>
          <a:off x="1828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142494</xdr:rowOff>
    </xdr:from>
    <xdr:to>
      <xdr:col>1</xdr:col>
      <xdr:colOff>676275</xdr:colOff>
      <xdr:row>76</xdr:row>
      <xdr:rowOff>72644</xdr:rowOff>
    </xdr:to>
    <xdr:sp macro="" textlink="">
      <xdr:nvSpPr>
        <xdr:cNvPr id="394" name="円/楕円 393"/>
        <xdr:cNvSpPr/>
      </xdr:nvSpPr>
      <xdr:spPr>
        <a:xfrm>
          <a:off x="1270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82821</xdr:rowOff>
    </xdr:from>
    <xdr:ext cx="762000" cy="259045"/>
    <xdr:sp macro="" textlink="">
      <xdr:nvSpPr>
        <xdr:cNvPr id="395" name="テキスト ボックス 394"/>
        <xdr:cNvSpPr txBox="1"/>
      </xdr:nvSpPr>
      <xdr:spPr>
        <a:xfrm>
          <a:off x="939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平成２７年度から３．３ポイント上昇して９３．９となった。</a:t>
          </a:r>
        </a:p>
        <a:p>
          <a:r>
            <a:rPr kumimoji="1" lang="ja-JP" altLang="en-US" sz="1300">
              <a:latin typeface="ＭＳ Ｐゴシック"/>
            </a:rPr>
            <a:t>　類似団体内順位が最下位であり、特に人件費、扶助費、補助費等、繰出金で類似団体を上回っていることが大きく影響している。</a:t>
          </a:r>
        </a:p>
        <a:p>
          <a:r>
            <a:rPr kumimoji="1" lang="ja-JP" altLang="en-US" sz="1300">
              <a:latin typeface="ＭＳ Ｐゴシック"/>
            </a:rPr>
            <a:t>　今後とも、行財政改革に粘り強く取り組み、経常的経費の全体的な圧縮を進め、安定的な運営が可能な財政構造の構築に取り組んでいく必要がある。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130811</xdr:rowOff>
    </xdr:from>
    <xdr:to>
      <xdr:col>24</xdr:col>
      <xdr:colOff>31750</xdr:colOff>
      <xdr:row>80</xdr:row>
      <xdr:rowOff>85089</xdr:rowOff>
    </xdr:to>
    <xdr:cxnSp macro="">
      <xdr:nvCxnSpPr>
        <xdr:cNvPr id="428" name="直線コネクタ 427"/>
        <xdr:cNvCxnSpPr/>
      </xdr:nvCxnSpPr>
      <xdr:spPr>
        <a:xfrm>
          <a:off x="15671800" y="13675361"/>
          <a:ext cx="8382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130811</xdr:rowOff>
    </xdr:from>
    <xdr:to>
      <xdr:col>22</xdr:col>
      <xdr:colOff>565150</xdr:colOff>
      <xdr:row>80</xdr:row>
      <xdr:rowOff>43180</xdr:rowOff>
    </xdr:to>
    <xdr:cxnSp macro="">
      <xdr:nvCxnSpPr>
        <xdr:cNvPr id="431" name="直線コネクタ 430"/>
        <xdr:cNvCxnSpPr/>
      </xdr:nvCxnSpPr>
      <xdr:spPr>
        <a:xfrm flipV="1">
          <a:off x="14782800" y="136753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73661</xdr:rowOff>
    </xdr:from>
    <xdr:to>
      <xdr:col>21</xdr:col>
      <xdr:colOff>361950</xdr:colOff>
      <xdr:row>80</xdr:row>
      <xdr:rowOff>43180</xdr:rowOff>
    </xdr:to>
    <xdr:cxnSp macro="">
      <xdr:nvCxnSpPr>
        <xdr:cNvPr id="434" name="直線コネクタ 433"/>
        <xdr:cNvCxnSpPr/>
      </xdr:nvCxnSpPr>
      <xdr:spPr>
        <a:xfrm>
          <a:off x="13893800" y="136182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54611</xdr:rowOff>
    </xdr:from>
    <xdr:to>
      <xdr:col>20</xdr:col>
      <xdr:colOff>158750</xdr:colOff>
      <xdr:row>79</xdr:row>
      <xdr:rowOff>73661</xdr:rowOff>
    </xdr:to>
    <xdr:cxnSp macro="">
      <xdr:nvCxnSpPr>
        <xdr:cNvPr id="437" name="直線コネクタ 436"/>
        <xdr:cNvCxnSpPr/>
      </xdr:nvCxnSpPr>
      <xdr:spPr>
        <a:xfrm>
          <a:off x="13004800" y="135991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34289</xdr:rowOff>
    </xdr:from>
    <xdr:to>
      <xdr:col>24</xdr:col>
      <xdr:colOff>82550</xdr:colOff>
      <xdr:row>80</xdr:row>
      <xdr:rowOff>135889</xdr:rowOff>
    </xdr:to>
    <xdr:sp macro="" textlink="">
      <xdr:nvSpPr>
        <xdr:cNvPr id="447" name="円/楕円 446"/>
        <xdr:cNvSpPr/>
      </xdr:nvSpPr>
      <xdr:spPr>
        <a:xfrm>
          <a:off x="164592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114316</xdr:rowOff>
    </xdr:from>
    <xdr:ext cx="762000" cy="259045"/>
    <xdr:sp macro="" textlink="">
      <xdr:nvSpPr>
        <xdr:cNvPr id="448" name="公債費以外該当値テキスト"/>
        <xdr:cNvSpPr txBox="1"/>
      </xdr:nvSpPr>
      <xdr:spPr>
        <a:xfrm>
          <a:off x="16598900" y="136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80011</xdr:rowOff>
    </xdr:from>
    <xdr:to>
      <xdr:col>22</xdr:col>
      <xdr:colOff>615950</xdr:colOff>
      <xdr:row>80</xdr:row>
      <xdr:rowOff>10161</xdr:rowOff>
    </xdr:to>
    <xdr:sp macro="" textlink="">
      <xdr:nvSpPr>
        <xdr:cNvPr id="449" name="円/楕円 448"/>
        <xdr:cNvSpPr/>
      </xdr:nvSpPr>
      <xdr:spPr>
        <a:xfrm>
          <a:off x="15621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166388</xdr:rowOff>
    </xdr:from>
    <xdr:ext cx="736600" cy="259045"/>
    <xdr:sp macro="" textlink="">
      <xdr:nvSpPr>
        <xdr:cNvPr id="450" name="テキスト ボックス 449"/>
        <xdr:cNvSpPr txBox="1"/>
      </xdr:nvSpPr>
      <xdr:spPr>
        <a:xfrm>
          <a:off x="15290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163830</xdr:rowOff>
    </xdr:from>
    <xdr:to>
      <xdr:col>21</xdr:col>
      <xdr:colOff>412750</xdr:colOff>
      <xdr:row>80</xdr:row>
      <xdr:rowOff>93980</xdr:rowOff>
    </xdr:to>
    <xdr:sp macro="" textlink="">
      <xdr:nvSpPr>
        <xdr:cNvPr id="451" name="円/楕円 450"/>
        <xdr:cNvSpPr/>
      </xdr:nvSpPr>
      <xdr:spPr>
        <a:xfrm>
          <a:off x="14732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78757</xdr:rowOff>
    </xdr:from>
    <xdr:ext cx="762000" cy="259045"/>
    <xdr:sp macro="" textlink="">
      <xdr:nvSpPr>
        <xdr:cNvPr id="452" name="テキスト ボックス 451"/>
        <xdr:cNvSpPr txBox="1"/>
      </xdr:nvSpPr>
      <xdr:spPr>
        <a:xfrm>
          <a:off x="14401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22861</xdr:rowOff>
    </xdr:from>
    <xdr:to>
      <xdr:col>20</xdr:col>
      <xdr:colOff>209550</xdr:colOff>
      <xdr:row>79</xdr:row>
      <xdr:rowOff>124461</xdr:rowOff>
    </xdr:to>
    <xdr:sp macro="" textlink="">
      <xdr:nvSpPr>
        <xdr:cNvPr id="453" name="円/楕円 452"/>
        <xdr:cNvSpPr/>
      </xdr:nvSpPr>
      <xdr:spPr>
        <a:xfrm>
          <a:off x="13843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109238</xdr:rowOff>
    </xdr:from>
    <xdr:ext cx="762000" cy="259045"/>
    <xdr:sp macro="" textlink="">
      <xdr:nvSpPr>
        <xdr:cNvPr id="454" name="テキスト ボックス 453"/>
        <xdr:cNvSpPr txBox="1"/>
      </xdr:nvSpPr>
      <xdr:spPr>
        <a:xfrm>
          <a:off x="13512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3811</xdr:rowOff>
    </xdr:from>
    <xdr:to>
      <xdr:col>19</xdr:col>
      <xdr:colOff>6350</xdr:colOff>
      <xdr:row>79</xdr:row>
      <xdr:rowOff>105411</xdr:rowOff>
    </xdr:to>
    <xdr:sp macro="" textlink="">
      <xdr:nvSpPr>
        <xdr:cNvPr id="455" name="円/楕円 454"/>
        <xdr:cNvSpPr/>
      </xdr:nvSpPr>
      <xdr:spPr>
        <a:xfrm>
          <a:off x="12954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90188</xdr:rowOff>
    </xdr:from>
    <xdr:ext cx="762000" cy="259045"/>
    <xdr:sp macro="" textlink="">
      <xdr:nvSpPr>
        <xdr:cNvPr id="456" name="テキスト ボックス 455"/>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大阪府藤井寺市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138659</xdr:rowOff>
    </xdr:from>
    <xdr:to>
      <xdr:col>4</xdr:col>
      <xdr:colOff>1117600</xdr:colOff>
      <xdr:row>15</xdr:row>
      <xdr:rowOff>154737</xdr:rowOff>
    </xdr:to>
    <xdr:cxnSp macro="">
      <xdr:nvCxnSpPr>
        <xdr:cNvPr id="50" name="直線コネクタ 49"/>
        <xdr:cNvCxnSpPr/>
      </xdr:nvCxnSpPr>
      <xdr:spPr bwMode="auto">
        <a:xfrm>
          <a:off x="5003800" y="2758034"/>
          <a:ext cx="647700" cy="16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138659</xdr:rowOff>
    </xdr:from>
    <xdr:to>
      <xdr:col>4</xdr:col>
      <xdr:colOff>469900</xdr:colOff>
      <xdr:row>16</xdr:row>
      <xdr:rowOff>18263</xdr:rowOff>
    </xdr:to>
    <xdr:cxnSp macro="">
      <xdr:nvCxnSpPr>
        <xdr:cNvPr id="53" name="直線コネクタ 52"/>
        <xdr:cNvCxnSpPr/>
      </xdr:nvCxnSpPr>
      <xdr:spPr bwMode="auto">
        <a:xfrm flipV="1">
          <a:off x="4305300" y="2758034"/>
          <a:ext cx="698500" cy="5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18263</xdr:rowOff>
    </xdr:from>
    <xdr:to>
      <xdr:col>3</xdr:col>
      <xdr:colOff>904875</xdr:colOff>
      <xdr:row>16</xdr:row>
      <xdr:rowOff>28912</xdr:rowOff>
    </xdr:to>
    <xdr:cxnSp macro="">
      <xdr:nvCxnSpPr>
        <xdr:cNvPr id="56" name="直線コネクタ 55"/>
        <xdr:cNvCxnSpPr/>
      </xdr:nvCxnSpPr>
      <xdr:spPr bwMode="auto">
        <a:xfrm flipV="1">
          <a:off x="3606800" y="2809088"/>
          <a:ext cx="698500" cy="10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28912</xdr:rowOff>
    </xdr:from>
    <xdr:to>
      <xdr:col>3</xdr:col>
      <xdr:colOff>206375</xdr:colOff>
      <xdr:row>16</xdr:row>
      <xdr:rowOff>70440</xdr:rowOff>
    </xdr:to>
    <xdr:cxnSp macro="">
      <xdr:nvCxnSpPr>
        <xdr:cNvPr id="59" name="直線コネクタ 58"/>
        <xdr:cNvCxnSpPr/>
      </xdr:nvCxnSpPr>
      <xdr:spPr bwMode="auto">
        <a:xfrm flipV="1">
          <a:off x="2908300" y="2819737"/>
          <a:ext cx="698500" cy="41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103937</xdr:rowOff>
    </xdr:from>
    <xdr:to>
      <xdr:col>5</xdr:col>
      <xdr:colOff>34925</xdr:colOff>
      <xdr:row>16</xdr:row>
      <xdr:rowOff>34087</xdr:rowOff>
    </xdr:to>
    <xdr:sp macro="" textlink="">
      <xdr:nvSpPr>
        <xdr:cNvPr id="69" name="円/楕円 68"/>
        <xdr:cNvSpPr/>
      </xdr:nvSpPr>
      <xdr:spPr bwMode="auto">
        <a:xfrm>
          <a:off x="5600700" y="2723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120464</xdr:rowOff>
    </xdr:from>
    <xdr:ext cx="762000" cy="259045"/>
    <xdr:sp macro="" textlink="">
      <xdr:nvSpPr>
        <xdr:cNvPr id="70" name="人口1人当たり決算額の推移該当値テキスト130"/>
        <xdr:cNvSpPr txBox="1"/>
      </xdr:nvSpPr>
      <xdr:spPr>
        <a:xfrm>
          <a:off x="5740400" y="256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81,044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87859</xdr:rowOff>
    </xdr:from>
    <xdr:to>
      <xdr:col>4</xdr:col>
      <xdr:colOff>520700</xdr:colOff>
      <xdr:row>16</xdr:row>
      <xdr:rowOff>18009</xdr:rowOff>
    </xdr:to>
    <xdr:sp macro="" textlink="">
      <xdr:nvSpPr>
        <xdr:cNvPr id="71" name="円/楕円 70"/>
        <xdr:cNvSpPr/>
      </xdr:nvSpPr>
      <xdr:spPr bwMode="auto">
        <a:xfrm>
          <a:off x="4953000" y="270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28186</xdr:rowOff>
    </xdr:from>
    <xdr:ext cx="736600" cy="259045"/>
    <xdr:sp macro="" textlink="">
      <xdr:nvSpPr>
        <xdr:cNvPr id="72" name="テキスト ボックス 71"/>
        <xdr:cNvSpPr txBox="1"/>
      </xdr:nvSpPr>
      <xdr:spPr>
        <a:xfrm>
          <a:off x="4622800" y="2476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81,888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138913</xdr:rowOff>
    </xdr:from>
    <xdr:to>
      <xdr:col>3</xdr:col>
      <xdr:colOff>955675</xdr:colOff>
      <xdr:row>16</xdr:row>
      <xdr:rowOff>69063</xdr:rowOff>
    </xdr:to>
    <xdr:sp macro="" textlink="">
      <xdr:nvSpPr>
        <xdr:cNvPr id="73" name="円/楕円 72"/>
        <xdr:cNvSpPr/>
      </xdr:nvSpPr>
      <xdr:spPr bwMode="auto">
        <a:xfrm>
          <a:off x="4254500" y="2758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79240</xdr:rowOff>
    </xdr:from>
    <xdr:ext cx="762000" cy="259045"/>
    <xdr:sp macro="" textlink="">
      <xdr:nvSpPr>
        <xdr:cNvPr id="74" name="テキスト ボックス 73"/>
        <xdr:cNvSpPr txBox="1"/>
      </xdr:nvSpPr>
      <xdr:spPr>
        <a:xfrm>
          <a:off x="3924300" y="252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79,208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149562</xdr:rowOff>
    </xdr:from>
    <xdr:to>
      <xdr:col>3</xdr:col>
      <xdr:colOff>257175</xdr:colOff>
      <xdr:row>16</xdr:row>
      <xdr:rowOff>79712</xdr:rowOff>
    </xdr:to>
    <xdr:sp macro="" textlink="">
      <xdr:nvSpPr>
        <xdr:cNvPr id="75" name="円/楕円 74"/>
        <xdr:cNvSpPr/>
      </xdr:nvSpPr>
      <xdr:spPr bwMode="auto">
        <a:xfrm>
          <a:off x="3556000" y="276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89889</xdr:rowOff>
    </xdr:from>
    <xdr:ext cx="762000" cy="259045"/>
    <xdr:sp macro="" textlink="">
      <xdr:nvSpPr>
        <xdr:cNvPr id="76" name="テキスト ボックス 75"/>
        <xdr:cNvSpPr txBox="1"/>
      </xdr:nvSpPr>
      <xdr:spPr>
        <a:xfrm>
          <a:off x="3225800" y="253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78,649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19640</xdr:rowOff>
    </xdr:from>
    <xdr:to>
      <xdr:col>2</xdr:col>
      <xdr:colOff>692150</xdr:colOff>
      <xdr:row>16</xdr:row>
      <xdr:rowOff>121240</xdr:rowOff>
    </xdr:to>
    <xdr:sp macro="" textlink="">
      <xdr:nvSpPr>
        <xdr:cNvPr id="77" name="円/楕円 76"/>
        <xdr:cNvSpPr/>
      </xdr:nvSpPr>
      <xdr:spPr bwMode="auto">
        <a:xfrm>
          <a:off x="2857500" y="281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131417</xdr:rowOff>
    </xdr:from>
    <xdr:ext cx="762000" cy="259045"/>
    <xdr:sp macro="" textlink="">
      <xdr:nvSpPr>
        <xdr:cNvPr id="78" name="テキスト ボックス 77"/>
        <xdr:cNvSpPr txBox="1"/>
      </xdr:nvSpPr>
      <xdr:spPr>
        <a:xfrm>
          <a:off x="2527300" y="257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134944</xdr:rowOff>
    </xdr:from>
    <xdr:to>
      <xdr:col>4</xdr:col>
      <xdr:colOff>1117600</xdr:colOff>
      <xdr:row>36</xdr:row>
      <xdr:rowOff>149060</xdr:rowOff>
    </xdr:to>
    <xdr:cxnSp macro="">
      <xdr:nvCxnSpPr>
        <xdr:cNvPr id="111" name="直線コネクタ 110"/>
        <xdr:cNvCxnSpPr/>
      </xdr:nvCxnSpPr>
      <xdr:spPr bwMode="auto">
        <a:xfrm>
          <a:off x="5003800" y="7088194"/>
          <a:ext cx="647700" cy="14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134944</xdr:rowOff>
    </xdr:from>
    <xdr:to>
      <xdr:col>4</xdr:col>
      <xdr:colOff>469900</xdr:colOff>
      <xdr:row>36</xdr:row>
      <xdr:rowOff>145345</xdr:rowOff>
    </xdr:to>
    <xdr:cxnSp macro="">
      <xdr:nvCxnSpPr>
        <xdr:cNvPr id="114" name="直線コネクタ 113"/>
        <xdr:cNvCxnSpPr/>
      </xdr:nvCxnSpPr>
      <xdr:spPr bwMode="auto">
        <a:xfrm flipV="1">
          <a:off x="4305300" y="7088194"/>
          <a:ext cx="698500" cy="1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90595</xdr:rowOff>
    </xdr:from>
    <xdr:to>
      <xdr:col>3</xdr:col>
      <xdr:colOff>904875</xdr:colOff>
      <xdr:row>36</xdr:row>
      <xdr:rowOff>145345</xdr:rowOff>
    </xdr:to>
    <xdr:cxnSp macro="">
      <xdr:nvCxnSpPr>
        <xdr:cNvPr id="117" name="直線コネクタ 116"/>
        <xdr:cNvCxnSpPr/>
      </xdr:nvCxnSpPr>
      <xdr:spPr bwMode="auto">
        <a:xfrm>
          <a:off x="3606800" y="7043845"/>
          <a:ext cx="698500" cy="54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52419</xdr:rowOff>
    </xdr:from>
    <xdr:to>
      <xdr:col>3</xdr:col>
      <xdr:colOff>206375</xdr:colOff>
      <xdr:row>36</xdr:row>
      <xdr:rowOff>90595</xdr:rowOff>
    </xdr:to>
    <xdr:cxnSp macro="">
      <xdr:nvCxnSpPr>
        <xdr:cNvPr id="120" name="直線コネクタ 119"/>
        <xdr:cNvCxnSpPr/>
      </xdr:nvCxnSpPr>
      <xdr:spPr bwMode="auto">
        <a:xfrm>
          <a:off x="2908300" y="7005669"/>
          <a:ext cx="698500" cy="3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98260</xdr:rowOff>
    </xdr:from>
    <xdr:to>
      <xdr:col>5</xdr:col>
      <xdr:colOff>34925</xdr:colOff>
      <xdr:row>37</xdr:row>
      <xdr:rowOff>28410</xdr:rowOff>
    </xdr:to>
    <xdr:sp macro="" textlink="">
      <xdr:nvSpPr>
        <xdr:cNvPr id="130" name="円/楕円 129"/>
        <xdr:cNvSpPr/>
      </xdr:nvSpPr>
      <xdr:spPr bwMode="auto">
        <a:xfrm>
          <a:off x="5600700" y="7051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70337</xdr:rowOff>
    </xdr:from>
    <xdr:ext cx="762000" cy="259045"/>
    <xdr:sp macro="" textlink="">
      <xdr:nvSpPr>
        <xdr:cNvPr id="131" name="人口1人当たり決算額の推移該当値テキスト445"/>
        <xdr:cNvSpPr txBox="1"/>
      </xdr:nvSpPr>
      <xdr:spPr>
        <a:xfrm>
          <a:off x="5740400" y="702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3,842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84144</xdr:rowOff>
    </xdr:from>
    <xdr:to>
      <xdr:col>4</xdr:col>
      <xdr:colOff>520700</xdr:colOff>
      <xdr:row>37</xdr:row>
      <xdr:rowOff>14294</xdr:rowOff>
    </xdr:to>
    <xdr:sp macro="" textlink="">
      <xdr:nvSpPr>
        <xdr:cNvPr id="132" name="円/楕円 131"/>
        <xdr:cNvSpPr/>
      </xdr:nvSpPr>
      <xdr:spPr bwMode="auto">
        <a:xfrm>
          <a:off x="4953000" y="703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170521</xdr:rowOff>
    </xdr:from>
    <xdr:ext cx="736600" cy="259045"/>
    <xdr:sp macro="" textlink="">
      <xdr:nvSpPr>
        <xdr:cNvPr id="133" name="テキスト ボックス 132"/>
        <xdr:cNvSpPr txBox="1"/>
      </xdr:nvSpPr>
      <xdr:spPr>
        <a:xfrm>
          <a:off x="4622800" y="712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94545</xdr:rowOff>
    </xdr:from>
    <xdr:to>
      <xdr:col>3</xdr:col>
      <xdr:colOff>955675</xdr:colOff>
      <xdr:row>37</xdr:row>
      <xdr:rowOff>24695</xdr:rowOff>
    </xdr:to>
    <xdr:sp macro="" textlink="">
      <xdr:nvSpPr>
        <xdr:cNvPr id="134" name="円/楕円 133"/>
        <xdr:cNvSpPr/>
      </xdr:nvSpPr>
      <xdr:spPr bwMode="auto">
        <a:xfrm>
          <a:off x="4254500" y="704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9472</xdr:rowOff>
    </xdr:from>
    <xdr:ext cx="762000" cy="259045"/>
    <xdr:sp macro="" textlink="">
      <xdr:nvSpPr>
        <xdr:cNvPr id="135" name="テキスト ボックス 134"/>
        <xdr:cNvSpPr txBox="1"/>
      </xdr:nvSpPr>
      <xdr:spPr>
        <a:xfrm>
          <a:off x="39243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39795</xdr:rowOff>
    </xdr:from>
    <xdr:to>
      <xdr:col>3</xdr:col>
      <xdr:colOff>257175</xdr:colOff>
      <xdr:row>36</xdr:row>
      <xdr:rowOff>141395</xdr:rowOff>
    </xdr:to>
    <xdr:sp macro="" textlink="">
      <xdr:nvSpPr>
        <xdr:cNvPr id="136" name="円/楕円 135"/>
        <xdr:cNvSpPr/>
      </xdr:nvSpPr>
      <xdr:spPr bwMode="auto">
        <a:xfrm>
          <a:off x="3556000" y="6993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126172</xdr:rowOff>
    </xdr:from>
    <xdr:ext cx="762000" cy="259045"/>
    <xdr:sp macro="" textlink="">
      <xdr:nvSpPr>
        <xdr:cNvPr id="137" name="テキスト ボックス 136"/>
        <xdr:cNvSpPr txBox="1"/>
      </xdr:nvSpPr>
      <xdr:spPr>
        <a:xfrm>
          <a:off x="3225800" y="707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1619</xdr:rowOff>
    </xdr:from>
    <xdr:to>
      <xdr:col>2</xdr:col>
      <xdr:colOff>692150</xdr:colOff>
      <xdr:row>36</xdr:row>
      <xdr:rowOff>103219</xdr:rowOff>
    </xdr:to>
    <xdr:sp macro="" textlink="">
      <xdr:nvSpPr>
        <xdr:cNvPr id="138" name="円/楕円 137"/>
        <xdr:cNvSpPr/>
      </xdr:nvSpPr>
      <xdr:spPr bwMode="auto">
        <a:xfrm>
          <a:off x="2857500" y="6954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87996</xdr:rowOff>
    </xdr:from>
    <xdr:ext cx="762000" cy="259045"/>
    <xdr:sp macro="" textlink="">
      <xdr:nvSpPr>
        <xdr:cNvPr id="139" name="テキスト ボックス 138"/>
        <xdr:cNvSpPr txBox="1"/>
      </xdr:nvSpPr>
      <xdr:spPr>
        <a:xfrm>
          <a:off x="2527300" y="70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大阪府藤井寺市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65,744
65,182
8.89
22,853,886
22,719,686
15,540
13,580,380
15,903,797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26.4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104473</xdr:rowOff>
    </xdr:from>
    <xdr:to>
      <xdr:col>6</xdr:col>
      <xdr:colOff>511175</xdr:colOff>
      <xdr:row>35</xdr:row>
      <xdr:rowOff>152479</xdr:rowOff>
    </xdr:to>
    <xdr:cxnSp macro="">
      <xdr:nvCxnSpPr>
        <xdr:cNvPr id="59" name="直線コネクタ 58"/>
        <xdr:cNvCxnSpPr/>
      </xdr:nvCxnSpPr>
      <xdr:spPr>
        <a:xfrm>
          <a:off x="3797300" y="6105223"/>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89705</xdr:rowOff>
    </xdr:from>
    <xdr:to>
      <xdr:col>5</xdr:col>
      <xdr:colOff>358775</xdr:colOff>
      <xdr:row>35</xdr:row>
      <xdr:rowOff>104473</xdr:rowOff>
    </xdr:to>
    <xdr:cxnSp macro="">
      <xdr:nvCxnSpPr>
        <xdr:cNvPr id="62" name="直線コネクタ 61"/>
        <xdr:cNvCxnSpPr/>
      </xdr:nvCxnSpPr>
      <xdr:spPr>
        <a:xfrm>
          <a:off x="2908300" y="6090455"/>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89705</xdr:rowOff>
    </xdr:from>
    <xdr:to>
      <xdr:col>4</xdr:col>
      <xdr:colOff>155575</xdr:colOff>
      <xdr:row>35</xdr:row>
      <xdr:rowOff>106987</xdr:rowOff>
    </xdr:to>
    <xdr:cxnSp macro="">
      <xdr:nvCxnSpPr>
        <xdr:cNvPr id="65" name="直線コネクタ 64"/>
        <xdr:cNvCxnSpPr/>
      </xdr:nvCxnSpPr>
      <xdr:spPr>
        <a:xfrm flipV="1">
          <a:off x="2019300" y="6090455"/>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106987</xdr:rowOff>
    </xdr:from>
    <xdr:to>
      <xdr:col>2</xdr:col>
      <xdr:colOff>638175</xdr:colOff>
      <xdr:row>35</xdr:row>
      <xdr:rowOff>146855</xdr:rowOff>
    </xdr:to>
    <xdr:cxnSp macro="">
      <xdr:nvCxnSpPr>
        <xdr:cNvPr id="68" name="直線コネクタ 67"/>
        <xdr:cNvCxnSpPr/>
      </xdr:nvCxnSpPr>
      <xdr:spPr>
        <a:xfrm flipV="1">
          <a:off x="1130300" y="6107737"/>
          <a:ext cx="8890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101679</xdr:rowOff>
    </xdr:from>
    <xdr:to>
      <xdr:col>6</xdr:col>
      <xdr:colOff>561975</xdr:colOff>
      <xdr:row>36</xdr:row>
      <xdr:rowOff>31829</xdr:rowOff>
    </xdr:to>
    <xdr:sp macro="" textlink="">
      <xdr:nvSpPr>
        <xdr:cNvPr id="78" name="円/楕円 77"/>
        <xdr:cNvSpPr/>
      </xdr:nvSpPr>
      <xdr:spPr>
        <a:xfrm>
          <a:off x="4584700" y="610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124556</xdr:rowOff>
    </xdr:from>
    <xdr:ext cx="534377" cy="259045"/>
    <xdr:sp macro="" textlink="">
      <xdr:nvSpPr>
        <xdr:cNvPr id="79" name="人件費該当値テキスト"/>
        <xdr:cNvSpPr txBox="1"/>
      </xdr:nvSpPr>
      <xdr:spPr>
        <a:xfrm>
          <a:off x="4686300" y="595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61,941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53673</xdr:rowOff>
    </xdr:from>
    <xdr:to>
      <xdr:col>5</xdr:col>
      <xdr:colOff>409575</xdr:colOff>
      <xdr:row>35</xdr:row>
      <xdr:rowOff>155273</xdr:rowOff>
    </xdr:to>
    <xdr:sp macro="" textlink="">
      <xdr:nvSpPr>
        <xdr:cNvPr id="80" name="円/楕円 79"/>
        <xdr:cNvSpPr/>
      </xdr:nvSpPr>
      <xdr:spPr>
        <a:xfrm>
          <a:off x="3746500" y="605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350</xdr:rowOff>
    </xdr:from>
    <xdr:ext cx="534377" cy="259045"/>
    <xdr:sp macro="" textlink="">
      <xdr:nvSpPr>
        <xdr:cNvPr id="81" name="テキスト ボックス 80"/>
        <xdr:cNvSpPr txBox="1"/>
      </xdr:nvSpPr>
      <xdr:spPr>
        <a:xfrm>
          <a:off x="3530111" y="582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64,041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38905</xdr:rowOff>
    </xdr:from>
    <xdr:to>
      <xdr:col>4</xdr:col>
      <xdr:colOff>206375</xdr:colOff>
      <xdr:row>35</xdr:row>
      <xdr:rowOff>140505</xdr:rowOff>
    </xdr:to>
    <xdr:sp macro="" textlink="">
      <xdr:nvSpPr>
        <xdr:cNvPr id="82" name="円/楕円 81"/>
        <xdr:cNvSpPr/>
      </xdr:nvSpPr>
      <xdr:spPr>
        <a:xfrm>
          <a:off x="2857500" y="603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131632</xdr:rowOff>
    </xdr:from>
    <xdr:ext cx="534377" cy="259045"/>
    <xdr:sp macro="" textlink="">
      <xdr:nvSpPr>
        <xdr:cNvPr id="83" name="テキスト ボックス 82"/>
        <xdr:cNvSpPr txBox="1"/>
      </xdr:nvSpPr>
      <xdr:spPr>
        <a:xfrm>
          <a:off x="2641111" y="613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56187</xdr:rowOff>
    </xdr:from>
    <xdr:to>
      <xdr:col>3</xdr:col>
      <xdr:colOff>3175</xdr:colOff>
      <xdr:row>35</xdr:row>
      <xdr:rowOff>157787</xdr:rowOff>
    </xdr:to>
    <xdr:sp macro="" textlink="">
      <xdr:nvSpPr>
        <xdr:cNvPr id="84" name="円/楕円 83"/>
        <xdr:cNvSpPr/>
      </xdr:nvSpPr>
      <xdr:spPr>
        <a:xfrm>
          <a:off x="1968500" y="605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148914</xdr:rowOff>
    </xdr:from>
    <xdr:ext cx="534377" cy="259045"/>
    <xdr:sp macro="" textlink="">
      <xdr:nvSpPr>
        <xdr:cNvPr id="85" name="テキスト ボックス 84"/>
        <xdr:cNvSpPr txBox="1"/>
      </xdr:nvSpPr>
      <xdr:spPr>
        <a:xfrm>
          <a:off x="1752111" y="614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96055</xdr:rowOff>
    </xdr:from>
    <xdr:to>
      <xdr:col>1</xdr:col>
      <xdr:colOff>485775</xdr:colOff>
      <xdr:row>36</xdr:row>
      <xdr:rowOff>26205</xdr:rowOff>
    </xdr:to>
    <xdr:sp macro="" textlink="">
      <xdr:nvSpPr>
        <xdr:cNvPr id="86" name="円/楕円 85"/>
        <xdr:cNvSpPr/>
      </xdr:nvSpPr>
      <xdr:spPr>
        <a:xfrm>
          <a:off x="1079500" y="60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17332</xdr:rowOff>
    </xdr:from>
    <xdr:ext cx="534377" cy="259045"/>
    <xdr:sp macro="" textlink="">
      <xdr:nvSpPr>
        <xdr:cNvPr id="87" name="テキスト ボックス 86"/>
        <xdr:cNvSpPr txBox="1"/>
      </xdr:nvSpPr>
      <xdr:spPr>
        <a:xfrm>
          <a:off x="863111" y="618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136238</xdr:rowOff>
    </xdr:from>
    <xdr:to>
      <xdr:col>6</xdr:col>
      <xdr:colOff>511175</xdr:colOff>
      <xdr:row>57</xdr:row>
      <xdr:rowOff>165074</xdr:rowOff>
    </xdr:to>
    <xdr:cxnSp macro="">
      <xdr:nvCxnSpPr>
        <xdr:cNvPr id="119" name="直線コネクタ 118"/>
        <xdr:cNvCxnSpPr/>
      </xdr:nvCxnSpPr>
      <xdr:spPr>
        <a:xfrm flipV="1">
          <a:off x="3797300" y="9908888"/>
          <a:ext cx="838200" cy="2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165074</xdr:rowOff>
    </xdr:from>
    <xdr:to>
      <xdr:col>5</xdr:col>
      <xdr:colOff>358775</xdr:colOff>
      <xdr:row>58</xdr:row>
      <xdr:rowOff>67724</xdr:rowOff>
    </xdr:to>
    <xdr:cxnSp macro="">
      <xdr:nvCxnSpPr>
        <xdr:cNvPr id="122" name="直線コネクタ 121"/>
        <xdr:cNvCxnSpPr/>
      </xdr:nvCxnSpPr>
      <xdr:spPr>
        <a:xfrm flipV="1">
          <a:off x="2908300" y="9937724"/>
          <a:ext cx="889000" cy="7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67724</xdr:rowOff>
    </xdr:from>
    <xdr:to>
      <xdr:col>4</xdr:col>
      <xdr:colOff>155575</xdr:colOff>
      <xdr:row>58</xdr:row>
      <xdr:rowOff>159294</xdr:rowOff>
    </xdr:to>
    <xdr:cxnSp macro="">
      <xdr:nvCxnSpPr>
        <xdr:cNvPr id="125" name="直線コネクタ 124"/>
        <xdr:cNvCxnSpPr/>
      </xdr:nvCxnSpPr>
      <xdr:spPr>
        <a:xfrm flipV="1">
          <a:off x="2019300" y="10011824"/>
          <a:ext cx="889000" cy="9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159294</xdr:rowOff>
    </xdr:from>
    <xdr:to>
      <xdr:col>2</xdr:col>
      <xdr:colOff>638175</xdr:colOff>
      <xdr:row>59</xdr:row>
      <xdr:rowOff>2801</xdr:rowOff>
    </xdr:to>
    <xdr:cxnSp macro="">
      <xdr:nvCxnSpPr>
        <xdr:cNvPr id="128" name="直線コネクタ 127"/>
        <xdr:cNvCxnSpPr/>
      </xdr:nvCxnSpPr>
      <xdr:spPr>
        <a:xfrm flipV="1">
          <a:off x="1130300" y="10103394"/>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85438</xdr:rowOff>
    </xdr:from>
    <xdr:to>
      <xdr:col>6</xdr:col>
      <xdr:colOff>561975</xdr:colOff>
      <xdr:row>58</xdr:row>
      <xdr:rowOff>15588</xdr:rowOff>
    </xdr:to>
    <xdr:sp macro="" textlink="">
      <xdr:nvSpPr>
        <xdr:cNvPr id="138" name="円/楕円 137"/>
        <xdr:cNvSpPr/>
      </xdr:nvSpPr>
      <xdr:spPr>
        <a:xfrm>
          <a:off x="4584700" y="98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63865</xdr:rowOff>
    </xdr:from>
    <xdr:ext cx="534377" cy="259045"/>
    <xdr:sp macro="" textlink="">
      <xdr:nvSpPr>
        <xdr:cNvPr id="139" name="物件費該当値テキスト"/>
        <xdr:cNvSpPr txBox="1"/>
      </xdr:nvSpPr>
      <xdr:spPr>
        <a:xfrm>
          <a:off x="4686300" y="98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114274</xdr:rowOff>
    </xdr:from>
    <xdr:to>
      <xdr:col>5</xdr:col>
      <xdr:colOff>409575</xdr:colOff>
      <xdr:row>58</xdr:row>
      <xdr:rowOff>44424</xdr:rowOff>
    </xdr:to>
    <xdr:sp macro="" textlink="">
      <xdr:nvSpPr>
        <xdr:cNvPr id="140" name="円/楕円 139"/>
        <xdr:cNvSpPr/>
      </xdr:nvSpPr>
      <xdr:spPr>
        <a:xfrm>
          <a:off x="3746500" y="98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35551</xdr:rowOff>
    </xdr:from>
    <xdr:ext cx="534377" cy="259045"/>
    <xdr:sp macro="" textlink="">
      <xdr:nvSpPr>
        <xdr:cNvPr id="141" name="テキスト ボックス 140"/>
        <xdr:cNvSpPr txBox="1"/>
      </xdr:nvSpPr>
      <xdr:spPr>
        <a:xfrm>
          <a:off x="3530111" y="99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16924</xdr:rowOff>
    </xdr:from>
    <xdr:to>
      <xdr:col>4</xdr:col>
      <xdr:colOff>206375</xdr:colOff>
      <xdr:row>58</xdr:row>
      <xdr:rowOff>118524</xdr:rowOff>
    </xdr:to>
    <xdr:sp macro="" textlink="">
      <xdr:nvSpPr>
        <xdr:cNvPr id="142" name="円/楕円 141"/>
        <xdr:cNvSpPr/>
      </xdr:nvSpPr>
      <xdr:spPr>
        <a:xfrm>
          <a:off x="2857500" y="99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109651</xdr:rowOff>
    </xdr:from>
    <xdr:ext cx="534377" cy="259045"/>
    <xdr:sp macro="" textlink="">
      <xdr:nvSpPr>
        <xdr:cNvPr id="143" name="テキスト ボックス 142"/>
        <xdr:cNvSpPr txBox="1"/>
      </xdr:nvSpPr>
      <xdr:spPr>
        <a:xfrm>
          <a:off x="2641111" y="100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108494</xdr:rowOff>
    </xdr:from>
    <xdr:to>
      <xdr:col>3</xdr:col>
      <xdr:colOff>3175</xdr:colOff>
      <xdr:row>59</xdr:row>
      <xdr:rowOff>38644</xdr:rowOff>
    </xdr:to>
    <xdr:sp macro="" textlink="">
      <xdr:nvSpPr>
        <xdr:cNvPr id="144" name="円/楕円 143"/>
        <xdr:cNvSpPr/>
      </xdr:nvSpPr>
      <xdr:spPr>
        <a:xfrm>
          <a:off x="1968500" y="100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29771</xdr:rowOff>
    </xdr:from>
    <xdr:ext cx="534377" cy="259045"/>
    <xdr:sp macro="" textlink="">
      <xdr:nvSpPr>
        <xdr:cNvPr id="145" name="テキスト ボックス 144"/>
        <xdr:cNvSpPr txBox="1"/>
      </xdr:nvSpPr>
      <xdr:spPr>
        <a:xfrm>
          <a:off x="1752111" y="1014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123451</xdr:rowOff>
    </xdr:from>
    <xdr:to>
      <xdr:col>1</xdr:col>
      <xdr:colOff>485775</xdr:colOff>
      <xdr:row>59</xdr:row>
      <xdr:rowOff>53601</xdr:rowOff>
    </xdr:to>
    <xdr:sp macro="" textlink="">
      <xdr:nvSpPr>
        <xdr:cNvPr id="146" name="円/楕円 145"/>
        <xdr:cNvSpPr/>
      </xdr:nvSpPr>
      <xdr:spPr>
        <a:xfrm>
          <a:off x="1079500" y="100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44728</xdr:rowOff>
    </xdr:from>
    <xdr:ext cx="534377" cy="259045"/>
    <xdr:sp macro="" textlink="">
      <xdr:nvSpPr>
        <xdr:cNvPr id="147" name="テキスト ボックス 146"/>
        <xdr:cNvSpPr txBox="1"/>
      </xdr:nvSpPr>
      <xdr:spPr>
        <a:xfrm>
          <a:off x="863111" y="1016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86550</xdr:rowOff>
    </xdr:from>
    <xdr:to>
      <xdr:col>6</xdr:col>
      <xdr:colOff>511175</xdr:colOff>
      <xdr:row>77</xdr:row>
      <xdr:rowOff>100437</xdr:rowOff>
    </xdr:to>
    <xdr:cxnSp macro="">
      <xdr:nvCxnSpPr>
        <xdr:cNvPr id="172" name="直線コネクタ 171"/>
        <xdr:cNvCxnSpPr/>
      </xdr:nvCxnSpPr>
      <xdr:spPr>
        <a:xfrm>
          <a:off x="3797300" y="13288200"/>
          <a:ext cx="838200" cy="1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49118</xdr:rowOff>
    </xdr:from>
    <xdr:to>
      <xdr:col>5</xdr:col>
      <xdr:colOff>358775</xdr:colOff>
      <xdr:row>77</xdr:row>
      <xdr:rowOff>86550</xdr:rowOff>
    </xdr:to>
    <xdr:cxnSp macro="">
      <xdr:nvCxnSpPr>
        <xdr:cNvPr id="175" name="直線コネクタ 174"/>
        <xdr:cNvCxnSpPr/>
      </xdr:nvCxnSpPr>
      <xdr:spPr>
        <a:xfrm>
          <a:off x="2908300" y="13250768"/>
          <a:ext cx="889000" cy="3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31744</xdr:rowOff>
    </xdr:from>
    <xdr:to>
      <xdr:col>4</xdr:col>
      <xdr:colOff>155575</xdr:colOff>
      <xdr:row>77</xdr:row>
      <xdr:rowOff>49118</xdr:rowOff>
    </xdr:to>
    <xdr:cxnSp macro="">
      <xdr:nvCxnSpPr>
        <xdr:cNvPr id="178" name="直線コネクタ 177"/>
        <xdr:cNvCxnSpPr/>
      </xdr:nvCxnSpPr>
      <xdr:spPr>
        <a:xfrm>
          <a:off x="2019300" y="1323339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31744</xdr:rowOff>
    </xdr:from>
    <xdr:to>
      <xdr:col>2</xdr:col>
      <xdr:colOff>638175</xdr:colOff>
      <xdr:row>77</xdr:row>
      <xdr:rowOff>34716</xdr:rowOff>
    </xdr:to>
    <xdr:cxnSp macro="">
      <xdr:nvCxnSpPr>
        <xdr:cNvPr id="181" name="直線コネクタ 180"/>
        <xdr:cNvCxnSpPr/>
      </xdr:nvCxnSpPr>
      <xdr:spPr>
        <a:xfrm flipV="1">
          <a:off x="1130300" y="1323339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49637</xdr:rowOff>
    </xdr:from>
    <xdr:to>
      <xdr:col>6</xdr:col>
      <xdr:colOff>561975</xdr:colOff>
      <xdr:row>77</xdr:row>
      <xdr:rowOff>151237</xdr:rowOff>
    </xdr:to>
    <xdr:sp macro="" textlink="">
      <xdr:nvSpPr>
        <xdr:cNvPr id="191" name="円/楕円 190"/>
        <xdr:cNvSpPr/>
      </xdr:nvSpPr>
      <xdr:spPr>
        <a:xfrm>
          <a:off x="4584700" y="132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136014</xdr:rowOff>
    </xdr:from>
    <xdr:ext cx="469744" cy="259045"/>
    <xdr:sp macro="" textlink="">
      <xdr:nvSpPr>
        <xdr:cNvPr id="192" name="維持補修費該当値テキスト"/>
        <xdr:cNvSpPr txBox="1"/>
      </xdr:nvSpPr>
      <xdr:spPr>
        <a:xfrm>
          <a:off x="4686300" y="131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35750</xdr:rowOff>
    </xdr:from>
    <xdr:to>
      <xdr:col>5</xdr:col>
      <xdr:colOff>409575</xdr:colOff>
      <xdr:row>77</xdr:row>
      <xdr:rowOff>137350</xdr:rowOff>
    </xdr:to>
    <xdr:sp macro="" textlink="">
      <xdr:nvSpPr>
        <xdr:cNvPr id="193" name="円/楕円 192"/>
        <xdr:cNvSpPr/>
      </xdr:nvSpPr>
      <xdr:spPr>
        <a:xfrm>
          <a:off x="3746500" y="132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128477</xdr:rowOff>
    </xdr:from>
    <xdr:ext cx="469744" cy="259045"/>
    <xdr:sp macro="" textlink="">
      <xdr:nvSpPr>
        <xdr:cNvPr id="194" name="テキスト ボックス 193"/>
        <xdr:cNvSpPr txBox="1"/>
      </xdr:nvSpPr>
      <xdr:spPr>
        <a:xfrm>
          <a:off x="3562427" y="1333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169768</xdr:rowOff>
    </xdr:from>
    <xdr:to>
      <xdr:col>4</xdr:col>
      <xdr:colOff>206375</xdr:colOff>
      <xdr:row>77</xdr:row>
      <xdr:rowOff>99918</xdr:rowOff>
    </xdr:to>
    <xdr:sp macro="" textlink="">
      <xdr:nvSpPr>
        <xdr:cNvPr id="195" name="円/楕円 194"/>
        <xdr:cNvSpPr/>
      </xdr:nvSpPr>
      <xdr:spPr>
        <a:xfrm>
          <a:off x="2857500" y="1319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91045</xdr:rowOff>
    </xdr:from>
    <xdr:ext cx="469744" cy="259045"/>
    <xdr:sp macro="" textlink="">
      <xdr:nvSpPr>
        <xdr:cNvPr id="196" name="テキスト ボックス 195"/>
        <xdr:cNvSpPr txBox="1"/>
      </xdr:nvSpPr>
      <xdr:spPr>
        <a:xfrm>
          <a:off x="2673427" y="1329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152394</xdr:rowOff>
    </xdr:from>
    <xdr:to>
      <xdr:col>3</xdr:col>
      <xdr:colOff>3175</xdr:colOff>
      <xdr:row>77</xdr:row>
      <xdr:rowOff>82544</xdr:rowOff>
    </xdr:to>
    <xdr:sp macro="" textlink="">
      <xdr:nvSpPr>
        <xdr:cNvPr id="197" name="円/楕円 196"/>
        <xdr:cNvSpPr/>
      </xdr:nvSpPr>
      <xdr:spPr>
        <a:xfrm>
          <a:off x="1968500" y="131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73671</xdr:rowOff>
    </xdr:from>
    <xdr:ext cx="469744" cy="259045"/>
    <xdr:sp macro="" textlink="">
      <xdr:nvSpPr>
        <xdr:cNvPr id="198" name="テキスト ボックス 197"/>
        <xdr:cNvSpPr txBox="1"/>
      </xdr:nvSpPr>
      <xdr:spPr>
        <a:xfrm>
          <a:off x="1784427" y="1327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155366</xdr:rowOff>
    </xdr:from>
    <xdr:to>
      <xdr:col>1</xdr:col>
      <xdr:colOff>485775</xdr:colOff>
      <xdr:row>77</xdr:row>
      <xdr:rowOff>85516</xdr:rowOff>
    </xdr:to>
    <xdr:sp macro="" textlink="">
      <xdr:nvSpPr>
        <xdr:cNvPr id="199" name="円/楕円 198"/>
        <xdr:cNvSpPr/>
      </xdr:nvSpPr>
      <xdr:spPr>
        <a:xfrm>
          <a:off x="1079500" y="131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76643</xdr:rowOff>
    </xdr:from>
    <xdr:ext cx="469744" cy="259045"/>
    <xdr:sp macro="" textlink="">
      <xdr:nvSpPr>
        <xdr:cNvPr id="200" name="テキスト ボックス 199"/>
        <xdr:cNvSpPr txBox="1"/>
      </xdr:nvSpPr>
      <xdr:spPr>
        <a:xfrm>
          <a:off x="895427" y="1327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22510</xdr:rowOff>
    </xdr:from>
    <xdr:to>
      <xdr:col>6</xdr:col>
      <xdr:colOff>511175</xdr:colOff>
      <xdr:row>93</xdr:row>
      <xdr:rowOff>49141</xdr:rowOff>
    </xdr:to>
    <xdr:cxnSp macro="">
      <xdr:nvCxnSpPr>
        <xdr:cNvPr id="232" name="直線コネクタ 231"/>
        <xdr:cNvCxnSpPr/>
      </xdr:nvCxnSpPr>
      <xdr:spPr>
        <a:xfrm flipV="1">
          <a:off x="3797300" y="15967360"/>
          <a:ext cx="8382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49141</xdr:rowOff>
    </xdr:from>
    <xdr:to>
      <xdr:col>5</xdr:col>
      <xdr:colOff>358775</xdr:colOff>
      <xdr:row>93</xdr:row>
      <xdr:rowOff>107141</xdr:rowOff>
    </xdr:to>
    <xdr:cxnSp macro="">
      <xdr:nvCxnSpPr>
        <xdr:cNvPr id="235" name="直線コネクタ 234"/>
        <xdr:cNvCxnSpPr/>
      </xdr:nvCxnSpPr>
      <xdr:spPr>
        <a:xfrm flipV="1">
          <a:off x="2908300" y="15993991"/>
          <a:ext cx="889000" cy="5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107141</xdr:rowOff>
    </xdr:from>
    <xdr:to>
      <xdr:col>4</xdr:col>
      <xdr:colOff>155575</xdr:colOff>
      <xdr:row>94</xdr:row>
      <xdr:rowOff>19228</xdr:rowOff>
    </xdr:to>
    <xdr:cxnSp macro="">
      <xdr:nvCxnSpPr>
        <xdr:cNvPr id="238" name="直線コネクタ 237"/>
        <xdr:cNvCxnSpPr/>
      </xdr:nvCxnSpPr>
      <xdr:spPr>
        <a:xfrm flipV="1">
          <a:off x="2019300" y="16051991"/>
          <a:ext cx="889000" cy="8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19228</xdr:rowOff>
    </xdr:from>
    <xdr:to>
      <xdr:col>2</xdr:col>
      <xdr:colOff>638175</xdr:colOff>
      <xdr:row>94</xdr:row>
      <xdr:rowOff>28584</xdr:rowOff>
    </xdr:to>
    <xdr:cxnSp macro="">
      <xdr:nvCxnSpPr>
        <xdr:cNvPr id="241" name="直線コネクタ 240"/>
        <xdr:cNvCxnSpPr/>
      </xdr:nvCxnSpPr>
      <xdr:spPr>
        <a:xfrm flipV="1">
          <a:off x="1130300" y="16135528"/>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143160</xdr:rowOff>
    </xdr:from>
    <xdr:to>
      <xdr:col>6</xdr:col>
      <xdr:colOff>561975</xdr:colOff>
      <xdr:row>93</xdr:row>
      <xdr:rowOff>73310</xdr:rowOff>
    </xdr:to>
    <xdr:sp macro="" textlink="">
      <xdr:nvSpPr>
        <xdr:cNvPr id="251" name="円/楕円 250"/>
        <xdr:cNvSpPr/>
      </xdr:nvSpPr>
      <xdr:spPr>
        <a:xfrm>
          <a:off x="4584700" y="159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166037</xdr:rowOff>
    </xdr:from>
    <xdr:ext cx="599010" cy="259045"/>
    <xdr:sp macro="" textlink="">
      <xdr:nvSpPr>
        <xdr:cNvPr id="252" name="扶助費該当値テキスト"/>
        <xdr:cNvSpPr txBox="1"/>
      </xdr:nvSpPr>
      <xdr:spPr>
        <a:xfrm>
          <a:off x="4686300" y="157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107,677</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169791</xdr:rowOff>
    </xdr:from>
    <xdr:to>
      <xdr:col>5</xdr:col>
      <xdr:colOff>409575</xdr:colOff>
      <xdr:row>93</xdr:row>
      <xdr:rowOff>99941</xdr:rowOff>
    </xdr:to>
    <xdr:sp macro="" textlink="">
      <xdr:nvSpPr>
        <xdr:cNvPr id="253" name="円/楕円 252"/>
        <xdr:cNvSpPr/>
      </xdr:nvSpPr>
      <xdr:spPr>
        <a:xfrm>
          <a:off x="3746500" y="1594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116468</xdr:rowOff>
    </xdr:from>
    <xdr:ext cx="599010" cy="259045"/>
    <xdr:sp macro="" textlink="">
      <xdr:nvSpPr>
        <xdr:cNvPr id="254" name="テキスト ボックス 253"/>
        <xdr:cNvSpPr txBox="1"/>
      </xdr:nvSpPr>
      <xdr:spPr>
        <a:xfrm>
          <a:off x="3497794" y="1571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106,046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56341</xdr:rowOff>
    </xdr:from>
    <xdr:to>
      <xdr:col>4</xdr:col>
      <xdr:colOff>206375</xdr:colOff>
      <xdr:row>93</xdr:row>
      <xdr:rowOff>157941</xdr:rowOff>
    </xdr:to>
    <xdr:sp macro="" textlink="">
      <xdr:nvSpPr>
        <xdr:cNvPr id="255" name="円/楕円 254"/>
        <xdr:cNvSpPr/>
      </xdr:nvSpPr>
      <xdr:spPr>
        <a:xfrm>
          <a:off x="2857500" y="1600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3018</xdr:rowOff>
    </xdr:from>
    <xdr:ext cx="599010" cy="259045"/>
    <xdr:sp macro="" textlink="">
      <xdr:nvSpPr>
        <xdr:cNvPr id="256" name="テキスト ボックス 255"/>
        <xdr:cNvSpPr txBox="1"/>
      </xdr:nvSpPr>
      <xdr:spPr>
        <a:xfrm>
          <a:off x="2608794" y="1577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102,494</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139878</xdr:rowOff>
    </xdr:from>
    <xdr:to>
      <xdr:col>3</xdr:col>
      <xdr:colOff>3175</xdr:colOff>
      <xdr:row>94</xdr:row>
      <xdr:rowOff>70028</xdr:rowOff>
    </xdr:to>
    <xdr:sp macro="" textlink="">
      <xdr:nvSpPr>
        <xdr:cNvPr id="257" name="円/楕円 256"/>
        <xdr:cNvSpPr/>
      </xdr:nvSpPr>
      <xdr:spPr>
        <a:xfrm>
          <a:off x="1968500" y="160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86555</xdr:rowOff>
    </xdr:from>
    <xdr:ext cx="534377" cy="259045"/>
    <xdr:sp macro="" textlink="">
      <xdr:nvSpPr>
        <xdr:cNvPr id="258" name="テキスト ボックス 257"/>
        <xdr:cNvSpPr txBox="1"/>
      </xdr:nvSpPr>
      <xdr:spPr>
        <a:xfrm>
          <a:off x="1752111" y="1585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97,378</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149234</xdr:rowOff>
    </xdr:from>
    <xdr:to>
      <xdr:col>1</xdr:col>
      <xdr:colOff>485775</xdr:colOff>
      <xdr:row>94</xdr:row>
      <xdr:rowOff>79384</xdr:rowOff>
    </xdr:to>
    <xdr:sp macro="" textlink="">
      <xdr:nvSpPr>
        <xdr:cNvPr id="259" name="円/楕円 258"/>
        <xdr:cNvSpPr/>
      </xdr:nvSpPr>
      <xdr:spPr>
        <a:xfrm>
          <a:off x="1079500" y="1609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95911</xdr:rowOff>
    </xdr:from>
    <xdr:ext cx="534377" cy="259045"/>
    <xdr:sp macro="" textlink="">
      <xdr:nvSpPr>
        <xdr:cNvPr id="260" name="テキスト ボックス 259"/>
        <xdr:cNvSpPr txBox="1"/>
      </xdr:nvSpPr>
      <xdr:spPr>
        <a:xfrm>
          <a:off x="863111" y="158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169774</xdr:rowOff>
    </xdr:from>
    <xdr:to>
      <xdr:col>15</xdr:col>
      <xdr:colOff>180975</xdr:colOff>
      <xdr:row>36</xdr:row>
      <xdr:rowOff>44120</xdr:rowOff>
    </xdr:to>
    <xdr:cxnSp macro="">
      <xdr:nvCxnSpPr>
        <xdr:cNvPr id="289" name="直線コネクタ 288"/>
        <xdr:cNvCxnSpPr/>
      </xdr:nvCxnSpPr>
      <xdr:spPr>
        <a:xfrm>
          <a:off x="9639300" y="6170524"/>
          <a:ext cx="8382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169774</xdr:rowOff>
    </xdr:from>
    <xdr:to>
      <xdr:col>14</xdr:col>
      <xdr:colOff>28575</xdr:colOff>
      <xdr:row>36</xdr:row>
      <xdr:rowOff>41275</xdr:rowOff>
    </xdr:to>
    <xdr:cxnSp macro="">
      <xdr:nvCxnSpPr>
        <xdr:cNvPr id="292" name="直線コネクタ 291"/>
        <xdr:cNvCxnSpPr/>
      </xdr:nvCxnSpPr>
      <xdr:spPr>
        <a:xfrm flipV="1">
          <a:off x="8750300" y="6170524"/>
          <a:ext cx="889000" cy="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137859</xdr:rowOff>
    </xdr:from>
    <xdr:to>
      <xdr:col>12</xdr:col>
      <xdr:colOff>511175</xdr:colOff>
      <xdr:row>36</xdr:row>
      <xdr:rowOff>41275</xdr:rowOff>
    </xdr:to>
    <xdr:cxnSp macro="">
      <xdr:nvCxnSpPr>
        <xdr:cNvPr id="295" name="直線コネクタ 294"/>
        <xdr:cNvCxnSpPr/>
      </xdr:nvCxnSpPr>
      <xdr:spPr>
        <a:xfrm>
          <a:off x="7861300" y="5967159"/>
          <a:ext cx="889000" cy="24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137859</xdr:rowOff>
    </xdr:from>
    <xdr:to>
      <xdr:col>11</xdr:col>
      <xdr:colOff>307975</xdr:colOff>
      <xdr:row>36</xdr:row>
      <xdr:rowOff>85992</xdr:rowOff>
    </xdr:to>
    <xdr:cxnSp macro="">
      <xdr:nvCxnSpPr>
        <xdr:cNvPr id="298" name="直線コネクタ 297"/>
        <xdr:cNvCxnSpPr/>
      </xdr:nvCxnSpPr>
      <xdr:spPr>
        <a:xfrm flipV="1">
          <a:off x="6972300" y="5967159"/>
          <a:ext cx="889000" cy="29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164770</xdr:rowOff>
    </xdr:from>
    <xdr:to>
      <xdr:col>15</xdr:col>
      <xdr:colOff>231775</xdr:colOff>
      <xdr:row>36</xdr:row>
      <xdr:rowOff>94920</xdr:rowOff>
    </xdr:to>
    <xdr:sp macro="" textlink="">
      <xdr:nvSpPr>
        <xdr:cNvPr id="308" name="円/楕円 307"/>
        <xdr:cNvSpPr/>
      </xdr:nvSpPr>
      <xdr:spPr>
        <a:xfrm>
          <a:off x="10426700" y="61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16197</xdr:rowOff>
    </xdr:from>
    <xdr:ext cx="534377" cy="259045"/>
    <xdr:sp macro="" textlink="">
      <xdr:nvSpPr>
        <xdr:cNvPr id="309" name="補助費等該当値テキスト"/>
        <xdr:cNvSpPr txBox="1"/>
      </xdr:nvSpPr>
      <xdr:spPr>
        <a:xfrm>
          <a:off x="10528300" y="60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40,526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118974</xdr:rowOff>
    </xdr:from>
    <xdr:to>
      <xdr:col>14</xdr:col>
      <xdr:colOff>79375</xdr:colOff>
      <xdr:row>36</xdr:row>
      <xdr:rowOff>49124</xdr:rowOff>
    </xdr:to>
    <xdr:sp macro="" textlink="">
      <xdr:nvSpPr>
        <xdr:cNvPr id="310" name="円/楕円 309"/>
        <xdr:cNvSpPr/>
      </xdr:nvSpPr>
      <xdr:spPr>
        <a:xfrm>
          <a:off x="9588500" y="61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65651</xdr:rowOff>
    </xdr:from>
    <xdr:ext cx="534377" cy="259045"/>
    <xdr:sp macro="" textlink="">
      <xdr:nvSpPr>
        <xdr:cNvPr id="311" name="テキスト ボックス 310"/>
        <xdr:cNvSpPr txBox="1"/>
      </xdr:nvSpPr>
      <xdr:spPr>
        <a:xfrm>
          <a:off x="9372111" y="58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161925</xdr:rowOff>
    </xdr:from>
    <xdr:to>
      <xdr:col>12</xdr:col>
      <xdr:colOff>561975</xdr:colOff>
      <xdr:row>36</xdr:row>
      <xdr:rowOff>92075</xdr:rowOff>
    </xdr:to>
    <xdr:sp macro="" textlink="">
      <xdr:nvSpPr>
        <xdr:cNvPr id="312" name="円/楕円 311"/>
        <xdr:cNvSpPr/>
      </xdr:nvSpPr>
      <xdr:spPr>
        <a:xfrm>
          <a:off x="86995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108602</xdr:rowOff>
    </xdr:from>
    <xdr:ext cx="534377" cy="259045"/>
    <xdr:sp macro="" textlink="">
      <xdr:nvSpPr>
        <xdr:cNvPr id="313" name="テキスト ボックス 312"/>
        <xdr:cNvSpPr txBox="1"/>
      </xdr:nvSpPr>
      <xdr:spPr>
        <a:xfrm>
          <a:off x="8483111" y="593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87059</xdr:rowOff>
    </xdr:from>
    <xdr:to>
      <xdr:col>11</xdr:col>
      <xdr:colOff>358775</xdr:colOff>
      <xdr:row>35</xdr:row>
      <xdr:rowOff>17209</xdr:rowOff>
    </xdr:to>
    <xdr:sp macro="" textlink="">
      <xdr:nvSpPr>
        <xdr:cNvPr id="314" name="円/楕円 313"/>
        <xdr:cNvSpPr/>
      </xdr:nvSpPr>
      <xdr:spPr>
        <a:xfrm>
          <a:off x="7810500" y="59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33736</xdr:rowOff>
    </xdr:from>
    <xdr:ext cx="534377" cy="259045"/>
    <xdr:sp macro="" textlink="">
      <xdr:nvSpPr>
        <xdr:cNvPr id="315" name="テキスト ボックス 314"/>
        <xdr:cNvSpPr txBox="1"/>
      </xdr:nvSpPr>
      <xdr:spPr>
        <a:xfrm>
          <a:off x="7594111" y="5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60,145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35192</xdr:rowOff>
    </xdr:from>
    <xdr:to>
      <xdr:col>10</xdr:col>
      <xdr:colOff>155575</xdr:colOff>
      <xdr:row>36</xdr:row>
      <xdr:rowOff>136792</xdr:rowOff>
    </xdr:to>
    <xdr:sp macro="" textlink="">
      <xdr:nvSpPr>
        <xdr:cNvPr id="316" name="円/楕円 315"/>
        <xdr:cNvSpPr/>
      </xdr:nvSpPr>
      <xdr:spPr>
        <a:xfrm>
          <a:off x="6921500" y="620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127919</xdr:rowOff>
    </xdr:from>
    <xdr:ext cx="534377" cy="259045"/>
    <xdr:sp macro="" textlink="">
      <xdr:nvSpPr>
        <xdr:cNvPr id="317" name="テキスト ボックス 316"/>
        <xdr:cNvSpPr txBox="1"/>
      </xdr:nvSpPr>
      <xdr:spPr>
        <a:xfrm>
          <a:off x="6705111" y="630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132499</xdr:rowOff>
    </xdr:from>
    <xdr:to>
      <xdr:col>15</xdr:col>
      <xdr:colOff>180975</xdr:colOff>
      <xdr:row>58</xdr:row>
      <xdr:rowOff>138721</xdr:rowOff>
    </xdr:to>
    <xdr:cxnSp macro="">
      <xdr:nvCxnSpPr>
        <xdr:cNvPr id="346" name="直線コネクタ 345"/>
        <xdr:cNvCxnSpPr/>
      </xdr:nvCxnSpPr>
      <xdr:spPr>
        <a:xfrm flipV="1">
          <a:off x="9639300" y="10076599"/>
          <a:ext cx="838200" cy="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133014</xdr:rowOff>
    </xdr:from>
    <xdr:to>
      <xdr:col>14</xdr:col>
      <xdr:colOff>28575</xdr:colOff>
      <xdr:row>58</xdr:row>
      <xdr:rowOff>138721</xdr:rowOff>
    </xdr:to>
    <xdr:cxnSp macro="">
      <xdr:nvCxnSpPr>
        <xdr:cNvPr id="349" name="直線コネクタ 348"/>
        <xdr:cNvCxnSpPr/>
      </xdr:nvCxnSpPr>
      <xdr:spPr>
        <a:xfrm>
          <a:off x="8750300" y="10077114"/>
          <a:ext cx="889000" cy="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133014</xdr:rowOff>
    </xdr:from>
    <xdr:to>
      <xdr:col>12</xdr:col>
      <xdr:colOff>511175</xdr:colOff>
      <xdr:row>58</xdr:row>
      <xdr:rowOff>156776</xdr:rowOff>
    </xdr:to>
    <xdr:cxnSp macro="">
      <xdr:nvCxnSpPr>
        <xdr:cNvPr id="352" name="直線コネクタ 351"/>
        <xdr:cNvCxnSpPr/>
      </xdr:nvCxnSpPr>
      <xdr:spPr>
        <a:xfrm flipV="1">
          <a:off x="7861300" y="10077114"/>
          <a:ext cx="889000" cy="2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156776</xdr:rowOff>
    </xdr:from>
    <xdr:to>
      <xdr:col>11</xdr:col>
      <xdr:colOff>307975</xdr:colOff>
      <xdr:row>59</xdr:row>
      <xdr:rowOff>4220</xdr:rowOff>
    </xdr:to>
    <xdr:cxnSp macro="">
      <xdr:nvCxnSpPr>
        <xdr:cNvPr id="355" name="直線コネクタ 354"/>
        <xdr:cNvCxnSpPr/>
      </xdr:nvCxnSpPr>
      <xdr:spPr>
        <a:xfrm flipV="1">
          <a:off x="6972300" y="10100876"/>
          <a:ext cx="889000" cy="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81699</xdr:rowOff>
    </xdr:from>
    <xdr:to>
      <xdr:col>15</xdr:col>
      <xdr:colOff>231775</xdr:colOff>
      <xdr:row>59</xdr:row>
      <xdr:rowOff>11849</xdr:rowOff>
    </xdr:to>
    <xdr:sp macro="" textlink="">
      <xdr:nvSpPr>
        <xdr:cNvPr id="365" name="円/楕円 364"/>
        <xdr:cNvSpPr/>
      </xdr:nvSpPr>
      <xdr:spPr>
        <a:xfrm>
          <a:off x="10426700" y="100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168076</xdr:rowOff>
    </xdr:from>
    <xdr:ext cx="534377" cy="259045"/>
    <xdr:sp macro="" textlink="">
      <xdr:nvSpPr>
        <xdr:cNvPr id="366" name="普通建設事業費該当値テキスト"/>
        <xdr:cNvSpPr txBox="1"/>
      </xdr:nvSpPr>
      <xdr:spPr>
        <a:xfrm>
          <a:off x="10528300" y="99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87921</xdr:rowOff>
    </xdr:from>
    <xdr:to>
      <xdr:col>14</xdr:col>
      <xdr:colOff>79375</xdr:colOff>
      <xdr:row>59</xdr:row>
      <xdr:rowOff>18071</xdr:rowOff>
    </xdr:to>
    <xdr:sp macro="" textlink="">
      <xdr:nvSpPr>
        <xdr:cNvPr id="367" name="円/楕円 366"/>
        <xdr:cNvSpPr/>
      </xdr:nvSpPr>
      <xdr:spPr>
        <a:xfrm>
          <a:off x="9588500" y="100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9198</xdr:rowOff>
    </xdr:from>
    <xdr:ext cx="534377" cy="259045"/>
    <xdr:sp macro="" textlink="">
      <xdr:nvSpPr>
        <xdr:cNvPr id="368" name="テキスト ボックス 367"/>
        <xdr:cNvSpPr txBox="1"/>
      </xdr:nvSpPr>
      <xdr:spPr>
        <a:xfrm>
          <a:off x="9372111" y="1012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82214</xdr:rowOff>
    </xdr:from>
    <xdr:to>
      <xdr:col>12</xdr:col>
      <xdr:colOff>561975</xdr:colOff>
      <xdr:row>59</xdr:row>
      <xdr:rowOff>12364</xdr:rowOff>
    </xdr:to>
    <xdr:sp macro="" textlink="">
      <xdr:nvSpPr>
        <xdr:cNvPr id="369" name="円/楕円 368"/>
        <xdr:cNvSpPr/>
      </xdr:nvSpPr>
      <xdr:spPr>
        <a:xfrm>
          <a:off x="8699500" y="100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3491</xdr:rowOff>
    </xdr:from>
    <xdr:ext cx="534377" cy="259045"/>
    <xdr:sp macro="" textlink="">
      <xdr:nvSpPr>
        <xdr:cNvPr id="370" name="テキスト ボックス 369"/>
        <xdr:cNvSpPr txBox="1"/>
      </xdr:nvSpPr>
      <xdr:spPr>
        <a:xfrm>
          <a:off x="8483111" y="1011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105976</xdr:rowOff>
    </xdr:from>
    <xdr:to>
      <xdr:col>11</xdr:col>
      <xdr:colOff>358775</xdr:colOff>
      <xdr:row>59</xdr:row>
      <xdr:rowOff>36126</xdr:rowOff>
    </xdr:to>
    <xdr:sp macro="" textlink="">
      <xdr:nvSpPr>
        <xdr:cNvPr id="371" name="円/楕円 370"/>
        <xdr:cNvSpPr/>
      </xdr:nvSpPr>
      <xdr:spPr>
        <a:xfrm>
          <a:off x="7810500" y="100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27253</xdr:rowOff>
    </xdr:from>
    <xdr:ext cx="534377" cy="259045"/>
    <xdr:sp macro="" textlink="">
      <xdr:nvSpPr>
        <xdr:cNvPr id="372" name="テキスト ボックス 371"/>
        <xdr:cNvSpPr txBox="1"/>
      </xdr:nvSpPr>
      <xdr:spPr>
        <a:xfrm>
          <a:off x="7594111" y="1014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124870</xdr:rowOff>
    </xdr:from>
    <xdr:to>
      <xdr:col>10</xdr:col>
      <xdr:colOff>155575</xdr:colOff>
      <xdr:row>59</xdr:row>
      <xdr:rowOff>55020</xdr:rowOff>
    </xdr:to>
    <xdr:sp macro="" textlink="">
      <xdr:nvSpPr>
        <xdr:cNvPr id="373" name="円/楕円 372"/>
        <xdr:cNvSpPr/>
      </xdr:nvSpPr>
      <xdr:spPr>
        <a:xfrm>
          <a:off x="6921500" y="1006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46147</xdr:rowOff>
    </xdr:from>
    <xdr:ext cx="534377" cy="259045"/>
    <xdr:sp macro="" textlink="">
      <xdr:nvSpPr>
        <xdr:cNvPr id="374" name="テキスト ボックス 373"/>
        <xdr:cNvSpPr txBox="1"/>
      </xdr:nvSpPr>
      <xdr:spPr>
        <a:xfrm>
          <a:off x="6705111" y="101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149839</xdr:rowOff>
    </xdr:from>
    <xdr:to>
      <xdr:col>15</xdr:col>
      <xdr:colOff>180975</xdr:colOff>
      <xdr:row>78</xdr:row>
      <xdr:rowOff>5917</xdr:rowOff>
    </xdr:to>
    <xdr:cxnSp macro="">
      <xdr:nvCxnSpPr>
        <xdr:cNvPr id="399" name="直線コネクタ 398"/>
        <xdr:cNvCxnSpPr/>
      </xdr:nvCxnSpPr>
      <xdr:spPr>
        <a:xfrm>
          <a:off x="9639300" y="13351489"/>
          <a:ext cx="838200" cy="2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149839</xdr:rowOff>
    </xdr:from>
    <xdr:to>
      <xdr:col>14</xdr:col>
      <xdr:colOff>28575</xdr:colOff>
      <xdr:row>78</xdr:row>
      <xdr:rowOff>9164</xdr:rowOff>
    </xdr:to>
    <xdr:cxnSp macro="">
      <xdr:nvCxnSpPr>
        <xdr:cNvPr id="402" name="直線コネクタ 401"/>
        <xdr:cNvCxnSpPr/>
      </xdr:nvCxnSpPr>
      <xdr:spPr>
        <a:xfrm flipV="1">
          <a:off x="8750300" y="13351489"/>
          <a:ext cx="889000" cy="3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126567</xdr:rowOff>
    </xdr:from>
    <xdr:to>
      <xdr:col>15</xdr:col>
      <xdr:colOff>231775</xdr:colOff>
      <xdr:row>78</xdr:row>
      <xdr:rowOff>56717</xdr:rowOff>
    </xdr:to>
    <xdr:sp macro="" textlink="">
      <xdr:nvSpPr>
        <xdr:cNvPr id="412" name="円/楕円 411"/>
        <xdr:cNvSpPr/>
      </xdr:nvSpPr>
      <xdr:spPr>
        <a:xfrm>
          <a:off x="10426700" y="1332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46998</xdr:rowOff>
    </xdr:from>
    <xdr:ext cx="469744" cy="259045"/>
    <xdr:sp macro="" textlink="">
      <xdr:nvSpPr>
        <xdr:cNvPr id="413" name="普通建設事業費 （ うち新規整備　）該当値テキスト"/>
        <xdr:cNvSpPr txBox="1"/>
      </xdr:nvSpPr>
      <xdr:spPr>
        <a:xfrm>
          <a:off x="10528300" y="132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99039</xdr:rowOff>
    </xdr:from>
    <xdr:to>
      <xdr:col>14</xdr:col>
      <xdr:colOff>79375</xdr:colOff>
      <xdr:row>78</xdr:row>
      <xdr:rowOff>29189</xdr:rowOff>
    </xdr:to>
    <xdr:sp macro="" textlink="">
      <xdr:nvSpPr>
        <xdr:cNvPr id="414" name="円/楕円 413"/>
        <xdr:cNvSpPr/>
      </xdr:nvSpPr>
      <xdr:spPr>
        <a:xfrm>
          <a:off x="9588500" y="133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20316</xdr:rowOff>
    </xdr:from>
    <xdr:ext cx="469744" cy="259045"/>
    <xdr:sp macro="" textlink="">
      <xdr:nvSpPr>
        <xdr:cNvPr id="415" name="テキスト ボックス 414"/>
        <xdr:cNvSpPr txBox="1"/>
      </xdr:nvSpPr>
      <xdr:spPr>
        <a:xfrm>
          <a:off x="9404427" y="1339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129814</xdr:rowOff>
    </xdr:from>
    <xdr:to>
      <xdr:col>12</xdr:col>
      <xdr:colOff>561975</xdr:colOff>
      <xdr:row>78</xdr:row>
      <xdr:rowOff>59964</xdr:rowOff>
    </xdr:to>
    <xdr:sp macro="" textlink="">
      <xdr:nvSpPr>
        <xdr:cNvPr id="416" name="円/楕円 415"/>
        <xdr:cNvSpPr/>
      </xdr:nvSpPr>
      <xdr:spPr>
        <a:xfrm>
          <a:off x="8699500" y="133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51091</xdr:rowOff>
    </xdr:from>
    <xdr:ext cx="469744" cy="259045"/>
    <xdr:sp macro="" textlink="">
      <xdr:nvSpPr>
        <xdr:cNvPr id="417" name="テキスト ボックス 416"/>
        <xdr:cNvSpPr txBox="1"/>
      </xdr:nvSpPr>
      <xdr:spPr>
        <a:xfrm>
          <a:off x="8515427" y="1342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35286</xdr:rowOff>
    </xdr:from>
    <xdr:to>
      <xdr:col>15</xdr:col>
      <xdr:colOff>180975</xdr:colOff>
      <xdr:row>97</xdr:row>
      <xdr:rowOff>166312</xdr:rowOff>
    </xdr:to>
    <xdr:cxnSp macro="">
      <xdr:nvCxnSpPr>
        <xdr:cNvPr id="446" name="直線コネクタ 445"/>
        <xdr:cNvCxnSpPr/>
      </xdr:nvCxnSpPr>
      <xdr:spPr>
        <a:xfrm flipV="1">
          <a:off x="9639300" y="16665936"/>
          <a:ext cx="838200" cy="1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166312</xdr:rowOff>
    </xdr:from>
    <xdr:to>
      <xdr:col>14</xdr:col>
      <xdr:colOff>28575</xdr:colOff>
      <xdr:row>98</xdr:row>
      <xdr:rowOff>8579</xdr:rowOff>
    </xdr:to>
    <xdr:cxnSp macro="">
      <xdr:nvCxnSpPr>
        <xdr:cNvPr id="449" name="直線コネクタ 448"/>
        <xdr:cNvCxnSpPr/>
      </xdr:nvCxnSpPr>
      <xdr:spPr>
        <a:xfrm flipV="1">
          <a:off x="8750300" y="16796962"/>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155936</xdr:rowOff>
    </xdr:from>
    <xdr:to>
      <xdr:col>15</xdr:col>
      <xdr:colOff>231775</xdr:colOff>
      <xdr:row>97</xdr:row>
      <xdr:rowOff>86086</xdr:rowOff>
    </xdr:to>
    <xdr:sp macro="" textlink="">
      <xdr:nvSpPr>
        <xdr:cNvPr id="459" name="円/楕円 458"/>
        <xdr:cNvSpPr/>
      </xdr:nvSpPr>
      <xdr:spPr>
        <a:xfrm>
          <a:off x="10426700" y="1661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134363</xdr:rowOff>
    </xdr:from>
    <xdr:ext cx="534377" cy="259045"/>
    <xdr:sp macro="" textlink="">
      <xdr:nvSpPr>
        <xdr:cNvPr id="460" name="普通建設事業費 （ うち更新整備　）該当値テキスト"/>
        <xdr:cNvSpPr txBox="1"/>
      </xdr:nvSpPr>
      <xdr:spPr>
        <a:xfrm>
          <a:off x="10528300" y="1659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115512</xdr:rowOff>
    </xdr:from>
    <xdr:to>
      <xdr:col>14</xdr:col>
      <xdr:colOff>79375</xdr:colOff>
      <xdr:row>98</xdr:row>
      <xdr:rowOff>45662</xdr:rowOff>
    </xdr:to>
    <xdr:sp macro="" textlink="">
      <xdr:nvSpPr>
        <xdr:cNvPr id="461" name="円/楕円 460"/>
        <xdr:cNvSpPr/>
      </xdr:nvSpPr>
      <xdr:spPr>
        <a:xfrm>
          <a:off x="9588500" y="1674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36789</xdr:rowOff>
    </xdr:from>
    <xdr:ext cx="534377" cy="259045"/>
    <xdr:sp macro="" textlink="">
      <xdr:nvSpPr>
        <xdr:cNvPr id="462" name="テキスト ボックス 461"/>
        <xdr:cNvSpPr txBox="1"/>
      </xdr:nvSpPr>
      <xdr:spPr>
        <a:xfrm>
          <a:off x="9372111" y="168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129229</xdr:rowOff>
    </xdr:from>
    <xdr:to>
      <xdr:col>12</xdr:col>
      <xdr:colOff>561975</xdr:colOff>
      <xdr:row>98</xdr:row>
      <xdr:rowOff>59379</xdr:rowOff>
    </xdr:to>
    <xdr:sp macro="" textlink="">
      <xdr:nvSpPr>
        <xdr:cNvPr id="463" name="円/楕円 462"/>
        <xdr:cNvSpPr/>
      </xdr:nvSpPr>
      <xdr:spPr>
        <a:xfrm>
          <a:off x="8699500" y="167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50506</xdr:rowOff>
    </xdr:from>
    <xdr:ext cx="534377" cy="259045"/>
    <xdr:sp macro="" textlink="">
      <xdr:nvSpPr>
        <xdr:cNvPr id="464" name="テキスト ボックス 463"/>
        <xdr:cNvSpPr txBox="1"/>
      </xdr:nvSpPr>
      <xdr:spPr>
        <a:xfrm>
          <a:off x="8483111" y="1685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136728</xdr:rowOff>
    </xdr:from>
    <xdr:to>
      <xdr:col>21</xdr:col>
      <xdr:colOff>161925</xdr:colOff>
      <xdr:row>38</xdr:row>
      <xdr:rowOff>139700</xdr:rowOff>
    </xdr:to>
    <xdr:cxnSp macro="">
      <xdr:nvCxnSpPr>
        <xdr:cNvPr id="497" name="直線コネクタ 496"/>
        <xdr:cNvCxnSpPr/>
      </xdr:nvCxnSpPr>
      <xdr:spPr>
        <a:xfrm>
          <a:off x="13703300" y="66518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136728</xdr:rowOff>
    </xdr:from>
    <xdr:to>
      <xdr:col>19</xdr:col>
      <xdr:colOff>644525</xdr:colOff>
      <xdr:row>38</xdr:row>
      <xdr:rowOff>139700</xdr:rowOff>
    </xdr:to>
    <xdr:cxnSp macro="">
      <xdr:nvCxnSpPr>
        <xdr:cNvPr id="500" name="直線コネクタ 499"/>
        <xdr:cNvCxnSpPr/>
      </xdr:nvCxnSpPr>
      <xdr:spPr>
        <a:xfrm flipV="1">
          <a:off x="12814300" y="66518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85928</xdr:rowOff>
    </xdr:from>
    <xdr:to>
      <xdr:col>20</xdr:col>
      <xdr:colOff>9525</xdr:colOff>
      <xdr:row>39</xdr:row>
      <xdr:rowOff>16078</xdr:rowOff>
    </xdr:to>
    <xdr:sp macro="" textlink="">
      <xdr:nvSpPr>
        <xdr:cNvPr id="516" name="円/楕円 515"/>
        <xdr:cNvSpPr/>
      </xdr:nvSpPr>
      <xdr:spPr>
        <a:xfrm>
          <a:off x="13652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7205</xdr:rowOff>
    </xdr:from>
    <xdr:ext cx="313932" cy="259045"/>
    <xdr:sp macro="" textlink="">
      <xdr:nvSpPr>
        <xdr:cNvPr id="517" name="テキスト ボックス 516"/>
        <xdr:cNvSpPr txBox="1"/>
      </xdr:nvSpPr>
      <xdr:spPr>
        <a:xfrm>
          <a:off x="13546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42517</xdr:rowOff>
    </xdr:from>
    <xdr:to>
      <xdr:col>23</xdr:col>
      <xdr:colOff>517525</xdr:colOff>
      <xdr:row>78</xdr:row>
      <xdr:rowOff>50518</xdr:rowOff>
    </xdr:to>
    <xdr:cxnSp macro="">
      <xdr:nvCxnSpPr>
        <xdr:cNvPr id="601" name="直線コネクタ 600"/>
        <xdr:cNvCxnSpPr/>
      </xdr:nvCxnSpPr>
      <xdr:spPr>
        <a:xfrm flipV="1">
          <a:off x="15481300" y="1341561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39945</xdr:rowOff>
    </xdr:from>
    <xdr:to>
      <xdr:col>22</xdr:col>
      <xdr:colOff>365125</xdr:colOff>
      <xdr:row>78</xdr:row>
      <xdr:rowOff>50518</xdr:rowOff>
    </xdr:to>
    <xdr:cxnSp macro="">
      <xdr:nvCxnSpPr>
        <xdr:cNvPr id="604" name="直線コネクタ 603"/>
        <xdr:cNvCxnSpPr/>
      </xdr:nvCxnSpPr>
      <xdr:spPr>
        <a:xfrm>
          <a:off x="14592300" y="13413045"/>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28457</xdr:rowOff>
    </xdr:from>
    <xdr:to>
      <xdr:col>21</xdr:col>
      <xdr:colOff>161925</xdr:colOff>
      <xdr:row>78</xdr:row>
      <xdr:rowOff>39945</xdr:rowOff>
    </xdr:to>
    <xdr:cxnSp macro="">
      <xdr:nvCxnSpPr>
        <xdr:cNvPr id="607" name="直線コネクタ 606"/>
        <xdr:cNvCxnSpPr/>
      </xdr:nvCxnSpPr>
      <xdr:spPr>
        <a:xfrm>
          <a:off x="13703300" y="13401557"/>
          <a:ext cx="889000" cy="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16870</xdr:rowOff>
    </xdr:from>
    <xdr:to>
      <xdr:col>19</xdr:col>
      <xdr:colOff>644525</xdr:colOff>
      <xdr:row>78</xdr:row>
      <xdr:rowOff>28457</xdr:rowOff>
    </xdr:to>
    <xdr:cxnSp macro="">
      <xdr:nvCxnSpPr>
        <xdr:cNvPr id="610" name="直線コネクタ 609"/>
        <xdr:cNvCxnSpPr/>
      </xdr:nvCxnSpPr>
      <xdr:spPr>
        <a:xfrm>
          <a:off x="12814300" y="13389970"/>
          <a:ext cx="8890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163167</xdr:rowOff>
    </xdr:from>
    <xdr:to>
      <xdr:col>23</xdr:col>
      <xdr:colOff>568325</xdr:colOff>
      <xdr:row>78</xdr:row>
      <xdr:rowOff>93317</xdr:rowOff>
    </xdr:to>
    <xdr:sp macro="" textlink="">
      <xdr:nvSpPr>
        <xdr:cNvPr id="620" name="円/楕円 619"/>
        <xdr:cNvSpPr/>
      </xdr:nvSpPr>
      <xdr:spPr>
        <a:xfrm>
          <a:off x="16268700" y="133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141594</xdr:rowOff>
    </xdr:from>
    <xdr:ext cx="534377" cy="259045"/>
    <xdr:sp macro="" textlink="">
      <xdr:nvSpPr>
        <xdr:cNvPr id="621" name="公債費該当値テキスト"/>
        <xdr:cNvSpPr txBox="1"/>
      </xdr:nvSpPr>
      <xdr:spPr>
        <a:xfrm>
          <a:off x="16370300" y="1334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18,802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171168</xdr:rowOff>
    </xdr:from>
    <xdr:to>
      <xdr:col>22</xdr:col>
      <xdr:colOff>415925</xdr:colOff>
      <xdr:row>78</xdr:row>
      <xdr:rowOff>101318</xdr:rowOff>
    </xdr:to>
    <xdr:sp macro="" textlink="">
      <xdr:nvSpPr>
        <xdr:cNvPr id="622" name="円/楕円 621"/>
        <xdr:cNvSpPr/>
      </xdr:nvSpPr>
      <xdr:spPr>
        <a:xfrm>
          <a:off x="15430500" y="1337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92445</xdr:rowOff>
    </xdr:from>
    <xdr:ext cx="534377" cy="259045"/>
    <xdr:sp macro="" textlink="">
      <xdr:nvSpPr>
        <xdr:cNvPr id="623" name="テキスト ボックス 622"/>
        <xdr:cNvSpPr txBox="1"/>
      </xdr:nvSpPr>
      <xdr:spPr>
        <a:xfrm>
          <a:off x="15214111" y="134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160595</xdr:rowOff>
    </xdr:from>
    <xdr:to>
      <xdr:col>21</xdr:col>
      <xdr:colOff>212725</xdr:colOff>
      <xdr:row>78</xdr:row>
      <xdr:rowOff>90745</xdr:rowOff>
    </xdr:to>
    <xdr:sp macro="" textlink="">
      <xdr:nvSpPr>
        <xdr:cNvPr id="624" name="円/楕円 623"/>
        <xdr:cNvSpPr/>
      </xdr:nvSpPr>
      <xdr:spPr>
        <a:xfrm>
          <a:off x="14541500" y="1336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81872</xdr:rowOff>
    </xdr:from>
    <xdr:ext cx="534377" cy="259045"/>
    <xdr:sp macro="" textlink="">
      <xdr:nvSpPr>
        <xdr:cNvPr id="625" name="テキスト ボックス 624"/>
        <xdr:cNvSpPr txBox="1"/>
      </xdr:nvSpPr>
      <xdr:spPr>
        <a:xfrm>
          <a:off x="14325111" y="1345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149107</xdr:rowOff>
    </xdr:from>
    <xdr:to>
      <xdr:col>20</xdr:col>
      <xdr:colOff>9525</xdr:colOff>
      <xdr:row>78</xdr:row>
      <xdr:rowOff>79257</xdr:rowOff>
    </xdr:to>
    <xdr:sp macro="" textlink="">
      <xdr:nvSpPr>
        <xdr:cNvPr id="626" name="円/楕円 625"/>
        <xdr:cNvSpPr/>
      </xdr:nvSpPr>
      <xdr:spPr>
        <a:xfrm>
          <a:off x="13652500" y="133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70384</xdr:rowOff>
    </xdr:from>
    <xdr:ext cx="534377" cy="259045"/>
    <xdr:sp macro="" textlink="">
      <xdr:nvSpPr>
        <xdr:cNvPr id="627" name="テキスト ボックス 626"/>
        <xdr:cNvSpPr txBox="1"/>
      </xdr:nvSpPr>
      <xdr:spPr>
        <a:xfrm>
          <a:off x="13436111" y="134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137520</xdr:rowOff>
    </xdr:from>
    <xdr:to>
      <xdr:col>18</xdr:col>
      <xdr:colOff>492125</xdr:colOff>
      <xdr:row>78</xdr:row>
      <xdr:rowOff>67670</xdr:rowOff>
    </xdr:to>
    <xdr:sp macro="" textlink="">
      <xdr:nvSpPr>
        <xdr:cNvPr id="628" name="円/楕円 627"/>
        <xdr:cNvSpPr/>
      </xdr:nvSpPr>
      <xdr:spPr>
        <a:xfrm>
          <a:off x="12763500" y="1333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58797</xdr:rowOff>
    </xdr:from>
    <xdr:ext cx="534377" cy="259045"/>
    <xdr:sp macro="" textlink="">
      <xdr:nvSpPr>
        <xdr:cNvPr id="629" name="テキスト ボックス 628"/>
        <xdr:cNvSpPr txBox="1"/>
      </xdr:nvSpPr>
      <xdr:spPr>
        <a:xfrm>
          <a:off x="12547111" y="134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122948</xdr:rowOff>
    </xdr:from>
    <xdr:to>
      <xdr:col>23</xdr:col>
      <xdr:colOff>517525</xdr:colOff>
      <xdr:row>98</xdr:row>
      <xdr:rowOff>136353</xdr:rowOff>
    </xdr:to>
    <xdr:cxnSp macro="">
      <xdr:nvCxnSpPr>
        <xdr:cNvPr id="656" name="直線コネクタ 655"/>
        <xdr:cNvCxnSpPr/>
      </xdr:nvCxnSpPr>
      <xdr:spPr>
        <a:xfrm>
          <a:off x="15481300" y="1692504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122948</xdr:rowOff>
    </xdr:from>
    <xdr:to>
      <xdr:col>22</xdr:col>
      <xdr:colOff>365125</xdr:colOff>
      <xdr:row>98</xdr:row>
      <xdr:rowOff>136554</xdr:rowOff>
    </xdr:to>
    <xdr:cxnSp macro="">
      <xdr:nvCxnSpPr>
        <xdr:cNvPr id="659" name="直線コネクタ 658"/>
        <xdr:cNvCxnSpPr/>
      </xdr:nvCxnSpPr>
      <xdr:spPr>
        <a:xfrm flipV="1">
          <a:off x="14592300" y="16925048"/>
          <a:ext cx="889000" cy="1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131891</xdr:rowOff>
    </xdr:from>
    <xdr:to>
      <xdr:col>21</xdr:col>
      <xdr:colOff>161925</xdr:colOff>
      <xdr:row>98</xdr:row>
      <xdr:rowOff>136554</xdr:rowOff>
    </xdr:to>
    <xdr:cxnSp macro="">
      <xdr:nvCxnSpPr>
        <xdr:cNvPr id="662" name="直線コネクタ 661"/>
        <xdr:cNvCxnSpPr/>
      </xdr:nvCxnSpPr>
      <xdr:spPr>
        <a:xfrm>
          <a:off x="13703300" y="16933991"/>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98918</xdr:rowOff>
    </xdr:from>
    <xdr:to>
      <xdr:col>19</xdr:col>
      <xdr:colOff>644525</xdr:colOff>
      <xdr:row>98</xdr:row>
      <xdr:rowOff>131891</xdr:rowOff>
    </xdr:to>
    <xdr:cxnSp macro="">
      <xdr:nvCxnSpPr>
        <xdr:cNvPr id="665" name="直線コネクタ 664"/>
        <xdr:cNvCxnSpPr/>
      </xdr:nvCxnSpPr>
      <xdr:spPr>
        <a:xfrm>
          <a:off x="12814300" y="16901018"/>
          <a:ext cx="889000" cy="3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85553</xdr:rowOff>
    </xdr:from>
    <xdr:to>
      <xdr:col>23</xdr:col>
      <xdr:colOff>568325</xdr:colOff>
      <xdr:row>99</xdr:row>
      <xdr:rowOff>15703</xdr:rowOff>
    </xdr:to>
    <xdr:sp macro="" textlink="">
      <xdr:nvSpPr>
        <xdr:cNvPr id="675" name="円/楕円 674"/>
        <xdr:cNvSpPr/>
      </xdr:nvSpPr>
      <xdr:spPr>
        <a:xfrm>
          <a:off x="16268700" y="1688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480</xdr:rowOff>
    </xdr:from>
    <xdr:ext cx="378565" cy="259045"/>
    <xdr:sp macro="" textlink="">
      <xdr:nvSpPr>
        <xdr:cNvPr id="676" name="積立金該当値テキスト"/>
        <xdr:cNvSpPr txBox="1"/>
      </xdr:nvSpPr>
      <xdr:spPr>
        <a:xfrm>
          <a:off x="16370300" y="1680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72148</xdr:rowOff>
    </xdr:from>
    <xdr:to>
      <xdr:col>22</xdr:col>
      <xdr:colOff>415925</xdr:colOff>
      <xdr:row>99</xdr:row>
      <xdr:rowOff>2298</xdr:rowOff>
    </xdr:to>
    <xdr:sp macro="" textlink="">
      <xdr:nvSpPr>
        <xdr:cNvPr id="677" name="円/楕円 676"/>
        <xdr:cNvSpPr/>
      </xdr:nvSpPr>
      <xdr:spPr>
        <a:xfrm>
          <a:off x="15430500" y="1687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164875</xdr:rowOff>
    </xdr:from>
    <xdr:ext cx="469744" cy="259045"/>
    <xdr:sp macro="" textlink="">
      <xdr:nvSpPr>
        <xdr:cNvPr id="678" name="テキスト ボックス 677"/>
        <xdr:cNvSpPr txBox="1"/>
      </xdr:nvSpPr>
      <xdr:spPr>
        <a:xfrm>
          <a:off x="15246427" y="1696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85754</xdr:rowOff>
    </xdr:from>
    <xdr:to>
      <xdr:col>21</xdr:col>
      <xdr:colOff>212725</xdr:colOff>
      <xdr:row>99</xdr:row>
      <xdr:rowOff>15904</xdr:rowOff>
    </xdr:to>
    <xdr:sp macro="" textlink="">
      <xdr:nvSpPr>
        <xdr:cNvPr id="679" name="円/楕円 678"/>
        <xdr:cNvSpPr/>
      </xdr:nvSpPr>
      <xdr:spPr>
        <a:xfrm>
          <a:off x="14541500" y="1688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7031</xdr:rowOff>
    </xdr:from>
    <xdr:ext cx="378565" cy="259045"/>
    <xdr:sp macro="" textlink="">
      <xdr:nvSpPr>
        <xdr:cNvPr id="680" name="テキスト ボックス 679"/>
        <xdr:cNvSpPr txBox="1"/>
      </xdr:nvSpPr>
      <xdr:spPr>
        <a:xfrm>
          <a:off x="14403017" y="1698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81091</xdr:rowOff>
    </xdr:from>
    <xdr:to>
      <xdr:col>20</xdr:col>
      <xdr:colOff>9525</xdr:colOff>
      <xdr:row>99</xdr:row>
      <xdr:rowOff>11241</xdr:rowOff>
    </xdr:to>
    <xdr:sp macro="" textlink="">
      <xdr:nvSpPr>
        <xdr:cNvPr id="681" name="円/楕円 680"/>
        <xdr:cNvSpPr/>
      </xdr:nvSpPr>
      <xdr:spPr>
        <a:xfrm>
          <a:off x="13652500" y="168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2368</xdr:rowOff>
    </xdr:from>
    <xdr:ext cx="378565" cy="259045"/>
    <xdr:sp macro="" textlink="">
      <xdr:nvSpPr>
        <xdr:cNvPr id="682" name="テキスト ボックス 681"/>
        <xdr:cNvSpPr txBox="1"/>
      </xdr:nvSpPr>
      <xdr:spPr>
        <a:xfrm>
          <a:off x="13514017" y="1697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48118</xdr:rowOff>
    </xdr:from>
    <xdr:to>
      <xdr:col>18</xdr:col>
      <xdr:colOff>492125</xdr:colOff>
      <xdr:row>98</xdr:row>
      <xdr:rowOff>149718</xdr:rowOff>
    </xdr:to>
    <xdr:sp macro="" textlink="">
      <xdr:nvSpPr>
        <xdr:cNvPr id="683" name="円/楕円 682"/>
        <xdr:cNvSpPr/>
      </xdr:nvSpPr>
      <xdr:spPr>
        <a:xfrm>
          <a:off x="12763500" y="168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140845</xdr:rowOff>
    </xdr:from>
    <xdr:ext cx="469744" cy="259045"/>
    <xdr:sp macro="" textlink="">
      <xdr:nvSpPr>
        <xdr:cNvPr id="684" name="テキスト ボックス 683"/>
        <xdr:cNvSpPr txBox="1"/>
      </xdr:nvSpPr>
      <xdr:spPr>
        <a:xfrm>
          <a:off x="12579427" y="1694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0" name="直線コネクタ 76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3" name="直線コネクタ 77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6" name="直線コネクタ 77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9" name="直線コネクタ 77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9" name="円/楕円 78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1" name="円/楕円 79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2" name="テキスト ボックス 79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3" name="円/楕円 79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4" name="テキスト ボックス 79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5" name="円/楕円 79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6" name="テキスト ボックス 79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7" name="円/楕円 79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8" name="テキスト ボックス 79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57029</xdr:rowOff>
    </xdr:from>
    <xdr:to>
      <xdr:col>32</xdr:col>
      <xdr:colOff>187325</xdr:colOff>
      <xdr:row>76</xdr:row>
      <xdr:rowOff>68965</xdr:rowOff>
    </xdr:to>
    <xdr:cxnSp macro="">
      <xdr:nvCxnSpPr>
        <xdr:cNvPr id="830" name="直線コネクタ 829"/>
        <xdr:cNvCxnSpPr/>
      </xdr:nvCxnSpPr>
      <xdr:spPr>
        <a:xfrm>
          <a:off x="21323300" y="13087229"/>
          <a:ext cx="8382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57029</xdr:rowOff>
    </xdr:from>
    <xdr:to>
      <xdr:col>31</xdr:col>
      <xdr:colOff>34925</xdr:colOff>
      <xdr:row>76</xdr:row>
      <xdr:rowOff>127405</xdr:rowOff>
    </xdr:to>
    <xdr:cxnSp macro="">
      <xdr:nvCxnSpPr>
        <xdr:cNvPr id="833" name="直線コネクタ 832"/>
        <xdr:cNvCxnSpPr/>
      </xdr:nvCxnSpPr>
      <xdr:spPr>
        <a:xfrm flipV="1">
          <a:off x="20434300" y="13087229"/>
          <a:ext cx="889000" cy="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127405</xdr:rowOff>
    </xdr:from>
    <xdr:to>
      <xdr:col>29</xdr:col>
      <xdr:colOff>517525</xdr:colOff>
      <xdr:row>76</xdr:row>
      <xdr:rowOff>142394</xdr:rowOff>
    </xdr:to>
    <xdr:cxnSp macro="">
      <xdr:nvCxnSpPr>
        <xdr:cNvPr id="836" name="直線コネクタ 835"/>
        <xdr:cNvCxnSpPr/>
      </xdr:nvCxnSpPr>
      <xdr:spPr>
        <a:xfrm flipV="1">
          <a:off x="19545300" y="13157605"/>
          <a:ext cx="8890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8" name="テキスト ボックス 837"/>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142394</xdr:rowOff>
    </xdr:from>
    <xdr:to>
      <xdr:col>28</xdr:col>
      <xdr:colOff>314325</xdr:colOff>
      <xdr:row>76</xdr:row>
      <xdr:rowOff>158477</xdr:rowOff>
    </xdr:to>
    <xdr:cxnSp macro="">
      <xdr:nvCxnSpPr>
        <xdr:cNvPr id="839" name="直線コネクタ 838"/>
        <xdr:cNvCxnSpPr/>
      </xdr:nvCxnSpPr>
      <xdr:spPr>
        <a:xfrm flipV="1">
          <a:off x="18656300" y="13172594"/>
          <a:ext cx="889000" cy="1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41" name="テキスト ボックス 840"/>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3" name="テキスト ボックス 842"/>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18165</xdr:rowOff>
    </xdr:from>
    <xdr:to>
      <xdr:col>32</xdr:col>
      <xdr:colOff>238125</xdr:colOff>
      <xdr:row>76</xdr:row>
      <xdr:rowOff>119765</xdr:rowOff>
    </xdr:to>
    <xdr:sp macro="" textlink="">
      <xdr:nvSpPr>
        <xdr:cNvPr id="849" name="円/楕円 848"/>
        <xdr:cNvSpPr/>
      </xdr:nvSpPr>
      <xdr:spPr>
        <a:xfrm>
          <a:off x="22110700" y="130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41042</xdr:rowOff>
    </xdr:from>
    <xdr:ext cx="534377" cy="259045"/>
    <xdr:sp macro="" textlink="">
      <xdr:nvSpPr>
        <xdr:cNvPr id="850" name="繰出金該当値テキスト"/>
        <xdr:cNvSpPr txBox="1"/>
      </xdr:nvSpPr>
      <xdr:spPr>
        <a:xfrm>
          <a:off x="22212300" y="1289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53,332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6229</xdr:rowOff>
    </xdr:from>
    <xdr:to>
      <xdr:col>31</xdr:col>
      <xdr:colOff>85725</xdr:colOff>
      <xdr:row>76</xdr:row>
      <xdr:rowOff>107829</xdr:rowOff>
    </xdr:to>
    <xdr:sp macro="" textlink="">
      <xdr:nvSpPr>
        <xdr:cNvPr id="851" name="円/楕円 850"/>
        <xdr:cNvSpPr/>
      </xdr:nvSpPr>
      <xdr:spPr>
        <a:xfrm>
          <a:off x="21272500" y="1303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124355</xdr:rowOff>
    </xdr:from>
    <xdr:ext cx="534377" cy="259045"/>
    <xdr:sp macro="" textlink="">
      <xdr:nvSpPr>
        <xdr:cNvPr id="852" name="テキスト ボックス 851"/>
        <xdr:cNvSpPr txBox="1"/>
      </xdr:nvSpPr>
      <xdr:spPr>
        <a:xfrm>
          <a:off x="21056111" y="128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76605</xdr:rowOff>
    </xdr:from>
    <xdr:to>
      <xdr:col>29</xdr:col>
      <xdr:colOff>568325</xdr:colOff>
      <xdr:row>77</xdr:row>
      <xdr:rowOff>6755</xdr:rowOff>
    </xdr:to>
    <xdr:sp macro="" textlink="">
      <xdr:nvSpPr>
        <xdr:cNvPr id="853" name="円/楕円 852"/>
        <xdr:cNvSpPr/>
      </xdr:nvSpPr>
      <xdr:spPr>
        <a:xfrm>
          <a:off x="20383500" y="131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23282</xdr:rowOff>
    </xdr:from>
    <xdr:ext cx="534377" cy="259045"/>
    <xdr:sp macro="" textlink="">
      <xdr:nvSpPr>
        <xdr:cNvPr id="854" name="テキスト ボックス 853"/>
        <xdr:cNvSpPr txBox="1"/>
      </xdr:nvSpPr>
      <xdr:spPr>
        <a:xfrm>
          <a:off x="20167111" y="1288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91594</xdr:rowOff>
    </xdr:from>
    <xdr:to>
      <xdr:col>28</xdr:col>
      <xdr:colOff>365125</xdr:colOff>
      <xdr:row>77</xdr:row>
      <xdr:rowOff>21744</xdr:rowOff>
    </xdr:to>
    <xdr:sp macro="" textlink="">
      <xdr:nvSpPr>
        <xdr:cNvPr id="855" name="円/楕円 854"/>
        <xdr:cNvSpPr/>
      </xdr:nvSpPr>
      <xdr:spPr>
        <a:xfrm>
          <a:off x="19494500" y="1312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38271</xdr:rowOff>
    </xdr:from>
    <xdr:ext cx="534377" cy="259045"/>
    <xdr:sp macro="" textlink="">
      <xdr:nvSpPr>
        <xdr:cNvPr id="856" name="テキスト ボックス 855"/>
        <xdr:cNvSpPr txBox="1"/>
      </xdr:nvSpPr>
      <xdr:spPr>
        <a:xfrm>
          <a:off x="19278111" y="128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107677</xdr:rowOff>
    </xdr:from>
    <xdr:to>
      <xdr:col>27</xdr:col>
      <xdr:colOff>161925</xdr:colOff>
      <xdr:row>77</xdr:row>
      <xdr:rowOff>37827</xdr:rowOff>
    </xdr:to>
    <xdr:sp macro="" textlink="">
      <xdr:nvSpPr>
        <xdr:cNvPr id="857" name="円/楕円 856"/>
        <xdr:cNvSpPr/>
      </xdr:nvSpPr>
      <xdr:spPr>
        <a:xfrm>
          <a:off x="18605500" y="1313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54355</xdr:rowOff>
    </xdr:from>
    <xdr:ext cx="534377" cy="259045"/>
    <xdr:sp macro="" textlink="">
      <xdr:nvSpPr>
        <xdr:cNvPr id="858" name="テキスト ボックス 857"/>
        <xdr:cNvSpPr txBox="1"/>
      </xdr:nvSpPr>
      <xdr:spPr>
        <a:xfrm>
          <a:off x="18389111" y="1291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住民一人当たりの歳出決算額について、人件費は</a:t>
          </a:r>
          <a:r>
            <a:rPr kumimoji="1" lang="en-US" altLang="ja-JP" sz="1100">
              <a:latin typeface="ＭＳ Ｐゴシック"/>
            </a:rPr>
            <a:t>61,941</a:t>
          </a:r>
          <a:r>
            <a:rPr kumimoji="1" lang="ja-JP" altLang="en-US" sz="1100">
              <a:latin typeface="ＭＳ Ｐゴシック"/>
            </a:rPr>
            <a:t>円となり、類似団体内平均値を上回っている。これは、小規模な市でありながら公立保育所が６か所、公立幼稚園が８か所（分園１か所を含む）あることが要因のひとつであると考えられ、事務の効率化や民間委託などを通じて抑制を図っていく。</a:t>
          </a:r>
        </a:p>
        <a:p>
          <a:r>
            <a:rPr kumimoji="1" lang="ja-JP" altLang="en-US" sz="1100">
              <a:latin typeface="ＭＳ Ｐゴシック"/>
            </a:rPr>
            <a:t>物件費は</a:t>
          </a:r>
          <a:r>
            <a:rPr kumimoji="1" lang="en-US" altLang="ja-JP" sz="1100">
              <a:latin typeface="ＭＳ Ｐゴシック"/>
            </a:rPr>
            <a:t>39,356</a:t>
          </a:r>
          <a:r>
            <a:rPr kumimoji="1" lang="ja-JP" altLang="en-US" sz="1100">
              <a:latin typeface="ＭＳ Ｐゴシック"/>
            </a:rPr>
            <a:t>円となり、類似団体内平均値を下回っている。これは、これまでの行財政改革の推進による経費の抑制に取り組んできた成果や、学校給食・消防・ごみ処理業務を一部事務組合で実施していることが要因であると考えられ、今後も抑制を図る。</a:t>
          </a:r>
        </a:p>
        <a:p>
          <a:r>
            <a:rPr kumimoji="1" lang="ja-JP" altLang="en-US" sz="1100">
              <a:latin typeface="ＭＳ Ｐゴシック"/>
            </a:rPr>
            <a:t>扶助費は</a:t>
          </a:r>
          <a:r>
            <a:rPr kumimoji="1" lang="en-US" altLang="ja-JP" sz="1100">
              <a:latin typeface="ＭＳ Ｐゴシック"/>
            </a:rPr>
            <a:t>107,677</a:t>
          </a:r>
          <a:r>
            <a:rPr kumimoji="1" lang="ja-JP" altLang="en-US" sz="1100">
              <a:latin typeface="ＭＳ Ｐゴシック"/>
            </a:rPr>
            <a:t>円となり、類似団体内平均値を上回っている。このうち、生活保護費については伸びが鈍化しているものの依然として高止まりしているほか、高齢化の進行や障害福祉サービス費等の増により社会福祉費が増加傾向にあり、今後も増加が見込まれるため単独扶助費の抑制などを検討していく。</a:t>
          </a:r>
        </a:p>
        <a:p>
          <a:r>
            <a:rPr kumimoji="1" lang="ja-JP" altLang="en-US" sz="1100">
              <a:latin typeface="ＭＳ Ｐゴシック"/>
            </a:rPr>
            <a:t>補助費等は</a:t>
          </a:r>
          <a:r>
            <a:rPr kumimoji="1" lang="en-US" altLang="ja-JP" sz="1100">
              <a:latin typeface="ＭＳ Ｐゴシック"/>
            </a:rPr>
            <a:t>40,526</a:t>
          </a:r>
          <a:r>
            <a:rPr kumimoji="1" lang="ja-JP" altLang="en-US" sz="1100">
              <a:latin typeface="ＭＳ Ｐゴシック"/>
            </a:rPr>
            <a:t>円となり、類似団体内平均値を上回っている。これは、学校給食・消防・ごみ処理業務を一部事務組合で実施していることもあり、構成市負担金の抑制に努める。</a:t>
          </a:r>
        </a:p>
        <a:p>
          <a:r>
            <a:rPr kumimoji="1" lang="ja-JP" altLang="en-US" sz="1100">
              <a:latin typeface="ＭＳ Ｐゴシック"/>
            </a:rPr>
            <a:t>普通建設事業費については</a:t>
          </a:r>
          <a:r>
            <a:rPr kumimoji="1" lang="en-US" altLang="ja-JP" sz="1100">
              <a:latin typeface="ＭＳ Ｐゴシック"/>
            </a:rPr>
            <a:t>21,890</a:t>
          </a:r>
          <a:r>
            <a:rPr kumimoji="1" lang="ja-JP" altLang="en-US" sz="1100">
              <a:latin typeface="ＭＳ Ｐゴシック"/>
            </a:rPr>
            <a:t>円となり、類似団体内平均値を下回っている。しかし、今後は公共施設の耐震化や老朽化等への対応が想定されるため、事業費を精査しながら実施していく必要がある。</a:t>
          </a:r>
        </a:p>
        <a:p>
          <a:r>
            <a:rPr kumimoji="1" lang="ja-JP" altLang="en-US" sz="1100">
              <a:latin typeface="ＭＳ Ｐゴシック"/>
            </a:rPr>
            <a:t>公債費は</a:t>
          </a:r>
          <a:r>
            <a:rPr kumimoji="1" lang="en-US" altLang="ja-JP" sz="1100">
              <a:latin typeface="ＭＳ Ｐゴシック"/>
            </a:rPr>
            <a:t>18,802</a:t>
          </a:r>
          <a:r>
            <a:rPr kumimoji="1" lang="ja-JP" altLang="en-US" sz="1100">
              <a:latin typeface="ＭＳ Ｐゴシック"/>
            </a:rPr>
            <a:t>円となり、類似団体内平均値を下回っている。これは、これまで普通建設事業費を抑制してきたことが主因であるが、今後は普通建設事業費の増大も想定されるため、地方債の発行は慎重に行う必要がある。</a:t>
          </a:r>
        </a:p>
        <a:p>
          <a:r>
            <a:rPr kumimoji="1" lang="ja-JP" altLang="en-US" sz="1100">
              <a:latin typeface="ＭＳ Ｐゴシック"/>
            </a:rPr>
            <a:t>繰出金は</a:t>
          </a:r>
          <a:r>
            <a:rPr kumimoji="1" lang="en-US" altLang="ja-JP" sz="1100">
              <a:latin typeface="ＭＳ Ｐゴシック"/>
            </a:rPr>
            <a:t>53,332</a:t>
          </a:r>
          <a:r>
            <a:rPr kumimoji="1" lang="ja-JP" altLang="en-US" sz="1100">
              <a:latin typeface="ＭＳ Ｐゴシック"/>
            </a:rPr>
            <a:t>円となり、類似団体内平均値を上回っている。これは、高齢化による国民健康保険、介護保険等への繰出の増加に加え、公共下水道事業への繰出が大きいことが要因であるため、基準外繰出のあり方などを含め、検討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大阪府藤井寺市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65,744
65,182
8.89
22,853,886
22,719,686
15,540
13,580,380
15,903,797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26.4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170790</xdr:rowOff>
    </xdr:from>
    <xdr:to>
      <xdr:col>6</xdr:col>
      <xdr:colOff>511175</xdr:colOff>
      <xdr:row>35</xdr:row>
      <xdr:rowOff>131470</xdr:rowOff>
    </xdr:to>
    <xdr:cxnSp macro="">
      <xdr:nvCxnSpPr>
        <xdr:cNvPr id="59" name="直線コネクタ 58"/>
        <xdr:cNvCxnSpPr/>
      </xdr:nvCxnSpPr>
      <xdr:spPr>
        <a:xfrm>
          <a:off x="3797300" y="6000090"/>
          <a:ext cx="838200" cy="1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170790</xdr:rowOff>
    </xdr:from>
    <xdr:to>
      <xdr:col>5</xdr:col>
      <xdr:colOff>358775</xdr:colOff>
      <xdr:row>35</xdr:row>
      <xdr:rowOff>45974</xdr:rowOff>
    </xdr:to>
    <xdr:cxnSp macro="">
      <xdr:nvCxnSpPr>
        <xdr:cNvPr id="62" name="直線コネクタ 61"/>
        <xdr:cNvCxnSpPr/>
      </xdr:nvCxnSpPr>
      <xdr:spPr>
        <a:xfrm flipV="1">
          <a:off x="2908300" y="6000090"/>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95352</xdr:rowOff>
    </xdr:from>
    <xdr:to>
      <xdr:col>4</xdr:col>
      <xdr:colOff>155575</xdr:colOff>
      <xdr:row>35</xdr:row>
      <xdr:rowOff>45974</xdr:rowOff>
    </xdr:to>
    <xdr:cxnSp macro="">
      <xdr:nvCxnSpPr>
        <xdr:cNvPr id="65" name="直線コネクタ 64"/>
        <xdr:cNvCxnSpPr/>
      </xdr:nvCxnSpPr>
      <xdr:spPr>
        <a:xfrm>
          <a:off x="2019300" y="5924652"/>
          <a:ext cx="8890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157988</xdr:rowOff>
    </xdr:from>
    <xdr:to>
      <xdr:col>2</xdr:col>
      <xdr:colOff>638175</xdr:colOff>
      <xdr:row>34</xdr:row>
      <xdr:rowOff>95352</xdr:rowOff>
    </xdr:to>
    <xdr:cxnSp macro="">
      <xdr:nvCxnSpPr>
        <xdr:cNvPr id="68" name="直線コネクタ 67"/>
        <xdr:cNvCxnSpPr/>
      </xdr:nvCxnSpPr>
      <xdr:spPr>
        <a:xfrm>
          <a:off x="1130300" y="5815838"/>
          <a:ext cx="8890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80670</xdr:rowOff>
    </xdr:from>
    <xdr:to>
      <xdr:col>6</xdr:col>
      <xdr:colOff>561975</xdr:colOff>
      <xdr:row>36</xdr:row>
      <xdr:rowOff>10820</xdr:rowOff>
    </xdr:to>
    <xdr:sp macro="" textlink="">
      <xdr:nvSpPr>
        <xdr:cNvPr id="78" name="円/楕円 77"/>
        <xdr:cNvSpPr/>
      </xdr:nvSpPr>
      <xdr:spPr>
        <a:xfrm>
          <a:off x="4584700" y="6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59097</xdr:rowOff>
    </xdr:from>
    <xdr:ext cx="469744" cy="259045"/>
    <xdr:sp macro="" textlink="">
      <xdr:nvSpPr>
        <xdr:cNvPr id="79" name="議会費該当値テキスト"/>
        <xdr:cNvSpPr txBox="1"/>
      </xdr:nvSpPr>
      <xdr:spPr>
        <a:xfrm>
          <a:off x="4686300" y="605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119990</xdr:rowOff>
    </xdr:from>
    <xdr:to>
      <xdr:col>5</xdr:col>
      <xdr:colOff>409575</xdr:colOff>
      <xdr:row>35</xdr:row>
      <xdr:rowOff>50140</xdr:rowOff>
    </xdr:to>
    <xdr:sp macro="" textlink="">
      <xdr:nvSpPr>
        <xdr:cNvPr id="80" name="円/楕円 79"/>
        <xdr:cNvSpPr/>
      </xdr:nvSpPr>
      <xdr:spPr>
        <a:xfrm>
          <a:off x="3746500" y="59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41267</xdr:rowOff>
    </xdr:from>
    <xdr:ext cx="469744" cy="259045"/>
    <xdr:sp macro="" textlink="">
      <xdr:nvSpPr>
        <xdr:cNvPr id="81" name="テキスト ボックス 80"/>
        <xdr:cNvSpPr txBox="1"/>
      </xdr:nvSpPr>
      <xdr:spPr>
        <a:xfrm>
          <a:off x="3562427" y="60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166624</xdr:rowOff>
    </xdr:from>
    <xdr:to>
      <xdr:col>4</xdr:col>
      <xdr:colOff>206375</xdr:colOff>
      <xdr:row>35</xdr:row>
      <xdr:rowOff>96774</xdr:rowOff>
    </xdr:to>
    <xdr:sp macro="" textlink="">
      <xdr:nvSpPr>
        <xdr:cNvPr id="82" name="円/楕円 81"/>
        <xdr:cNvSpPr/>
      </xdr:nvSpPr>
      <xdr:spPr>
        <a:xfrm>
          <a:off x="2857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87901</xdr:rowOff>
    </xdr:from>
    <xdr:ext cx="469744" cy="259045"/>
    <xdr:sp macro="" textlink="">
      <xdr:nvSpPr>
        <xdr:cNvPr id="83" name="テキスト ボックス 82"/>
        <xdr:cNvSpPr txBox="1"/>
      </xdr:nvSpPr>
      <xdr:spPr>
        <a:xfrm>
          <a:off x="2673427"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44552</xdr:rowOff>
    </xdr:from>
    <xdr:to>
      <xdr:col>3</xdr:col>
      <xdr:colOff>3175</xdr:colOff>
      <xdr:row>34</xdr:row>
      <xdr:rowOff>146152</xdr:rowOff>
    </xdr:to>
    <xdr:sp macro="" textlink="">
      <xdr:nvSpPr>
        <xdr:cNvPr id="84" name="円/楕円 83"/>
        <xdr:cNvSpPr/>
      </xdr:nvSpPr>
      <xdr:spPr>
        <a:xfrm>
          <a:off x="1968500" y="58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137279</xdr:rowOff>
    </xdr:from>
    <xdr:ext cx="469744" cy="259045"/>
    <xdr:sp macro="" textlink="">
      <xdr:nvSpPr>
        <xdr:cNvPr id="85" name="テキスト ボックス 84"/>
        <xdr:cNvSpPr txBox="1"/>
      </xdr:nvSpPr>
      <xdr:spPr>
        <a:xfrm>
          <a:off x="1784427" y="59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107188</xdr:rowOff>
    </xdr:from>
    <xdr:to>
      <xdr:col>1</xdr:col>
      <xdr:colOff>485775</xdr:colOff>
      <xdr:row>34</xdr:row>
      <xdr:rowOff>37338</xdr:rowOff>
    </xdr:to>
    <xdr:sp macro="" textlink="">
      <xdr:nvSpPr>
        <xdr:cNvPr id="86" name="円/楕円 85"/>
        <xdr:cNvSpPr/>
      </xdr:nvSpPr>
      <xdr:spPr>
        <a:xfrm>
          <a:off x="1079500" y="57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53865</xdr:rowOff>
    </xdr:from>
    <xdr:ext cx="469744" cy="259045"/>
    <xdr:sp macro="" textlink="">
      <xdr:nvSpPr>
        <xdr:cNvPr id="87" name="テキスト ボックス 86"/>
        <xdr:cNvSpPr txBox="1"/>
      </xdr:nvSpPr>
      <xdr:spPr>
        <a:xfrm>
          <a:off x="895427"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119385</xdr:rowOff>
    </xdr:from>
    <xdr:to>
      <xdr:col>6</xdr:col>
      <xdr:colOff>511175</xdr:colOff>
      <xdr:row>57</xdr:row>
      <xdr:rowOff>135852</xdr:rowOff>
    </xdr:to>
    <xdr:cxnSp macro="">
      <xdr:nvCxnSpPr>
        <xdr:cNvPr id="116" name="直線コネクタ 115"/>
        <xdr:cNvCxnSpPr/>
      </xdr:nvCxnSpPr>
      <xdr:spPr>
        <a:xfrm>
          <a:off x="3797300" y="9892035"/>
          <a:ext cx="838200" cy="1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119385</xdr:rowOff>
    </xdr:from>
    <xdr:to>
      <xdr:col>5</xdr:col>
      <xdr:colOff>358775</xdr:colOff>
      <xdr:row>57</xdr:row>
      <xdr:rowOff>143868</xdr:rowOff>
    </xdr:to>
    <xdr:cxnSp macro="">
      <xdr:nvCxnSpPr>
        <xdr:cNvPr id="119" name="直線コネクタ 118"/>
        <xdr:cNvCxnSpPr/>
      </xdr:nvCxnSpPr>
      <xdr:spPr>
        <a:xfrm flipV="1">
          <a:off x="2908300" y="9892035"/>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11494</xdr:rowOff>
    </xdr:from>
    <xdr:to>
      <xdr:col>4</xdr:col>
      <xdr:colOff>155575</xdr:colOff>
      <xdr:row>57</xdr:row>
      <xdr:rowOff>143868</xdr:rowOff>
    </xdr:to>
    <xdr:cxnSp macro="">
      <xdr:nvCxnSpPr>
        <xdr:cNvPr id="122" name="直線コネクタ 121"/>
        <xdr:cNvCxnSpPr/>
      </xdr:nvCxnSpPr>
      <xdr:spPr>
        <a:xfrm>
          <a:off x="2019300" y="9784144"/>
          <a:ext cx="889000" cy="13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11494</xdr:rowOff>
    </xdr:from>
    <xdr:to>
      <xdr:col>2</xdr:col>
      <xdr:colOff>638175</xdr:colOff>
      <xdr:row>57</xdr:row>
      <xdr:rowOff>134510</xdr:rowOff>
    </xdr:to>
    <xdr:cxnSp macro="">
      <xdr:nvCxnSpPr>
        <xdr:cNvPr id="125" name="直線コネクタ 124"/>
        <xdr:cNvCxnSpPr/>
      </xdr:nvCxnSpPr>
      <xdr:spPr>
        <a:xfrm flipV="1">
          <a:off x="1130300" y="9784144"/>
          <a:ext cx="889000" cy="12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85052</xdr:rowOff>
    </xdr:from>
    <xdr:to>
      <xdr:col>6</xdr:col>
      <xdr:colOff>561975</xdr:colOff>
      <xdr:row>58</xdr:row>
      <xdr:rowOff>15202</xdr:rowOff>
    </xdr:to>
    <xdr:sp macro="" textlink="">
      <xdr:nvSpPr>
        <xdr:cNvPr id="135" name="円/楕円 134"/>
        <xdr:cNvSpPr/>
      </xdr:nvSpPr>
      <xdr:spPr>
        <a:xfrm>
          <a:off x="4584700" y="98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171429</xdr:rowOff>
    </xdr:from>
    <xdr:ext cx="534377" cy="259045"/>
    <xdr:sp macro="" textlink="">
      <xdr:nvSpPr>
        <xdr:cNvPr id="136" name="総務費該当値テキスト"/>
        <xdr:cNvSpPr txBox="1"/>
      </xdr:nvSpPr>
      <xdr:spPr>
        <a:xfrm>
          <a:off x="4686300" y="9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68585</xdr:rowOff>
    </xdr:from>
    <xdr:to>
      <xdr:col>5</xdr:col>
      <xdr:colOff>409575</xdr:colOff>
      <xdr:row>57</xdr:row>
      <xdr:rowOff>170185</xdr:rowOff>
    </xdr:to>
    <xdr:sp macro="" textlink="">
      <xdr:nvSpPr>
        <xdr:cNvPr id="137" name="円/楕円 136"/>
        <xdr:cNvSpPr/>
      </xdr:nvSpPr>
      <xdr:spPr>
        <a:xfrm>
          <a:off x="3746500" y="98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161312</xdr:rowOff>
    </xdr:from>
    <xdr:ext cx="534377" cy="259045"/>
    <xdr:sp macro="" textlink="">
      <xdr:nvSpPr>
        <xdr:cNvPr id="138" name="テキスト ボックス 137"/>
        <xdr:cNvSpPr txBox="1"/>
      </xdr:nvSpPr>
      <xdr:spPr>
        <a:xfrm>
          <a:off x="3530111" y="993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93068</xdr:rowOff>
    </xdr:from>
    <xdr:to>
      <xdr:col>4</xdr:col>
      <xdr:colOff>206375</xdr:colOff>
      <xdr:row>58</xdr:row>
      <xdr:rowOff>23218</xdr:rowOff>
    </xdr:to>
    <xdr:sp macro="" textlink="">
      <xdr:nvSpPr>
        <xdr:cNvPr id="139" name="円/楕円 138"/>
        <xdr:cNvSpPr/>
      </xdr:nvSpPr>
      <xdr:spPr>
        <a:xfrm>
          <a:off x="2857500" y="986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14345</xdr:rowOff>
    </xdr:from>
    <xdr:ext cx="534377" cy="259045"/>
    <xdr:sp macro="" textlink="">
      <xdr:nvSpPr>
        <xdr:cNvPr id="140" name="テキスト ボックス 139"/>
        <xdr:cNvSpPr txBox="1"/>
      </xdr:nvSpPr>
      <xdr:spPr>
        <a:xfrm>
          <a:off x="2641111" y="995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132144</xdr:rowOff>
    </xdr:from>
    <xdr:to>
      <xdr:col>3</xdr:col>
      <xdr:colOff>3175</xdr:colOff>
      <xdr:row>57</xdr:row>
      <xdr:rowOff>62294</xdr:rowOff>
    </xdr:to>
    <xdr:sp macro="" textlink="">
      <xdr:nvSpPr>
        <xdr:cNvPr id="141" name="円/楕円 140"/>
        <xdr:cNvSpPr/>
      </xdr:nvSpPr>
      <xdr:spPr>
        <a:xfrm>
          <a:off x="1968500" y="97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53421</xdr:rowOff>
    </xdr:from>
    <xdr:ext cx="534377" cy="259045"/>
    <xdr:sp macro="" textlink="">
      <xdr:nvSpPr>
        <xdr:cNvPr id="142" name="テキスト ボックス 141"/>
        <xdr:cNvSpPr txBox="1"/>
      </xdr:nvSpPr>
      <xdr:spPr>
        <a:xfrm>
          <a:off x="1752111" y="98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83710</xdr:rowOff>
    </xdr:from>
    <xdr:to>
      <xdr:col>1</xdr:col>
      <xdr:colOff>485775</xdr:colOff>
      <xdr:row>58</xdr:row>
      <xdr:rowOff>13860</xdr:rowOff>
    </xdr:to>
    <xdr:sp macro="" textlink="">
      <xdr:nvSpPr>
        <xdr:cNvPr id="143" name="円/楕円 142"/>
        <xdr:cNvSpPr/>
      </xdr:nvSpPr>
      <xdr:spPr>
        <a:xfrm>
          <a:off x="1079500" y="98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4987</xdr:rowOff>
    </xdr:from>
    <xdr:ext cx="534377" cy="259045"/>
    <xdr:sp macro="" textlink="">
      <xdr:nvSpPr>
        <xdr:cNvPr id="144" name="テキスト ボックス 143"/>
        <xdr:cNvSpPr txBox="1"/>
      </xdr:nvSpPr>
      <xdr:spPr>
        <a:xfrm>
          <a:off x="863111" y="994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70510</xdr:rowOff>
    </xdr:from>
    <xdr:to>
      <xdr:col>6</xdr:col>
      <xdr:colOff>511175</xdr:colOff>
      <xdr:row>72</xdr:row>
      <xdr:rowOff>155715</xdr:rowOff>
    </xdr:to>
    <xdr:cxnSp macro="">
      <xdr:nvCxnSpPr>
        <xdr:cNvPr id="174" name="直線コネクタ 173"/>
        <xdr:cNvCxnSpPr/>
      </xdr:nvCxnSpPr>
      <xdr:spPr>
        <a:xfrm>
          <a:off x="3797300" y="12414910"/>
          <a:ext cx="838200" cy="8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70510</xdr:rowOff>
    </xdr:from>
    <xdr:to>
      <xdr:col>5</xdr:col>
      <xdr:colOff>358775</xdr:colOff>
      <xdr:row>73</xdr:row>
      <xdr:rowOff>63944</xdr:rowOff>
    </xdr:to>
    <xdr:cxnSp macro="">
      <xdr:nvCxnSpPr>
        <xdr:cNvPr id="177" name="直線コネクタ 176"/>
        <xdr:cNvCxnSpPr/>
      </xdr:nvCxnSpPr>
      <xdr:spPr>
        <a:xfrm flipV="1">
          <a:off x="2908300" y="12414910"/>
          <a:ext cx="889000" cy="16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63944</xdr:rowOff>
    </xdr:from>
    <xdr:to>
      <xdr:col>4</xdr:col>
      <xdr:colOff>155575</xdr:colOff>
      <xdr:row>73</xdr:row>
      <xdr:rowOff>157696</xdr:rowOff>
    </xdr:to>
    <xdr:cxnSp macro="">
      <xdr:nvCxnSpPr>
        <xdr:cNvPr id="180" name="直線コネクタ 179"/>
        <xdr:cNvCxnSpPr/>
      </xdr:nvCxnSpPr>
      <xdr:spPr>
        <a:xfrm flipV="1">
          <a:off x="2019300" y="12579794"/>
          <a:ext cx="889000" cy="9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157696</xdr:rowOff>
    </xdr:from>
    <xdr:to>
      <xdr:col>2</xdr:col>
      <xdr:colOff>638175</xdr:colOff>
      <xdr:row>74</xdr:row>
      <xdr:rowOff>93790</xdr:rowOff>
    </xdr:to>
    <xdr:cxnSp macro="">
      <xdr:nvCxnSpPr>
        <xdr:cNvPr id="183" name="直線コネクタ 182"/>
        <xdr:cNvCxnSpPr/>
      </xdr:nvCxnSpPr>
      <xdr:spPr>
        <a:xfrm flipV="1">
          <a:off x="1130300" y="12673546"/>
          <a:ext cx="889000" cy="10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167340</xdr:rowOff>
    </xdr:from>
    <xdr:ext cx="599010" cy="259045"/>
    <xdr:sp macro="" textlink="">
      <xdr:nvSpPr>
        <xdr:cNvPr id="185" name="テキスト ボックス 184"/>
        <xdr:cNvSpPr txBox="1"/>
      </xdr:nvSpPr>
      <xdr:spPr>
        <a:xfrm>
          <a:off x="1719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104915</xdr:rowOff>
    </xdr:from>
    <xdr:to>
      <xdr:col>6</xdr:col>
      <xdr:colOff>561975</xdr:colOff>
      <xdr:row>73</xdr:row>
      <xdr:rowOff>35065</xdr:rowOff>
    </xdr:to>
    <xdr:sp macro="" textlink="">
      <xdr:nvSpPr>
        <xdr:cNvPr id="193" name="円/楕円 192"/>
        <xdr:cNvSpPr/>
      </xdr:nvSpPr>
      <xdr:spPr>
        <a:xfrm>
          <a:off x="4584700" y="124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127792</xdr:rowOff>
    </xdr:from>
    <xdr:ext cx="599010" cy="259045"/>
    <xdr:sp macro="" textlink="">
      <xdr:nvSpPr>
        <xdr:cNvPr id="194" name="民生費該当値テキスト"/>
        <xdr:cNvSpPr txBox="1"/>
      </xdr:nvSpPr>
      <xdr:spPr>
        <a:xfrm>
          <a:off x="4686300" y="1230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175,739</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19710</xdr:rowOff>
    </xdr:from>
    <xdr:to>
      <xdr:col>5</xdr:col>
      <xdr:colOff>409575</xdr:colOff>
      <xdr:row>72</xdr:row>
      <xdr:rowOff>121310</xdr:rowOff>
    </xdr:to>
    <xdr:sp macro="" textlink="">
      <xdr:nvSpPr>
        <xdr:cNvPr id="195" name="円/楕円 194"/>
        <xdr:cNvSpPr/>
      </xdr:nvSpPr>
      <xdr:spPr>
        <a:xfrm>
          <a:off x="3746500" y="123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137837</xdr:rowOff>
    </xdr:from>
    <xdr:ext cx="599010" cy="259045"/>
    <xdr:sp macro="" textlink="">
      <xdr:nvSpPr>
        <xdr:cNvPr id="196" name="テキスト ボックス 195"/>
        <xdr:cNvSpPr txBox="1"/>
      </xdr:nvSpPr>
      <xdr:spPr>
        <a:xfrm>
          <a:off x="3497794" y="1213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182,448</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13144</xdr:rowOff>
    </xdr:from>
    <xdr:to>
      <xdr:col>4</xdr:col>
      <xdr:colOff>206375</xdr:colOff>
      <xdr:row>73</xdr:row>
      <xdr:rowOff>114744</xdr:rowOff>
    </xdr:to>
    <xdr:sp macro="" textlink="">
      <xdr:nvSpPr>
        <xdr:cNvPr id="197" name="円/楕円 196"/>
        <xdr:cNvSpPr/>
      </xdr:nvSpPr>
      <xdr:spPr>
        <a:xfrm>
          <a:off x="2857500" y="1252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131271</xdr:rowOff>
    </xdr:from>
    <xdr:ext cx="599010" cy="259045"/>
    <xdr:sp macro="" textlink="">
      <xdr:nvSpPr>
        <xdr:cNvPr id="198" name="テキスト ボックス 197"/>
        <xdr:cNvSpPr txBox="1"/>
      </xdr:nvSpPr>
      <xdr:spPr>
        <a:xfrm>
          <a:off x="2608794" y="1230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169,465</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106896</xdr:rowOff>
    </xdr:from>
    <xdr:to>
      <xdr:col>3</xdr:col>
      <xdr:colOff>3175</xdr:colOff>
      <xdr:row>74</xdr:row>
      <xdr:rowOff>37046</xdr:rowOff>
    </xdr:to>
    <xdr:sp macro="" textlink="">
      <xdr:nvSpPr>
        <xdr:cNvPr id="199" name="円/楕円 198"/>
        <xdr:cNvSpPr/>
      </xdr:nvSpPr>
      <xdr:spPr>
        <a:xfrm>
          <a:off x="1968500" y="126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53573</xdr:rowOff>
    </xdr:from>
    <xdr:ext cx="599010" cy="259045"/>
    <xdr:sp macro="" textlink="">
      <xdr:nvSpPr>
        <xdr:cNvPr id="200" name="テキスト ボックス 199"/>
        <xdr:cNvSpPr txBox="1"/>
      </xdr:nvSpPr>
      <xdr:spPr>
        <a:xfrm>
          <a:off x="1719794" y="123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162,083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42990</xdr:rowOff>
    </xdr:from>
    <xdr:to>
      <xdr:col>1</xdr:col>
      <xdr:colOff>485775</xdr:colOff>
      <xdr:row>74</xdr:row>
      <xdr:rowOff>144590</xdr:rowOff>
    </xdr:to>
    <xdr:sp macro="" textlink="">
      <xdr:nvSpPr>
        <xdr:cNvPr id="201" name="円/楕円 200"/>
        <xdr:cNvSpPr/>
      </xdr:nvSpPr>
      <xdr:spPr>
        <a:xfrm>
          <a:off x="1079500" y="127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161117</xdr:rowOff>
    </xdr:from>
    <xdr:ext cx="599010" cy="259045"/>
    <xdr:sp macro="" textlink="">
      <xdr:nvSpPr>
        <xdr:cNvPr id="202" name="テキスト ボックス 201"/>
        <xdr:cNvSpPr txBox="1"/>
      </xdr:nvSpPr>
      <xdr:spPr>
        <a:xfrm>
          <a:off x="830794" y="1250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16180</xdr:rowOff>
    </xdr:from>
    <xdr:to>
      <xdr:col>6</xdr:col>
      <xdr:colOff>511175</xdr:colOff>
      <xdr:row>98</xdr:row>
      <xdr:rowOff>19665</xdr:rowOff>
    </xdr:to>
    <xdr:cxnSp macro="">
      <xdr:nvCxnSpPr>
        <xdr:cNvPr id="232" name="直線コネクタ 231"/>
        <xdr:cNvCxnSpPr/>
      </xdr:nvCxnSpPr>
      <xdr:spPr>
        <a:xfrm>
          <a:off x="3797300" y="16818280"/>
          <a:ext cx="8382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1760</xdr:rowOff>
    </xdr:from>
    <xdr:to>
      <xdr:col>5</xdr:col>
      <xdr:colOff>358775</xdr:colOff>
      <xdr:row>98</xdr:row>
      <xdr:rowOff>16180</xdr:rowOff>
    </xdr:to>
    <xdr:cxnSp macro="">
      <xdr:nvCxnSpPr>
        <xdr:cNvPr id="235" name="直線コネクタ 234"/>
        <xdr:cNvCxnSpPr/>
      </xdr:nvCxnSpPr>
      <xdr:spPr>
        <a:xfrm>
          <a:off x="2908300" y="16803860"/>
          <a:ext cx="889000" cy="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1149</xdr:rowOff>
    </xdr:from>
    <xdr:to>
      <xdr:col>4</xdr:col>
      <xdr:colOff>155575</xdr:colOff>
      <xdr:row>98</xdr:row>
      <xdr:rowOff>1760</xdr:rowOff>
    </xdr:to>
    <xdr:cxnSp macro="">
      <xdr:nvCxnSpPr>
        <xdr:cNvPr id="238" name="直線コネクタ 237"/>
        <xdr:cNvCxnSpPr/>
      </xdr:nvCxnSpPr>
      <xdr:spPr>
        <a:xfrm>
          <a:off x="2019300" y="16803249"/>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1149</xdr:rowOff>
    </xdr:from>
    <xdr:to>
      <xdr:col>2</xdr:col>
      <xdr:colOff>638175</xdr:colOff>
      <xdr:row>98</xdr:row>
      <xdr:rowOff>20943</xdr:rowOff>
    </xdr:to>
    <xdr:cxnSp macro="">
      <xdr:nvCxnSpPr>
        <xdr:cNvPr id="241" name="直線コネクタ 240"/>
        <xdr:cNvCxnSpPr/>
      </xdr:nvCxnSpPr>
      <xdr:spPr>
        <a:xfrm flipV="1">
          <a:off x="1130300" y="16803249"/>
          <a:ext cx="889000" cy="1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140315</xdr:rowOff>
    </xdr:from>
    <xdr:to>
      <xdr:col>6</xdr:col>
      <xdr:colOff>561975</xdr:colOff>
      <xdr:row>98</xdr:row>
      <xdr:rowOff>70465</xdr:rowOff>
    </xdr:to>
    <xdr:sp macro="" textlink="">
      <xdr:nvSpPr>
        <xdr:cNvPr id="251" name="円/楕円 250"/>
        <xdr:cNvSpPr/>
      </xdr:nvSpPr>
      <xdr:spPr>
        <a:xfrm>
          <a:off x="4584700" y="167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118742</xdr:rowOff>
    </xdr:from>
    <xdr:ext cx="534377" cy="259045"/>
    <xdr:sp macro="" textlink="">
      <xdr:nvSpPr>
        <xdr:cNvPr id="252" name="衛生費該当値テキスト"/>
        <xdr:cNvSpPr txBox="1"/>
      </xdr:nvSpPr>
      <xdr:spPr>
        <a:xfrm>
          <a:off x="4686300" y="1674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136830</xdr:rowOff>
    </xdr:from>
    <xdr:to>
      <xdr:col>5</xdr:col>
      <xdr:colOff>409575</xdr:colOff>
      <xdr:row>98</xdr:row>
      <xdr:rowOff>66980</xdr:rowOff>
    </xdr:to>
    <xdr:sp macro="" textlink="">
      <xdr:nvSpPr>
        <xdr:cNvPr id="253" name="円/楕円 252"/>
        <xdr:cNvSpPr/>
      </xdr:nvSpPr>
      <xdr:spPr>
        <a:xfrm>
          <a:off x="3746500" y="167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58107</xdr:rowOff>
    </xdr:from>
    <xdr:ext cx="534377" cy="259045"/>
    <xdr:sp macro="" textlink="">
      <xdr:nvSpPr>
        <xdr:cNvPr id="254" name="テキスト ボックス 253"/>
        <xdr:cNvSpPr txBox="1"/>
      </xdr:nvSpPr>
      <xdr:spPr>
        <a:xfrm>
          <a:off x="3530111" y="1686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122410</xdr:rowOff>
    </xdr:from>
    <xdr:to>
      <xdr:col>4</xdr:col>
      <xdr:colOff>206375</xdr:colOff>
      <xdr:row>98</xdr:row>
      <xdr:rowOff>52560</xdr:rowOff>
    </xdr:to>
    <xdr:sp macro="" textlink="">
      <xdr:nvSpPr>
        <xdr:cNvPr id="255" name="円/楕円 254"/>
        <xdr:cNvSpPr/>
      </xdr:nvSpPr>
      <xdr:spPr>
        <a:xfrm>
          <a:off x="2857500" y="167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43687</xdr:rowOff>
    </xdr:from>
    <xdr:ext cx="534377" cy="259045"/>
    <xdr:sp macro="" textlink="">
      <xdr:nvSpPr>
        <xdr:cNvPr id="256" name="テキスト ボックス 255"/>
        <xdr:cNvSpPr txBox="1"/>
      </xdr:nvSpPr>
      <xdr:spPr>
        <a:xfrm>
          <a:off x="2641111" y="168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121799</xdr:rowOff>
    </xdr:from>
    <xdr:to>
      <xdr:col>3</xdr:col>
      <xdr:colOff>3175</xdr:colOff>
      <xdr:row>98</xdr:row>
      <xdr:rowOff>51949</xdr:rowOff>
    </xdr:to>
    <xdr:sp macro="" textlink="">
      <xdr:nvSpPr>
        <xdr:cNvPr id="257" name="円/楕円 256"/>
        <xdr:cNvSpPr/>
      </xdr:nvSpPr>
      <xdr:spPr>
        <a:xfrm>
          <a:off x="1968500" y="1675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43076</xdr:rowOff>
    </xdr:from>
    <xdr:ext cx="534377" cy="259045"/>
    <xdr:sp macro="" textlink="">
      <xdr:nvSpPr>
        <xdr:cNvPr id="258" name="テキスト ボックス 257"/>
        <xdr:cNvSpPr txBox="1"/>
      </xdr:nvSpPr>
      <xdr:spPr>
        <a:xfrm>
          <a:off x="1752111" y="168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141593</xdr:rowOff>
    </xdr:from>
    <xdr:to>
      <xdr:col>1</xdr:col>
      <xdr:colOff>485775</xdr:colOff>
      <xdr:row>98</xdr:row>
      <xdr:rowOff>71743</xdr:rowOff>
    </xdr:to>
    <xdr:sp macro="" textlink="">
      <xdr:nvSpPr>
        <xdr:cNvPr id="259" name="円/楕円 258"/>
        <xdr:cNvSpPr/>
      </xdr:nvSpPr>
      <xdr:spPr>
        <a:xfrm>
          <a:off x="1079500" y="167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62870</xdr:rowOff>
    </xdr:from>
    <xdr:ext cx="534377" cy="259045"/>
    <xdr:sp macro="" textlink="">
      <xdr:nvSpPr>
        <xdr:cNvPr id="260" name="テキスト ボックス 259"/>
        <xdr:cNvSpPr txBox="1"/>
      </xdr:nvSpPr>
      <xdr:spPr>
        <a:xfrm>
          <a:off x="863111" y="1686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167513</xdr:rowOff>
    </xdr:from>
    <xdr:to>
      <xdr:col>15</xdr:col>
      <xdr:colOff>180975</xdr:colOff>
      <xdr:row>38</xdr:row>
      <xdr:rowOff>28448</xdr:rowOff>
    </xdr:to>
    <xdr:cxnSp macro="">
      <xdr:nvCxnSpPr>
        <xdr:cNvPr id="289" name="直線コネクタ 288"/>
        <xdr:cNvCxnSpPr/>
      </xdr:nvCxnSpPr>
      <xdr:spPr>
        <a:xfrm>
          <a:off x="9639300" y="6511163"/>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167513</xdr:rowOff>
    </xdr:from>
    <xdr:to>
      <xdr:col>14</xdr:col>
      <xdr:colOff>28575</xdr:colOff>
      <xdr:row>38</xdr:row>
      <xdr:rowOff>44069</xdr:rowOff>
    </xdr:to>
    <xdr:cxnSp macro="">
      <xdr:nvCxnSpPr>
        <xdr:cNvPr id="292" name="直線コネクタ 291"/>
        <xdr:cNvCxnSpPr/>
      </xdr:nvCxnSpPr>
      <xdr:spPr>
        <a:xfrm flipV="1">
          <a:off x="8750300" y="6511163"/>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41021</xdr:rowOff>
    </xdr:from>
    <xdr:to>
      <xdr:col>12</xdr:col>
      <xdr:colOff>511175</xdr:colOff>
      <xdr:row>38</xdr:row>
      <xdr:rowOff>44069</xdr:rowOff>
    </xdr:to>
    <xdr:cxnSp macro="">
      <xdr:nvCxnSpPr>
        <xdr:cNvPr id="295" name="直線コネクタ 294"/>
        <xdr:cNvCxnSpPr/>
      </xdr:nvCxnSpPr>
      <xdr:spPr>
        <a:xfrm>
          <a:off x="7861300" y="655612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132461</xdr:rowOff>
    </xdr:from>
    <xdr:to>
      <xdr:col>11</xdr:col>
      <xdr:colOff>307975</xdr:colOff>
      <xdr:row>38</xdr:row>
      <xdr:rowOff>41021</xdr:rowOff>
    </xdr:to>
    <xdr:cxnSp macro="">
      <xdr:nvCxnSpPr>
        <xdr:cNvPr id="298" name="直線コネクタ 297"/>
        <xdr:cNvCxnSpPr/>
      </xdr:nvCxnSpPr>
      <xdr:spPr>
        <a:xfrm>
          <a:off x="6972300" y="6476111"/>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149098</xdr:rowOff>
    </xdr:from>
    <xdr:to>
      <xdr:col>15</xdr:col>
      <xdr:colOff>231775</xdr:colOff>
      <xdr:row>38</xdr:row>
      <xdr:rowOff>79248</xdr:rowOff>
    </xdr:to>
    <xdr:sp macro="" textlink="">
      <xdr:nvSpPr>
        <xdr:cNvPr id="308" name="円/楕円 307"/>
        <xdr:cNvSpPr/>
      </xdr:nvSpPr>
      <xdr:spPr>
        <a:xfrm>
          <a:off x="104267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127525</xdr:rowOff>
    </xdr:from>
    <xdr:ext cx="378565" cy="259045"/>
    <xdr:sp macro="" textlink="">
      <xdr:nvSpPr>
        <xdr:cNvPr id="309" name="労働費該当値テキスト"/>
        <xdr:cNvSpPr txBox="1"/>
      </xdr:nvSpPr>
      <xdr:spPr>
        <a:xfrm>
          <a:off x="10528300" y="647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116713</xdr:rowOff>
    </xdr:from>
    <xdr:to>
      <xdr:col>14</xdr:col>
      <xdr:colOff>79375</xdr:colOff>
      <xdr:row>38</xdr:row>
      <xdr:rowOff>46863</xdr:rowOff>
    </xdr:to>
    <xdr:sp macro="" textlink="">
      <xdr:nvSpPr>
        <xdr:cNvPr id="310" name="円/楕円 309"/>
        <xdr:cNvSpPr/>
      </xdr:nvSpPr>
      <xdr:spPr>
        <a:xfrm>
          <a:off x="9588500" y="64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37990</xdr:rowOff>
    </xdr:from>
    <xdr:ext cx="378565" cy="259045"/>
    <xdr:sp macro="" textlink="">
      <xdr:nvSpPr>
        <xdr:cNvPr id="311" name="テキスト ボックス 310"/>
        <xdr:cNvSpPr txBox="1"/>
      </xdr:nvSpPr>
      <xdr:spPr>
        <a:xfrm>
          <a:off x="9450017" y="655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164719</xdr:rowOff>
    </xdr:from>
    <xdr:to>
      <xdr:col>12</xdr:col>
      <xdr:colOff>561975</xdr:colOff>
      <xdr:row>38</xdr:row>
      <xdr:rowOff>94869</xdr:rowOff>
    </xdr:to>
    <xdr:sp macro="" textlink="">
      <xdr:nvSpPr>
        <xdr:cNvPr id="312" name="円/楕円 311"/>
        <xdr:cNvSpPr/>
      </xdr:nvSpPr>
      <xdr:spPr>
        <a:xfrm>
          <a:off x="8699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85996</xdr:rowOff>
    </xdr:from>
    <xdr:ext cx="378565" cy="259045"/>
    <xdr:sp macro="" textlink="">
      <xdr:nvSpPr>
        <xdr:cNvPr id="313" name="テキスト ボックス 312"/>
        <xdr:cNvSpPr txBox="1"/>
      </xdr:nvSpPr>
      <xdr:spPr>
        <a:xfrm>
          <a:off x="8561017" y="660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161671</xdr:rowOff>
    </xdr:from>
    <xdr:to>
      <xdr:col>11</xdr:col>
      <xdr:colOff>358775</xdr:colOff>
      <xdr:row>38</xdr:row>
      <xdr:rowOff>91821</xdr:rowOff>
    </xdr:to>
    <xdr:sp macro="" textlink="">
      <xdr:nvSpPr>
        <xdr:cNvPr id="314" name="円/楕円 313"/>
        <xdr:cNvSpPr/>
      </xdr:nvSpPr>
      <xdr:spPr>
        <a:xfrm>
          <a:off x="7810500" y="65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82948</xdr:rowOff>
    </xdr:from>
    <xdr:ext cx="378565" cy="259045"/>
    <xdr:sp macro="" textlink="">
      <xdr:nvSpPr>
        <xdr:cNvPr id="315" name="テキスト ボックス 314"/>
        <xdr:cNvSpPr txBox="1"/>
      </xdr:nvSpPr>
      <xdr:spPr>
        <a:xfrm>
          <a:off x="7672017" y="6598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81661</xdr:rowOff>
    </xdr:from>
    <xdr:to>
      <xdr:col>10</xdr:col>
      <xdr:colOff>155575</xdr:colOff>
      <xdr:row>38</xdr:row>
      <xdr:rowOff>11811</xdr:rowOff>
    </xdr:to>
    <xdr:sp macro="" textlink="">
      <xdr:nvSpPr>
        <xdr:cNvPr id="316" name="円/楕円 315"/>
        <xdr:cNvSpPr/>
      </xdr:nvSpPr>
      <xdr:spPr>
        <a:xfrm>
          <a:off x="6921500" y="64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2938</xdr:rowOff>
    </xdr:from>
    <xdr:ext cx="378565" cy="259045"/>
    <xdr:sp macro="" textlink="">
      <xdr:nvSpPr>
        <xdr:cNvPr id="317" name="テキスト ボックス 316"/>
        <xdr:cNvSpPr txBox="1"/>
      </xdr:nvSpPr>
      <xdr:spPr>
        <a:xfrm>
          <a:off x="6783017" y="6518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125138</xdr:rowOff>
    </xdr:from>
    <xdr:to>
      <xdr:col>15</xdr:col>
      <xdr:colOff>180975</xdr:colOff>
      <xdr:row>58</xdr:row>
      <xdr:rowOff>126624</xdr:rowOff>
    </xdr:to>
    <xdr:cxnSp macro="">
      <xdr:nvCxnSpPr>
        <xdr:cNvPr id="344" name="直線コネクタ 343"/>
        <xdr:cNvCxnSpPr/>
      </xdr:nvCxnSpPr>
      <xdr:spPr>
        <a:xfrm>
          <a:off x="9639300" y="10069238"/>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125138</xdr:rowOff>
    </xdr:from>
    <xdr:to>
      <xdr:col>14</xdr:col>
      <xdr:colOff>28575</xdr:colOff>
      <xdr:row>58</xdr:row>
      <xdr:rowOff>125641</xdr:rowOff>
    </xdr:to>
    <xdr:cxnSp macro="">
      <xdr:nvCxnSpPr>
        <xdr:cNvPr id="347" name="直線コネクタ 346"/>
        <xdr:cNvCxnSpPr/>
      </xdr:nvCxnSpPr>
      <xdr:spPr>
        <a:xfrm flipV="1">
          <a:off x="8750300" y="10069238"/>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121161</xdr:rowOff>
    </xdr:from>
    <xdr:to>
      <xdr:col>12</xdr:col>
      <xdr:colOff>511175</xdr:colOff>
      <xdr:row>58</xdr:row>
      <xdr:rowOff>125641</xdr:rowOff>
    </xdr:to>
    <xdr:cxnSp macro="">
      <xdr:nvCxnSpPr>
        <xdr:cNvPr id="350" name="直線コネクタ 349"/>
        <xdr:cNvCxnSpPr/>
      </xdr:nvCxnSpPr>
      <xdr:spPr>
        <a:xfrm>
          <a:off x="7861300" y="10065261"/>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121161</xdr:rowOff>
    </xdr:from>
    <xdr:to>
      <xdr:col>11</xdr:col>
      <xdr:colOff>307975</xdr:colOff>
      <xdr:row>58</xdr:row>
      <xdr:rowOff>121869</xdr:rowOff>
    </xdr:to>
    <xdr:cxnSp macro="">
      <xdr:nvCxnSpPr>
        <xdr:cNvPr id="353" name="直線コネクタ 352"/>
        <xdr:cNvCxnSpPr/>
      </xdr:nvCxnSpPr>
      <xdr:spPr>
        <a:xfrm flipV="1">
          <a:off x="6972300" y="10065261"/>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75824</xdr:rowOff>
    </xdr:from>
    <xdr:to>
      <xdr:col>15</xdr:col>
      <xdr:colOff>231775</xdr:colOff>
      <xdr:row>59</xdr:row>
      <xdr:rowOff>5974</xdr:rowOff>
    </xdr:to>
    <xdr:sp macro="" textlink="">
      <xdr:nvSpPr>
        <xdr:cNvPr id="363" name="円/楕円 362"/>
        <xdr:cNvSpPr/>
      </xdr:nvSpPr>
      <xdr:spPr>
        <a:xfrm>
          <a:off x="10426700" y="100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162201</xdr:rowOff>
    </xdr:from>
    <xdr:ext cx="378565" cy="259045"/>
    <xdr:sp macro="" textlink="">
      <xdr:nvSpPr>
        <xdr:cNvPr id="364" name="農林水産業費該当値テキスト"/>
        <xdr:cNvSpPr txBox="1"/>
      </xdr:nvSpPr>
      <xdr:spPr>
        <a:xfrm>
          <a:off x="10528300" y="9934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74338</xdr:rowOff>
    </xdr:from>
    <xdr:to>
      <xdr:col>14</xdr:col>
      <xdr:colOff>79375</xdr:colOff>
      <xdr:row>59</xdr:row>
      <xdr:rowOff>4488</xdr:rowOff>
    </xdr:to>
    <xdr:sp macro="" textlink="">
      <xdr:nvSpPr>
        <xdr:cNvPr id="365" name="円/楕円 364"/>
        <xdr:cNvSpPr/>
      </xdr:nvSpPr>
      <xdr:spPr>
        <a:xfrm>
          <a:off x="9588500" y="1001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167065</xdr:rowOff>
    </xdr:from>
    <xdr:ext cx="378565" cy="259045"/>
    <xdr:sp macro="" textlink="">
      <xdr:nvSpPr>
        <xdr:cNvPr id="366" name="テキスト ボックス 365"/>
        <xdr:cNvSpPr txBox="1"/>
      </xdr:nvSpPr>
      <xdr:spPr>
        <a:xfrm>
          <a:off x="9450017" y="10111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74841</xdr:rowOff>
    </xdr:from>
    <xdr:to>
      <xdr:col>12</xdr:col>
      <xdr:colOff>561975</xdr:colOff>
      <xdr:row>59</xdr:row>
      <xdr:rowOff>4991</xdr:rowOff>
    </xdr:to>
    <xdr:sp macro="" textlink="">
      <xdr:nvSpPr>
        <xdr:cNvPr id="367" name="円/楕円 366"/>
        <xdr:cNvSpPr/>
      </xdr:nvSpPr>
      <xdr:spPr>
        <a:xfrm>
          <a:off x="8699500" y="1001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167568</xdr:rowOff>
    </xdr:from>
    <xdr:ext cx="378565" cy="259045"/>
    <xdr:sp macro="" textlink="">
      <xdr:nvSpPr>
        <xdr:cNvPr id="368" name="テキスト ボックス 367"/>
        <xdr:cNvSpPr txBox="1"/>
      </xdr:nvSpPr>
      <xdr:spPr>
        <a:xfrm>
          <a:off x="8561017" y="1011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70361</xdr:rowOff>
    </xdr:from>
    <xdr:to>
      <xdr:col>11</xdr:col>
      <xdr:colOff>358775</xdr:colOff>
      <xdr:row>59</xdr:row>
      <xdr:rowOff>511</xdr:rowOff>
    </xdr:to>
    <xdr:sp macro="" textlink="">
      <xdr:nvSpPr>
        <xdr:cNvPr id="369" name="円/楕円 368"/>
        <xdr:cNvSpPr/>
      </xdr:nvSpPr>
      <xdr:spPr>
        <a:xfrm>
          <a:off x="7810500" y="1001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163088</xdr:rowOff>
    </xdr:from>
    <xdr:ext cx="378565" cy="259045"/>
    <xdr:sp macro="" textlink="">
      <xdr:nvSpPr>
        <xdr:cNvPr id="370" name="テキスト ボックス 369"/>
        <xdr:cNvSpPr txBox="1"/>
      </xdr:nvSpPr>
      <xdr:spPr>
        <a:xfrm>
          <a:off x="7672017" y="10107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71069</xdr:rowOff>
    </xdr:from>
    <xdr:to>
      <xdr:col>10</xdr:col>
      <xdr:colOff>155575</xdr:colOff>
      <xdr:row>59</xdr:row>
      <xdr:rowOff>1219</xdr:rowOff>
    </xdr:to>
    <xdr:sp macro="" textlink="">
      <xdr:nvSpPr>
        <xdr:cNvPr id="371" name="円/楕円 370"/>
        <xdr:cNvSpPr/>
      </xdr:nvSpPr>
      <xdr:spPr>
        <a:xfrm>
          <a:off x="6921500" y="100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163796</xdr:rowOff>
    </xdr:from>
    <xdr:ext cx="378565" cy="259045"/>
    <xdr:sp macro="" textlink="">
      <xdr:nvSpPr>
        <xdr:cNvPr id="372" name="テキスト ボックス 371"/>
        <xdr:cNvSpPr txBox="1"/>
      </xdr:nvSpPr>
      <xdr:spPr>
        <a:xfrm>
          <a:off x="6783017" y="1010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117297</xdr:rowOff>
    </xdr:from>
    <xdr:to>
      <xdr:col>15</xdr:col>
      <xdr:colOff>180975</xdr:colOff>
      <xdr:row>78</xdr:row>
      <xdr:rowOff>162940</xdr:rowOff>
    </xdr:to>
    <xdr:cxnSp macro="">
      <xdr:nvCxnSpPr>
        <xdr:cNvPr id="401" name="直線コネクタ 400"/>
        <xdr:cNvCxnSpPr/>
      </xdr:nvCxnSpPr>
      <xdr:spPr>
        <a:xfrm>
          <a:off x="9639300" y="13490397"/>
          <a:ext cx="838200" cy="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117297</xdr:rowOff>
    </xdr:from>
    <xdr:to>
      <xdr:col>14</xdr:col>
      <xdr:colOff>28575</xdr:colOff>
      <xdr:row>79</xdr:row>
      <xdr:rowOff>8217</xdr:rowOff>
    </xdr:to>
    <xdr:cxnSp macro="">
      <xdr:nvCxnSpPr>
        <xdr:cNvPr id="404" name="直線コネクタ 403"/>
        <xdr:cNvCxnSpPr/>
      </xdr:nvCxnSpPr>
      <xdr:spPr>
        <a:xfrm flipV="1">
          <a:off x="8750300" y="13490397"/>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4865</xdr:rowOff>
    </xdr:from>
    <xdr:to>
      <xdr:col>12</xdr:col>
      <xdr:colOff>511175</xdr:colOff>
      <xdr:row>79</xdr:row>
      <xdr:rowOff>8217</xdr:rowOff>
    </xdr:to>
    <xdr:cxnSp macro="">
      <xdr:nvCxnSpPr>
        <xdr:cNvPr id="407" name="直線コネクタ 406"/>
        <xdr:cNvCxnSpPr/>
      </xdr:nvCxnSpPr>
      <xdr:spPr>
        <a:xfrm>
          <a:off x="7861300" y="13549415"/>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4865</xdr:rowOff>
    </xdr:from>
    <xdr:to>
      <xdr:col>11</xdr:col>
      <xdr:colOff>307975</xdr:colOff>
      <xdr:row>79</xdr:row>
      <xdr:rowOff>7722</xdr:rowOff>
    </xdr:to>
    <xdr:cxnSp macro="">
      <xdr:nvCxnSpPr>
        <xdr:cNvPr id="410" name="直線コネクタ 409"/>
        <xdr:cNvCxnSpPr/>
      </xdr:nvCxnSpPr>
      <xdr:spPr>
        <a:xfrm flipV="1">
          <a:off x="6972300" y="1354941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112140</xdr:rowOff>
    </xdr:from>
    <xdr:to>
      <xdr:col>15</xdr:col>
      <xdr:colOff>231775</xdr:colOff>
      <xdr:row>79</xdr:row>
      <xdr:rowOff>42290</xdr:rowOff>
    </xdr:to>
    <xdr:sp macro="" textlink="">
      <xdr:nvSpPr>
        <xdr:cNvPr id="420" name="円/楕円 419"/>
        <xdr:cNvSpPr/>
      </xdr:nvSpPr>
      <xdr:spPr>
        <a:xfrm>
          <a:off x="10426700" y="134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27067</xdr:rowOff>
    </xdr:from>
    <xdr:ext cx="469744" cy="259045"/>
    <xdr:sp macro="" textlink="">
      <xdr:nvSpPr>
        <xdr:cNvPr id="421" name="商工費該当値テキスト"/>
        <xdr:cNvSpPr txBox="1"/>
      </xdr:nvSpPr>
      <xdr:spPr>
        <a:xfrm>
          <a:off x="10528300" y="1340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66497</xdr:rowOff>
    </xdr:from>
    <xdr:to>
      <xdr:col>14</xdr:col>
      <xdr:colOff>79375</xdr:colOff>
      <xdr:row>78</xdr:row>
      <xdr:rowOff>168097</xdr:rowOff>
    </xdr:to>
    <xdr:sp macro="" textlink="">
      <xdr:nvSpPr>
        <xdr:cNvPr id="422" name="円/楕円 421"/>
        <xdr:cNvSpPr/>
      </xdr:nvSpPr>
      <xdr:spPr>
        <a:xfrm>
          <a:off x="9588500" y="134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159224</xdr:rowOff>
    </xdr:from>
    <xdr:ext cx="469744" cy="259045"/>
    <xdr:sp macro="" textlink="">
      <xdr:nvSpPr>
        <xdr:cNvPr id="423" name="テキスト ボックス 422"/>
        <xdr:cNvSpPr txBox="1"/>
      </xdr:nvSpPr>
      <xdr:spPr>
        <a:xfrm>
          <a:off x="9404427" y="1353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128867</xdr:rowOff>
    </xdr:from>
    <xdr:to>
      <xdr:col>12</xdr:col>
      <xdr:colOff>561975</xdr:colOff>
      <xdr:row>79</xdr:row>
      <xdr:rowOff>59017</xdr:rowOff>
    </xdr:to>
    <xdr:sp macro="" textlink="">
      <xdr:nvSpPr>
        <xdr:cNvPr id="424" name="円/楕円 423"/>
        <xdr:cNvSpPr/>
      </xdr:nvSpPr>
      <xdr:spPr>
        <a:xfrm>
          <a:off x="8699500" y="135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50144</xdr:rowOff>
    </xdr:from>
    <xdr:ext cx="378565" cy="259045"/>
    <xdr:sp macro="" textlink="">
      <xdr:nvSpPr>
        <xdr:cNvPr id="425" name="テキスト ボックス 424"/>
        <xdr:cNvSpPr txBox="1"/>
      </xdr:nvSpPr>
      <xdr:spPr>
        <a:xfrm>
          <a:off x="8561017" y="13594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125515</xdr:rowOff>
    </xdr:from>
    <xdr:to>
      <xdr:col>11</xdr:col>
      <xdr:colOff>358775</xdr:colOff>
      <xdr:row>79</xdr:row>
      <xdr:rowOff>55665</xdr:rowOff>
    </xdr:to>
    <xdr:sp macro="" textlink="">
      <xdr:nvSpPr>
        <xdr:cNvPr id="426" name="円/楕円 425"/>
        <xdr:cNvSpPr/>
      </xdr:nvSpPr>
      <xdr:spPr>
        <a:xfrm>
          <a:off x="7810500" y="134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46792</xdr:rowOff>
    </xdr:from>
    <xdr:ext cx="469744" cy="259045"/>
    <xdr:sp macro="" textlink="">
      <xdr:nvSpPr>
        <xdr:cNvPr id="427" name="テキスト ボックス 426"/>
        <xdr:cNvSpPr txBox="1"/>
      </xdr:nvSpPr>
      <xdr:spPr>
        <a:xfrm>
          <a:off x="7626427" y="1359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128372</xdr:rowOff>
    </xdr:from>
    <xdr:to>
      <xdr:col>10</xdr:col>
      <xdr:colOff>155575</xdr:colOff>
      <xdr:row>79</xdr:row>
      <xdr:rowOff>58522</xdr:rowOff>
    </xdr:to>
    <xdr:sp macro="" textlink="">
      <xdr:nvSpPr>
        <xdr:cNvPr id="428" name="円/楕円 427"/>
        <xdr:cNvSpPr/>
      </xdr:nvSpPr>
      <xdr:spPr>
        <a:xfrm>
          <a:off x="6921500" y="135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49649</xdr:rowOff>
    </xdr:from>
    <xdr:ext cx="378565" cy="259045"/>
    <xdr:sp macro="" textlink="">
      <xdr:nvSpPr>
        <xdr:cNvPr id="429" name="テキスト ボックス 428"/>
        <xdr:cNvSpPr txBox="1"/>
      </xdr:nvSpPr>
      <xdr:spPr>
        <a:xfrm>
          <a:off x="6783017" y="1359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8300</xdr:rowOff>
    </xdr:from>
    <xdr:to>
      <xdr:col>15</xdr:col>
      <xdr:colOff>180975</xdr:colOff>
      <xdr:row>98</xdr:row>
      <xdr:rowOff>17518</xdr:rowOff>
    </xdr:to>
    <xdr:cxnSp macro="">
      <xdr:nvCxnSpPr>
        <xdr:cNvPr id="456" name="直線コネクタ 455"/>
        <xdr:cNvCxnSpPr/>
      </xdr:nvCxnSpPr>
      <xdr:spPr>
        <a:xfrm>
          <a:off x="9639300" y="16810400"/>
          <a:ext cx="838200" cy="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8300</xdr:rowOff>
    </xdr:from>
    <xdr:to>
      <xdr:col>14</xdr:col>
      <xdr:colOff>28575</xdr:colOff>
      <xdr:row>98</xdr:row>
      <xdr:rowOff>15168</xdr:rowOff>
    </xdr:to>
    <xdr:cxnSp macro="">
      <xdr:nvCxnSpPr>
        <xdr:cNvPr id="459" name="直線コネクタ 458"/>
        <xdr:cNvCxnSpPr/>
      </xdr:nvCxnSpPr>
      <xdr:spPr>
        <a:xfrm flipV="1">
          <a:off x="8750300" y="16810400"/>
          <a:ext cx="8890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12333</xdr:rowOff>
    </xdr:from>
    <xdr:to>
      <xdr:col>12</xdr:col>
      <xdr:colOff>511175</xdr:colOff>
      <xdr:row>98</xdr:row>
      <xdr:rowOff>15168</xdr:rowOff>
    </xdr:to>
    <xdr:cxnSp macro="">
      <xdr:nvCxnSpPr>
        <xdr:cNvPr id="462" name="直線コネクタ 461"/>
        <xdr:cNvCxnSpPr/>
      </xdr:nvCxnSpPr>
      <xdr:spPr>
        <a:xfrm>
          <a:off x="7861300" y="16814433"/>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12333</xdr:rowOff>
    </xdr:from>
    <xdr:to>
      <xdr:col>11</xdr:col>
      <xdr:colOff>307975</xdr:colOff>
      <xdr:row>98</xdr:row>
      <xdr:rowOff>22602</xdr:rowOff>
    </xdr:to>
    <xdr:cxnSp macro="">
      <xdr:nvCxnSpPr>
        <xdr:cNvPr id="465" name="直線コネクタ 464"/>
        <xdr:cNvCxnSpPr/>
      </xdr:nvCxnSpPr>
      <xdr:spPr>
        <a:xfrm flipV="1">
          <a:off x="6972300" y="16814433"/>
          <a:ext cx="8890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138168</xdr:rowOff>
    </xdr:from>
    <xdr:to>
      <xdr:col>15</xdr:col>
      <xdr:colOff>231775</xdr:colOff>
      <xdr:row>98</xdr:row>
      <xdr:rowOff>68318</xdr:rowOff>
    </xdr:to>
    <xdr:sp macro="" textlink="">
      <xdr:nvSpPr>
        <xdr:cNvPr id="475" name="円/楕円 474"/>
        <xdr:cNvSpPr/>
      </xdr:nvSpPr>
      <xdr:spPr>
        <a:xfrm>
          <a:off x="10426700" y="167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128950</xdr:rowOff>
    </xdr:from>
    <xdr:to>
      <xdr:col>14</xdr:col>
      <xdr:colOff>79375</xdr:colOff>
      <xdr:row>98</xdr:row>
      <xdr:rowOff>59100</xdr:rowOff>
    </xdr:to>
    <xdr:sp macro="" textlink="">
      <xdr:nvSpPr>
        <xdr:cNvPr id="477" name="円/楕円 476"/>
        <xdr:cNvSpPr/>
      </xdr:nvSpPr>
      <xdr:spPr>
        <a:xfrm>
          <a:off x="9588500" y="167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50227</xdr:rowOff>
    </xdr:from>
    <xdr:ext cx="534377" cy="259045"/>
    <xdr:sp macro="" textlink="">
      <xdr:nvSpPr>
        <xdr:cNvPr id="478" name="テキスト ボックス 477"/>
        <xdr:cNvSpPr txBox="1"/>
      </xdr:nvSpPr>
      <xdr:spPr>
        <a:xfrm>
          <a:off x="9372111" y="168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135818</xdr:rowOff>
    </xdr:from>
    <xdr:to>
      <xdr:col>12</xdr:col>
      <xdr:colOff>561975</xdr:colOff>
      <xdr:row>98</xdr:row>
      <xdr:rowOff>65968</xdr:rowOff>
    </xdr:to>
    <xdr:sp macro="" textlink="">
      <xdr:nvSpPr>
        <xdr:cNvPr id="479" name="円/楕円 478"/>
        <xdr:cNvSpPr/>
      </xdr:nvSpPr>
      <xdr:spPr>
        <a:xfrm>
          <a:off x="8699500" y="167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57095</xdr:rowOff>
    </xdr:from>
    <xdr:ext cx="534377" cy="259045"/>
    <xdr:sp macro="" textlink="">
      <xdr:nvSpPr>
        <xdr:cNvPr id="480" name="テキスト ボックス 479"/>
        <xdr:cNvSpPr txBox="1"/>
      </xdr:nvSpPr>
      <xdr:spPr>
        <a:xfrm>
          <a:off x="8483111" y="168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132983</xdr:rowOff>
    </xdr:from>
    <xdr:to>
      <xdr:col>11</xdr:col>
      <xdr:colOff>358775</xdr:colOff>
      <xdr:row>98</xdr:row>
      <xdr:rowOff>63133</xdr:rowOff>
    </xdr:to>
    <xdr:sp macro="" textlink="">
      <xdr:nvSpPr>
        <xdr:cNvPr id="481" name="円/楕円 480"/>
        <xdr:cNvSpPr/>
      </xdr:nvSpPr>
      <xdr:spPr>
        <a:xfrm>
          <a:off x="7810500" y="1676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54260</xdr:rowOff>
    </xdr:from>
    <xdr:ext cx="534377" cy="259045"/>
    <xdr:sp macro="" textlink="">
      <xdr:nvSpPr>
        <xdr:cNvPr id="482" name="テキスト ボックス 481"/>
        <xdr:cNvSpPr txBox="1"/>
      </xdr:nvSpPr>
      <xdr:spPr>
        <a:xfrm>
          <a:off x="7594111" y="1685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143252</xdr:rowOff>
    </xdr:from>
    <xdr:to>
      <xdr:col>10</xdr:col>
      <xdr:colOff>155575</xdr:colOff>
      <xdr:row>98</xdr:row>
      <xdr:rowOff>73402</xdr:rowOff>
    </xdr:to>
    <xdr:sp macro="" textlink="">
      <xdr:nvSpPr>
        <xdr:cNvPr id="483" name="円/楕円 482"/>
        <xdr:cNvSpPr/>
      </xdr:nvSpPr>
      <xdr:spPr>
        <a:xfrm>
          <a:off x="6921500" y="167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64529</xdr:rowOff>
    </xdr:from>
    <xdr:ext cx="534377" cy="259045"/>
    <xdr:sp macro="" textlink="">
      <xdr:nvSpPr>
        <xdr:cNvPr id="484" name="テキスト ボックス 483"/>
        <xdr:cNvSpPr txBox="1"/>
      </xdr:nvSpPr>
      <xdr:spPr>
        <a:xfrm>
          <a:off x="6705111" y="168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149210</xdr:rowOff>
    </xdr:from>
    <xdr:to>
      <xdr:col>23</xdr:col>
      <xdr:colOff>517525</xdr:colOff>
      <xdr:row>38</xdr:row>
      <xdr:rowOff>63850</xdr:rowOff>
    </xdr:to>
    <xdr:cxnSp macro="">
      <xdr:nvCxnSpPr>
        <xdr:cNvPr id="512" name="直線コネクタ 511"/>
        <xdr:cNvCxnSpPr/>
      </xdr:nvCxnSpPr>
      <xdr:spPr>
        <a:xfrm flipV="1">
          <a:off x="15481300" y="6492860"/>
          <a:ext cx="838200" cy="8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63850</xdr:rowOff>
    </xdr:from>
    <xdr:to>
      <xdr:col>22</xdr:col>
      <xdr:colOff>365125</xdr:colOff>
      <xdr:row>38</xdr:row>
      <xdr:rowOff>70389</xdr:rowOff>
    </xdr:to>
    <xdr:cxnSp macro="">
      <xdr:nvCxnSpPr>
        <xdr:cNvPr id="515" name="直線コネクタ 514"/>
        <xdr:cNvCxnSpPr/>
      </xdr:nvCxnSpPr>
      <xdr:spPr>
        <a:xfrm flipV="1">
          <a:off x="14592300" y="6578950"/>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70389</xdr:rowOff>
    </xdr:from>
    <xdr:to>
      <xdr:col>21</xdr:col>
      <xdr:colOff>161925</xdr:colOff>
      <xdr:row>38</xdr:row>
      <xdr:rowOff>92471</xdr:rowOff>
    </xdr:to>
    <xdr:cxnSp macro="">
      <xdr:nvCxnSpPr>
        <xdr:cNvPr id="518" name="直線コネクタ 517"/>
        <xdr:cNvCxnSpPr/>
      </xdr:nvCxnSpPr>
      <xdr:spPr>
        <a:xfrm flipV="1">
          <a:off x="13703300" y="6585489"/>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92471</xdr:rowOff>
    </xdr:from>
    <xdr:to>
      <xdr:col>19</xdr:col>
      <xdr:colOff>644525</xdr:colOff>
      <xdr:row>38</xdr:row>
      <xdr:rowOff>100747</xdr:rowOff>
    </xdr:to>
    <xdr:cxnSp macro="">
      <xdr:nvCxnSpPr>
        <xdr:cNvPr id="521" name="直線コネクタ 520"/>
        <xdr:cNvCxnSpPr/>
      </xdr:nvCxnSpPr>
      <xdr:spPr>
        <a:xfrm flipV="1">
          <a:off x="12814300" y="6607571"/>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98410</xdr:rowOff>
    </xdr:from>
    <xdr:to>
      <xdr:col>23</xdr:col>
      <xdr:colOff>568325</xdr:colOff>
      <xdr:row>38</xdr:row>
      <xdr:rowOff>28559</xdr:rowOff>
    </xdr:to>
    <xdr:sp macro="" textlink="">
      <xdr:nvSpPr>
        <xdr:cNvPr id="531" name="円/楕円 530"/>
        <xdr:cNvSpPr/>
      </xdr:nvSpPr>
      <xdr:spPr>
        <a:xfrm>
          <a:off x="16268700" y="64420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76837</xdr:rowOff>
    </xdr:from>
    <xdr:ext cx="534377" cy="259045"/>
    <xdr:sp macro="" textlink="">
      <xdr:nvSpPr>
        <xdr:cNvPr id="532" name="消防費該当値テキスト"/>
        <xdr:cNvSpPr txBox="1"/>
      </xdr:nvSpPr>
      <xdr:spPr>
        <a:xfrm>
          <a:off x="16370300" y="64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13050</xdr:rowOff>
    </xdr:from>
    <xdr:to>
      <xdr:col>22</xdr:col>
      <xdr:colOff>415925</xdr:colOff>
      <xdr:row>38</xdr:row>
      <xdr:rowOff>114650</xdr:rowOff>
    </xdr:to>
    <xdr:sp macro="" textlink="">
      <xdr:nvSpPr>
        <xdr:cNvPr id="533" name="円/楕円 532"/>
        <xdr:cNvSpPr/>
      </xdr:nvSpPr>
      <xdr:spPr>
        <a:xfrm>
          <a:off x="15430500" y="65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105777</xdr:rowOff>
    </xdr:from>
    <xdr:ext cx="534377" cy="259045"/>
    <xdr:sp macro="" textlink="">
      <xdr:nvSpPr>
        <xdr:cNvPr id="534" name="テキスト ボックス 533"/>
        <xdr:cNvSpPr txBox="1"/>
      </xdr:nvSpPr>
      <xdr:spPr>
        <a:xfrm>
          <a:off x="15214111" y="662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19589</xdr:rowOff>
    </xdr:from>
    <xdr:to>
      <xdr:col>21</xdr:col>
      <xdr:colOff>212725</xdr:colOff>
      <xdr:row>38</xdr:row>
      <xdr:rowOff>121189</xdr:rowOff>
    </xdr:to>
    <xdr:sp macro="" textlink="">
      <xdr:nvSpPr>
        <xdr:cNvPr id="535" name="円/楕円 534"/>
        <xdr:cNvSpPr/>
      </xdr:nvSpPr>
      <xdr:spPr>
        <a:xfrm>
          <a:off x="14541500" y="653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112316</xdr:rowOff>
    </xdr:from>
    <xdr:ext cx="534377" cy="259045"/>
    <xdr:sp macro="" textlink="">
      <xdr:nvSpPr>
        <xdr:cNvPr id="536" name="テキスト ボックス 535"/>
        <xdr:cNvSpPr txBox="1"/>
      </xdr:nvSpPr>
      <xdr:spPr>
        <a:xfrm>
          <a:off x="14325111" y="662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41671</xdr:rowOff>
    </xdr:from>
    <xdr:to>
      <xdr:col>20</xdr:col>
      <xdr:colOff>9525</xdr:colOff>
      <xdr:row>38</xdr:row>
      <xdr:rowOff>143271</xdr:rowOff>
    </xdr:to>
    <xdr:sp macro="" textlink="">
      <xdr:nvSpPr>
        <xdr:cNvPr id="537" name="円/楕円 536"/>
        <xdr:cNvSpPr/>
      </xdr:nvSpPr>
      <xdr:spPr>
        <a:xfrm>
          <a:off x="13652500" y="65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134398</xdr:rowOff>
    </xdr:from>
    <xdr:ext cx="534377" cy="259045"/>
    <xdr:sp macro="" textlink="">
      <xdr:nvSpPr>
        <xdr:cNvPr id="538" name="テキスト ボックス 537"/>
        <xdr:cNvSpPr txBox="1"/>
      </xdr:nvSpPr>
      <xdr:spPr>
        <a:xfrm>
          <a:off x="13436111" y="664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49947</xdr:rowOff>
    </xdr:from>
    <xdr:to>
      <xdr:col>18</xdr:col>
      <xdr:colOff>492125</xdr:colOff>
      <xdr:row>38</xdr:row>
      <xdr:rowOff>151547</xdr:rowOff>
    </xdr:to>
    <xdr:sp macro="" textlink="">
      <xdr:nvSpPr>
        <xdr:cNvPr id="539" name="円/楕円 538"/>
        <xdr:cNvSpPr/>
      </xdr:nvSpPr>
      <xdr:spPr>
        <a:xfrm>
          <a:off x="12763500" y="65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142674</xdr:rowOff>
    </xdr:from>
    <xdr:ext cx="534377" cy="259045"/>
    <xdr:sp macro="" textlink="">
      <xdr:nvSpPr>
        <xdr:cNvPr id="540" name="テキスト ボックス 539"/>
        <xdr:cNvSpPr txBox="1"/>
      </xdr:nvSpPr>
      <xdr:spPr>
        <a:xfrm>
          <a:off x="12547111" y="665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84722</xdr:rowOff>
    </xdr:from>
    <xdr:to>
      <xdr:col>23</xdr:col>
      <xdr:colOff>517525</xdr:colOff>
      <xdr:row>58</xdr:row>
      <xdr:rowOff>24698</xdr:rowOff>
    </xdr:to>
    <xdr:cxnSp macro="">
      <xdr:nvCxnSpPr>
        <xdr:cNvPr id="572" name="直線コネクタ 571"/>
        <xdr:cNvCxnSpPr/>
      </xdr:nvCxnSpPr>
      <xdr:spPr>
        <a:xfrm flipV="1">
          <a:off x="15481300" y="9857372"/>
          <a:ext cx="838200" cy="11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85620</xdr:rowOff>
    </xdr:from>
    <xdr:to>
      <xdr:col>22</xdr:col>
      <xdr:colOff>365125</xdr:colOff>
      <xdr:row>58</xdr:row>
      <xdr:rowOff>24698</xdr:rowOff>
    </xdr:to>
    <xdr:cxnSp macro="">
      <xdr:nvCxnSpPr>
        <xdr:cNvPr id="575" name="直線コネクタ 574"/>
        <xdr:cNvCxnSpPr/>
      </xdr:nvCxnSpPr>
      <xdr:spPr>
        <a:xfrm>
          <a:off x="14592300" y="9858270"/>
          <a:ext cx="8890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85620</xdr:rowOff>
    </xdr:from>
    <xdr:to>
      <xdr:col>21</xdr:col>
      <xdr:colOff>161925</xdr:colOff>
      <xdr:row>58</xdr:row>
      <xdr:rowOff>17693</xdr:rowOff>
    </xdr:to>
    <xdr:cxnSp macro="">
      <xdr:nvCxnSpPr>
        <xdr:cNvPr id="578" name="直線コネクタ 577"/>
        <xdr:cNvCxnSpPr/>
      </xdr:nvCxnSpPr>
      <xdr:spPr>
        <a:xfrm flipV="1">
          <a:off x="13703300" y="9858270"/>
          <a:ext cx="889000" cy="1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17693</xdr:rowOff>
    </xdr:from>
    <xdr:to>
      <xdr:col>19</xdr:col>
      <xdr:colOff>644525</xdr:colOff>
      <xdr:row>58</xdr:row>
      <xdr:rowOff>23294</xdr:rowOff>
    </xdr:to>
    <xdr:cxnSp macro="">
      <xdr:nvCxnSpPr>
        <xdr:cNvPr id="581" name="直線コネクタ 580"/>
        <xdr:cNvCxnSpPr/>
      </xdr:nvCxnSpPr>
      <xdr:spPr>
        <a:xfrm flipV="1">
          <a:off x="12814300" y="9961793"/>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33922</xdr:rowOff>
    </xdr:from>
    <xdr:to>
      <xdr:col>23</xdr:col>
      <xdr:colOff>568325</xdr:colOff>
      <xdr:row>57</xdr:row>
      <xdr:rowOff>135522</xdr:rowOff>
    </xdr:to>
    <xdr:sp macro="" textlink="">
      <xdr:nvSpPr>
        <xdr:cNvPr id="591" name="円/楕円 590"/>
        <xdr:cNvSpPr/>
      </xdr:nvSpPr>
      <xdr:spPr>
        <a:xfrm>
          <a:off x="16268700" y="980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56799</xdr:rowOff>
    </xdr:from>
    <xdr:ext cx="534377" cy="259045"/>
    <xdr:sp macro="" textlink="">
      <xdr:nvSpPr>
        <xdr:cNvPr id="592" name="教育費該当値テキスト"/>
        <xdr:cNvSpPr txBox="1"/>
      </xdr:nvSpPr>
      <xdr:spPr>
        <a:xfrm>
          <a:off x="16370300" y="965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41,867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145348</xdr:rowOff>
    </xdr:from>
    <xdr:to>
      <xdr:col>22</xdr:col>
      <xdr:colOff>415925</xdr:colOff>
      <xdr:row>58</xdr:row>
      <xdr:rowOff>75498</xdr:rowOff>
    </xdr:to>
    <xdr:sp macro="" textlink="">
      <xdr:nvSpPr>
        <xdr:cNvPr id="593" name="円/楕円 592"/>
        <xdr:cNvSpPr/>
      </xdr:nvSpPr>
      <xdr:spPr>
        <a:xfrm>
          <a:off x="15430500" y="99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66625</xdr:rowOff>
    </xdr:from>
    <xdr:ext cx="534377" cy="259045"/>
    <xdr:sp macro="" textlink="">
      <xdr:nvSpPr>
        <xdr:cNvPr id="594" name="テキスト ボックス 593"/>
        <xdr:cNvSpPr txBox="1"/>
      </xdr:nvSpPr>
      <xdr:spPr>
        <a:xfrm>
          <a:off x="15214111" y="100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34820</xdr:rowOff>
    </xdr:from>
    <xdr:to>
      <xdr:col>21</xdr:col>
      <xdr:colOff>212725</xdr:colOff>
      <xdr:row>57</xdr:row>
      <xdr:rowOff>136420</xdr:rowOff>
    </xdr:to>
    <xdr:sp macro="" textlink="">
      <xdr:nvSpPr>
        <xdr:cNvPr id="595" name="円/楕円 594"/>
        <xdr:cNvSpPr/>
      </xdr:nvSpPr>
      <xdr:spPr>
        <a:xfrm>
          <a:off x="14541500" y="980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127547</xdr:rowOff>
    </xdr:from>
    <xdr:ext cx="534377" cy="259045"/>
    <xdr:sp macro="" textlink="">
      <xdr:nvSpPr>
        <xdr:cNvPr id="596" name="テキスト ボックス 595"/>
        <xdr:cNvSpPr txBox="1"/>
      </xdr:nvSpPr>
      <xdr:spPr>
        <a:xfrm>
          <a:off x="14325111" y="99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138343</xdr:rowOff>
    </xdr:from>
    <xdr:to>
      <xdr:col>20</xdr:col>
      <xdr:colOff>9525</xdr:colOff>
      <xdr:row>58</xdr:row>
      <xdr:rowOff>68493</xdr:rowOff>
    </xdr:to>
    <xdr:sp macro="" textlink="">
      <xdr:nvSpPr>
        <xdr:cNvPr id="597" name="円/楕円 596"/>
        <xdr:cNvSpPr/>
      </xdr:nvSpPr>
      <xdr:spPr>
        <a:xfrm>
          <a:off x="13652500" y="991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59620</xdr:rowOff>
    </xdr:from>
    <xdr:ext cx="534377" cy="259045"/>
    <xdr:sp macro="" textlink="">
      <xdr:nvSpPr>
        <xdr:cNvPr id="598" name="テキスト ボックス 597"/>
        <xdr:cNvSpPr txBox="1"/>
      </xdr:nvSpPr>
      <xdr:spPr>
        <a:xfrm>
          <a:off x="13436111" y="100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143944</xdr:rowOff>
    </xdr:from>
    <xdr:to>
      <xdr:col>18</xdr:col>
      <xdr:colOff>492125</xdr:colOff>
      <xdr:row>58</xdr:row>
      <xdr:rowOff>74094</xdr:rowOff>
    </xdr:to>
    <xdr:sp macro="" textlink="">
      <xdr:nvSpPr>
        <xdr:cNvPr id="599" name="円/楕円 598"/>
        <xdr:cNvSpPr/>
      </xdr:nvSpPr>
      <xdr:spPr>
        <a:xfrm>
          <a:off x="12763500" y="991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65221</xdr:rowOff>
    </xdr:from>
    <xdr:ext cx="534377" cy="259045"/>
    <xdr:sp macro="" textlink="">
      <xdr:nvSpPr>
        <xdr:cNvPr id="600" name="テキスト ボックス 599"/>
        <xdr:cNvSpPr txBox="1"/>
      </xdr:nvSpPr>
      <xdr:spPr>
        <a:xfrm>
          <a:off x="12547111" y="1000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136728</xdr:rowOff>
    </xdr:from>
    <xdr:to>
      <xdr:col>21</xdr:col>
      <xdr:colOff>161925</xdr:colOff>
      <xdr:row>78</xdr:row>
      <xdr:rowOff>139700</xdr:rowOff>
    </xdr:to>
    <xdr:cxnSp macro="">
      <xdr:nvCxnSpPr>
        <xdr:cNvPr id="633" name="直線コネクタ 632"/>
        <xdr:cNvCxnSpPr/>
      </xdr:nvCxnSpPr>
      <xdr:spPr>
        <a:xfrm>
          <a:off x="13703300" y="135098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136728</xdr:rowOff>
    </xdr:from>
    <xdr:to>
      <xdr:col>19</xdr:col>
      <xdr:colOff>644525</xdr:colOff>
      <xdr:row>78</xdr:row>
      <xdr:rowOff>139700</xdr:rowOff>
    </xdr:to>
    <xdr:cxnSp macro="">
      <xdr:nvCxnSpPr>
        <xdr:cNvPr id="636" name="直線コネクタ 635"/>
        <xdr:cNvCxnSpPr/>
      </xdr:nvCxnSpPr>
      <xdr:spPr>
        <a:xfrm flipV="1">
          <a:off x="12814300" y="135098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85928</xdr:rowOff>
    </xdr:from>
    <xdr:to>
      <xdr:col>20</xdr:col>
      <xdr:colOff>9525</xdr:colOff>
      <xdr:row>79</xdr:row>
      <xdr:rowOff>16078</xdr:rowOff>
    </xdr:to>
    <xdr:sp macro="" textlink="">
      <xdr:nvSpPr>
        <xdr:cNvPr id="652" name="円/楕円 651"/>
        <xdr:cNvSpPr/>
      </xdr:nvSpPr>
      <xdr:spPr>
        <a:xfrm>
          <a:off x="136525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7205</xdr:rowOff>
    </xdr:from>
    <xdr:ext cx="313932" cy="259045"/>
    <xdr:sp macro="" textlink="">
      <xdr:nvSpPr>
        <xdr:cNvPr id="653" name="テキスト ボックス 652"/>
        <xdr:cNvSpPr txBox="1"/>
      </xdr:nvSpPr>
      <xdr:spPr>
        <a:xfrm>
          <a:off x="13546333" y="13551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42517</xdr:rowOff>
    </xdr:from>
    <xdr:to>
      <xdr:col>23</xdr:col>
      <xdr:colOff>517525</xdr:colOff>
      <xdr:row>98</xdr:row>
      <xdr:rowOff>50518</xdr:rowOff>
    </xdr:to>
    <xdr:cxnSp macro="">
      <xdr:nvCxnSpPr>
        <xdr:cNvPr id="688" name="直線コネクタ 687"/>
        <xdr:cNvCxnSpPr/>
      </xdr:nvCxnSpPr>
      <xdr:spPr>
        <a:xfrm flipV="1">
          <a:off x="15481300" y="1684461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39945</xdr:rowOff>
    </xdr:from>
    <xdr:to>
      <xdr:col>22</xdr:col>
      <xdr:colOff>365125</xdr:colOff>
      <xdr:row>98</xdr:row>
      <xdr:rowOff>50518</xdr:rowOff>
    </xdr:to>
    <xdr:cxnSp macro="">
      <xdr:nvCxnSpPr>
        <xdr:cNvPr id="691" name="直線コネクタ 690"/>
        <xdr:cNvCxnSpPr/>
      </xdr:nvCxnSpPr>
      <xdr:spPr>
        <a:xfrm>
          <a:off x="14592300" y="16842045"/>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28457</xdr:rowOff>
    </xdr:from>
    <xdr:to>
      <xdr:col>21</xdr:col>
      <xdr:colOff>161925</xdr:colOff>
      <xdr:row>98</xdr:row>
      <xdr:rowOff>39945</xdr:rowOff>
    </xdr:to>
    <xdr:cxnSp macro="">
      <xdr:nvCxnSpPr>
        <xdr:cNvPr id="694" name="直線コネクタ 693"/>
        <xdr:cNvCxnSpPr/>
      </xdr:nvCxnSpPr>
      <xdr:spPr>
        <a:xfrm>
          <a:off x="13703300" y="16830557"/>
          <a:ext cx="889000" cy="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16870</xdr:rowOff>
    </xdr:from>
    <xdr:to>
      <xdr:col>19</xdr:col>
      <xdr:colOff>644525</xdr:colOff>
      <xdr:row>98</xdr:row>
      <xdr:rowOff>28457</xdr:rowOff>
    </xdr:to>
    <xdr:cxnSp macro="">
      <xdr:nvCxnSpPr>
        <xdr:cNvPr id="697" name="直線コネクタ 696"/>
        <xdr:cNvCxnSpPr/>
      </xdr:nvCxnSpPr>
      <xdr:spPr>
        <a:xfrm>
          <a:off x="12814300" y="16818970"/>
          <a:ext cx="8890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163167</xdr:rowOff>
    </xdr:from>
    <xdr:to>
      <xdr:col>23</xdr:col>
      <xdr:colOff>568325</xdr:colOff>
      <xdr:row>98</xdr:row>
      <xdr:rowOff>93317</xdr:rowOff>
    </xdr:to>
    <xdr:sp macro="" textlink="">
      <xdr:nvSpPr>
        <xdr:cNvPr id="707" name="円/楕円 706"/>
        <xdr:cNvSpPr/>
      </xdr:nvSpPr>
      <xdr:spPr>
        <a:xfrm>
          <a:off x="16268700" y="167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141594</xdr:rowOff>
    </xdr:from>
    <xdr:ext cx="534377" cy="259045"/>
    <xdr:sp macro="" textlink="">
      <xdr:nvSpPr>
        <xdr:cNvPr id="708" name="公債費該当値テキスト"/>
        <xdr:cNvSpPr txBox="1"/>
      </xdr:nvSpPr>
      <xdr:spPr>
        <a:xfrm>
          <a:off x="16370300" y="1677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18,802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171168</xdr:rowOff>
    </xdr:from>
    <xdr:to>
      <xdr:col>22</xdr:col>
      <xdr:colOff>415925</xdr:colOff>
      <xdr:row>98</xdr:row>
      <xdr:rowOff>101318</xdr:rowOff>
    </xdr:to>
    <xdr:sp macro="" textlink="">
      <xdr:nvSpPr>
        <xdr:cNvPr id="709" name="円/楕円 708"/>
        <xdr:cNvSpPr/>
      </xdr:nvSpPr>
      <xdr:spPr>
        <a:xfrm>
          <a:off x="15430500" y="168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92445</xdr:rowOff>
    </xdr:from>
    <xdr:ext cx="534377" cy="259045"/>
    <xdr:sp macro="" textlink="">
      <xdr:nvSpPr>
        <xdr:cNvPr id="710" name="テキスト ボックス 709"/>
        <xdr:cNvSpPr txBox="1"/>
      </xdr:nvSpPr>
      <xdr:spPr>
        <a:xfrm>
          <a:off x="15214111" y="1689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160595</xdr:rowOff>
    </xdr:from>
    <xdr:to>
      <xdr:col>21</xdr:col>
      <xdr:colOff>212725</xdr:colOff>
      <xdr:row>98</xdr:row>
      <xdr:rowOff>90745</xdr:rowOff>
    </xdr:to>
    <xdr:sp macro="" textlink="">
      <xdr:nvSpPr>
        <xdr:cNvPr id="711" name="円/楕円 710"/>
        <xdr:cNvSpPr/>
      </xdr:nvSpPr>
      <xdr:spPr>
        <a:xfrm>
          <a:off x="14541500" y="167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81872</xdr:rowOff>
    </xdr:from>
    <xdr:ext cx="534377" cy="259045"/>
    <xdr:sp macro="" textlink="">
      <xdr:nvSpPr>
        <xdr:cNvPr id="712" name="テキスト ボックス 711"/>
        <xdr:cNvSpPr txBox="1"/>
      </xdr:nvSpPr>
      <xdr:spPr>
        <a:xfrm>
          <a:off x="14325111" y="1688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149107</xdr:rowOff>
    </xdr:from>
    <xdr:to>
      <xdr:col>20</xdr:col>
      <xdr:colOff>9525</xdr:colOff>
      <xdr:row>98</xdr:row>
      <xdr:rowOff>79257</xdr:rowOff>
    </xdr:to>
    <xdr:sp macro="" textlink="">
      <xdr:nvSpPr>
        <xdr:cNvPr id="713" name="円/楕円 712"/>
        <xdr:cNvSpPr/>
      </xdr:nvSpPr>
      <xdr:spPr>
        <a:xfrm>
          <a:off x="13652500" y="1677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70384</xdr:rowOff>
    </xdr:from>
    <xdr:ext cx="534377" cy="259045"/>
    <xdr:sp macro="" textlink="">
      <xdr:nvSpPr>
        <xdr:cNvPr id="714" name="テキスト ボックス 713"/>
        <xdr:cNvSpPr txBox="1"/>
      </xdr:nvSpPr>
      <xdr:spPr>
        <a:xfrm>
          <a:off x="13436111" y="1687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137520</xdr:rowOff>
    </xdr:from>
    <xdr:to>
      <xdr:col>18</xdr:col>
      <xdr:colOff>492125</xdr:colOff>
      <xdr:row>98</xdr:row>
      <xdr:rowOff>67670</xdr:rowOff>
    </xdr:to>
    <xdr:sp macro="" textlink="">
      <xdr:nvSpPr>
        <xdr:cNvPr id="715" name="円/楕円 714"/>
        <xdr:cNvSpPr/>
      </xdr:nvSpPr>
      <xdr:spPr>
        <a:xfrm>
          <a:off x="12763500" y="167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58797</xdr:rowOff>
    </xdr:from>
    <xdr:ext cx="534377" cy="259045"/>
    <xdr:sp macro="" textlink="">
      <xdr:nvSpPr>
        <xdr:cNvPr id="716" name="テキスト ボックス 715"/>
        <xdr:cNvSpPr txBox="1"/>
      </xdr:nvSpPr>
      <xdr:spPr>
        <a:xfrm>
          <a:off x="12547111" y="1686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住民一人当たりの歳出決算額について、総務費は</a:t>
          </a:r>
          <a:r>
            <a:rPr kumimoji="1" lang="en-US" altLang="ja-JP" sz="1050">
              <a:latin typeface="ＭＳ Ｐゴシック"/>
            </a:rPr>
            <a:t>33,005</a:t>
          </a:r>
          <a:r>
            <a:rPr kumimoji="1" lang="ja-JP" altLang="en-US" sz="1050">
              <a:latin typeface="ＭＳ Ｐゴシック"/>
            </a:rPr>
            <a:t>円となり、類似団体内平均値を下回っている。しかし、今後市民総合会館や庁舎などの老朽化等への対応が想定され、事業の実施に当たっては精査を行う必要がある。</a:t>
          </a:r>
        </a:p>
        <a:p>
          <a:r>
            <a:rPr kumimoji="1" lang="ja-JP" altLang="en-US" sz="1050">
              <a:latin typeface="ＭＳ Ｐゴシック"/>
            </a:rPr>
            <a:t>民生費は</a:t>
          </a:r>
          <a:r>
            <a:rPr kumimoji="1" lang="en-US" altLang="ja-JP" sz="1050">
              <a:latin typeface="ＭＳ Ｐゴシック"/>
            </a:rPr>
            <a:t>175,739</a:t>
          </a:r>
          <a:r>
            <a:rPr kumimoji="1" lang="ja-JP" altLang="en-US" sz="1050">
              <a:latin typeface="ＭＳ Ｐゴシック"/>
            </a:rPr>
            <a:t>円となり、類似団体内平均値を上回っている。このうち生活保護費については伸びが鈍化しているものの依然として高止まりしているほか、高齢化の進行や障害福祉費の増加傾向もあり、今後も増加が見込まれるため単独扶助費の抑制などを検討していく。</a:t>
          </a:r>
        </a:p>
        <a:p>
          <a:r>
            <a:rPr kumimoji="1" lang="ja-JP" altLang="en-US" sz="1050">
              <a:latin typeface="ＭＳ Ｐゴシック"/>
            </a:rPr>
            <a:t>衛生費は</a:t>
          </a:r>
          <a:r>
            <a:rPr kumimoji="1" lang="en-US" altLang="ja-JP" sz="1050">
              <a:latin typeface="ＭＳ Ｐゴシック"/>
            </a:rPr>
            <a:t>30,301</a:t>
          </a:r>
          <a:r>
            <a:rPr kumimoji="1" lang="ja-JP" altLang="en-US" sz="1050">
              <a:latin typeface="ＭＳ Ｐゴシック"/>
            </a:rPr>
            <a:t>円となり、類似団体内平均値を下回っている。本市はごみ処理業務を一部事務組合で実施しているため、それにかかる構成市負担金が大きな比重を占めており、引き続き構成市負担金の抑制に努める。</a:t>
          </a:r>
        </a:p>
        <a:p>
          <a:r>
            <a:rPr kumimoji="1" lang="ja-JP" altLang="en-US" sz="1050">
              <a:latin typeface="ＭＳ Ｐゴシック"/>
            </a:rPr>
            <a:t>労働費は</a:t>
          </a:r>
          <a:r>
            <a:rPr kumimoji="1" lang="en-US" altLang="ja-JP" sz="1050">
              <a:latin typeface="ＭＳ Ｐゴシック"/>
            </a:rPr>
            <a:t>492</a:t>
          </a:r>
          <a:r>
            <a:rPr kumimoji="1" lang="ja-JP" altLang="en-US" sz="1050">
              <a:latin typeface="ＭＳ Ｐゴシック"/>
            </a:rPr>
            <a:t>円となり、類似団体内平均値を下回っている。農林水産業費は</a:t>
          </a:r>
          <a:r>
            <a:rPr kumimoji="1" lang="en-US" altLang="ja-JP" sz="1050">
              <a:latin typeface="ＭＳ Ｐゴシック"/>
            </a:rPr>
            <a:t>572</a:t>
          </a:r>
          <a:r>
            <a:rPr kumimoji="1" lang="ja-JP" altLang="en-US" sz="1050">
              <a:latin typeface="ＭＳ Ｐゴシック"/>
            </a:rPr>
            <a:t>円となり、類似団体内平均値を下回っている。商工費は</a:t>
          </a:r>
          <a:r>
            <a:rPr kumimoji="1" lang="en-US" altLang="ja-JP" sz="1050">
              <a:latin typeface="ＭＳ Ｐゴシック"/>
            </a:rPr>
            <a:t>1,390</a:t>
          </a:r>
          <a:r>
            <a:rPr kumimoji="1" lang="ja-JP" altLang="en-US" sz="1050">
              <a:latin typeface="ＭＳ Ｐゴシック"/>
            </a:rPr>
            <a:t>円となり、類似団体内平均値を下回っている。</a:t>
          </a:r>
        </a:p>
        <a:p>
          <a:r>
            <a:rPr kumimoji="1" lang="ja-JP" altLang="en-US" sz="1050">
              <a:latin typeface="ＭＳ Ｐゴシック"/>
            </a:rPr>
            <a:t>土木費は</a:t>
          </a:r>
          <a:r>
            <a:rPr kumimoji="1" lang="en-US" altLang="ja-JP" sz="1050">
              <a:latin typeface="ＭＳ Ｐゴシック"/>
            </a:rPr>
            <a:t>26,724</a:t>
          </a:r>
          <a:r>
            <a:rPr kumimoji="1" lang="ja-JP" altLang="en-US" sz="1050">
              <a:latin typeface="ＭＳ Ｐゴシック"/>
            </a:rPr>
            <a:t>円となり、類似団体内平均値を下回っている。このうち、大きな比重を占める公共下水道事業への繰出金の動向や、今後事業の実施に当たっては精査を行う必要がある。</a:t>
          </a:r>
        </a:p>
        <a:p>
          <a:r>
            <a:rPr kumimoji="1" lang="ja-JP" altLang="en-US" sz="1050">
              <a:latin typeface="ＭＳ Ｐゴシック"/>
            </a:rPr>
            <a:t>消防費は</a:t>
          </a:r>
          <a:r>
            <a:rPr kumimoji="1" lang="en-US" altLang="ja-JP" sz="1050">
              <a:latin typeface="ＭＳ Ｐゴシック"/>
            </a:rPr>
            <a:t>13,542</a:t>
          </a:r>
          <a:r>
            <a:rPr kumimoji="1" lang="ja-JP" altLang="en-US" sz="1050">
              <a:latin typeface="ＭＳ Ｐゴシック"/>
            </a:rPr>
            <a:t>円となり、類似団体内平均値を下回っている。本市は消防業務を一部事務組合で実施しているため、それにかかる構成市負担金が大きな比重を占めており、引き続き構成市負担金の抑制に努める。</a:t>
          </a:r>
        </a:p>
        <a:p>
          <a:r>
            <a:rPr kumimoji="1" lang="ja-JP" altLang="en-US" sz="1050">
              <a:latin typeface="ＭＳ Ｐゴシック"/>
            </a:rPr>
            <a:t>教育費は</a:t>
          </a:r>
          <a:r>
            <a:rPr kumimoji="1" lang="en-US" altLang="ja-JP" sz="1050">
              <a:latin typeface="ＭＳ Ｐゴシック"/>
            </a:rPr>
            <a:t>41,867</a:t>
          </a:r>
          <a:r>
            <a:rPr kumimoji="1" lang="ja-JP" altLang="en-US" sz="1050">
              <a:latin typeface="ＭＳ Ｐゴシック"/>
            </a:rPr>
            <a:t>円となり、類似団体内平均値を下回っている。しかし、教育施設の耐震化や老朽化への対応等を進めており、事業の実施に当たって精査を行う。また、本市は学校給食業務を一部事務組合で実施しているため、それにかかる構成市負担金が大きな比重を占めており、引き続き構成市負担金の抑制に努める。</a:t>
          </a:r>
        </a:p>
        <a:p>
          <a:r>
            <a:rPr kumimoji="1" lang="ja-JP" altLang="en-US" sz="1050">
              <a:latin typeface="ＭＳ Ｐゴシック"/>
            </a:rPr>
            <a:t>公債費は</a:t>
          </a:r>
          <a:r>
            <a:rPr kumimoji="1" lang="en-US" altLang="ja-JP" sz="1050">
              <a:latin typeface="ＭＳ Ｐゴシック"/>
            </a:rPr>
            <a:t>18,802</a:t>
          </a:r>
          <a:r>
            <a:rPr kumimoji="1" lang="ja-JP" altLang="en-US" sz="1050">
              <a:latin typeface="ＭＳ Ｐゴシック"/>
            </a:rPr>
            <a:t>円となり、類似団体内平均値を下回っている。これは、これまで普通建設事業費を抑制してきたことが主因であるが、今後は普通建設事業費の増大も想定されるため、地方債の発行は慎重に行う必要がある。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市の一般会計は平成１８年度決算で実質収支赤字となり、平成２０年度までの３年間赤字が継続した。行財政改革の取り組み等により、平成２１年度以降は黒字に転換し、財政調整基金残高も増加に転じたが、平成２５年度以降は基金を取り崩す決算となり、残高が減少している。</a:t>
          </a:r>
        </a:p>
        <a:p>
          <a:r>
            <a:rPr kumimoji="1" lang="ja-JP" altLang="en-US" sz="1200">
              <a:latin typeface="ＭＳ ゴシック" pitchFamily="49" charset="-128"/>
              <a:ea typeface="ＭＳ ゴシック" pitchFamily="49" charset="-128"/>
            </a:rPr>
            <a:t>　市税が伸び悩む中で、地方交付税や臨時財政対策債などの依存財源に頼る脆弱な財政構造が続いており、安定的な財政運営のため、引き続き行財政改革の推進が必要である。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一般会計は、平成２１年度以降は黒字で推移している。</a:t>
          </a:r>
        </a:p>
        <a:p>
          <a:r>
            <a:rPr kumimoji="1" lang="ja-JP" altLang="en-US" sz="1200">
              <a:latin typeface="ＭＳ ゴシック" pitchFamily="49" charset="-128"/>
              <a:ea typeface="ＭＳ ゴシック" pitchFamily="49" charset="-128"/>
            </a:rPr>
            <a:t>　国民健康保険特別会計は、収納率向上の取り組みや保険給付費の適正化等に努めてきたことから収支は改善傾向にあり、平成２７年度に続き黒字となった。</a:t>
          </a:r>
        </a:p>
        <a:p>
          <a:r>
            <a:rPr kumimoji="1" lang="ja-JP" altLang="en-US" sz="1200">
              <a:latin typeface="ＭＳ ゴシック" pitchFamily="49" charset="-128"/>
              <a:ea typeface="ＭＳ ゴシック" pitchFamily="49" charset="-128"/>
            </a:rPr>
            <a:t>　駐車場特別会計は、近隣に民間のコインパーキングが整備されてきたことや、車両の大型化に伴って立体駐車場での駐車困難な車種が増加してきたことから経営状況は依然として厳しく、赤字が継続している。</a:t>
          </a:r>
        </a:p>
        <a:p>
          <a:r>
            <a:rPr kumimoji="1" lang="ja-JP" altLang="en-US" sz="1200">
              <a:latin typeface="ＭＳ ゴシック" pitchFamily="49" charset="-128"/>
              <a:ea typeface="ＭＳ ゴシック" pitchFamily="49" charset="-128"/>
            </a:rPr>
            <a:t>　水道事業会計は、節水機器の普及等で水需要が減少しており経営状況が厳しくなっている。さらに、今後は老朽化している施設の更新も必要となってくることから、慎重な経営が必要である。</a:t>
          </a:r>
        </a:p>
        <a:p>
          <a:r>
            <a:rPr kumimoji="1" lang="ja-JP" altLang="en-US" sz="1200">
              <a:latin typeface="ＭＳ ゴシック" pitchFamily="49" charset="-128"/>
              <a:ea typeface="ＭＳ ゴシック" pitchFamily="49" charset="-128"/>
            </a:rPr>
            <a:t>　公共下水道事業特別会計は、使用料収入の伸び悩み等で厳しい経営状況であるが、解消可能資金不足額の算定もあり、資金不足額は発生していない。</a:t>
          </a:r>
        </a:p>
        <a:p>
          <a:r>
            <a:rPr kumimoji="1" lang="ja-JP" altLang="en-US" sz="1200">
              <a:latin typeface="ＭＳ ゴシック" pitchFamily="49" charset="-128"/>
              <a:ea typeface="ＭＳ ゴシック" pitchFamily="49" charset="-128"/>
            </a:rPr>
            <a:t>　病院事業特別会計は、資金不足額は発生していないが、平成２０年度から平成２２年度にかけて実施した耐震補強及びリニューアル改修等に伴って発行した企業債の償還や、医師の確保という不安定要因もあることから、慎重な経営が必要である。</a:t>
          </a:r>
        </a:p>
        <a:p>
          <a:r>
            <a:rPr kumimoji="1" lang="ja-JP" altLang="en-US" sz="1200">
              <a:latin typeface="ＭＳ ゴシック" pitchFamily="49" charset="-128"/>
              <a:ea typeface="ＭＳ ゴシック" pitchFamily="49" charset="-128"/>
            </a:rPr>
            <a:t>　介護保険特別会計、後期高齢者医療特別会計は黒字を維持している。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22853886</v>
      </c>
      <c r="BO4" s="381"/>
      <c r="BP4" s="381"/>
      <c r="BQ4" s="381"/>
      <c r="BR4" s="381"/>
      <c r="BS4" s="381"/>
      <c r="BT4" s="381"/>
      <c r="BU4" s="382"/>
      <c r="BV4" s="380">
        <v>23147681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0.1</v>
      </c>
      <c r="CU4" s="387"/>
      <c r="CV4" s="387"/>
      <c r="CW4" s="387"/>
      <c r="CX4" s="387"/>
      <c r="CY4" s="387"/>
      <c r="CZ4" s="387"/>
      <c r="DA4" s="388"/>
      <c r="DB4" s="386">
        <v>0.1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22719686</v>
      </c>
      <c r="BO5" s="418"/>
      <c r="BP5" s="418"/>
      <c r="BQ5" s="418"/>
      <c r="BR5" s="418"/>
      <c r="BS5" s="418"/>
      <c r="BT5" s="418"/>
      <c r="BU5" s="419"/>
      <c r="BV5" s="417">
        <v>23076220</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102.9</v>
      </c>
      <c r="CU5" s="415"/>
      <c r="CV5" s="415"/>
      <c r="CW5" s="415"/>
      <c r="CX5" s="415"/>
      <c r="CY5" s="415"/>
      <c r="CZ5" s="415"/>
      <c r="DA5" s="416"/>
      <c r="DB5" s="414">
        <v>99.1</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134200</v>
      </c>
      <c r="BO6" s="418"/>
      <c r="BP6" s="418"/>
      <c r="BQ6" s="418"/>
      <c r="BR6" s="418"/>
      <c r="BS6" s="418"/>
      <c r="BT6" s="418"/>
      <c r="BU6" s="419"/>
      <c r="BV6" s="417">
        <v>71461</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109.6</v>
      </c>
      <c r="CU6" s="455"/>
      <c r="CV6" s="455"/>
      <c r="CW6" s="455"/>
      <c r="CX6" s="455"/>
      <c r="CY6" s="455"/>
      <c r="CZ6" s="455"/>
      <c r="DA6" s="456"/>
      <c r="DB6" s="454">
        <v>106.9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118660</v>
      </c>
      <c r="BO7" s="418"/>
      <c r="BP7" s="418"/>
      <c r="BQ7" s="418"/>
      <c r="BR7" s="418"/>
      <c r="BS7" s="418"/>
      <c r="BT7" s="418"/>
      <c r="BU7" s="419"/>
      <c r="BV7" s="417">
        <v>56096</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13580380</v>
      </c>
      <c r="CU7" s="418"/>
      <c r="CV7" s="418"/>
      <c r="CW7" s="418"/>
      <c r="CX7" s="418"/>
      <c r="CY7" s="418"/>
      <c r="CZ7" s="418"/>
      <c r="DA7" s="419"/>
      <c r="DB7" s="417">
        <v>13860102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15540</v>
      </c>
      <c r="BO8" s="418"/>
      <c r="BP8" s="418"/>
      <c r="BQ8" s="418"/>
      <c r="BR8" s="418"/>
      <c r="BS8" s="418"/>
      <c r="BT8" s="418"/>
      <c r="BU8" s="419"/>
      <c r="BV8" s="417">
        <v>15365</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0.62</v>
      </c>
      <c r="CU8" s="458"/>
      <c r="CV8" s="458"/>
      <c r="CW8" s="458"/>
      <c r="CX8" s="458"/>
      <c r="CY8" s="458"/>
      <c r="CZ8" s="458"/>
      <c r="DA8" s="459"/>
      <c r="DB8" s="457">
        <v>0.61</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65438</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175</v>
      </c>
      <c r="BO9" s="418"/>
      <c r="BP9" s="418"/>
      <c r="BQ9" s="418"/>
      <c r="BR9" s="418"/>
      <c r="BS9" s="418"/>
      <c r="BT9" s="418"/>
      <c r="BU9" s="419"/>
      <c r="BV9" s="417">
        <v>34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8.1999999999999993</v>
      </c>
      <c r="CU9" s="415"/>
      <c r="CV9" s="415"/>
      <c r="CW9" s="415"/>
      <c r="CX9" s="415"/>
      <c r="CY9" s="415"/>
      <c r="CZ9" s="415"/>
      <c r="DA9" s="416"/>
      <c r="DB9" s="414">
        <v>7.8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66165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9729</v>
      </c>
      <c r="BO10" s="418"/>
      <c r="BP10" s="418"/>
      <c r="BQ10" s="418"/>
      <c r="BR10" s="418"/>
      <c r="BS10" s="418"/>
      <c r="BT10" s="418"/>
      <c r="BU10" s="419"/>
      <c r="BV10" s="417">
        <v>8043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v>20</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65744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145000</v>
      </c>
      <c r="BO12" s="418"/>
      <c r="BP12" s="418"/>
      <c r="BQ12" s="418"/>
      <c r="BR12" s="418"/>
      <c r="BS12" s="418"/>
      <c r="BT12" s="418"/>
      <c r="BU12" s="419"/>
      <c r="BV12" s="417">
        <v>190000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65182</v>
      </c>
      <c r="S13" s="499"/>
      <c r="T13" s="499"/>
      <c r="U13" s="499"/>
      <c r="V13" s="500"/>
      <c r="W13" s="433" t="s">
        <v>124</v>
      </c>
      <c r="X13" s="434"/>
      <c r="Y13" s="434"/>
      <c r="Z13" s="434"/>
      <c r="AA13" s="434"/>
      <c r="AB13" s="424"/>
      <c r="AC13" s="468">
        <v>137</v>
      </c>
      <c r="AD13" s="469"/>
      <c r="AE13" s="469"/>
      <c r="AF13" s="469"/>
      <c r="AG13" s="508"/>
      <c r="AH13" s="468">
        <v>108</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-135076</v>
      </c>
      <c r="BO13" s="418"/>
      <c r="BP13" s="418"/>
      <c r="BQ13" s="418"/>
      <c r="BR13" s="418"/>
      <c r="BS13" s="418"/>
      <c r="BT13" s="418"/>
      <c r="BU13" s="419"/>
      <c r="BV13" s="417">
        <v>-181923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2.2999999999999998</v>
      </c>
      <c r="CU13" s="415"/>
      <c r="CV13" s="415"/>
      <c r="CW13" s="415"/>
      <c r="CX13" s="415"/>
      <c r="CY13" s="415"/>
      <c r="CZ13" s="415"/>
      <c r="DA13" s="416"/>
      <c r="DB13" s="414">
        <v>2.8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66118</v>
      </c>
      <c r="S14" s="499"/>
      <c r="T14" s="499"/>
      <c r="U14" s="499"/>
      <c r="V14" s="500"/>
      <c r="W14" s="407"/>
      <c r="X14" s="408"/>
      <c r="Y14" s="408"/>
      <c r="Z14" s="408"/>
      <c r="AA14" s="408"/>
      <c r="AB14" s="397"/>
      <c r="AC14" s="501">
        <v>0.5</v>
      </c>
      <c r="AD14" s="502"/>
      <c r="AE14" s="502"/>
      <c r="AF14" s="502"/>
      <c r="AG14" s="503"/>
      <c r="AH14" s="501">
        <v>0.4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26.4</v>
      </c>
      <c r="CU14" s="513"/>
      <c r="CV14" s="513"/>
      <c r="CW14" s="513"/>
      <c r="CX14" s="513"/>
      <c r="CY14" s="513"/>
      <c r="CZ14" s="513"/>
      <c r="DA14" s="514"/>
      <c r="DB14" s="512">
        <v>29.9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65571</v>
      </c>
      <c r="S15" s="499"/>
      <c r="T15" s="499"/>
      <c r="U15" s="499"/>
      <c r="V15" s="500"/>
      <c r="W15" s="433" t="s">
        <v>131</v>
      </c>
      <c r="X15" s="434"/>
      <c r="Y15" s="434"/>
      <c r="Z15" s="434"/>
      <c r="AA15" s="434"/>
      <c r="AB15" s="424"/>
      <c r="AC15" s="468">
        <v>7377</v>
      </c>
      <c r="AD15" s="469"/>
      <c r="AE15" s="469"/>
      <c r="AF15" s="469"/>
      <c r="AG15" s="508"/>
      <c r="AH15" s="468">
        <v>7162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6808128</v>
      </c>
      <c r="BO15" s="381"/>
      <c r="BP15" s="381"/>
      <c r="BQ15" s="381"/>
      <c r="BR15" s="381"/>
      <c r="BS15" s="381"/>
      <c r="BT15" s="381"/>
      <c r="BU15" s="382"/>
      <c r="BV15" s="380">
        <v>6704232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27.5</v>
      </c>
      <c r="AD16" s="502"/>
      <c r="AE16" s="502"/>
      <c r="AF16" s="502"/>
      <c r="AG16" s="503"/>
      <c r="AH16" s="501">
        <v>27.2</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10901642</v>
      </c>
      <c r="BO16" s="418"/>
      <c r="BP16" s="418"/>
      <c r="BQ16" s="418"/>
      <c r="BR16" s="418"/>
      <c r="BS16" s="418"/>
      <c r="BT16" s="418"/>
      <c r="BU16" s="419"/>
      <c r="BV16" s="417">
        <v>10845424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19348</v>
      </c>
      <c r="AD17" s="469"/>
      <c r="AE17" s="469"/>
      <c r="AF17" s="469"/>
      <c r="AG17" s="508"/>
      <c r="AH17" s="468">
        <v>19051</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8661139</v>
      </c>
      <c r="BO17" s="418"/>
      <c r="BP17" s="418"/>
      <c r="BQ17" s="418"/>
      <c r="BR17" s="418"/>
      <c r="BS17" s="418"/>
      <c r="BT17" s="418"/>
      <c r="BU17" s="419"/>
      <c r="BV17" s="417">
        <v>8689615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8.89</v>
      </c>
      <c r="M18" s="530"/>
      <c r="N18" s="530"/>
      <c r="O18" s="530"/>
      <c r="P18" s="530"/>
      <c r="Q18" s="530"/>
      <c r="R18" s="531"/>
      <c r="S18" s="531"/>
      <c r="T18" s="531"/>
      <c r="U18" s="531"/>
      <c r="V18" s="532"/>
      <c r="W18" s="435"/>
      <c r="X18" s="436"/>
      <c r="Y18" s="436"/>
      <c r="Z18" s="436"/>
      <c r="AA18" s="436"/>
      <c r="AB18" s="427"/>
      <c r="AC18" s="533">
        <v>72</v>
      </c>
      <c r="AD18" s="534"/>
      <c r="AE18" s="534"/>
      <c r="AF18" s="534"/>
      <c r="AG18" s="535"/>
      <c r="AH18" s="533">
        <v>72.400000000000006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14045372</v>
      </c>
      <c r="BO18" s="418"/>
      <c r="BP18" s="418"/>
      <c r="BQ18" s="418"/>
      <c r="BR18" s="418"/>
      <c r="BS18" s="418"/>
      <c r="BT18" s="418"/>
      <c r="BU18" s="419"/>
      <c r="BV18" s="417">
        <v>13969574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7361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15141138</v>
      </c>
      <c r="BO19" s="418"/>
      <c r="BP19" s="418"/>
      <c r="BQ19" s="418"/>
      <c r="BR19" s="418"/>
      <c r="BS19" s="418"/>
      <c r="BT19" s="418"/>
      <c r="BU19" s="419"/>
      <c r="BV19" s="417">
        <v>15480770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27133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15903797</v>
      </c>
      <c r="BO23" s="418"/>
      <c r="BP23" s="418"/>
      <c r="BQ23" s="418"/>
      <c r="BR23" s="418"/>
      <c r="BS23" s="418"/>
      <c r="BT23" s="418"/>
      <c r="BU23" s="419"/>
      <c r="BV23" s="417">
        <v>15135592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8930</v>
      </c>
      <c r="R24" s="469"/>
      <c r="S24" s="469"/>
      <c r="T24" s="469"/>
      <c r="U24" s="469"/>
      <c r="V24" s="508"/>
      <c r="W24" s="563"/>
      <c r="X24" s="551"/>
      <c r="Y24" s="552"/>
      <c r="Z24" s="467" t="s">
        <v>154</v>
      </c>
      <c r="AA24" s="447"/>
      <c r="AB24" s="447"/>
      <c r="AC24" s="447"/>
      <c r="AD24" s="447"/>
      <c r="AE24" s="447"/>
      <c r="AF24" s="447"/>
      <c r="AG24" s="448"/>
      <c r="AH24" s="468">
        <v>424</v>
      </c>
      <c r="AI24" s="469"/>
      <c r="AJ24" s="469"/>
      <c r="AK24" s="469"/>
      <c r="AL24" s="508"/>
      <c r="AM24" s="468">
        <v>1258856</v>
      </c>
      <c r="AN24" s="469"/>
      <c r="AO24" s="469"/>
      <c r="AP24" s="469"/>
      <c r="AQ24" s="469"/>
      <c r="AR24" s="508"/>
      <c r="AS24" s="468">
        <v>2969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11795264</v>
      </c>
      <c r="BO24" s="418"/>
      <c r="BP24" s="418"/>
      <c r="BQ24" s="418"/>
      <c r="BR24" s="418"/>
      <c r="BS24" s="418"/>
      <c r="BT24" s="418"/>
      <c r="BU24" s="419"/>
      <c r="BV24" s="417">
        <v>10994943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7790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1395509</v>
      </c>
      <c r="BO25" s="381"/>
      <c r="BP25" s="381"/>
      <c r="BQ25" s="381"/>
      <c r="BR25" s="381"/>
      <c r="BS25" s="381"/>
      <c r="BT25" s="381"/>
      <c r="BU25" s="382"/>
      <c r="BV25" s="380">
        <v>2249177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6935</v>
      </c>
      <c r="R26" s="469"/>
      <c r="S26" s="469"/>
      <c r="T26" s="469"/>
      <c r="U26" s="469"/>
      <c r="V26" s="508"/>
      <c r="W26" s="563"/>
      <c r="X26" s="551"/>
      <c r="Y26" s="552"/>
      <c r="Z26" s="467" t="s">
        <v>160</v>
      </c>
      <c r="AA26" s="573"/>
      <c r="AB26" s="573"/>
      <c r="AC26" s="573"/>
      <c r="AD26" s="573"/>
      <c r="AE26" s="573"/>
      <c r="AF26" s="573"/>
      <c r="AG26" s="574"/>
      <c r="AH26" s="468">
        <v>48</v>
      </c>
      <c r="AI26" s="469"/>
      <c r="AJ26" s="469"/>
      <c r="AK26" s="469"/>
      <c r="AL26" s="508"/>
      <c r="AM26" s="468">
        <v>160080</v>
      </c>
      <c r="AN26" s="469"/>
      <c r="AO26" s="469"/>
      <c r="AP26" s="469"/>
      <c r="AQ26" s="469"/>
      <c r="AR26" s="508"/>
      <c r="AS26" s="468">
        <v>3335</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5800</v>
      </c>
      <c r="R27" s="469"/>
      <c r="S27" s="469"/>
      <c r="T27" s="469"/>
      <c r="U27" s="469"/>
      <c r="V27" s="508"/>
      <c r="W27" s="563"/>
      <c r="X27" s="551"/>
      <c r="Y27" s="552"/>
      <c r="Z27" s="467" t="s">
        <v>163</v>
      </c>
      <c r="AA27" s="447"/>
      <c r="AB27" s="447"/>
      <c r="AC27" s="447"/>
      <c r="AD27" s="447"/>
      <c r="AE27" s="447"/>
      <c r="AF27" s="447"/>
      <c r="AG27" s="448"/>
      <c r="AH27" s="468">
        <v>36</v>
      </c>
      <c r="AI27" s="469"/>
      <c r="AJ27" s="469"/>
      <c r="AK27" s="469"/>
      <c r="AL27" s="508"/>
      <c r="AM27" s="468">
        <v>115012</v>
      </c>
      <c r="AN27" s="469"/>
      <c r="AO27" s="469"/>
      <c r="AP27" s="469"/>
      <c r="AQ27" s="469"/>
      <c r="AR27" s="508"/>
      <c r="AS27" s="468">
        <v>3195</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5400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1620570</v>
      </c>
      <c r="BO28" s="381"/>
      <c r="BP28" s="381"/>
      <c r="BQ28" s="381"/>
      <c r="BR28" s="381"/>
      <c r="BS28" s="381"/>
      <c r="BT28" s="381"/>
      <c r="BU28" s="382"/>
      <c r="BV28" s="380">
        <v>1745841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14</v>
      </c>
      <c r="M29" s="469"/>
      <c r="N29" s="469"/>
      <c r="O29" s="469"/>
      <c r="P29" s="508"/>
      <c r="Q29" s="468">
        <v>5200</v>
      </c>
      <c r="R29" s="469"/>
      <c r="S29" s="469"/>
      <c r="T29" s="469"/>
      <c r="U29" s="469"/>
      <c r="V29" s="508"/>
      <c r="W29" s="564"/>
      <c r="X29" s="565"/>
      <c r="Y29" s="566"/>
      <c r="Z29" s="467" t="s">
        <v>170</v>
      </c>
      <c r="AA29" s="447"/>
      <c r="AB29" s="447"/>
      <c r="AC29" s="447"/>
      <c r="AD29" s="447"/>
      <c r="AE29" s="447"/>
      <c r="AF29" s="447"/>
      <c r="AG29" s="448"/>
      <c r="AH29" s="468">
        <v>460</v>
      </c>
      <c r="AI29" s="469"/>
      <c r="AJ29" s="469"/>
      <c r="AK29" s="469"/>
      <c r="AL29" s="508"/>
      <c r="AM29" s="468">
        <v>1373868</v>
      </c>
      <c r="AN29" s="469"/>
      <c r="AO29" s="469"/>
      <c r="AP29" s="469"/>
      <c r="AQ29" s="469"/>
      <c r="AR29" s="508"/>
      <c r="AS29" s="468">
        <v>2987</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63745</v>
      </c>
      <c r="BO29" s="418"/>
      <c r="BP29" s="418"/>
      <c r="BQ29" s="418"/>
      <c r="BR29" s="418"/>
      <c r="BS29" s="418"/>
      <c r="BT29" s="418"/>
      <c r="BU29" s="419"/>
      <c r="BV29" s="417">
        <v>70588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96.5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345444</v>
      </c>
      <c r="BO30" s="587"/>
      <c r="BP30" s="587"/>
      <c r="BQ30" s="587"/>
      <c r="BR30" s="587"/>
      <c r="BS30" s="587"/>
      <c r="BT30" s="587"/>
      <c r="BU30" s="588"/>
      <c r="BV30" s="586">
        <v>360382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IF('各会計、関係団体の財政状況及び健全化判断比率'!B34="","",'各会計、関係団体の財政状況及び健全化判断比率'!B34)</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藤井寺市柏原市学校給食組合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藤井寺市勤労者互助会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IF('各会計、関係団体の財政状況及び健全化判断比率'!B33="","",'各会計、関係団体の財政状況及び健全化判断比率'!B33)</f>
        <v>病院事業特別会計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柏原羽曳野藤井寺消防組合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藤井寺市地域サービス公社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柏羽藤環境事業組合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駐車場特別会計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大和川右岸水防事務組合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大阪府後期高齢者医療広域連合(一般会計)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大阪府後期高齢者医療広域連合(後期高齢者医療特別会計)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大阪広域水道企業団(水道事業会計)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大阪広域水道企業団(工業用水道事業会計)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3" t="s">
        <v>527</v>
      </c>
      <c r="D34" s="1183"/>
      <c r="E34" s="1184"/>
      <c r="F34" s="32" t="s">
        <v>528</v>
      </c>
      <c r="G34" s="33" t="s">
        <v>529</v>
      </c>
      <c r="H34" s="33" t="s">
        <v>530</v>
      </c>
      <c r="I34" s="33" t="s">
        <v>531</v>
      </c>
      <c r="J34" s="34" t="s">
        <v>532</v>
      </c>
      <c r="K34" s="22"/>
      <c r="L34" s="22"/>
      <c r="M34" s="22"/>
      <c r="N34" s="22"/>
      <c r="O34" s="22"/>
      <c r="P34" s="22"/>
    </row>
    <row r="35" spans="1:16" ht="39" customHeight="1" x14ac:dyDescent="0.15">
      <c r="A35" s="22"/>
      <c r="B35" s="35"/>
      <c r="C35" s="1177" t="s">
        <v>533</v>
      </c>
      <c r="D35" s="1178"/>
      <c r="E35" s="1179"/>
      <c r="F35" s="36">
        <v>7.73</v>
      </c>
      <c r="G35" s="37">
        <v>7.57</v>
      </c>
      <c r="H35" s="37">
        <v>8.36</v>
      </c>
      <c r="I35" s="37">
        <v>8.08</v>
      </c>
      <c r="J35" s="38">
        <v>8.9</v>
      </c>
      <c r="K35" s="22"/>
      <c r="L35" s="22"/>
      <c r="M35" s="22"/>
      <c r="N35" s="22"/>
      <c r="O35" s="22"/>
      <c r="P35" s="22"/>
    </row>
    <row r="36" spans="1:16" ht="39" customHeight="1" x14ac:dyDescent="0.15">
      <c r="A36" s="22"/>
      <c r="B36" s="35"/>
      <c r="C36" s="1177" t="s">
        <v>534</v>
      </c>
      <c r="D36" s="1178"/>
      <c r="E36" s="1179"/>
      <c r="F36" s="36">
        <v>6.76</v>
      </c>
      <c r="G36" s="37">
        <v>6.57</v>
      </c>
      <c r="H36" s="37">
        <v>6.68</v>
      </c>
      <c r="I36" s="37">
        <v>6.41</v>
      </c>
      <c r="J36" s="38">
        <v>6.18</v>
      </c>
      <c r="K36" s="22"/>
      <c r="L36" s="22"/>
      <c r="M36" s="22"/>
      <c r="N36" s="22"/>
      <c r="O36" s="22"/>
      <c r="P36" s="22"/>
    </row>
    <row r="37" spans="1:16" ht="39" customHeight="1" x14ac:dyDescent="0.15">
      <c r="A37" s="22"/>
      <c r="B37" s="35"/>
      <c r="C37" s="1177" t="s">
        <v>535</v>
      </c>
      <c r="D37" s="1178"/>
      <c r="E37" s="1179"/>
      <c r="F37" s="36">
        <v>0.2</v>
      </c>
      <c r="G37" s="37">
        <v>0.19</v>
      </c>
      <c r="H37" s="37">
        <v>0.66</v>
      </c>
      <c r="I37" s="37">
        <v>1.1100000000000001</v>
      </c>
      <c r="J37" s="38">
        <v>1.27</v>
      </c>
      <c r="K37" s="22"/>
      <c r="L37" s="22"/>
      <c r="M37" s="22"/>
      <c r="N37" s="22"/>
      <c r="O37" s="22"/>
      <c r="P37" s="22"/>
    </row>
    <row r="38" spans="1:16" ht="39" customHeight="1" x14ac:dyDescent="0.15">
      <c r="A38" s="22"/>
      <c r="B38" s="35"/>
      <c r="C38" s="1177" t="s">
        <v>536</v>
      </c>
      <c r="D38" s="1178"/>
      <c r="E38" s="1179"/>
      <c r="F38" s="36" t="s">
        <v>537</v>
      </c>
      <c r="G38" s="37" t="s">
        <v>538</v>
      </c>
      <c r="H38" s="37">
        <v>0</v>
      </c>
      <c r="I38" s="37">
        <v>0.44</v>
      </c>
      <c r="J38" s="38">
        <v>1.27</v>
      </c>
      <c r="K38" s="22"/>
      <c r="L38" s="22"/>
      <c r="M38" s="22"/>
      <c r="N38" s="22"/>
      <c r="O38" s="22"/>
      <c r="P38" s="22"/>
    </row>
    <row r="39" spans="1:16" ht="39" customHeight="1" x14ac:dyDescent="0.15">
      <c r="A39" s="22"/>
      <c r="B39" s="35"/>
      <c r="C39" s="1177" t="s">
        <v>539</v>
      </c>
      <c r="D39" s="1178"/>
      <c r="E39" s="1179"/>
      <c r="F39" s="36">
        <v>0.19</v>
      </c>
      <c r="G39" s="37">
        <v>0.17</v>
      </c>
      <c r="H39" s="37">
        <v>0.19</v>
      </c>
      <c r="I39" s="37">
        <v>0.2</v>
      </c>
      <c r="J39" s="38">
        <v>0.21</v>
      </c>
      <c r="K39" s="22"/>
      <c r="L39" s="22"/>
      <c r="M39" s="22"/>
      <c r="N39" s="22"/>
      <c r="O39" s="22"/>
      <c r="P39" s="22"/>
    </row>
    <row r="40" spans="1:16" ht="39" customHeight="1" x14ac:dyDescent="0.15">
      <c r="A40" s="22"/>
      <c r="B40" s="35"/>
      <c r="C40" s="1177" t="s">
        <v>540</v>
      </c>
      <c r="D40" s="1178"/>
      <c r="E40" s="1179"/>
      <c r="F40" s="36">
        <v>2.54</v>
      </c>
      <c r="G40" s="37">
        <v>0.18</v>
      </c>
      <c r="H40" s="37">
        <v>0.11</v>
      </c>
      <c r="I40" s="37">
        <v>0.11</v>
      </c>
      <c r="J40" s="38">
        <v>0.11</v>
      </c>
      <c r="K40" s="22"/>
      <c r="L40" s="22"/>
      <c r="M40" s="22"/>
      <c r="N40" s="22"/>
      <c r="O40" s="22"/>
      <c r="P40" s="22"/>
    </row>
    <row r="41" spans="1:16" ht="39" customHeight="1" x14ac:dyDescent="0.15">
      <c r="A41" s="22"/>
      <c r="B41" s="35"/>
      <c r="C41" s="1177" t="s">
        <v>541</v>
      </c>
      <c r="D41" s="1178"/>
      <c r="E41" s="1179"/>
      <c r="F41" s="36">
        <v>0</v>
      </c>
      <c r="G41" s="37">
        <v>0</v>
      </c>
      <c r="H41" s="37">
        <v>0</v>
      </c>
      <c r="I41" s="37">
        <v>0</v>
      </c>
      <c r="J41" s="38">
        <v>0</v>
      </c>
      <c r="K41" s="22"/>
      <c r="L41" s="22"/>
      <c r="M41" s="22"/>
      <c r="N41" s="22"/>
      <c r="O41" s="22"/>
      <c r="P41" s="22"/>
    </row>
    <row r="42" spans="1:16" ht="39" customHeight="1" x14ac:dyDescent="0.15">
      <c r="A42" s="22"/>
      <c r="B42" s="39"/>
      <c r="C42" s="1177" t="s">
        <v>542</v>
      </c>
      <c r="D42" s="1178"/>
      <c r="E42" s="1179"/>
      <c r="F42" s="36" t="s">
        <v>479</v>
      </c>
      <c r="G42" s="37" t="s">
        <v>479</v>
      </c>
      <c r="H42" s="37" t="s">
        <v>479</v>
      </c>
      <c r="I42" s="37" t="s">
        <v>479</v>
      </c>
      <c r="J42" s="38" t="s">
        <v>479</v>
      </c>
      <c r="K42" s="22"/>
      <c r="L42" s="22"/>
      <c r="M42" s="22"/>
      <c r="N42" s="22"/>
      <c r="O42" s="22"/>
      <c r="P42" s="22"/>
    </row>
    <row r="43" spans="1:16" ht="39" customHeight="1" thickBot="1" x14ac:dyDescent="0.2">
      <c r="A43" s="22"/>
      <c r="B43" s="40"/>
      <c r="C43" s="1180" t="s">
        <v>543</v>
      </c>
      <c r="D43" s="1181"/>
      <c r="E43" s="1182"/>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1369</v>
      </c>
      <c r="L45" s="60">
        <v>1314</v>
      </c>
      <c r="M45" s="60">
        <v>1263</v>
      </c>
      <c r="N45" s="60">
        <v>1206</v>
      </c>
      <c r="O45" s="61">
        <v>1236</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479</v>
      </c>
      <c r="L46" s="64" t="s">
        <v>479</v>
      </c>
      <c r="M46" s="64" t="s">
        <v>479</v>
      </c>
      <c r="N46" s="64" t="s">
        <v>479</v>
      </c>
      <c r="O46" s="65" t="s">
        <v>479</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479</v>
      </c>
      <c r="L47" s="64" t="s">
        <v>479</v>
      </c>
      <c r="M47" s="64" t="s">
        <v>479</v>
      </c>
      <c r="N47" s="64" t="s">
        <v>479</v>
      </c>
      <c r="O47" s="65" t="s">
        <v>479</v>
      </c>
      <c r="P47" s="48"/>
      <c r="Q47" s="48"/>
      <c r="R47" s="48"/>
      <c r="S47" s="48"/>
      <c r="T47" s="48"/>
      <c r="U47" s="48"/>
    </row>
    <row r="48" spans="1:21" ht="30.75" customHeight="1" x14ac:dyDescent="0.15">
      <c r="A48" s="48"/>
      <c r="B48" s="1195"/>
      <c r="C48" s="1196"/>
      <c r="D48" s="62"/>
      <c r="E48" s="1187" t="s">
        <v>15</v>
      </c>
      <c r="F48" s="1187"/>
      <c r="G48" s="1187"/>
      <c r="H48" s="1187"/>
      <c r="I48" s="1187"/>
      <c r="J48" s="1188"/>
      <c r="K48" s="63">
        <v>1079</v>
      </c>
      <c r="L48" s="64">
        <v>1075</v>
      </c>
      <c r="M48" s="64">
        <v>1035</v>
      </c>
      <c r="N48" s="64">
        <v>1062</v>
      </c>
      <c r="O48" s="65">
        <v>1094</v>
      </c>
      <c r="P48" s="48"/>
      <c r="Q48" s="48"/>
      <c r="R48" s="48"/>
      <c r="S48" s="48"/>
      <c r="T48" s="48"/>
      <c r="U48" s="48"/>
    </row>
    <row r="49" spans="1:21" ht="30.75" customHeight="1" x14ac:dyDescent="0.15">
      <c r="A49" s="48"/>
      <c r="B49" s="1195"/>
      <c r="C49" s="1196"/>
      <c r="D49" s="62"/>
      <c r="E49" s="1187" t="s">
        <v>16</v>
      </c>
      <c r="F49" s="1187"/>
      <c r="G49" s="1187"/>
      <c r="H49" s="1187"/>
      <c r="I49" s="1187"/>
      <c r="J49" s="1188"/>
      <c r="K49" s="63">
        <v>269</v>
      </c>
      <c r="L49" s="64">
        <v>263</v>
      </c>
      <c r="M49" s="64">
        <v>270</v>
      </c>
      <c r="N49" s="64">
        <v>281</v>
      </c>
      <c r="O49" s="65">
        <v>272</v>
      </c>
      <c r="P49" s="48"/>
      <c r="Q49" s="48"/>
      <c r="R49" s="48"/>
      <c r="S49" s="48"/>
      <c r="T49" s="48"/>
      <c r="U49" s="48"/>
    </row>
    <row r="50" spans="1:21" ht="30.75" customHeight="1" x14ac:dyDescent="0.15">
      <c r="A50" s="48"/>
      <c r="B50" s="1195"/>
      <c r="C50" s="1196"/>
      <c r="D50" s="62"/>
      <c r="E50" s="1187" t="s">
        <v>17</v>
      </c>
      <c r="F50" s="1187"/>
      <c r="G50" s="1187"/>
      <c r="H50" s="1187"/>
      <c r="I50" s="1187"/>
      <c r="J50" s="1188"/>
      <c r="K50" s="63" t="s">
        <v>479</v>
      </c>
      <c r="L50" s="64" t="s">
        <v>479</v>
      </c>
      <c r="M50" s="64" t="s">
        <v>479</v>
      </c>
      <c r="N50" s="64" t="s">
        <v>479</v>
      </c>
      <c r="O50" s="65" t="s">
        <v>479</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479</v>
      </c>
      <c r="L51" s="64">
        <v>0</v>
      </c>
      <c r="M51" s="64">
        <v>0</v>
      </c>
      <c r="N51" s="64">
        <v>0</v>
      </c>
      <c r="O51" s="65">
        <v>0</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2125</v>
      </c>
      <c r="L52" s="64">
        <v>2193</v>
      </c>
      <c r="M52" s="64">
        <v>2299</v>
      </c>
      <c r="N52" s="64">
        <v>2245</v>
      </c>
      <c r="O52" s="65">
        <v>2349</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592</v>
      </c>
      <c r="L53" s="69">
        <v>459</v>
      </c>
      <c r="M53" s="69">
        <v>269</v>
      </c>
      <c r="N53" s="69">
        <v>304</v>
      </c>
      <c r="O53" s="70">
        <v>253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1" t="s">
        <v>24</v>
      </c>
      <c r="C41" s="1202"/>
      <c r="D41" s="81"/>
      <c r="E41" s="1207" t="s">
        <v>25</v>
      </c>
      <c r="F41" s="1207"/>
      <c r="G41" s="1207"/>
      <c r="H41" s="1208"/>
      <c r="I41" s="82">
        <v>12337</v>
      </c>
      <c r="J41" s="83">
        <v>13397</v>
      </c>
      <c r="K41" s="83">
        <v>14177</v>
      </c>
      <c r="L41" s="83">
        <v>15136</v>
      </c>
      <c r="M41" s="84">
        <v>15904</v>
      </c>
    </row>
    <row r="42" spans="2:13" ht="27.75" customHeight="1" x14ac:dyDescent="0.15">
      <c r="B42" s="1203"/>
      <c r="C42" s="1204"/>
      <c r="D42" s="85"/>
      <c r="E42" s="1209" t="s">
        <v>26</v>
      </c>
      <c r="F42" s="1209"/>
      <c r="G42" s="1209"/>
      <c r="H42" s="1210"/>
      <c r="I42" s="86">
        <v>801</v>
      </c>
      <c r="J42" s="87" t="s">
        <v>479</v>
      </c>
      <c r="K42" s="87" t="s">
        <v>479</v>
      </c>
      <c r="L42" s="87" t="s">
        <v>479</v>
      </c>
      <c r="M42" s="88" t="s">
        <v>479</v>
      </c>
    </row>
    <row r="43" spans="2:13" ht="27.75" customHeight="1" x14ac:dyDescent="0.15">
      <c r="B43" s="1203"/>
      <c r="C43" s="1204"/>
      <c r="D43" s="85"/>
      <c r="E43" s="1209" t="s">
        <v>27</v>
      </c>
      <c r="F43" s="1209"/>
      <c r="G43" s="1209"/>
      <c r="H43" s="1210"/>
      <c r="I43" s="86">
        <v>16722</v>
      </c>
      <c r="J43" s="87">
        <v>16999</v>
      </c>
      <c r="K43" s="87">
        <v>16423</v>
      </c>
      <c r="L43" s="87">
        <v>15808</v>
      </c>
      <c r="M43" s="88">
        <v>15208</v>
      </c>
    </row>
    <row r="44" spans="2:13" ht="27.75" customHeight="1" x14ac:dyDescent="0.15">
      <c r="B44" s="1203"/>
      <c r="C44" s="1204"/>
      <c r="D44" s="85"/>
      <c r="E44" s="1209" t="s">
        <v>28</v>
      </c>
      <c r="F44" s="1209"/>
      <c r="G44" s="1209"/>
      <c r="H44" s="1210"/>
      <c r="I44" s="86">
        <v>1386</v>
      </c>
      <c r="J44" s="87">
        <v>1300</v>
      </c>
      <c r="K44" s="87">
        <v>1210</v>
      </c>
      <c r="L44" s="87">
        <v>1016</v>
      </c>
      <c r="M44" s="88">
        <v>805</v>
      </c>
    </row>
    <row r="45" spans="2:13" ht="27.75" customHeight="1" x14ac:dyDescent="0.15">
      <c r="B45" s="1203"/>
      <c r="C45" s="1204"/>
      <c r="D45" s="85"/>
      <c r="E45" s="1209" t="s">
        <v>29</v>
      </c>
      <c r="F45" s="1209"/>
      <c r="G45" s="1209"/>
      <c r="H45" s="1210"/>
      <c r="I45" s="86">
        <v>4067</v>
      </c>
      <c r="J45" s="87">
        <v>3894</v>
      </c>
      <c r="K45" s="87">
        <v>3295</v>
      </c>
      <c r="L45" s="87">
        <v>3247</v>
      </c>
      <c r="M45" s="88">
        <v>3301</v>
      </c>
    </row>
    <row r="46" spans="2:13" ht="27.75" customHeight="1" x14ac:dyDescent="0.15">
      <c r="B46" s="1203"/>
      <c r="C46" s="1204"/>
      <c r="D46" s="89"/>
      <c r="E46" s="1209" t="s">
        <v>30</v>
      </c>
      <c r="F46" s="1209"/>
      <c r="G46" s="1209"/>
      <c r="H46" s="1210"/>
      <c r="I46" s="86">
        <v>308</v>
      </c>
      <c r="J46" s="87" t="s">
        <v>479</v>
      </c>
      <c r="K46" s="87" t="s">
        <v>479</v>
      </c>
      <c r="L46" s="87" t="s">
        <v>479</v>
      </c>
      <c r="M46" s="88" t="s">
        <v>479</v>
      </c>
    </row>
    <row r="47" spans="2:13" ht="27.75" customHeight="1" x14ac:dyDescent="0.15">
      <c r="B47" s="1203"/>
      <c r="C47" s="1204"/>
      <c r="D47" s="90"/>
      <c r="E47" s="1211" t="s">
        <v>31</v>
      </c>
      <c r="F47" s="1212"/>
      <c r="G47" s="1212"/>
      <c r="H47" s="1213"/>
      <c r="I47" s="86" t="s">
        <v>479</v>
      </c>
      <c r="J47" s="87" t="s">
        <v>479</v>
      </c>
      <c r="K47" s="87" t="s">
        <v>479</v>
      </c>
      <c r="L47" s="87" t="s">
        <v>479</v>
      </c>
      <c r="M47" s="88" t="s">
        <v>479</v>
      </c>
    </row>
    <row r="48" spans="2:13" ht="27.75" customHeight="1" x14ac:dyDescent="0.15">
      <c r="B48" s="1203"/>
      <c r="C48" s="1204"/>
      <c r="D48" s="85"/>
      <c r="E48" s="1209" t="s">
        <v>32</v>
      </c>
      <c r="F48" s="1209"/>
      <c r="G48" s="1209"/>
      <c r="H48" s="1210"/>
      <c r="I48" s="86" t="s">
        <v>479</v>
      </c>
      <c r="J48" s="87" t="s">
        <v>479</v>
      </c>
      <c r="K48" s="87" t="s">
        <v>479</v>
      </c>
      <c r="L48" s="87" t="s">
        <v>479</v>
      </c>
      <c r="M48" s="88" t="s">
        <v>479</v>
      </c>
    </row>
    <row r="49" spans="2:13" ht="27.75" customHeight="1" x14ac:dyDescent="0.15">
      <c r="B49" s="1205"/>
      <c r="C49" s="1206"/>
      <c r="D49" s="85"/>
      <c r="E49" s="1209" t="s">
        <v>33</v>
      </c>
      <c r="F49" s="1209"/>
      <c r="G49" s="1209"/>
      <c r="H49" s="1210"/>
      <c r="I49" s="86" t="s">
        <v>479</v>
      </c>
      <c r="J49" s="87" t="s">
        <v>479</v>
      </c>
      <c r="K49" s="87" t="s">
        <v>479</v>
      </c>
      <c r="L49" s="87" t="s">
        <v>479</v>
      </c>
      <c r="M49" s="88" t="s">
        <v>479</v>
      </c>
    </row>
    <row r="50" spans="2:13" ht="27.75" customHeight="1" x14ac:dyDescent="0.15">
      <c r="B50" s="1214" t="s">
        <v>34</v>
      </c>
      <c r="C50" s="1215"/>
      <c r="D50" s="91"/>
      <c r="E50" s="1209" t="s">
        <v>35</v>
      </c>
      <c r="F50" s="1209"/>
      <c r="G50" s="1209"/>
      <c r="H50" s="1210"/>
      <c r="I50" s="86">
        <v>2947</v>
      </c>
      <c r="J50" s="87">
        <v>2810</v>
      </c>
      <c r="K50" s="87">
        <v>2535</v>
      </c>
      <c r="L50" s="87">
        <v>2479</v>
      </c>
      <c r="M50" s="88">
        <v>2409</v>
      </c>
    </row>
    <row r="51" spans="2:13" ht="27.75" customHeight="1" x14ac:dyDescent="0.15">
      <c r="B51" s="1203"/>
      <c r="C51" s="1204"/>
      <c r="D51" s="85"/>
      <c r="E51" s="1209" t="s">
        <v>36</v>
      </c>
      <c r="F51" s="1209"/>
      <c r="G51" s="1209"/>
      <c r="H51" s="1210"/>
      <c r="I51" s="86">
        <v>6454</v>
      </c>
      <c r="J51" s="87">
        <v>6444</v>
      </c>
      <c r="K51" s="87">
        <v>6078</v>
      </c>
      <c r="L51" s="87">
        <v>6195</v>
      </c>
      <c r="M51" s="88">
        <v>6608</v>
      </c>
    </row>
    <row r="52" spans="2:13" ht="27.75" customHeight="1" x14ac:dyDescent="0.15">
      <c r="B52" s="1205"/>
      <c r="C52" s="1206"/>
      <c r="D52" s="85"/>
      <c r="E52" s="1209" t="s">
        <v>37</v>
      </c>
      <c r="F52" s="1209"/>
      <c r="G52" s="1209"/>
      <c r="H52" s="1210"/>
      <c r="I52" s="86">
        <v>22013</v>
      </c>
      <c r="J52" s="87">
        <v>22748</v>
      </c>
      <c r="K52" s="87">
        <v>22799</v>
      </c>
      <c r="L52" s="87">
        <v>22873</v>
      </c>
      <c r="M52" s="88">
        <v>23071</v>
      </c>
    </row>
    <row r="53" spans="2:13" ht="27.75" customHeight="1" thickBot="1" x14ac:dyDescent="0.2">
      <c r="B53" s="1216" t="s">
        <v>38</v>
      </c>
      <c r="C53" s="1217"/>
      <c r="D53" s="92"/>
      <c r="E53" s="1218" t="s">
        <v>39</v>
      </c>
      <c r="F53" s="1218"/>
      <c r="G53" s="1218"/>
      <c r="H53" s="1219"/>
      <c r="I53" s="93">
        <v>4208</v>
      </c>
      <c r="J53" s="94">
        <v>3587</v>
      </c>
      <c r="K53" s="94">
        <v>3694</v>
      </c>
      <c r="L53" s="94">
        <v>3659</v>
      </c>
      <c r="M53" s="95">
        <v>3130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34" t="s">
        <v>561</v>
      </c>
      <c r="H43" s="1235"/>
      <c r="I43" s="1235"/>
      <c r="J43" s="1235"/>
      <c r="K43" s="1235"/>
      <c r="L43" s="1235"/>
      <c r="M43" s="1235"/>
      <c r="N43" s="1235"/>
      <c r="O43" s="1236"/>
    </row>
    <row r="44" spans="2:17" x14ac:dyDescent="0.15">
      <c r="B44" s="250"/>
      <c r="C44" s="246"/>
      <c r="D44" s="246"/>
      <c r="E44" s="246"/>
      <c r="F44" s="246"/>
      <c r="G44" s="1237"/>
      <c r="H44" s="1238"/>
      <c r="I44" s="1238"/>
      <c r="J44" s="1238"/>
      <c r="K44" s="1238"/>
      <c r="L44" s="1238"/>
      <c r="M44" s="1238"/>
      <c r="N44" s="1238"/>
      <c r="O44" s="1239"/>
    </row>
    <row r="45" spans="2:17" x14ac:dyDescent="0.15">
      <c r="B45" s="250"/>
      <c r="C45" s="246"/>
      <c r="D45" s="246"/>
      <c r="E45" s="246"/>
      <c r="F45" s="246"/>
      <c r="G45" s="1237"/>
      <c r="H45" s="1238"/>
      <c r="I45" s="1238"/>
      <c r="J45" s="1238"/>
      <c r="K45" s="1238"/>
      <c r="L45" s="1238"/>
      <c r="M45" s="1238"/>
      <c r="N45" s="1238"/>
      <c r="O45" s="1239"/>
    </row>
    <row r="46" spans="2:17" x14ac:dyDescent="0.15">
      <c r="B46" s="250"/>
      <c r="C46" s="246"/>
      <c r="D46" s="246"/>
      <c r="E46" s="246"/>
      <c r="F46" s="246"/>
      <c r="G46" s="1237"/>
      <c r="H46" s="1238"/>
      <c r="I46" s="1238"/>
      <c r="J46" s="1238"/>
      <c r="K46" s="1238"/>
      <c r="L46" s="1238"/>
      <c r="M46" s="1238"/>
      <c r="N46" s="1238"/>
      <c r="O46" s="1239"/>
    </row>
    <row r="47" spans="2:17" x14ac:dyDescent="0.15">
      <c r="B47" s="250"/>
      <c r="C47" s="246"/>
      <c r="D47" s="246"/>
      <c r="E47" s="246"/>
      <c r="F47" s="246"/>
      <c r="G47" s="1240"/>
      <c r="H47" s="1241"/>
      <c r="I47" s="1241"/>
      <c r="J47" s="1241"/>
      <c r="K47" s="1241"/>
      <c r="L47" s="1241"/>
      <c r="M47" s="1241"/>
      <c r="N47" s="1241"/>
      <c r="O47" s="1242"/>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43"/>
      <c r="H50" s="1244"/>
      <c r="I50" s="1244"/>
      <c r="J50" s="1245"/>
      <c r="K50" s="356" t="s">
        <v>518</v>
      </c>
      <c r="L50" s="356" t="s">
        <v>519</v>
      </c>
      <c r="M50" s="356" t="s">
        <v>520</v>
      </c>
      <c r="N50" s="356" t="s">
        <v>521</v>
      </c>
      <c r="O50" s="356" t="s">
        <v>522</v>
      </c>
    </row>
    <row r="51" spans="1:17" x14ac:dyDescent="0.15">
      <c r="B51" s="250"/>
      <c r="C51" s="246"/>
      <c r="D51" s="246"/>
      <c r="E51" s="246"/>
      <c r="F51" s="246"/>
      <c r="G51" s="1246" t="s">
        <v>563</v>
      </c>
      <c r="H51" s="1247"/>
      <c r="I51" s="1252" t="s">
        <v>564</v>
      </c>
      <c r="J51" s="1252"/>
      <c r="K51" s="1254"/>
      <c r="L51" s="1254"/>
      <c r="M51" s="1254"/>
      <c r="N51" s="1220">
        <v>29.9</v>
      </c>
      <c r="O51" s="1254"/>
    </row>
    <row r="52" spans="1:17" x14ac:dyDescent="0.15">
      <c r="B52" s="250"/>
      <c r="C52" s="246"/>
      <c r="D52" s="246"/>
      <c r="E52" s="246"/>
      <c r="F52" s="246"/>
      <c r="G52" s="1248"/>
      <c r="H52" s="1249"/>
      <c r="I52" s="1253"/>
      <c r="J52" s="1253"/>
      <c r="K52" s="1220"/>
      <c r="L52" s="1220"/>
      <c r="M52" s="1220"/>
      <c r="N52" s="1220"/>
      <c r="O52" s="1220"/>
    </row>
    <row r="53" spans="1:17" x14ac:dyDescent="0.15">
      <c r="A53" s="357"/>
      <c r="B53" s="250"/>
      <c r="C53" s="246"/>
      <c r="D53" s="246"/>
      <c r="E53" s="246"/>
      <c r="F53" s="246"/>
      <c r="G53" s="1248"/>
      <c r="H53" s="1249"/>
      <c r="I53" s="1232" t="s">
        <v>565</v>
      </c>
      <c r="J53" s="1232"/>
      <c r="K53" s="1255"/>
      <c r="L53" s="1255"/>
      <c r="M53" s="1255"/>
      <c r="N53" s="1224">
        <v>36.200000000000003</v>
      </c>
      <c r="O53" s="1255"/>
    </row>
    <row r="54" spans="1:17" x14ac:dyDescent="0.15">
      <c r="A54" s="357"/>
      <c r="B54" s="250"/>
      <c r="C54" s="246"/>
      <c r="D54" s="246"/>
      <c r="E54" s="246"/>
      <c r="F54" s="246"/>
      <c r="G54" s="1250"/>
      <c r="H54" s="1251"/>
      <c r="I54" s="1232"/>
      <c r="J54" s="1232"/>
      <c r="K54" s="1225"/>
      <c r="L54" s="1225"/>
      <c r="M54" s="1225"/>
      <c r="N54" s="1225"/>
      <c r="O54" s="1225"/>
    </row>
    <row r="55" spans="1:17" x14ac:dyDescent="0.15">
      <c r="A55" s="357"/>
      <c r="B55" s="250"/>
      <c r="C55" s="246"/>
      <c r="D55" s="246"/>
      <c r="E55" s="246"/>
      <c r="F55" s="246"/>
      <c r="G55" s="1226" t="s">
        <v>566</v>
      </c>
      <c r="H55" s="1227"/>
      <c r="I55" s="1232" t="s">
        <v>564</v>
      </c>
      <c r="J55" s="1232"/>
      <c r="K55" s="1254"/>
      <c r="L55" s="1254"/>
      <c r="M55" s="1254"/>
      <c r="N55" s="1220">
        <v>33.6</v>
      </c>
      <c r="O55" s="1254"/>
    </row>
    <row r="56" spans="1:17" x14ac:dyDescent="0.15">
      <c r="A56" s="357"/>
      <c r="B56" s="250"/>
      <c r="C56" s="246"/>
      <c r="D56" s="246"/>
      <c r="E56" s="246"/>
      <c r="F56" s="246"/>
      <c r="G56" s="1228"/>
      <c r="H56" s="1229"/>
      <c r="I56" s="1232"/>
      <c r="J56" s="1232"/>
      <c r="K56" s="1220"/>
      <c r="L56" s="1220"/>
      <c r="M56" s="1220"/>
      <c r="N56" s="1220"/>
      <c r="O56" s="1220"/>
    </row>
    <row r="57" spans="1:17" s="357" customFormat="1" x14ac:dyDescent="0.15">
      <c r="B57" s="358"/>
      <c r="C57" s="354"/>
      <c r="D57" s="354"/>
      <c r="E57" s="354"/>
      <c r="F57" s="354"/>
      <c r="G57" s="1228"/>
      <c r="H57" s="1229"/>
      <c r="I57" s="1222" t="s">
        <v>567</v>
      </c>
      <c r="J57" s="1222"/>
      <c r="K57" s="1255"/>
      <c r="L57" s="1255"/>
      <c r="M57" s="1255"/>
      <c r="N57" s="1224">
        <v>56.8</v>
      </c>
      <c r="O57" s="1255"/>
      <c r="P57" s="359"/>
      <c r="Q57" s="358"/>
    </row>
    <row r="58" spans="1:17" s="357" customFormat="1" x14ac:dyDescent="0.15">
      <c r="A58" s="245"/>
      <c r="B58" s="358"/>
      <c r="C58" s="354"/>
      <c r="D58" s="354"/>
      <c r="E58" s="354"/>
      <c r="F58" s="354"/>
      <c r="G58" s="1230"/>
      <c r="H58" s="1231"/>
      <c r="I58" s="1222"/>
      <c r="J58" s="1222"/>
      <c r="K58" s="1225"/>
      <c r="L58" s="1225"/>
      <c r="M58" s="1225"/>
      <c r="N58" s="1225"/>
      <c r="O58" s="122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568</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34" t="s">
        <v>569</v>
      </c>
      <c r="H65" s="1235"/>
      <c r="I65" s="1235"/>
      <c r="J65" s="1235"/>
      <c r="K65" s="1235"/>
      <c r="L65" s="1235"/>
      <c r="M65" s="1235"/>
      <c r="N65" s="1235"/>
      <c r="O65" s="1236"/>
    </row>
    <row r="66" spans="2:30" x14ac:dyDescent="0.15">
      <c r="B66" s="250"/>
      <c r="C66" s="246"/>
      <c r="D66" s="246"/>
      <c r="E66" s="246"/>
      <c r="F66" s="246"/>
      <c r="G66" s="1237"/>
      <c r="H66" s="1238"/>
      <c r="I66" s="1238"/>
      <c r="J66" s="1238"/>
      <c r="K66" s="1238"/>
      <c r="L66" s="1238"/>
      <c r="M66" s="1238"/>
      <c r="N66" s="1238"/>
      <c r="O66" s="1239"/>
    </row>
    <row r="67" spans="2:30" x14ac:dyDescent="0.15">
      <c r="B67" s="250"/>
      <c r="C67" s="246"/>
      <c r="D67" s="246"/>
      <c r="E67" s="246"/>
      <c r="F67" s="246"/>
      <c r="G67" s="1237"/>
      <c r="H67" s="1238"/>
      <c r="I67" s="1238"/>
      <c r="J67" s="1238"/>
      <c r="K67" s="1238"/>
      <c r="L67" s="1238"/>
      <c r="M67" s="1238"/>
      <c r="N67" s="1238"/>
      <c r="O67" s="1239"/>
    </row>
    <row r="68" spans="2:30" x14ac:dyDescent="0.15">
      <c r="B68" s="250"/>
      <c r="C68" s="246"/>
      <c r="D68" s="246"/>
      <c r="E68" s="246"/>
      <c r="F68" s="246"/>
      <c r="G68" s="1237"/>
      <c r="H68" s="1238"/>
      <c r="I68" s="1238"/>
      <c r="J68" s="1238"/>
      <c r="K68" s="1238"/>
      <c r="L68" s="1238"/>
      <c r="M68" s="1238"/>
      <c r="N68" s="1238"/>
      <c r="O68" s="1239"/>
    </row>
    <row r="69" spans="2:30" x14ac:dyDescent="0.15">
      <c r="B69" s="250"/>
      <c r="C69" s="246"/>
      <c r="D69" s="246"/>
      <c r="E69" s="246"/>
      <c r="F69" s="246"/>
      <c r="G69" s="1240"/>
      <c r="H69" s="1241"/>
      <c r="I69" s="1241"/>
      <c r="J69" s="1241"/>
      <c r="K69" s="1241"/>
      <c r="L69" s="1241"/>
      <c r="M69" s="1241"/>
      <c r="N69" s="1241"/>
      <c r="O69" s="124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570</v>
      </c>
      <c r="I71" s="370"/>
      <c r="J71" s="366"/>
      <c r="K71" s="366"/>
      <c r="L71" s="367"/>
      <c r="M71" s="366"/>
      <c r="N71" s="367"/>
      <c r="O71" s="368"/>
    </row>
    <row r="72" spans="2:30" x14ac:dyDescent="0.15">
      <c r="B72" s="250"/>
      <c r="C72" s="246"/>
      <c r="D72" s="246"/>
      <c r="E72" s="246"/>
      <c r="F72" s="246"/>
      <c r="G72" s="1243"/>
      <c r="H72" s="1244"/>
      <c r="I72" s="1244"/>
      <c r="J72" s="1245"/>
      <c r="K72" s="356" t="s">
        <v>518</v>
      </c>
      <c r="L72" s="356" t="s">
        <v>519</v>
      </c>
      <c r="M72" s="356" t="s">
        <v>520</v>
      </c>
      <c r="N72" s="356" t="s">
        <v>521</v>
      </c>
      <c r="O72" s="356" t="s">
        <v>522</v>
      </c>
    </row>
    <row r="73" spans="2:30" x14ac:dyDescent="0.15">
      <c r="B73" s="250"/>
      <c r="C73" s="246"/>
      <c r="D73" s="246"/>
      <c r="E73" s="246"/>
      <c r="F73" s="246"/>
      <c r="G73" s="1246" t="s">
        <v>563</v>
      </c>
      <c r="H73" s="1247"/>
      <c r="I73" s="1252" t="s">
        <v>564</v>
      </c>
      <c r="J73" s="1252"/>
      <c r="K73" s="1233">
        <v>36.1</v>
      </c>
      <c r="L73" s="1233">
        <v>30.5</v>
      </c>
      <c r="M73" s="1220">
        <v>31.4</v>
      </c>
      <c r="N73" s="1220">
        <v>29.9</v>
      </c>
      <c r="O73" s="1220">
        <v>26.4</v>
      </c>
      <c r="S73" s="245">
        <v>9.9</v>
      </c>
    </row>
    <row r="74" spans="2:30" x14ac:dyDescent="0.15">
      <c r="B74" s="250"/>
      <c r="C74" s="246"/>
      <c r="D74" s="246"/>
      <c r="E74" s="246"/>
      <c r="F74" s="246"/>
      <c r="G74" s="1248"/>
      <c r="H74" s="1249"/>
      <c r="I74" s="1253"/>
      <c r="J74" s="1253"/>
      <c r="K74" s="1233"/>
      <c r="L74" s="1233"/>
      <c r="M74" s="1220"/>
      <c r="N74" s="1220"/>
      <c r="O74" s="1220"/>
    </row>
    <row r="75" spans="2:30" x14ac:dyDescent="0.15">
      <c r="B75" s="250"/>
      <c r="C75" s="246"/>
      <c r="D75" s="246"/>
      <c r="E75" s="246"/>
      <c r="F75" s="246"/>
      <c r="G75" s="1248"/>
      <c r="H75" s="1249"/>
      <c r="I75" s="1232" t="s">
        <v>571</v>
      </c>
      <c r="J75" s="1232"/>
      <c r="K75" s="1224">
        <v>5.6</v>
      </c>
      <c r="L75" s="1224">
        <v>4.8</v>
      </c>
      <c r="M75" s="1224">
        <v>3.7</v>
      </c>
      <c r="N75" s="1224">
        <v>2.8</v>
      </c>
      <c r="O75" s="1224">
        <v>2.2999999999999998</v>
      </c>
      <c r="U75" s="245">
        <v>81.2</v>
      </c>
      <c r="W75" s="245">
        <v>87.2</v>
      </c>
      <c r="Y75" s="245">
        <v>99.8</v>
      </c>
      <c r="AA75" s="245">
        <v>109.5</v>
      </c>
      <c r="AC75" s="245">
        <v>115.2</v>
      </c>
    </row>
    <row r="76" spans="2:30" x14ac:dyDescent="0.15">
      <c r="B76" s="250"/>
      <c r="C76" s="246"/>
      <c r="D76" s="246"/>
      <c r="E76" s="246"/>
      <c r="F76" s="246"/>
      <c r="G76" s="1250"/>
      <c r="H76" s="1251"/>
      <c r="I76" s="1232"/>
      <c r="J76" s="1232"/>
      <c r="K76" s="1225"/>
      <c r="L76" s="1225"/>
      <c r="M76" s="1225"/>
      <c r="N76" s="1225"/>
      <c r="O76" s="1225"/>
    </row>
    <row r="77" spans="2:30" x14ac:dyDescent="0.15">
      <c r="B77" s="250"/>
      <c r="C77" s="246"/>
      <c r="D77" s="246"/>
      <c r="E77" s="246"/>
      <c r="F77" s="246"/>
      <c r="G77" s="1226" t="s">
        <v>566</v>
      </c>
      <c r="H77" s="1227"/>
      <c r="I77" s="1232" t="s">
        <v>564</v>
      </c>
      <c r="J77" s="1232"/>
      <c r="K77" s="1233">
        <v>58.2</v>
      </c>
      <c r="L77" s="1233">
        <v>50.3</v>
      </c>
      <c r="M77" s="1220">
        <v>45.9</v>
      </c>
      <c r="N77" s="1220">
        <v>33.6</v>
      </c>
      <c r="O77" s="1220">
        <v>35.299999999999997</v>
      </c>
      <c r="R77" s="245">
        <v>12.3</v>
      </c>
      <c r="T77" s="245">
        <v>11.1</v>
      </c>
    </row>
    <row r="78" spans="2:30" x14ac:dyDescent="0.15">
      <c r="B78" s="250"/>
      <c r="C78" s="246"/>
      <c r="D78" s="246"/>
      <c r="E78" s="246"/>
      <c r="F78" s="246"/>
      <c r="G78" s="1228"/>
      <c r="H78" s="1229"/>
      <c r="I78" s="1232"/>
      <c r="J78" s="1232"/>
      <c r="K78" s="1233"/>
      <c r="L78" s="1233"/>
      <c r="M78" s="1220"/>
      <c r="N78" s="1220"/>
      <c r="O78" s="1220"/>
    </row>
    <row r="79" spans="2:30" x14ac:dyDescent="0.15">
      <c r="B79" s="250"/>
      <c r="C79" s="246"/>
      <c r="D79" s="246"/>
      <c r="E79" s="246"/>
      <c r="F79" s="246"/>
      <c r="G79" s="1228"/>
      <c r="H79" s="1229"/>
      <c r="I79" s="1221" t="s">
        <v>571</v>
      </c>
      <c r="J79" s="1222"/>
      <c r="K79" s="1223">
        <v>10.3</v>
      </c>
      <c r="L79" s="1223">
        <v>9.6</v>
      </c>
      <c r="M79" s="1223">
        <v>8.8000000000000007</v>
      </c>
      <c r="N79" s="1223">
        <v>7</v>
      </c>
      <c r="O79" s="1223">
        <v>6.9</v>
      </c>
      <c r="V79" s="245">
        <v>53.5</v>
      </c>
      <c r="X79" s="245">
        <v>48.2</v>
      </c>
      <c r="Z79" s="245">
        <v>34.200000000000003</v>
      </c>
      <c r="AB79" s="245">
        <v>30.3</v>
      </c>
      <c r="AD79" s="245">
        <v>28.9</v>
      </c>
    </row>
    <row r="80" spans="2:30" x14ac:dyDescent="0.15">
      <c r="B80" s="250"/>
      <c r="C80" s="246"/>
      <c r="D80" s="246"/>
      <c r="E80" s="246"/>
      <c r="F80" s="246"/>
      <c r="G80" s="1230"/>
      <c r="H80" s="1231"/>
      <c r="I80" s="1222"/>
      <c r="J80" s="1222"/>
      <c r="K80" s="1223"/>
      <c r="L80" s="1223"/>
      <c r="M80" s="1223"/>
      <c r="N80" s="1223"/>
      <c r="O80" s="122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10559</v>
      </c>
      <c r="E3" s="118"/>
      <c r="F3" s="119">
        <v>50880</v>
      </c>
      <c r="G3" s="120"/>
      <c r="H3" s="121"/>
    </row>
    <row r="4" spans="1:8" x14ac:dyDescent="0.15">
      <c r="A4" s="122"/>
      <c r="B4" s="123"/>
      <c r="C4" s="124"/>
      <c r="D4" s="125">
        <v>5142</v>
      </c>
      <c r="E4" s="126"/>
      <c r="F4" s="127">
        <v>26879</v>
      </c>
      <c r="G4" s="128"/>
      <c r="H4" s="129"/>
    </row>
    <row r="5" spans="1:8" x14ac:dyDescent="0.15">
      <c r="A5" s="110" t="s">
        <v>512</v>
      </c>
      <c r="B5" s="115"/>
      <c r="C5" s="116"/>
      <c r="D5" s="117">
        <v>15518</v>
      </c>
      <c r="E5" s="118"/>
      <c r="F5" s="119">
        <v>63956</v>
      </c>
      <c r="G5" s="120"/>
      <c r="H5" s="121"/>
    </row>
    <row r="6" spans="1:8" x14ac:dyDescent="0.15">
      <c r="A6" s="122"/>
      <c r="B6" s="123"/>
      <c r="C6" s="124"/>
      <c r="D6" s="125">
        <v>9754</v>
      </c>
      <c r="E6" s="126"/>
      <c r="F6" s="127">
        <v>29239</v>
      </c>
      <c r="G6" s="128"/>
      <c r="H6" s="129"/>
    </row>
    <row r="7" spans="1:8" x14ac:dyDescent="0.15">
      <c r="A7" s="110" t="s">
        <v>513</v>
      </c>
      <c r="B7" s="115"/>
      <c r="C7" s="116"/>
      <c r="D7" s="117">
        <v>21755</v>
      </c>
      <c r="E7" s="118"/>
      <c r="F7" s="119">
        <v>66255</v>
      </c>
      <c r="G7" s="120"/>
      <c r="H7" s="121"/>
    </row>
    <row r="8" spans="1:8" x14ac:dyDescent="0.15">
      <c r="A8" s="122"/>
      <c r="B8" s="123"/>
      <c r="C8" s="124"/>
      <c r="D8" s="125">
        <v>15798</v>
      </c>
      <c r="E8" s="126"/>
      <c r="F8" s="127">
        <v>31822</v>
      </c>
      <c r="G8" s="128"/>
      <c r="H8" s="129"/>
    </row>
    <row r="9" spans="1:8" x14ac:dyDescent="0.15">
      <c r="A9" s="110" t="s">
        <v>514</v>
      </c>
      <c r="B9" s="115"/>
      <c r="C9" s="116"/>
      <c r="D9" s="117">
        <v>20257</v>
      </c>
      <c r="E9" s="118"/>
      <c r="F9" s="119">
        <v>47278</v>
      </c>
      <c r="G9" s="120"/>
      <c r="H9" s="121"/>
    </row>
    <row r="10" spans="1:8" x14ac:dyDescent="0.15">
      <c r="A10" s="122"/>
      <c r="B10" s="123"/>
      <c r="C10" s="124"/>
      <c r="D10" s="125">
        <v>18169</v>
      </c>
      <c r="E10" s="126"/>
      <c r="F10" s="127">
        <v>24096</v>
      </c>
      <c r="G10" s="128"/>
      <c r="H10" s="129"/>
    </row>
    <row r="11" spans="1:8" x14ac:dyDescent="0.15">
      <c r="A11" s="110" t="s">
        <v>515</v>
      </c>
      <c r="B11" s="115"/>
      <c r="C11" s="116"/>
      <c r="D11" s="117">
        <v>21890</v>
      </c>
      <c r="E11" s="118"/>
      <c r="F11" s="119">
        <v>44504</v>
      </c>
      <c r="G11" s="120"/>
      <c r="H11" s="121"/>
    </row>
    <row r="12" spans="1:8" x14ac:dyDescent="0.15">
      <c r="A12" s="122"/>
      <c r="B12" s="123"/>
      <c r="C12" s="130"/>
      <c r="D12" s="125">
        <v>14069</v>
      </c>
      <c r="E12" s="126"/>
      <c r="F12" s="127">
        <v>25876</v>
      </c>
      <c r="G12" s="128"/>
      <c r="H12" s="129"/>
    </row>
    <row r="13" spans="1:8" x14ac:dyDescent="0.15">
      <c r="A13" s="110"/>
      <c r="B13" s="115"/>
      <c r="C13" s="131"/>
      <c r="D13" s="132">
        <v>17996</v>
      </c>
      <c r="E13" s="133"/>
      <c r="F13" s="134">
        <v>54575</v>
      </c>
      <c r="G13" s="135"/>
      <c r="H13" s="121"/>
    </row>
    <row r="14" spans="1:8" x14ac:dyDescent="0.15">
      <c r="A14" s="122"/>
      <c r="B14" s="123"/>
      <c r="C14" s="124"/>
      <c r="D14" s="125">
        <v>12586</v>
      </c>
      <c r="E14" s="126"/>
      <c r="F14" s="127">
        <v>27582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2.5499999999999998</v>
      </c>
      <c r="C19" s="136">
        <f>ROUND(VALUE(SUBSTITUTE(実質収支比率等に係る経年分析!G$48,"▲","-")),2)</f>
        <v>0.19</v>
      </c>
      <c r="D19" s="136">
        <f>ROUND(VALUE(SUBSTITUTE(実質収支比率等に係る経年分析!H$48,"▲","-")),2)</f>
        <v>0.11</v>
      </c>
      <c r="E19" s="136">
        <f>ROUND(VALUE(SUBSTITUTE(実質収支比率等に係る経年分析!I$48,"▲","-")),2)</f>
        <v>0.11</v>
      </c>
      <c r="F19" s="136">
        <f>ROUND(VALUE(SUBSTITUTE(実質収支比率等に係る経年分析!J$48,"▲","-")),2)</f>
        <v>0.11</v>
      </c>
    </row>
    <row r="20" spans="1:11" x14ac:dyDescent="0.15">
      <c r="A20" s="136" t="s">
        <v>44</v>
      </c>
      <c r="B20" s="136">
        <f>ROUND(VALUE(SUBSTITUTE(実質収支比率等に係る経年分析!F$47,"▲","-")),2)</f>
        <v>15.1</v>
      </c>
      <c r="C20" s="136">
        <f>ROUND(VALUE(SUBSTITUTE(実質収支比率等に係る経年分析!G$47,"▲","-")),2)</f>
        <v>14.82</v>
      </c>
      <c r="D20" s="136">
        <f>ROUND(VALUE(SUBSTITUTE(実質収支比率等に係る経年分析!H$47,"▲","-")),2)</f>
        <v>14.28</v>
      </c>
      <c r="E20" s="136">
        <f>ROUND(VALUE(SUBSTITUTE(実質収支比率等に係る経年分析!I$47,"▲","-")),2)</f>
        <v>12.6</v>
      </c>
      <c r="F20" s="136">
        <f>ROUND(VALUE(SUBSTITUTE(実質収支比率等に係る経年分析!J$47,"▲","-")),2)</f>
        <v>11.93</v>
      </c>
    </row>
    <row r="21" spans="1:11" x14ac:dyDescent="0.15">
      <c r="A21" s="136" t="s">
        <v>45</v>
      </c>
      <c r="B21" s="136">
        <f>IF(ISNUMBER(VALUE(SUBSTITUTE(実質収支比率等に係る経年分析!F$49,"▲","-"))),ROUND(VALUE(SUBSTITUTE(実質収支比率等に係る経年分析!F$49,"▲","-")),2),NA())</f>
        <v>3.29</v>
      </c>
      <c r="C21" s="136">
        <f>IF(ISNUMBER(VALUE(SUBSTITUTE(実質収支比率等に係る経年分析!G$49,"▲","-"))),ROUND(VALUE(SUBSTITUTE(実質収支比率等に係る経年分析!G$49,"▲","-")),2),NA())</f>
        <v>-4.67</v>
      </c>
      <c r="D21" s="136">
        <f>IF(ISNUMBER(VALUE(SUBSTITUTE(実質収支比率等に係る経年分析!H$49,"▲","-"))),ROUND(VALUE(SUBSTITUTE(実質収支比率等に係る経年分析!H$49,"▲","-")),2),NA())</f>
        <v>-0.66</v>
      </c>
      <c r="E21" s="136">
        <f>IF(ISNUMBER(VALUE(SUBSTITUTE(実質収支比率等に係る経年分析!I$49,"▲","-"))),ROUND(VALUE(SUBSTITUTE(実質収支比率等に係る経年分析!I$49,"▲","-")),2),NA())</f>
        <v>-1.31</v>
      </c>
      <c r="F21" s="136">
        <f>IF(ISNUMBER(VALUE(SUBSTITUTE(実質収支比率等に係る経年分析!J$49,"▲","-"))),ROUND(VALUE(SUBSTITUTE(実質収支比率等に係る経年分析!J$49,"▲","-")),2),NA())</f>
        <v>-0.99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一般会計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2.54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0.11</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0.21</v>
      </c>
    </row>
    <row r="32" spans="1:11" x14ac:dyDescent="0.15">
      <c r="A32" s="137" t="str">
        <f>IF(連結実質赤字比率に係る赤字・黒字の構成分析!C$38="",NA(),連結実質赤字比率に係る赤字・黒字の構成分析!C$38)</f>
        <v>国民健康保険特別会計</v>
      </c>
      <c r="B32" s="137">
        <f>IF(ROUND(VALUE(SUBSTITUTE(連結実質赤字比率に係る赤字・黒字の構成分析!F$38,"▲", "-")), 2) &lt; 0, ABS(ROUND(VALUE(SUBSTITUTE(連結実質赤字比率に係る赤字・黒字の構成分析!F$38,"▲", "-")), 2)), NA())</f>
        <v>1.53</v>
      </c>
      <c r="C32" s="137" t="e">
        <f>IF(ROUND(VALUE(SUBSTITUTE(連結実質赤字比率に係る赤字・黒字の構成分析!F$38,"▲", "-")), 2) &gt;= 0, ABS(ROUND(VALUE(SUBSTITUTE(連結実質赤字比率に係る赤字・黒字の構成分析!F$38,"▲", "-")), 2)), NA())</f>
        <v>#N/A</v>
      </c>
      <c r="D32" s="137">
        <f>IF(ROUND(VALUE(SUBSTITUTE(連結実質赤字比率に係る赤字・黒字の構成分析!G$38,"▲", "-")), 2) &lt; 0, ABS(ROUND(VALUE(SUBSTITUTE(連結実質赤字比率に係る赤字・黒字の構成分析!G$38,"▲", "-")), 2)), NA())</f>
        <v>0.08</v>
      </c>
      <c r="E32" s="137" t="e">
        <f>IF(ROUND(VALUE(SUBSTITUTE(連結実質赤字比率に係る赤字・黒字の構成分析!G$38,"▲", "-")), 2) &gt;= 0, ABS(ROUND(VALUE(SUBSTITUTE(連結実質赤字比率に係る赤字・黒字の構成分析!G$38,"▲", "-")), 2)), NA())</f>
        <v>#N/A</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1.27</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1.1100000000000001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1.27</v>
      </c>
    </row>
    <row r="34" spans="1:16" x14ac:dyDescent="0.15">
      <c r="A34" s="137" t="str">
        <f>IF(連結実質赤字比率に係る赤字・黒字の構成分析!C$36="",NA(),連結実質赤字比率に係る赤字・黒字の構成分析!C$36)</f>
        <v>病院事業特別会計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6.76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6.57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6.68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6.41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6.18</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7.73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7.57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8.36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8.9</v>
      </c>
    </row>
    <row r="36" spans="1:16" x14ac:dyDescent="0.15">
      <c r="A36" s="137" t="str">
        <f>IF(連結実質赤字比率に係る赤字・黒字の構成分析!C$34="",NA(),連結実質赤字比率に係る赤字・黒字の構成分析!C$34)</f>
        <v>駐車場特別会計</v>
      </c>
      <c r="B36" s="137">
        <f>IF(ROUND(VALUE(SUBSTITUTE(連結実質赤字比率に係る赤字・黒字の構成分析!F$34,"▲", "-")), 2) &lt; 0, ABS(ROUND(VALUE(SUBSTITUTE(連結実質赤字比率に係る赤字・黒字の構成分析!F$34,"▲", "-")), 2)), NA())</f>
        <v>0.12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0.16</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0.17</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0.19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0.1</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2125</v>
      </c>
      <c r="E42" s="138"/>
      <c r="F42" s="138"/>
      <c r="G42" s="138">
        <f>'実質公債費比率（分子）の構造'!L$52</f>
        <v>2193</v>
      </c>
      <c r="H42" s="138"/>
      <c r="I42" s="138"/>
      <c r="J42" s="138">
        <f>'実質公債費比率（分子）の構造'!M$52</f>
        <v>2299</v>
      </c>
      <c r="K42" s="138"/>
      <c r="L42" s="138"/>
      <c r="M42" s="138">
        <f>'実質公債費比率（分子）の構造'!N$52</f>
        <v>2245</v>
      </c>
      <c r="N42" s="138"/>
      <c r="O42" s="138"/>
      <c r="P42" s="138">
        <f>'実質公債費比率（分子）の構造'!O$52</f>
        <v>2349</v>
      </c>
    </row>
    <row r="43" spans="1:16" x14ac:dyDescent="0.15">
      <c r="A43" s="138" t="s">
        <v>53</v>
      </c>
      <c r="B43" s="138" t="str">
        <f>'実質公債費比率（分子）の構造'!K$51</f>
        <v>-</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269</v>
      </c>
      <c r="C45" s="138"/>
      <c r="D45" s="138"/>
      <c r="E45" s="138">
        <f>'実質公債費比率（分子）の構造'!L$49</f>
        <v>263</v>
      </c>
      <c r="F45" s="138"/>
      <c r="G45" s="138"/>
      <c r="H45" s="138">
        <f>'実質公債費比率（分子）の構造'!M$49</f>
        <v>270</v>
      </c>
      <c r="I45" s="138"/>
      <c r="J45" s="138"/>
      <c r="K45" s="138">
        <f>'実質公債費比率（分子）の構造'!N$49</f>
        <v>281</v>
      </c>
      <c r="L45" s="138"/>
      <c r="M45" s="138"/>
      <c r="N45" s="138">
        <f>'実質公債費比率（分子）の構造'!O$49</f>
        <v>272</v>
      </c>
      <c r="O45" s="138"/>
      <c r="P45" s="138"/>
    </row>
    <row r="46" spans="1:16" x14ac:dyDescent="0.15">
      <c r="A46" s="138" t="s">
        <v>56</v>
      </c>
      <c r="B46" s="138">
        <f>'実質公債費比率（分子）の構造'!K$48</f>
        <v>1079</v>
      </c>
      <c r="C46" s="138"/>
      <c r="D46" s="138"/>
      <c r="E46" s="138">
        <f>'実質公債費比率（分子）の構造'!L$48</f>
        <v>1075</v>
      </c>
      <c r="F46" s="138"/>
      <c r="G46" s="138"/>
      <c r="H46" s="138">
        <f>'実質公債費比率（分子）の構造'!M$48</f>
        <v>1035</v>
      </c>
      <c r="I46" s="138"/>
      <c r="J46" s="138"/>
      <c r="K46" s="138">
        <f>'実質公債費比率（分子）の構造'!N$48</f>
        <v>1062</v>
      </c>
      <c r="L46" s="138"/>
      <c r="M46" s="138"/>
      <c r="N46" s="138">
        <f>'実質公債費比率（分子）の構造'!O$48</f>
        <v>1094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1369</v>
      </c>
      <c r="C49" s="138"/>
      <c r="D49" s="138"/>
      <c r="E49" s="138">
        <f>'実質公債費比率（分子）の構造'!L$45</f>
        <v>1314</v>
      </c>
      <c r="F49" s="138"/>
      <c r="G49" s="138"/>
      <c r="H49" s="138">
        <f>'実質公債費比率（分子）の構造'!M$45</f>
        <v>1263</v>
      </c>
      <c r="I49" s="138"/>
      <c r="J49" s="138"/>
      <c r="K49" s="138">
        <f>'実質公債費比率（分子）の構造'!N$45</f>
        <v>1206</v>
      </c>
      <c r="L49" s="138"/>
      <c r="M49" s="138"/>
      <c r="N49" s="138">
        <f>'実質公債費比率（分子）の構造'!O$45</f>
        <v>1236</v>
      </c>
      <c r="O49" s="138"/>
      <c r="P49" s="138"/>
    </row>
    <row r="50" spans="1:16" x14ac:dyDescent="0.15">
      <c r="A50" s="138" t="s">
        <v>60</v>
      </c>
      <c r="B50" s="138" t="e">
        <f>NA()</f>
        <v>#N/A</v>
      </c>
      <c r="C50" s="138">
        <f>IF(ISNUMBER('実質公債費比率（分子）の構造'!K$53),'実質公債費比率（分子）の構造'!K$53,NA())</f>
        <v>592</v>
      </c>
      <c r="D50" s="138" t="e">
        <f>NA()</f>
        <v>#N/A</v>
      </c>
      <c r="E50" s="138" t="e">
        <f>NA()</f>
        <v>#N/A</v>
      </c>
      <c r="F50" s="138">
        <f>IF(ISNUMBER('実質公債費比率（分子）の構造'!L$53),'実質公債費比率（分子）の構造'!L$53,NA())</f>
        <v>459</v>
      </c>
      <c r="G50" s="138" t="e">
        <f>NA()</f>
        <v>#N/A</v>
      </c>
      <c r="H50" s="138" t="e">
        <f>NA()</f>
        <v>#N/A</v>
      </c>
      <c r="I50" s="138">
        <f>IF(ISNUMBER('実質公債費比率（分子）の構造'!M$53),'実質公債費比率（分子）の構造'!M$53,NA())</f>
        <v>269</v>
      </c>
      <c r="J50" s="138" t="e">
        <f>NA()</f>
        <v>#N/A</v>
      </c>
      <c r="K50" s="138" t="e">
        <f>NA()</f>
        <v>#N/A</v>
      </c>
      <c r="L50" s="138">
        <f>IF(ISNUMBER('実質公債費比率（分子）の構造'!N$53),'実質公債費比率（分子）の構造'!N$53,NA())</f>
        <v>304</v>
      </c>
      <c r="M50" s="138" t="e">
        <f>NA()</f>
        <v>#N/A</v>
      </c>
      <c r="N50" s="138" t="e">
        <f>NA()</f>
        <v>#N/A</v>
      </c>
      <c r="O50" s="138">
        <f>IF(ISNUMBER('実質公債費比率（分子）の構造'!O$53),'実質公債費比率（分子）の構造'!O$53,NA())</f>
        <v>253</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22013</v>
      </c>
      <c r="E56" s="137"/>
      <c r="F56" s="137"/>
      <c r="G56" s="137">
        <f>'将来負担比率（分子）の構造'!J$52</f>
        <v>22748</v>
      </c>
      <c r="H56" s="137"/>
      <c r="I56" s="137"/>
      <c r="J56" s="137">
        <f>'将来負担比率（分子）の構造'!K$52</f>
        <v>22799</v>
      </c>
      <c r="K56" s="137"/>
      <c r="L56" s="137"/>
      <c r="M56" s="137">
        <f>'将来負担比率（分子）の構造'!L$52</f>
        <v>22873</v>
      </c>
      <c r="N56" s="137"/>
      <c r="O56" s="137"/>
      <c r="P56" s="137">
        <f>'将来負担比率（分子）の構造'!M$52</f>
        <v>23071</v>
      </c>
    </row>
    <row r="57" spans="1:16" x14ac:dyDescent="0.15">
      <c r="A57" s="137" t="s">
        <v>36</v>
      </c>
      <c r="B57" s="137"/>
      <c r="C57" s="137"/>
      <c r="D57" s="137">
        <f>'将来負担比率（分子）の構造'!I$51</f>
        <v>6454</v>
      </c>
      <c r="E57" s="137"/>
      <c r="F57" s="137"/>
      <c r="G57" s="137">
        <f>'将来負担比率（分子）の構造'!J$51</f>
        <v>6444</v>
      </c>
      <c r="H57" s="137"/>
      <c r="I57" s="137"/>
      <c r="J57" s="137">
        <f>'将来負担比率（分子）の構造'!K$51</f>
        <v>6078</v>
      </c>
      <c r="K57" s="137"/>
      <c r="L57" s="137"/>
      <c r="M57" s="137">
        <f>'将来負担比率（分子）の構造'!L$51</f>
        <v>6195</v>
      </c>
      <c r="N57" s="137"/>
      <c r="O57" s="137"/>
      <c r="P57" s="137">
        <f>'将来負担比率（分子）の構造'!M$51</f>
        <v>6608</v>
      </c>
    </row>
    <row r="58" spans="1:16" x14ac:dyDescent="0.15">
      <c r="A58" s="137" t="s">
        <v>35</v>
      </c>
      <c r="B58" s="137"/>
      <c r="C58" s="137"/>
      <c r="D58" s="137">
        <f>'将来負担比率（分子）の構造'!I$50</f>
        <v>2947</v>
      </c>
      <c r="E58" s="137"/>
      <c r="F58" s="137"/>
      <c r="G58" s="137">
        <f>'将来負担比率（分子）の構造'!J$50</f>
        <v>2810</v>
      </c>
      <c r="H58" s="137"/>
      <c r="I58" s="137"/>
      <c r="J58" s="137">
        <f>'将来負担比率（分子）の構造'!K$50</f>
        <v>2535</v>
      </c>
      <c r="K58" s="137"/>
      <c r="L58" s="137"/>
      <c r="M58" s="137">
        <f>'将来負担比率（分子）の構造'!L$50</f>
        <v>2479</v>
      </c>
      <c r="N58" s="137"/>
      <c r="O58" s="137"/>
      <c r="P58" s="137">
        <f>'将来負担比率（分子）の構造'!M$50</f>
        <v>2409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308</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4067</v>
      </c>
      <c r="C62" s="137"/>
      <c r="D62" s="137"/>
      <c r="E62" s="137">
        <f>'将来負担比率（分子）の構造'!J$45</f>
        <v>3894</v>
      </c>
      <c r="F62" s="137"/>
      <c r="G62" s="137"/>
      <c r="H62" s="137">
        <f>'将来負担比率（分子）の構造'!K$45</f>
        <v>3295</v>
      </c>
      <c r="I62" s="137"/>
      <c r="J62" s="137"/>
      <c r="K62" s="137">
        <f>'将来負担比率（分子）の構造'!L$45</f>
        <v>3247</v>
      </c>
      <c r="L62" s="137"/>
      <c r="M62" s="137"/>
      <c r="N62" s="137">
        <f>'将来負担比率（分子）の構造'!M$45</f>
        <v>3301</v>
      </c>
      <c r="O62" s="137"/>
      <c r="P62" s="137"/>
    </row>
    <row r="63" spans="1:16" x14ac:dyDescent="0.15">
      <c r="A63" s="137" t="s">
        <v>28</v>
      </c>
      <c r="B63" s="137">
        <f>'将来負担比率（分子）の構造'!I$44</f>
        <v>1386</v>
      </c>
      <c r="C63" s="137"/>
      <c r="D63" s="137"/>
      <c r="E63" s="137">
        <f>'将来負担比率（分子）の構造'!J$44</f>
        <v>1300</v>
      </c>
      <c r="F63" s="137"/>
      <c r="G63" s="137"/>
      <c r="H63" s="137">
        <f>'将来負担比率（分子）の構造'!K$44</f>
        <v>1210</v>
      </c>
      <c r="I63" s="137"/>
      <c r="J63" s="137"/>
      <c r="K63" s="137">
        <f>'将来負担比率（分子）の構造'!L$44</f>
        <v>1016</v>
      </c>
      <c r="L63" s="137"/>
      <c r="M63" s="137"/>
      <c r="N63" s="137">
        <f>'将来負担比率（分子）の構造'!M$44</f>
        <v>805</v>
      </c>
      <c r="O63" s="137"/>
      <c r="P63" s="137"/>
    </row>
    <row r="64" spans="1:16" x14ac:dyDescent="0.15">
      <c r="A64" s="137" t="s">
        <v>27</v>
      </c>
      <c r="B64" s="137">
        <f>'将来負担比率（分子）の構造'!I$43</f>
        <v>16722</v>
      </c>
      <c r="C64" s="137"/>
      <c r="D64" s="137"/>
      <c r="E64" s="137">
        <f>'将来負担比率（分子）の構造'!J$43</f>
        <v>16999</v>
      </c>
      <c r="F64" s="137"/>
      <c r="G64" s="137"/>
      <c r="H64" s="137">
        <f>'将来負担比率（分子）の構造'!K$43</f>
        <v>16423</v>
      </c>
      <c r="I64" s="137"/>
      <c r="J64" s="137"/>
      <c r="K64" s="137">
        <f>'将来負担比率（分子）の構造'!L$43</f>
        <v>15808</v>
      </c>
      <c r="L64" s="137"/>
      <c r="M64" s="137"/>
      <c r="N64" s="137">
        <f>'将来負担比率（分子）の構造'!M$43</f>
        <v>15208</v>
      </c>
      <c r="O64" s="137"/>
      <c r="P64" s="137"/>
    </row>
    <row r="65" spans="1:16" x14ac:dyDescent="0.15">
      <c r="A65" s="137" t="s">
        <v>26</v>
      </c>
      <c r="B65" s="137">
        <f>'将来負担比率（分子）の構造'!I$42</f>
        <v>801</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12337</v>
      </c>
      <c r="C66" s="137"/>
      <c r="D66" s="137"/>
      <c r="E66" s="137">
        <f>'将来負担比率（分子）の構造'!J$41</f>
        <v>13397</v>
      </c>
      <c r="F66" s="137"/>
      <c r="G66" s="137"/>
      <c r="H66" s="137">
        <f>'将来負担比率（分子）の構造'!K$41</f>
        <v>14177</v>
      </c>
      <c r="I66" s="137"/>
      <c r="J66" s="137"/>
      <c r="K66" s="137">
        <f>'将来負担比率（分子）の構造'!L$41</f>
        <v>15136</v>
      </c>
      <c r="L66" s="137"/>
      <c r="M66" s="137"/>
      <c r="N66" s="137">
        <f>'将来負担比率（分子）の構造'!M$41</f>
        <v>15904</v>
      </c>
      <c r="O66" s="137"/>
      <c r="P66" s="137"/>
    </row>
    <row r="67" spans="1:16" x14ac:dyDescent="0.15">
      <c r="A67" s="137" t="s">
        <v>64</v>
      </c>
      <c r="B67" s="137" t="e">
        <f>NA()</f>
        <v>#N/A</v>
      </c>
      <c r="C67" s="137">
        <f>IF(ISNUMBER('将来負担比率（分子）の構造'!I$53), IF('将来負担比率（分子）の構造'!I$53 &lt; 0, 0, '将来負担比率（分子）の構造'!I$53), NA())</f>
        <v>4208</v>
      </c>
      <c r="D67" s="137" t="e">
        <f>NA()</f>
        <v>#N/A</v>
      </c>
      <c r="E67" s="137" t="e">
        <f>NA()</f>
        <v>#N/A</v>
      </c>
      <c r="F67" s="137">
        <f>IF(ISNUMBER('将来負担比率（分子）の構造'!J$53), IF('将来負担比率（分子）の構造'!J$53 &lt; 0, 0, '将来負担比率（分子）の構造'!J$53), NA())</f>
        <v>3587</v>
      </c>
      <c r="G67" s="137" t="e">
        <f>NA()</f>
        <v>#N/A</v>
      </c>
      <c r="H67" s="137" t="e">
        <f>NA()</f>
        <v>#N/A</v>
      </c>
      <c r="I67" s="137">
        <f>IF(ISNUMBER('将来負担比率（分子）の構造'!K$53), IF('将来負担比率（分子）の構造'!K$53 &lt; 0, 0, '将来負担比率（分子）の構造'!K$53), NA())</f>
        <v>3694</v>
      </c>
      <c r="J67" s="137" t="e">
        <f>NA()</f>
        <v>#N/A</v>
      </c>
      <c r="K67" s="137" t="e">
        <f>NA()</f>
        <v>#N/A</v>
      </c>
      <c r="L67" s="137">
        <f>IF(ISNUMBER('将来負担比率（分子）の構造'!L$53), IF('将来負担比率（分子）の構造'!L$53 &lt; 0, 0, '将来負担比率（分子）の構造'!L$53), NA())</f>
        <v>3659</v>
      </c>
      <c r="M67" s="137" t="e">
        <f>NA()</f>
        <v>#N/A</v>
      </c>
      <c r="N67" s="137" t="e">
        <f>NA()</f>
        <v>#N/A</v>
      </c>
      <c r="O67" s="137">
        <f>IF(ISNUMBER('将来負担比率（分子）の構造'!M$53), IF('将来負担比率（分子）の構造'!M$53 &lt; 0, 0, '将来負担比率（分子）の構造'!M$53), NA())</f>
        <v>3130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7928996</v>
      </c>
      <c r="S5" s="615"/>
      <c r="T5" s="615"/>
      <c r="U5" s="615"/>
      <c r="V5" s="615"/>
      <c r="W5" s="615"/>
      <c r="X5" s="615"/>
      <c r="Y5" s="616"/>
      <c r="Z5" s="617">
        <v>34.700000000000003</v>
      </c>
      <c r="AA5" s="617"/>
      <c r="AB5" s="617"/>
      <c r="AC5" s="617"/>
      <c r="AD5" s="618">
        <v>7244320</v>
      </c>
      <c r="AE5" s="618"/>
      <c r="AF5" s="618"/>
      <c r="AG5" s="618"/>
      <c r="AH5" s="618"/>
      <c r="AI5" s="618"/>
      <c r="AJ5" s="618"/>
      <c r="AK5" s="618"/>
      <c r="AL5" s="619">
        <v>56.5</v>
      </c>
      <c r="AM5" s="620"/>
      <c r="AN5" s="620"/>
      <c r="AO5" s="621"/>
      <c r="AP5" s="611" t="s">
        <v>209</v>
      </c>
      <c r="AQ5" s="612"/>
      <c r="AR5" s="612"/>
      <c r="AS5" s="612"/>
      <c r="AT5" s="612"/>
      <c r="AU5" s="612"/>
      <c r="AV5" s="612"/>
      <c r="AW5" s="612"/>
      <c r="AX5" s="612"/>
      <c r="AY5" s="612"/>
      <c r="AZ5" s="612"/>
      <c r="BA5" s="612"/>
      <c r="BB5" s="612"/>
      <c r="BC5" s="612"/>
      <c r="BD5" s="612"/>
      <c r="BE5" s="612"/>
      <c r="BF5" s="613"/>
      <c r="BG5" s="625">
        <v>7244320</v>
      </c>
      <c r="BH5" s="626"/>
      <c r="BI5" s="626"/>
      <c r="BJ5" s="626"/>
      <c r="BK5" s="626"/>
      <c r="BL5" s="626"/>
      <c r="BM5" s="626"/>
      <c r="BN5" s="627"/>
      <c r="BO5" s="628">
        <v>91.4</v>
      </c>
      <c r="BP5" s="628"/>
      <c r="BQ5" s="628"/>
      <c r="BR5" s="628"/>
      <c r="BS5" s="629">
        <v>69357</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102903</v>
      </c>
      <c r="S6" s="626"/>
      <c r="T6" s="626"/>
      <c r="U6" s="626"/>
      <c r="V6" s="626"/>
      <c r="W6" s="626"/>
      <c r="X6" s="626"/>
      <c r="Y6" s="627"/>
      <c r="Z6" s="628">
        <v>0.5</v>
      </c>
      <c r="AA6" s="628"/>
      <c r="AB6" s="628"/>
      <c r="AC6" s="628"/>
      <c r="AD6" s="629">
        <v>102903</v>
      </c>
      <c r="AE6" s="629"/>
      <c r="AF6" s="629"/>
      <c r="AG6" s="629"/>
      <c r="AH6" s="629"/>
      <c r="AI6" s="629"/>
      <c r="AJ6" s="629"/>
      <c r="AK6" s="629"/>
      <c r="AL6" s="630">
        <v>0.8</v>
      </c>
      <c r="AM6" s="631"/>
      <c r="AN6" s="631"/>
      <c r="AO6" s="632"/>
      <c r="AP6" s="622" t="s">
        <v>214</v>
      </c>
      <c r="AQ6" s="623"/>
      <c r="AR6" s="623"/>
      <c r="AS6" s="623"/>
      <c r="AT6" s="623"/>
      <c r="AU6" s="623"/>
      <c r="AV6" s="623"/>
      <c r="AW6" s="623"/>
      <c r="AX6" s="623"/>
      <c r="AY6" s="623"/>
      <c r="AZ6" s="623"/>
      <c r="BA6" s="623"/>
      <c r="BB6" s="623"/>
      <c r="BC6" s="623"/>
      <c r="BD6" s="623"/>
      <c r="BE6" s="623"/>
      <c r="BF6" s="624"/>
      <c r="BG6" s="625">
        <v>7244320</v>
      </c>
      <c r="BH6" s="626"/>
      <c r="BI6" s="626"/>
      <c r="BJ6" s="626"/>
      <c r="BK6" s="626"/>
      <c r="BL6" s="626"/>
      <c r="BM6" s="626"/>
      <c r="BN6" s="627"/>
      <c r="BO6" s="628">
        <v>91.4</v>
      </c>
      <c r="BP6" s="628"/>
      <c r="BQ6" s="628"/>
      <c r="BR6" s="628"/>
      <c r="BS6" s="629">
        <v>69357</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206652</v>
      </c>
      <c r="CS6" s="626"/>
      <c r="CT6" s="626"/>
      <c r="CU6" s="626"/>
      <c r="CV6" s="626"/>
      <c r="CW6" s="626"/>
      <c r="CX6" s="626"/>
      <c r="CY6" s="627"/>
      <c r="CZ6" s="628">
        <v>0.9</v>
      </c>
      <c r="DA6" s="628"/>
      <c r="DB6" s="628"/>
      <c r="DC6" s="628"/>
      <c r="DD6" s="634" t="s">
        <v>216</v>
      </c>
      <c r="DE6" s="626"/>
      <c r="DF6" s="626"/>
      <c r="DG6" s="626"/>
      <c r="DH6" s="626"/>
      <c r="DI6" s="626"/>
      <c r="DJ6" s="626"/>
      <c r="DK6" s="626"/>
      <c r="DL6" s="626"/>
      <c r="DM6" s="626"/>
      <c r="DN6" s="626"/>
      <c r="DO6" s="626"/>
      <c r="DP6" s="627"/>
      <c r="DQ6" s="634">
        <v>206652</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12623</v>
      </c>
      <c r="S7" s="626"/>
      <c r="T7" s="626"/>
      <c r="U7" s="626"/>
      <c r="V7" s="626"/>
      <c r="W7" s="626"/>
      <c r="X7" s="626"/>
      <c r="Y7" s="627"/>
      <c r="Z7" s="628">
        <v>0.1</v>
      </c>
      <c r="AA7" s="628"/>
      <c r="AB7" s="628"/>
      <c r="AC7" s="628"/>
      <c r="AD7" s="629">
        <v>12623</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3838700</v>
      </c>
      <c r="BH7" s="626"/>
      <c r="BI7" s="626"/>
      <c r="BJ7" s="626"/>
      <c r="BK7" s="626"/>
      <c r="BL7" s="626"/>
      <c r="BM7" s="626"/>
      <c r="BN7" s="627"/>
      <c r="BO7" s="628">
        <v>48.4</v>
      </c>
      <c r="BP7" s="628"/>
      <c r="BQ7" s="628"/>
      <c r="BR7" s="628"/>
      <c r="BS7" s="629">
        <v>69357</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2169853</v>
      </c>
      <c r="CS7" s="626"/>
      <c r="CT7" s="626"/>
      <c r="CU7" s="626"/>
      <c r="CV7" s="626"/>
      <c r="CW7" s="626"/>
      <c r="CX7" s="626"/>
      <c r="CY7" s="627"/>
      <c r="CZ7" s="628">
        <v>9.6</v>
      </c>
      <c r="DA7" s="628"/>
      <c r="DB7" s="628"/>
      <c r="DC7" s="628"/>
      <c r="DD7" s="634">
        <v>61484</v>
      </c>
      <c r="DE7" s="626"/>
      <c r="DF7" s="626"/>
      <c r="DG7" s="626"/>
      <c r="DH7" s="626"/>
      <c r="DI7" s="626"/>
      <c r="DJ7" s="626"/>
      <c r="DK7" s="626"/>
      <c r="DL7" s="626"/>
      <c r="DM7" s="626"/>
      <c r="DN7" s="626"/>
      <c r="DO7" s="626"/>
      <c r="DP7" s="627"/>
      <c r="DQ7" s="634">
        <v>1834436</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46022</v>
      </c>
      <c r="S8" s="626"/>
      <c r="T8" s="626"/>
      <c r="U8" s="626"/>
      <c r="V8" s="626"/>
      <c r="W8" s="626"/>
      <c r="X8" s="626"/>
      <c r="Y8" s="627"/>
      <c r="Z8" s="628">
        <v>0.2</v>
      </c>
      <c r="AA8" s="628"/>
      <c r="AB8" s="628"/>
      <c r="AC8" s="628"/>
      <c r="AD8" s="629">
        <v>46022</v>
      </c>
      <c r="AE8" s="629"/>
      <c r="AF8" s="629"/>
      <c r="AG8" s="629"/>
      <c r="AH8" s="629"/>
      <c r="AI8" s="629"/>
      <c r="AJ8" s="629"/>
      <c r="AK8" s="629"/>
      <c r="AL8" s="630">
        <v>0.4</v>
      </c>
      <c r="AM8" s="631"/>
      <c r="AN8" s="631"/>
      <c r="AO8" s="632"/>
      <c r="AP8" s="622" t="s">
        <v>221</v>
      </c>
      <c r="AQ8" s="623"/>
      <c r="AR8" s="623"/>
      <c r="AS8" s="623"/>
      <c r="AT8" s="623"/>
      <c r="AU8" s="623"/>
      <c r="AV8" s="623"/>
      <c r="AW8" s="623"/>
      <c r="AX8" s="623"/>
      <c r="AY8" s="623"/>
      <c r="AZ8" s="623"/>
      <c r="BA8" s="623"/>
      <c r="BB8" s="623"/>
      <c r="BC8" s="623"/>
      <c r="BD8" s="623"/>
      <c r="BE8" s="623"/>
      <c r="BF8" s="624"/>
      <c r="BG8" s="625">
        <v>99220</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11553811</v>
      </c>
      <c r="CS8" s="626"/>
      <c r="CT8" s="626"/>
      <c r="CU8" s="626"/>
      <c r="CV8" s="626"/>
      <c r="CW8" s="626"/>
      <c r="CX8" s="626"/>
      <c r="CY8" s="627"/>
      <c r="CZ8" s="628">
        <v>50.9</v>
      </c>
      <c r="DA8" s="628"/>
      <c r="DB8" s="628"/>
      <c r="DC8" s="628"/>
      <c r="DD8" s="634">
        <v>246634</v>
      </c>
      <c r="DE8" s="626"/>
      <c r="DF8" s="626"/>
      <c r="DG8" s="626"/>
      <c r="DH8" s="626"/>
      <c r="DI8" s="626"/>
      <c r="DJ8" s="626"/>
      <c r="DK8" s="626"/>
      <c r="DL8" s="626"/>
      <c r="DM8" s="626"/>
      <c r="DN8" s="626"/>
      <c r="DO8" s="626"/>
      <c r="DP8" s="627"/>
      <c r="DQ8" s="634">
        <v>5505648</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27093</v>
      </c>
      <c r="S9" s="626"/>
      <c r="T9" s="626"/>
      <c r="U9" s="626"/>
      <c r="V9" s="626"/>
      <c r="W9" s="626"/>
      <c r="X9" s="626"/>
      <c r="Y9" s="627"/>
      <c r="Z9" s="628">
        <v>0.1</v>
      </c>
      <c r="AA9" s="628"/>
      <c r="AB9" s="628"/>
      <c r="AC9" s="628"/>
      <c r="AD9" s="629">
        <v>27093</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3244675</v>
      </c>
      <c r="BH9" s="626"/>
      <c r="BI9" s="626"/>
      <c r="BJ9" s="626"/>
      <c r="BK9" s="626"/>
      <c r="BL9" s="626"/>
      <c r="BM9" s="626"/>
      <c r="BN9" s="627"/>
      <c r="BO9" s="628">
        <v>40.9</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1992096</v>
      </c>
      <c r="CS9" s="626"/>
      <c r="CT9" s="626"/>
      <c r="CU9" s="626"/>
      <c r="CV9" s="626"/>
      <c r="CW9" s="626"/>
      <c r="CX9" s="626"/>
      <c r="CY9" s="627"/>
      <c r="CZ9" s="628">
        <v>8.8000000000000007</v>
      </c>
      <c r="DA9" s="628"/>
      <c r="DB9" s="628"/>
      <c r="DC9" s="628"/>
      <c r="DD9" s="634">
        <v>4536</v>
      </c>
      <c r="DE9" s="626"/>
      <c r="DF9" s="626"/>
      <c r="DG9" s="626"/>
      <c r="DH9" s="626"/>
      <c r="DI9" s="626"/>
      <c r="DJ9" s="626"/>
      <c r="DK9" s="626"/>
      <c r="DL9" s="626"/>
      <c r="DM9" s="626"/>
      <c r="DN9" s="626"/>
      <c r="DO9" s="626"/>
      <c r="DP9" s="627"/>
      <c r="DQ9" s="634">
        <v>1891845</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1110550</v>
      </c>
      <c r="S10" s="626"/>
      <c r="T10" s="626"/>
      <c r="U10" s="626"/>
      <c r="V10" s="626"/>
      <c r="W10" s="626"/>
      <c r="X10" s="626"/>
      <c r="Y10" s="627"/>
      <c r="Z10" s="628">
        <v>4.9000000000000004</v>
      </c>
      <c r="AA10" s="628"/>
      <c r="AB10" s="628"/>
      <c r="AC10" s="628"/>
      <c r="AD10" s="629">
        <v>1110550</v>
      </c>
      <c r="AE10" s="629"/>
      <c r="AF10" s="629"/>
      <c r="AG10" s="629"/>
      <c r="AH10" s="629"/>
      <c r="AI10" s="629"/>
      <c r="AJ10" s="629"/>
      <c r="AK10" s="629"/>
      <c r="AL10" s="630">
        <v>8.6999999999999993</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135745</v>
      </c>
      <c r="BH10" s="626"/>
      <c r="BI10" s="626"/>
      <c r="BJ10" s="626"/>
      <c r="BK10" s="626"/>
      <c r="BL10" s="626"/>
      <c r="BM10" s="626"/>
      <c r="BN10" s="627"/>
      <c r="BO10" s="628">
        <v>1.7</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32378</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32378</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359060</v>
      </c>
      <c r="BH11" s="626"/>
      <c r="BI11" s="626"/>
      <c r="BJ11" s="626"/>
      <c r="BK11" s="626"/>
      <c r="BL11" s="626"/>
      <c r="BM11" s="626"/>
      <c r="BN11" s="627"/>
      <c r="BO11" s="628">
        <v>4.5</v>
      </c>
      <c r="BP11" s="628"/>
      <c r="BQ11" s="628"/>
      <c r="BR11" s="628"/>
      <c r="BS11" s="634">
        <v>69357</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37638</v>
      </c>
      <c r="CS11" s="626"/>
      <c r="CT11" s="626"/>
      <c r="CU11" s="626"/>
      <c r="CV11" s="626"/>
      <c r="CW11" s="626"/>
      <c r="CX11" s="626"/>
      <c r="CY11" s="627"/>
      <c r="CZ11" s="628">
        <v>0.2</v>
      </c>
      <c r="DA11" s="628"/>
      <c r="DB11" s="628"/>
      <c r="DC11" s="628"/>
      <c r="DD11" s="634" t="s">
        <v>112</v>
      </c>
      <c r="DE11" s="626"/>
      <c r="DF11" s="626"/>
      <c r="DG11" s="626"/>
      <c r="DH11" s="626"/>
      <c r="DI11" s="626"/>
      <c r="DJ11" s="626"/>
      <c r="DK11" s="626"/>
      <c r="DL11" s="626"/>
      <c r="DM11" s="626"/>
      <c r="DN11" s="626"/>
      <c r="DO11" s="626"/>
      <c r="DP11" s="627"/>
      <c r="DQ11" s="634">
        <v>36509</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2912178</v>
      </c>
      <c r="BH12" s="626"/>
      <c r="BI12" s="626"/>
      <c r="BJ12" s="626"/>
      <c r="BK12" s="626"/>
      <c r="BL12" s="626"/>
      <c r="BM12" s="626"/>
      <c r="BN12" s="627"/>
      <c r="BO12" s="628">
        <v>36.700000000000003</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91366</v>
      </c>
      <c r="CS12" s="626"/>
      <c r="CT12" s="626"/>
      <c r="CU12" s="626"/>
      <c r="CV12" s="626"/>
      <c r="CW12" s="626"/>
      <c r="CX12" s="626"/>
      <c r="CY12" s="627"/>
      <c r="CZ12" s="628">
        <v>0.4</v>
      </c>
      <c r="DA12" s="628"/>
      <c r="DB12" s="628"/>
      <c r="DC12" s="628"/>
      <c r="DD12" s="634" t="s">
        <v>112</v>
      </c>
      <c r="DE12" s="626"/>
      <c r="DF12" s="626"/>
      <c r="DG12" s="626"/>
      <c r="DH12" s="626"/>
      <c r="DI12" s="626"/>
      <c r="DJ12" s="626"/>
      <c r="DK12" s="626"/>
      <c r="DL12" s="626"/>
      <c r="DM12" s="626"/>
      <c r="DN12" s="626"/>
      <c r="DO12" s="626"/>
      <c r="DP12" s="627"/>
      <c r="DQ12" s="634">
        <v>91280</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41001</v>
      </c>
      <c r="S13" s="626"/>
      <c r="T13" s="626"/>
      <c r="U13" s="626"/>
      <c r="V13" s="626"/>
      <c r="W13" s="626"/>
      <c r="X13" s="626"/>
      <c r="Y13" s="627"/>
      <c r="Z13" s="628">
        <v>0.2</v>
      </c>
      <c r="AA13" s="628"/>
      <c r="AB13" s="628"/>
      <c r="AC13" s="628"/>
      <c r="AD13" s="629">
        <v>41001</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2879569</v>
      </c>
      <c r="BH13" s="626"/>
      <c r="BI13" s="626"/>
      <c r="BJ13" s="626"/>
      <c r="BK13" s="626"/>
      <c r="BL13" s="626"/>
      <c r="BM13" s="626"/>
      <c r="BN13" s="627"/>
      <c r="BO13" s="628">
        <v>36.299999999999997</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1756933</v>
      </c>
      <c r="CS13" s="626"/>
      <c r="CT13" s="626"/>
      <c r="CU13" s="626"/>
      <c r="CV13" s="626"/>
      <c r="CW13" s="626"/>
      <c r="CX13" s="626"/>
      <c r="CY13" s="627"/>
      <c r="CZ13" s="628">
        <v>7.7</v>
      </c>
      <c r="DA13" s="628"/>
      <c r="DB13" s="628"/>
      <c r="DC13" s="628"/>
      <c r="DD13" s="634">
        <v>114686</v>
      </c>
      <c r="DE13" s="626"/>
      <c r="DF13" s="626"/>
      <c r="DG13" s="626"/>
      <c r="DH13" s="626"/>
      <c r="DI13" s="626"/>
      <c r="DJ13" s="626"/>
      <c r="DK13" s="626"/>
      <c r="DL13" s="626"/>
      <c r="DM13" s="626"/>
      <c r="DN13" s="626"/>
      <c r="DO13" s="626"/>
      <c r="DP13" s="627"/>
      <c r="DQ13" s="634">
        <v>1643620</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86914</v>
      </c>
      <c r="BH14" s="626"/>
      <c r="BI14" s="626"/>
      <c r="BJ14" s="626"/>
      <c r="BK14" s="626"/>
      <c r="BL14" s="626"/>
      <c r="BM14" s="626"/>
      <c r="BN14" s="627"/>
      <c r="BO14" s="628">
        <v>1.1000000000000001</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890284</v>
      </c>
      <c r="CS14" s="626"/>
      <c r="CT14" s="626"/>
      <c r="CU14" s="626"/>
      <c r="CV14" s="626"/>
      <c r="CW14" s="626"/>
      <c r="CX14" s="626"/>
      <c r="CY14" s="627"/>
      <c r="CZ14" s="628">
        <v>3.9</v>
      </c>
      <c r="DA14" s="628"/>
      <c r="DB14" s="628"/>
      <c r="DC14" s="628"/>
      <c r="DD14" s="634">
        <v>101957</v>
      </c>
      <c r="DE14" s="626"/>
      <c r="DF14" s="626"/>
      <c r="DG14" s="626"/>
      <c r="DH14" s="626"/>
      <c r="DI14" s="626"/>
      <c r="DJ14" s="626"/>
      <c r="DK14" s="626"/>
      <c r="DL14" s="626"/>
      <c r="DM14" s="626"/>
      <c r="DN14" s="626"/>
      <c r="DO14" s="626"/>
      <c r="DP14" s="627"/>
      <c r="DQ14" s="634">
        <v>782440</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47736</v>
      </c>
      <c r="S15" s="626"/>
      <c r="T15" s="626"/>
      <c r="U15" s="626"/>
      <c r="V15" s="626"/>
      <c r="W15" s="626"/>
      <c r="X15" s="626"/>
      <c r="Y15" s="627"/>
      <c r="Z15" s="628">
        <v>0.2</v>
      </c>
      <c r="AA15" s="628"/>
      <c r="AB15" s="628"/>
      <c r="AC15" s="628"/>
      <c r="AD15" s="629">
        <v>47736</v>
      </c>
      <c r="AE15" s="629"/>
      <c r="AF15" s="629"/>
      <c r="AG15" s="629"/>
      <c r="AH15" s="629"/>
      <c r="AI15" s="629"/>
      <c r="AJ15" s="629"/>
      <c r="AK15" s="629"/>
      <c r="AL15" s="630">
        <v>0.4</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406528</v>
      </c>
      <c r="BH15" s="626"/>
      <c r="BI15" s="626"/>
      <c r="BJ15" s="626"/>
      <c r="BK15" s="626"/>
      <c r="BL15" s="626"/>
      <c r="BM15" s="626"/>
      <c r="BN15" s="627"/>
      <c r="BO15" s="628">
        <v>5.0999999999999996</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2752535</v>
      </c>
      <c r="CS15" s="626"/>
      <c r="CT15" s="626"/>
      <c r="CU15" s="626"/>
      <c r="CV15" s="626"/>
      <c r="CW15" s="626"/>
      <c r="CX15" s="626"/>
      <c r="CY15" s="627"/>
      <c r="CZ15" s="628">
        <v>12.1</v>
      </c>
      <c r="DA15" s="628"/>
      <c r="DB15" s="628"/>
      <c r="DC15" s="628"/>
      <c r="DD15" s="634">
        <v>909838</v>
      </c>
      <c r="DE15" s="626"/>
      <c r="DF15" s="626"/>
      <c r="DG15" s="626"/>
      <c r="DH15" s="626"/>
      <c r="DI15" s="626"/>
      <c r="DJ15" s="626"/>
      <c r="DK15" s="626"/>
      <c r="DL15" s="626"/>
      <c r="DM15" s="626"/>
      <c r="DN15" s="626"/>
      <c r="DO15" s="626"/>
      <c r="DP15" s="627"/>
      <c r="DQ15" s="634">
        <v>1747779</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4266022</v>
      </c>
      <c r="S16" s="626"/>
      <c r="T16" s="626"/>
      <c r="U16" s="626"/>
      <c r="V16" s="626"/>
      <c r="W16" s="626"/>
      <c r="X16" s="626"/>
      <c r="Y16" s="627"/>
      <c r="Z16" s="628">
        <v>18.7</v>
      </c>
      <c r="AA16" s="628"/>
      <c r="AB16" s="628"/>
      <c r="AC16" s="628"/>
      <c r="AD16" s="629">
        <v>4084546</v>
      </c>
      <c r="AE16" s="629"/>
      <c r="AF16" s="629"/>
      <c r="AG16" s="629"/>
      <c r="AH16" s="629"/>
      <c r="AI16" s="629"/>
      <c r="AJ16" s="629"/>
      <c r="AK16" s="629"/>
      <c r="AL16" s="630">
        <v>31.9</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4084546</v>
      </c>
      <c r="S17" s="626"/>
      <c r="T17" s="626"/>
      <c r="U17" s="626"/>
      <c r="V17" s="626"/>
      <c r="W17" s="626"/>
      <c r="X17" s="626"/>
      <c r="Y17" s="627"/>
      <c r="Z17" s="628">
        <v>17.899999999999999</v>
      </c>
      <c r="AA17" s="628"/>
      <c r="AB17" s="628"/>
      <c r="AC17" s="628"/>
      <c r="AD17" s="629">
        <v>4084546</v>
      </c>
      <c r="AE17" s="629"/>
      <c r="AF17" s="629"/>
      <c r="AG17" s="629"/>
      <c r="AH17" s="629"/>
      <c r="AI17" s="629"/>
      <c r="AJ17" s="629"/>
      <c r="AK17" s="629"/>
      <c r="AL17" s="630">
        <v>31.9</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1236140</v>
      </c>
      <c r="CS17" s="626"/>
      <c r="CT17" s="626"/>
      <c r="CU17" s="626"/>
      <c r="CV17" s="626"/>
      <c r="CW17" s="626"/>
      <c r="CX17" s="626"/>
      <c r="CY17" s="627"/>
      <c r="CZ17" s="628">
        <v>5.4</v>
      </c>
      <c r="DA17" s="628"/>
      <c r="DB17" s="628"/>
      <c r="DC17" s="628"/>
      <c r="DD17" s="634" t="s">
        <v>112</v>
      </c>
      <c r="DE17" s="626"/>
      <c r="DF17" s="626"/>
      <c r="DG17" s="626"/>
      <c r="DH17" s="626"/>
      <c r="DI17" s="626"/>
      <c r="DJ17" s="626"/>
      <c r="DK17" s="626"/>
      <c r="DL17" s="626"/>
      <c r="DM17" s="626"/>
      <c r="DN17" s="626"/>
      <c r="DO17" s="626"/>
      <c r="DP17" s="627"/>
      <c r="DQ17" s="634">
        <v>1234351</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181476</v>
      </c>
      <c r="S18" s="626"/>
      <c r="T18" s="626"/>
      <c r="U18" s="626"/>
      <c r="V18" s="626"/>
      <c r="W18" s="626"/>
      <c r="X18" s="626"/>
      <c r="Y18" s="627"/>
      <c r="Z18" s="628">
        <v>0.8</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684676</v>
      </c>
      <c r="BH19" s="626"/>
      <c r="BI19" s="626"/>
      <c r="BJ19" s="626"/>
      <c r="BK19" s="626"/>
      <c r="BL19" s="626"/>
      <c r="BM19" s="626"/>
      <c r="BN19" s="627"/>
      <c r="BO19" s="628">
        <v>8.6</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13582946</v>
      </c>
      <c r="S20" s="626"/>
      <c r="T20" s="626"/>
      <c r="U20" s="626"/>
      <c r="V20" s="626"/>
      <c r="W20" s="626"/>
      <c r="X20" s="626"/>
      <c r="Y20" s="627"/>
      <c r="Z20" s="628">
        <v>59.4</v>
      </c>
      <c r="AA20" s="628"/>
      <c r="AB20" s="628"/>
      <c r="AC20" s="628"/>
      <c r="AD20" s="629">
        <v>12716794</v>
      </c>
      <c r="AE20" s="629"/>
      <c r="AF20" s="629"/>
      <c r="AG20" s="629"/>
      <c r="AH20" s="629"/>
      <c r="AI20" s="629"/>
      <c r="AJ20" s="629"/>
      <c r="AK20" s="629"/>
      <c r="AL20" s="630">
        <v>99.3</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684676</v>
      </c>
      <c r="BH20" s="626"/>
      <c r="BI20" s="626"/>
      <c r="BJ20" s="626"/>
      <c r="BK20" s="626"/>
      <c r="BL20" s="626"/>
      <c r="BM20" s="626"/>
      <c r="BN20" s="627"/>
      <c r="BO20" s="628">
        <v>8.6</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22719686</v>
      </c>
      <c r="CS20" s="626"/>
      <c r="CT20" s="626"/>
      <c r="CU20" s="626"/>
      <c r="CV20" s="626"/>
      <c r="CW20" s="626"/>
      <c r="CX20" s="626"/>
      <c r="CY20" s="627"/>
      <c r="CZ20" s="628">
        <v>100</v>
      </c>
      <c r="DA20" s="628"/>
      <c r="DB20" s="628"/>
      <c r="DC20" s="628"/>
      <c r="DD20" s="634">
        <v>1439135</v>
      </c>
      <c r="DE20" s="626"/>
      <c r="DF20" s="626"/>
      <c r="DG20" s="626"/>
      <c r="DH20" s="626"/>
      <c r="DI20" s="626"/>
      <c r="DJ20" s="626"/>
      <c r="DK20" s="626"/>
      <c r="DL20" s="626"/>
      <c r="DM20" s="626"/>
      <c r="DN20" s="626"/>
      <c r="DO20" s="626"/>
      <c r="DP20" s="627"/>
      <c r="DQ20" s="634">
        <v>15006938</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9894</v>
      </c>
      <c r="S21" s="626"/>
      <c r="T21" s="626"/>
      <c r="U21" s="626"/>
      <c r="V21" s="626"/>
      <c r="W21" s="626"/>
      <c r="X21" s="626"/>
      <c r="Y21" s="627"/>
      <c r="Z21" s="628">
        <v>0</v>
      </c>
      <c r="AA21" s="628"/>
      <c r="AB21" s="628"/>
      <c r="AC21" s="628"/>
      <c r="AD21" s="629">
        <v>9894</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126782</v>
      </c>
      <c r="S22" s="626"/>
      <c r="T22" s="626"/>
      <c r="U22" s="626"/>
      <c r="V22" s="626"/>
      <c r="W22" s="626"/>
      <c r="X22" s="626"/>
      <c r="Y22" s="627"/>
      <c r="Z22" s="628">
        <v>0.6</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405206</v>
      </c>
      <c r="S23" s="626"/>
      <c r="T23" s="626"/>
      <c r="U23" s="626"/>
      <c r="V23" s="626"/>
      <c r="W23" s="626"/>
      <c r="X23" s="626"/>
      <c r="Y23" s="627"/>
      <c r="Z23" s="628">
        <v>1.8</v>
      </c>
      <c r="AA23" s="628"/>
      <c r="AB23" s="628"/>
      <c r="AC23" s="628"/>
      <c r="AD23" s="629">
        <v>79509</v>
      </c>
      <c r="AE23" s="629"/>
      <c r="AF23" s="629"/>
      <c r="AG23" s="629"/>
      <c r="AH23" s="629"/>
      <c r="AI23" s="629"/>
      <c r="AJ23" s="629"/>
      <c r="AK23" s="629"/>
      <c r="AL23" s="630">
        <v>0.6</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684676</v>
      </c>
      <c r="BH23" s="626"/>
      <c r="BI23" s="626"/>
      <c r="BJ23" s="626"/>
      <c r="BK23" s="626"/>
      <c r="BL23" s="626"/>
      <c r="BM23" s="626"/>
      <c r="BN23" s="627"/>
      <c r="BO23" s="628">
        <v>8.6</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45709</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12387531</v>
      </c>
      <c r="CS24" s="615"/>
      <c r="CT24" s="615"/>
      <c r="CU24" s="615"/>
      <c r="CV24" s="615"/>
      <c r="CW24" s="615"/>
      <c r="CX24" s="615"/>
      <c r="CY24" s="616"/>
      <c r="CZ24" s="652">
        <v>54.5</v>
      </c>
      <c r="DA24" s="653"/>
      <c r="DB24" s="653"/>
      <c r="DC24" s="654"/>
      <c r="DD24" s="651">
        <v>7099420</v>
      </c>
      <c r="DE24" s="615"/>
      <c r="DF24" s="615"/>
      <c r="DG24" s="615"/>
      <c r="DH24" s="615"/>
      <c r="DI24" s="615"/>
      <c r="DJ24" s="615"/>
      <c r="DK24" s="616"/>
      <c r="DL24" s="651">
        <v>7041507</v>
      </c>
      <c r="DM24" s="615"/>
      <c r="DN24" s="615"/>
      <c r="DO24" s="615"/>
      <c r="DP24" s="615"/>
      <c r="DQ24" s="615"/>
      <c r="DR24" s="615"/>
      <c r="DS24" s="615"/>
      <c r="DT24" s="615"/>
      <c r="DU24" s="615"/>
      <c r="DV24" s="616"/>
      <c r="DW24" s="619">
        <v>51.6</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4898715</v>
      </c>
      <c r="S25" s="626"/>
      <c r="T25" s="626"/>
      <c r="U25" s="626"/>
      <c r="V25" s="626"/>
      <c r="W25" s="626"/>
      <c r="X25" s="626"/>
      <c r="Y25" s="627"/>
      <c r="Z25" s="628">
        <v>21.4</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4072255</v>
      </c>
      <c r="CS25" s="657"/>
      <c r="CT25" s="657"/>
      <c r="CU25" s="657"/>
      <c r="CV25" s="657"/>
      <c r="CW25" s="657"/>
      <c r="CX25" s="657"/>
      <c r="CY25" s="658"/>
      <c r="CZ25" s="659">
        <v>17.899999999999999</v>
      </c>
      <c r="DA25" s="660"/>
      <c r="DB25" s="660"/>
      <c r="DC25" s="661"/>
      <c r="DD25" s="634">
        <v>3743353</v>
      </c>
      <c r="DE25" s="657"/>
      <c r="DF25" s="657"/>
      <c r="DG25" s="657"/>
      <c r="DH25" s="657"/>
      <c r="DI25" s="657"/>
      <c r="DJ25" s="657"/>
      <c r="DK25" s="658"/>
      <c r="DL25" s="634">
        <v>3737177</v>
      </c>
      <c r="DM25" s="657"/>
      <c r="DN25" s="657"/>
      <c r="DO25" s="657"/>
      <c r="DP25" s="657"/>
      <c r="DQ25" s="657"/>
      <c r="DR25" s="657"/>
      <c r="DS25" s="657"/>
      <c r="DT25" s="657"/>
      <c r="DU25" s="657"/>
      <c r="DV25" s="658"/>
      <c r="DW25" s="630">
        <v>27.4</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2721437</v>
      </c>
      <c r="CS26" s="626"/>
      <c r="CT26" s="626"/>
      <c r="CU26" s="626"/>
      <c r="CV26" s="626"/>
      <c r="CW26" s="626"/>
      <c r="CX26" s="626"/>
      <c r="CY26" s="627"/>
      <c r="CZ26" s="659">
        <v>12</v>
      </c>
      <c r="DA26" s="660"/>
      <c r="DB26" s="660"/>
      <c r="DC26" s="661"/>
      <c r="DD26" s="634">
        <v>2454694</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1447409</v>
      </c>
      <c r="S27" s="626"/>
      <c r="T27" s="626"/>
      <c r="U27" s="626"/>
      <c r="V27" s="626"/>
      <c r="W27" s="626"/>
      <c r="X27" s="626"/>
      <c r="Y27" s="627"/>
      <c r="Z27" s="628">
        <v>6.3</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7928996</v>
      </c>
      <c r="BH27" s="626"/>
      <c r="BI27" s="626"/>
      <c r="BJ27" s="626"/>
      <c r="BK27" s="626"/>
      <c r="BL27" s="626"/>
      <c r="BM27" s="626"/>
      <c r="BN27" s="627"/>
      <c r="BO27" s="628">
        <v>100</v>
      </c>
      <c r="BP27" s="628"/>
      <c r="BQ27" s="628"/>
      <c r="BR27" s="628"/>
      <c r="BS27" s="634">
        <v>69357</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7079136</v>
      </c>
      <c r="CS27" s="657"/>
      <c r="CT27" s="657"/>
      <c r="CU27" s="657"/>
      <c r="CV27" s="657"/>
      <c r="CW27" s="657"/>
      <c r="CX27" s="657"/>
      <c r="CY27" s="658"/>
      <c r="CZ27" s="659">
        <v>31.2</v>
      </c>
      <c r="DA27" s="660"/>
      <c r="DB27" s="660"/>
      <c r="DC27" s="661"/>
      <c r="DD27" s="634">
        <v>2121716</v>
      </c>
      <c r="DE27" s="657"/>
      <c r="DF27" s="657"/>
      <c r="DG27" s="657"/>
      <c r="DH27" s="657"/>
      <c r="DI27" s="657"/>
      <c r="DJ27" s="657"/>
      <c r="DK27" s="658"/>
      <c r="DL27" s="634">
        <v>2069999</v>
      </c>
      <c r="DM27" s="657"/>
      <c r="DN27" s="657"/>
      <c r="DO27" s="657"/>
      <c r="DP27" s="657"/>
      <c r="DQ27" s="657"/>
      <c r="DR27" s="657"/>
      <c r="DS27" s="657"/>
      <c r="DT27" s="657"/>
      <c r="DU27" s="657"/>
      <c r="DV27" s="658"/>
      <c r="DW27" s="630">
        <v>15.2</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16317</v>
      </c>
      <c r="S28" s="626"/>
      <c r="T28" s="626"/>
      <c r="U28" s="626"/>
      <c r="V28" s="626"/>
      <c r="W28" s="626"/>
      <c r="X28" s="626"/>
      <c r="Y28" s="627"/>
      <c r="Z28" s="628">
        <v>0.1</v>
      </c>
      <c r="AA28" s="628"/>
      <c r="AB28" s="628"/>
      <c r="AC28" s="628"/>
      <c r="AD28" s="629">
        <v>5073</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1236140</v>
      </c>
      <c r="CS28" s="626"/>
      <c r="CT28" s="626"/>
      <c r="CU28" s="626"/>
      <c r="CV28" s="626"/>
      <c r="CW28" s="626"/>
      <c r="CX28" s="626"/>
      <c r="CY28" s="627"/>
      <c r="CZ28" s="659">
        <v>5.4</v>
      </c>
      <c r="DA28" s="660"/>
      <c r="DB28" s="660"/>
      <c r="DC28" s="661"/>
      <c r="DD28" s="634">
        <v>1234351</v>
      </c>
      <c r="DE28" s="626"/>
      <c r="DF28" s="626"/>
      <c r="DG28" s="626"/>
      <c r="DH28" s="626"/>
      <c r="DI28" s="626"/>
      <c r="DJ28" s="626"/>
      <c r="DK28" s="627"/>
      <c r="DL28" s="634">
        <v>1234331</v>
      </c>
      <c r="DM28" s="626"/>
      <c r="DN28" s="626"/>
      <c r="DO28" s="626"/>
      <c r="DP28" s="626"/>
      <c r="DQ28" s="626"/>
      <c r="DR28" s="626"/>
      <c r="DS28" s="626"/>
      <c r="DT28" s="626"/>
      <c r="DU28" s="626"/>
      <c r="DV28" s="627"/>
      <c r="DW28" s="630">
        <v>9</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7741</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1235898</v>
      </c>
      <c r="CS29" s="657"/>
      <c r="CT29" s="657"/>
      <c r="CU29" s="657"/>
      <c r="CV29" s="657"/>
      <c r="CW29" s="657"/>
      <c r="CX29" s="657"/>
      <c r="CY29" s="658"/>
      <c r="CZ29" s="659">
        <v>5.4</v>
      </c>
      <c r="DA29" s="660"/>
      <c r="DB29" s="660"/>
      <c r="DC29" s="661"/>
      <c r="DD29" s="634">
        <v>1234109</v>
      </c>
      <c r="DE29" s="657"/>
      <c r="DF29" s="657"/>
      <c r="DG29" s="657"/>
      <c r="DH29" s="657"/>
      <c r="DI29" s="657"/>
      <c r="DJ29" s="657"/>
      <c r="DK29" s="658"/>
      <c r="DL29" s="634">
        <v>1234089</v>
      </c>
      <c r="DM29" s="657"/>
      <c r="DN29" s="657"/>
      <c r="DO29" s="657"/>
      <c r="DP29" s="657"/>
      <c r="DQ29" s="657"/>
      <c r="DR29" s="657"/>
      <c r="DS29" s="657"/>
      <c r="DT29" s="657"/>
      <c r="DU29" s="657"/>
      <c r="DV29" s="658"/>
      <c r="DW29" s="630">
        <v>9</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181082</v>
      </c>
      <c r="S30" s="626"/>
      <c r="T30" s="626"/>
      <c r="U30" s="626"/>
      <c r="V30" s="626"/>
      <c r="W30" s="626"/>
      <c r="X30" s="626"/>
      <c r="Y30" s="627"/>
      <c r="Z30" s="628">
        <v>0.8</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98.4</v>
      </c>
      <c r="BH30" s="684"/>
      <c r="BI30" s="684"/>
      <c r="BJ30" s="684"/>
      <c r="BK30" s="684"/>
      <c r="BL30" s="684"/>
      <c r="BM30" s="620">
        <v>95.4</v>
      </c>
      <c r="BN30" s="684"/>
      <c r="BO30" s="684"/>
      <c r="BP30" s="684"/>
      <c r="BQ30" s="685"/>
      <c r="BR30" s="683">
        <v>98.3</v>
      </c>
      <c r="BS30" s="684"/>
      <c r="BT30" s="684"/>
      <c r="BU30" s="684"/>
      <c r="BV30" s="684"/>
      <c r="BW30" s="684"/>
      <c r="BX30" s="620">
        <v>95.2</v>
      </c>
      <c r="BY30" s="684"/>
      <c r="BZ30" s="684"/>
      <c r="CA30" s="684"/>
      <c r="CB30" s="685"/>
      <c r="CD30" s="688"/>
      <c r="CE30" s="689"/>
      <c r="CF30" s="639" t="s">
        <v>292</v>
      </c>
      <c r="CG30" s="640"/>
      <c r="CH30" s="640"/>
      <c r="CI30" s="640"/>
      <c r="CJ30" s="640"/>
      <c r="CK30" s="640"/>
      <c r="CL30" s="640"/>
      <c r="CM30" s="640"/>
      <c r="CN30" s="640"/>
      <c r="CO30" s="640"/>
      <c r="CP30" s="640"/>
      <c r="CQ30" s="641"/>
      <c r="CR30" s="625">
        <v>1083695</v>
      </c>
      <c r="CS30" s="626"/>
      <c r="CT30" s="626"/>
      <c r="CU30" s="626"/>
      <c r="CV30" s="626"/>
      <c r="CW30" s="626"/>
      <c r="CX30" s="626"/>
      <c r="CY30" s="627"/>
      <c r="CZ30" s="659">
        <v>4.8</v>
      </c>
      <c r="DA30" s="660"/>
      <c r="DB30" s="660"/>
      <c r="DC30" s="661"/>
      <c r="DD30" s="634">
        <v>1083695</v>
      </c>
      <c r="DE30" s="626"/>
      <c r="DF30" s="626"/>
      <c r="DG30" s="626"/>
      <c r="DH30" s="626"/>
      <c r="DI30" s="626"/>
      <c r="DJ30" s="626"/>
      <c r="DK30" s="627"/>
      <c r="DL30" s="634">
        <v>1083675</v>
      </c>
      <c r="DM30" s="626"/>
      <c r="DN30" s="626"/>
      <c r="DO30" s="626"/>
      <c r="DP30" s="626"/>
      <c r="DQ30" s="626"/>
      <c r="DR30" s="626"/>
      <c r="DS30" s="626"/>
      <c r="DT30" s="626"/>
      <c r="DU30" s="626"/>
      <c r="DV30" s="627"/>
      <c r="DW30" s="630">
        <v>7.9</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61461</v>
      </c>
      <c r="S31" s="626"/>
      <c r="T31" s="626"/>
      <c r="U31" s="626"/>
      <c r="V31" s="626"/>
      <c r="W31" s="626"/>
      <c r="X31" s="626"/>
      <c r="Y31" s="627"/>
      <c r="Z31" s="628">
        <v>0.3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98.1</v>
      </c>
      <c r="BH31" s="657"/>
      <c r="BI31" s="657"/>
      <c r="BJ31" s="657"/>
      <c r="BK31" s="657"/>
      <c r="BL31" s="657"/>
      <c r="BM31" s="631">
        <v>95</v>
      </c>
      <c r="BN31" s="681"/>
      <c r="BO31" s="681"/>
      <c r="BP31" s="681"/>
      <c r="BQ31" s="682"/>
      <c r="BR31" s="680">
        <v>98</v>
      </c>
      <c r="BS31" s="657"/>
      <c r="BT31" s="657"/>
      <c r="BU31" s="657"/>
      <c r="BV31" s="657"/>
      <c r="BW31" s="657"/>
      <c r="BX31" s="631">
        <v>94.9</v>
      </c>
      <c r="BY31" s="681"/>
      <c r="BZ31" s="681"/>
      <c r="CA31" s="681"/>
      <c r="CB31" s="682"/>
      <c r="CD31" s="688"/>
      <c r="CE31" s="689"/>
      <c r="CF31" s="639" t="s">
        <v>296</v>
      </c>
      <c r="CG31" s="640"/>
      <c r="CH31" s="640"/>
      <c r="CI31" s="640"/>
      <c r="CJ31" s="640"/>
      <c r="CK31" s="640"/>
      <c r="CL31" s="640"/>
      <c r="CM31" s="640"/>
      <c r="CN31" s="640"/>
      <c r="CO31" s="640"/>
      <c r="CP31" s="640"/>
      <c r="CQ31" s="641"/>
      <c r="CR31" s="625">
        <v>152203</v>
      </c>
      <c r="CS31" s="657"/>
      <c r="CT31" s="657"/>
      <c r="CU31" s="657"/>
      <c r="CV31" s="657"/>
      <c r="CW31" s="657"/>
      <c r="CX31" s="657"/>
      <c r="CY31" s="658"/>
      <c r="CZ31" s="659">
        <v>0.7</v>
      </c>
      <c r="DA31" s="660"/>
      <c r="DB31" s="660"/>
      <c r="DC31" s="661"/>
      <c r="DD31" s="634">
        <v>150414</v>
      </c>
      <c r="DE31" s="657"/>
      <c r="DF31" s="657"/>
      <c r="DG31" s="657"/>
      <c r="DH31" s="657"/>
      <c r="DI31" s="657"/>
      <c r="DJ31" s="657"/>
      <c r="DK31" s="658"/>
      <c r="DL31" s="634">
        <v>150414</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218724</v>
      </c>
      <c r="S32" s="626"/>
      <c r="T32" s="626"/>
      <c r="U32" s="626"/>
      <c r="V32" s="626"/>
      <c r="W32" s="626"/>
      <c r="X32" s="626"/>
      <c r="Y32" s="627"/>
      <c r="Z32" s="628">
        <v>1</v>
      </c>
      <c r="AA32" s="628"/>
      <c r="AB32" s="628"/>
      <c r="AC32" s="628"/>
      <c r="AD32" s="629">
        <v>736</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98.6</v>
      </c>
      <c r="BH32" s="693"/>
      <c r="BI32" s="693"/>
      <c r="BJ32" s="693"/>
      <c r="BK32" s="693"/>
      <c r="BL32" s="693"/>
      <c r="BM32" s="694">
        <v>95.3</v>
      </c>
      <c r="BN32" s="693"/>
      <c r="BO32" s="693"/>
      <c r="BP32" s="693"/>
      <c r="BQ32" s="695"/>
      <c r="BR32" s="692">
        <v>98.3</v>
      </c>
      <c r="BS32" s="693"/>
      <c r="BT32" s="693"/>
      <c r="BU32" s="693"/>
      <c r="BV32" s="693"/>
      <c r="BW32" s="693"/>
      <c r="BX32" s="694">
        <v>95</v>
      </c>
      <c r="BY32" s="693"/>
      <c r="BZ32" s="693"/>
      <c r="CA32" s="693"/>
      <c r="CB32" s="695"/>
      <c r="CD32" s="690"/>
      <c r="CE32" s="691"/>
      <c r="CF32" s="639" t="s">
        <v>299</v>
      </c>
      <c r="CG32" s="640"/>
      <c r="CH32" s="640"/>
      <c r="CI32" s="640"/>
      <c r="CJ32" s="640"/>
      <c r="CK32" s="640"/>
      <c r="CL32" s="640"/>
      <c r="CM32" s="640"/>
      <c r="CN32" s="640"/>
      <c r="CO32" s="640"/>
      <c r="CP32" s="640"/>
      <c r="CQ32" s="641"/>
      <c r="CR32" s="625">
        <v>242</v>
      </c>
      <c r="CS32" s="626"/>
      <c r="CT32" s="626"/>
      <c r="CU32" s="626"/>
      <c r="CV32" s="626"/>
      <c r="CW32" s="626"/>
      <c r="CX32" s="626"/>
      <c r="CY32" s="627"/>
      <c r="CZ32" s="659">
        <v>0</v>
      </c>
      <c r="DA32" s="660"/>
      <c r="DB32" s="660"/>
      <c r="DC32" s="661"/>
      <c r="DD32" s="634">
        <v>242</v>
      </c>
      <c r="DE32" s="626"/>
      <c r="DF32" s="626"/>
      <c r="DG32" s="626"/>
      <c r="DH32" s="626"/>
      <c r="DI32" s="626"/>
      <c r="DJ32" s="626"/>
      <c r="DK32" s="627"/>
      <c r="DL32" s="634">
        <v>242</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1851900</v>
      </c>
      <c r="S33" s="626"/>
      <c r="T33" s="626"/>
      <c r="U33" s="626"/>
      <c r="V33" s="626"/>
      <c r="W33" s="626"/>
      <c r="X33" s="626"/>
      <c r="Y33" s="627"/>
      <c r="Z33" s="628">
        <v>8.1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8893020</v>
      </c>
      <c r="CS33" s="657"/>
      <c r="CT33" s="657"/>
      <c r="CU33" s="657"/>
      <c r="CV33" s="657"/>
      <c r="CW33" s="657"/>
      <c r="CX33" s="657"/>
      <c r="CY33" s="658"/>
      <c r="CZ33" s="659">
        <v>39.1</v>
      </c>
      <c r="DA33" s="660"/>
      <c r="DB33" s="660"/>
      <c r="DC33" s="661"/>
      <c r="DD33" s="634">
        <v>7755730</v>
      </c>
      <c r="DE33" s="657"/>
      <c r="DF33" s="657"/>
      <c r="DG33" s="657"/>
      <c r="DH33" s="657"/>
      <c r="DI33" s="657"/>
      <c r="DJ33" s="657"/>
      <c r="DK33" s="658"/>
      <c r="DL33" s="634">
        <v>7003865</v>
      </c>
      <c r="DM33" s="657"/>
      <c r="DN33" s="657"/>
      <c r="DO33" s="657"/>
      <c r="DP33" s="657"/>
      <c r="DQ33" s="657"/>
      <c r="DR33" s="657"/>
      <c r="DS33" s="657"/>
      <c r="DT33" s="657"/>
      <c r="DU33" s="657"/>
      <c r="DV33" s="658"/>
      <c r="DW33" s="630">
        <v>51.3</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2587428</v>
      </c>
      <c r="CS34" s="626"/>
      <c r="CT34" s="626"/>
      <c r="CU34" s="626"/>
      <c r="CV34" s="626"/>
      <c r="CW34" s="626"/>
      <c r="CX34" s="626"/>
      <c r="CY34" s="627"/>
      <c r="CZ34" s="659">
        <v>11.4</v>
      </c>
      <c r="DA34" s="660"/>
      <c r="DB34" s="660"/>
      <c r="DC34" s="661"/>
      <c r="DD34" s="634">
        <v>2035179</v>
      </c>
      <c r="DE34" s="626"/>
      <c r="DF34" s="626"/>
      <c r="DG34" s="626"/>
      <c r="DH34" s="626"/>
      <c r="DI34" s="626"/>
      <c r="DJ34" s="626"/>
      <c r="DK34" s="627"/>
      <c r="DL34" s="634">
        <v>1825148</v>
      </c>
      <c r="DM34" s="626"/>
      <c r="DN34" s="626"/>
      <c r="DO34" s="626"/>
      <c r="DP34" s="626"/>
      <c r="DQ34" s="626"/>
      <c r="DR34" s="626"/>
      <c r="DS34" s="626"/>
      <c r="DT34" s="626"/>
      <c r="DU34" s="626"/>
      <c r="DV34" s="627"/>
      <c r="DW34" s="630">
        <v>13.4</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834600</v>
      </c>
      <c r="S35" s="626"/>
      <c r="T35" s="626"/>
      <c r="U35" s="626"/>
      <c r="V35" s="626"/>
      <c r="W35" s="626"/>
      <c r="X35" s="626"/>
      <c r="Y35" s="627"/>
      <c r="Z35" s="628">
        <v>3.7</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3708412</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173232</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110935</v>
      </c>
      <c r="CS35" s="657"/>
      <c r="CT35" s="657"/>
      <c r="CU35" s="657"/>
      <c r="CV35" s="657"/>
      <c r="CW35" s="657"/>
      <c r="CX35" s="657"/>
      <c r="CY35" s="658"/>
      <c r="CZ35" s="659">
        <v>0.5</v>
      </c>
      <c r="DA35" s="660"/>
      <c r="DB35" s="660"/>
      <c r="DC35" s="661"/>
      <c r="DD35" s="634">
        <v>108130</v>
      </c>
      <c r="DE35" s="657"/>
      <c r="DF35" s="657"/>
      <c r="DG35" s="657"/>
      <c r="DH35" s="657"/>
      <c r="DI35" s="657"/>
      <c r="DJ35" s="657"/>
      <c r="DK35" s="658"/>
      <c r="DL35" s="634">
        <v>99632</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22853886</v>
      </c>
      <c r="S36" s="698"/>
      <c r="T36" s="698"/>
      <c r="U36" s="698"/>
      <c r="V36" s="698"/>
      <c r="W36" s="698"/>
      <c r="X36" s="698"/>
      <c r="Y36" s="699"/>
      <c r="Z36" s="700">
        <v>100</v>
      </c>
      <c r="AA36" s="700"/>
      <c r="AB36" s="700"/>
      <c r="AC36" s="700"/>
      <c r="AD36" s="701">
        <v>12812006</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1160000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-64580</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2664372</v>
      </c>
      <c r="CS36" s="626"/>
      <c r="CT36" s="626"/>
      <c r="CU36" s="626"/>
      <c r="CV36" s="626"/>
      <c r="CW36" s="626"/>
      <c r="CX36" s="626"/>
      <c r="CY36" s="627"/>
      <c r="CZ36" s="659">
        <v>11.7</v>
      </c>
      <c r="DA36" s="660"/>
      <c r="DB36" s="660"/>
      <c r="DC36" s="661"/>
      <c r="DD36" s="634">
        <v>2569721</v>
      </c>
      <c r="DE36" s="626"/>
      <c r="DF36" s="626"/>
      <c r="DG36" s="626"/>
      <c r="DH36" s="626"/>
      <c r="DI36" s="626"/>
      <c r="DJ36" s="626"/>
      <c r="DK36" s="627"/>
      <c r="DL36" s="634">
        <v>2328222</v>
      </c>
      <c r="DM36" s="626"/>
      <c r="DN36" s="626"/>
      <c r="DO36" s="626"/>
      <c r="DP36" s="626"/>
      <c r="DQ36" s="626"/>
      <c r="DR36" s="626"/>
      <c r="DS36" s="626"/>
      <c r="DT36" s="626"/>
      <c r="DU36" s="626"/>
      <c r="DV36" s="627"/>
      <c r="DW36" s="630">
        <v>17.100000000000001</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195862</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9878</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1736313</v>
      </c>
      <c r="CS37" s="657"/>
      <c r="CT37" s="657"/>
      <c r="CU37" s="657"/>
      <c r="CV37" s="657"/>
      <c r="CW37" s="657"/>
      <c r="CX37" s="657"/>
      <c r="CY37" s="658"/>
      <c r="CZ37" s="659">
        <v>7.6</v>
      </c>
      <c r="DA37" s="660"/>
      <c r="DB37" s="660"/>
      <c r="DC37" s="661"/>
      <c r="DD37" s="634">
        <v>1736096</v>
      </c>
      <c r="DE37" s="657"/>
      <c r="DF37" s="657"/>
      <c r="DG37" s="657"/>
      <c r="DH37" s="657"/>
      <c r="DI37" s="657"/>
      <c r="DJ37" s="657"/>
      <c r="DK37" s="658"/>
      <c r="DL37" s="634">
        <v>1711421</v>
      </c>
      <c r="DM37" s="657"/>
      <c r="DN37" s="657"/>
      <c r="DO37" s="657"/>
      <c r="DP37" s="657"/>
      <c r="DQ37" s="657"/>
      <c r="DR37" s="657"/>
      <c r="DS37" s="657"/>
      <c r="DT37" s="657"/>
      <c r="DU37" s="657"/>
      <c r="DV37" s="658"/>
      <c r="DW37" s="630">
        <v>12.5</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6295</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16526</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3506255</v>
      </c>
      <c r="CS38" s="626"/>
      <c r="CT38" s="626"/>
      <c r="CU38" s="626"/>
      <c r="CV38" s="626"/>
      <c r="CW38" s="626"/>
      <c r="CX38" s="626"/>
      <c r="CY38" s="627"/>
      <c r="CZ38" s="659">
        <v>15.4</v>
      </c>
      <c r="DA38" s="660"/>
      <c r="DB38" s="660"/>
      <c r="DC38" s="661"/>
      <c r="DD38" s="634">
        <v>3026935</v>
      </c>
      <c r="DE38" s="626"/>
      <c r="DF38" s="626"/>
      <c r="DG38" s="626"/>
      <c r="DH38" s="626"/>
      <c r="DI38" s="626"/>
      <c r="DJ38" s="626"/>
      <c r="DK38" s="627"/>
      <c r="DL38" s="634">
        <v>2750863</v>
      </c>
      <c r="DM38" s="626"/>
      <c r="DN38" s="626"/>
      <c r="DO38" s="626"/>
      <c r="DP38" s="626"/>
      <c r="DQ38" s="626"/>
      <c r="DR38" s="626"/>
      <c r="DS38" s="626"/>
      <c r="DT38" s="626"/>
      <c r="DU38" s="626"/>
      <c r="DV38" s="627"/>
      <c r="DW38" s="630">
        <v>20.2</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91</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24030</v>
      </c>
      <c r="CS39" s="657"/>
      <c r="CT39" s="657"/>
      <c r="CU39" s="657"/>
      <c r="CV39" s="657"/>
      <c r="CW39" s="657"/>
      <c r="CX39" s="657"/>
      <c r="CY39" s="658"/>
      <c r="CZ39" s="659">
        <v>0.1</v>
      </c>
      <c r="DA39" s="660"/>
      <c r="DB39" s="660"/>
      <c r="DC39" s="661"/>
      <c r="DD39" s="634">
        <v>15765</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797252</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118</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t="s">
        <v>321</v>
      </c>
      <c r="CS40" s="626"/>
      <c r="CT40" s="626"/>
      <c r="CU40" s="626"/>
      <c r="CV40" s="626"/>
      <c r="CW40" s="626"/>
      <c r="CX40" s="626"/>
      <c r="CY40" s="627"/>
      <c r="CZ40" s="659" t="s">
        <v>321</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1549003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316</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1439135</v>
      </c>
      <c r="CS42" s="626"/>
      <c r="CT42" s="626"/>
      <c r="CU42" s="626"/>
      <c r="CV42" s="626"/>
      <c r="CW42" s="626"/>
      <c r="CX42" s="626"/>
      <c r="CY42" s="627"/>
      <c r="CZ42" s="659">
        <v>6.3</v>
      </c>
      <c r="DA42" s="708"/>
      <c r="DB42" s="708"/>
      <c r="DC42" s="709"/>
      <c r="DD42" s="634">
        <v>151788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27792</v>
      </c>
      <c r="CS43" s="657"/>
      <c r="CT43" s="657"/>
      <c r="CU43" s="657"/>
      <c r="CV43" s="657"/>
      <c r="CW43" s="657"/>
      <c r="CX43" s="657"/>
      <c r="CY43" s="658"/>
      <c r="CZ43" s="659">
        <v>0.1</v>
      </c>
      <c r="DA43" s="660"/>
      <c r="DB43" s="660"/>
      <c r="DC43" s="661"/>
      <c r="DD43" s="634">
        <v>27792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1439135</v>
      </c>
      <c r="CS44" s="626"/>
      <c r="CT44" s="626"/>
      <c r="CU44" s="626"/>
      <c r="CV44" s="626"/>
      <c r="CW44" s="626"/>
      <c r="CX44" s="626"/>
      <c r="CY44" s="627"/>
      <c r="CZ44" s="659">
        <v>6.3</v>
      </c>
      <c r="DA44" s="708"/>
      <c r="DB44" s="708"/>
      <c r="DC44" s="709"/>
      <c r="DD44" s="634">
        <v>151788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514200</v>
      </c>
      <c r="CS45" s="657"/>
      <c r="CT45" s="657"/>
      <c r="CU45" s="657"/>
      <c r="CV45" s="657"/>
      <c r="CW45" s="657"/>
      <c r="CX45" s="657"/>
      <c r="CY45" s="658"/>
      <c r="CZ45" s="659">
        <v>2.2999999999999998</v>
      </c>
      <c r="DA45" s="660"/>
      <c r="DB45" s="660"/>
      <c r="DC45" s="661"/>
      <c r="DD45" s="634">
        <v>26869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924935</v>
      </c>
      <c r="CS46" s="626"/>
      <c r="CT46" s="626"/>
      <c r="CU46" s="626"/>
      <c r="CV46" s="626"/>
      <c r="CW46" s="626"/>
      <c r="CX46" s="626"/>
      <c r="CY46" s="627"/>
      <c r="CZ46" s="659">
        <v>4.0999999999999996</v>
      </c>
      <c r="DA46" s="708"/>
      <c r="DB46" s="708"/>
      <c r="DC46" s="709"/>
      <c r="DD46" s="634">
        <v>124919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22719686</v>
      </c>
      <c r="CS49" s="693"/>
      <c r="CT49" s="693"/>
      <c r="CU49" s="693"/>
      <c r="CV49" s="693"/>
      <c r="CW49" s="693"/>
      <c r="CX49" s="693"/>
      <c r="CY49" s="720"/>
      <c r="CZ49" s="721">
        <v>100</v>
      </c>
      <c r="DA49" s="722"/>
      <c r="DB49" s="722"/>
      <c r="DC49" s="723"/>
      <c r="DD49" s="724">
        <v>15006938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23123</v>
      </c>
      <c r="R7" s="755"/>
      <c r="S7" s="755"/>
      <c r="T7" s="755"/>
      <c r="U7" s="755"/>
      <c r="V7" s="755">
        <v>22989</v>
      </c>
      <c r="W7" s="755"/>
      <c r="X7" s="755"/>
      <c r="Y7" s="755"/>
      <c r="Z7" s="755"/>
      <c r="AA7" s="755">
        <f>Q7-V7</f>
        <v>134</v>
      </c>
      <c r="AB7" s="755"/>
      <c r="AC7" s="755"/>
      <c r="AD7" s="755"/>
      <c r="AE7" s="756"/>
      <c r="AF7" s="757">
        <v>16</v>
      </c>
      <c r="AG7" s="758"/>
      <c r="AH7" s="758"/>
      <c r="AI7" s="758"/>
      <c r="AJ7" s="759"/>
      <c r="AK7" s="794">
        <v>181</v>
      </c>
      <c r="AL7" s="795"/>
      <c r="AM7" s="795"/>
      <c r="AN7" s="795"/>
      <c r="AO7" s="795"/>
      <c r="AP7" s="795">
        <v>15904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555</v>
      </c>
      <c r="BT7" s="799"/>
      <c r="BU7" s="799"/>
      <c r="BV7" s="799"/>
      <c r="BW7" s="799"/>
      <c r="BX7" s="799"/>
      <c r="BY7" s="799"/>
      <c r="BZ7" s="799"/>
      <c r="CA7" s="799"/>
      <c r="CB7" s="799"/>
      <c r="CC7" s="799"/>
      <c r="CD7" s="799"/>
      <c r="CE7" s="799"/>
      <c r="CF7" s="799"/>
      <c r="CG7" s="800"/>
      <c r="CH7" s="791">
        <v>-1382</v>
      </c>
      <c r="CI7" s="792"/>
      <c r="CJ7" s="792"/>
      <c r="CK7" s="792"/>
      <c r="CL7" s="793"/>
      <c r="CM7" s="791">
        <v>33</v>
      </c>
      <c r="CN7" s="792"/>
      <c r="CO7" s="792"/>
      <c r="CP7" s="792"/>
      <c r="CQ7" s="793"/>
      <c r="CR7" s="791">
        <v>5</v>
      </c>
      <c r="CS7" s="792"/>
      <c r="CT7" s="792"/>
      <c r="CU7" s="792"/>
      <c r="CV7" s="793"/>
      <c r="CW7" s="791">
        <v>11</v>
      </c>
      <c r="CX7" s="792"/>
      <c r="CY7" s="792"/>
      <c r="CZ7" s="792"/>
      <c r="DA7" s="793"/>
      <c r="DB7" s="791" t="s">
        <v>557</v>
      </c>
      <c r="DC7" s="792"/>
      <c r="DD7" s="792"/>
      <c r="DE7" s="792"/>
      <c r="DF7" s="793"/>
      <c r="DG7" s="791" t="s">
        <v>557</v>
      </c>
      <c r="DH7" s="792"/>
      <c r="DI7" s="792"/>
      <c r="DJ7" s="792"/>
      <c r="DK7" s="793"/>
      <c r="DL7" s="791" t="s">
        <v>557</v>
      </c>
      <c r="DM7" s="792"/>
      <c r="DN7" s="792"/>
      <c r="DO7" s="792"/>
      <c r="DP7" s="793"/>
      <c r="DQ7" s="791" t="s">
        <v>557</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556</v>
      </c>
      <c r="BT8" s="789"/>
      <c r="BU8" s="789"/>
      <c r="BV8" s="789"/>
      <c r="BW8" s="789"/>
      <c r="BX8" s="789"/>
      <c r="BY8" s="789"/>
      <c r="BZ8" s="789"/>
      <c r="CA8" s="789"/>
      <c r="CB8" s="789"/>
      <c r="CC8" s="789"/>
      <c r="CD8" s="789"/>
      <c r="CE8" s="789"/>
      <c r="CF8" s="789"/>
      <c r="CG8" s="790"/>
      <c r="CH8" s="801">
        <v>167</v>
      </c>
      <c r="CI8" s="802"/>
      <c r="CJ8" s="802"/>
      <c r="CK8" s="802"/>
      <c r="CL8" s="803"/>
      <c r="CM8" s="801">
        <v>110</v>
      </c>
      <c r="CN8" s="802"/>
      <c r="CO8" s="802"/>
      <c r="CP8" s="802"/>
      <c r="CQ8" s="803"/>
      <c r="CR8" s="801">
        <v>100</v>
      </c>
      <c r="CS8" s="802"/>
      <c r="CT8" s="802"/>
      <c r="CU8" s="802"/>
      <c r="CV8" s="803"/>
      <c r="CW8" s="801" t="s">
        <v>557</v>
      </c>
      <c r="CX8" s="802"/>
      <c r="CY8" s="802"/>
      <c r="CZ8" s="802"/>
      <c r="DA8" s="803"/>
      <c r="DB8" s="801" t="s">
        <v>557</v>
      </c>
      <c r="DC8" s="802"/>
      <c r="DD8" s="802"/>
      <c r="DE8" s="802"/>
      <c r="DF8" s="803"/>
      <c r="DG8" s="801" t="s">
        <v>557</v>
      </c>
      <c r="DH8" s="802"/>
      <c r="DI8" s="802"/>
      <c r="DJ8" s="802"/>
      <c r="DK8" s="803"/>
      <c r="DL8" s="801" t="s">
        <v>557</v>
      </c>
      <c r="DM8" s="802"/>
      <c r="DN8" s="802"/>
      <c r="DO8" s="802"/>
      <c r="DP8" s="803"/>
      <c r="DQ8" s="801" t="s">
        <v>557</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23123</v>
      </c>
      <c r="R23" s="814"/>
      <c r="S23" s="814"/>
      <c r="T23" s="814"/>
      <c r="U23" s="814"/>
      <c r="V23" s="814">
        <v>22989</v>
      </c>
      <c r="W23" s="814"/>
      <c r="X23" s="814"/>
      <c r="Y23" s="814"/>
      <c r="Z23" s="814"/>
      <c r="AA23" s="814">
        <v>134</v>
      </c>
      <c r="AB23" s="814"/>
      <c r="AC23" s="814"/>
      <c r="AD23" s="814"/>
      <c r="AE23" s="815"/>
      <c r="AF23" s="816">
        <v>16</v>
      </c>
      <c r="AG23" s="814"/>
      <c r="AH23" s="814"/>
      <c r="AI23" s="814"/>
      <c r="AJ23" s="817"/>
      <c r="AK23" s="818"/>
      <c r="AL23" s="819"/>
      <c r="AM23" s="819"/>
      <c r="AN23" s="819"/>
      <c r="AO23" s="819"/>
      <c r="AP23" s="814">
        <v>15904</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1">
        <v>8908</v>
      </c>
      <c r="R28" s="842"/>
      <c r="S28" s="842"/>
      <c r="T28" s="842"/>
      <c r="U28" s="842"/>
      <c r="V28" s="842">
        <v>8734</v>
      </c>
      <c r="W28" s="842"/>
      <c r="X28" s="842"/>
      <c r="Y28" s="842"/>
      <c r="Z28" s="842"/>
      <c r="AA28" s="842">
        <v>173</v>
      </c>
      <c r="AB28" s="842"/>
      <c r="AC28" s="842"/>
      <c r="AD28" s="842"/>
      <c r="AE28" s="843"/>
      <c r="AF28" s="844">
        <v>173</v>
      </c>
      <c r="AG28" s="842"/>
      <c r="AH28" s="842"/>
      <c r="AI28" s="842"/>
      <c r="AJ28" s="845"/>
      <c r="AK28" s="846">
        <v>797</v>
      </c>
      <c r="AL28" s="838"/>
      <c r="AM28" s="838"/>
      <c r="AN28" s="838"/>
      <c r="AO28" s="838"/>
      <c r="AP28" s="838" t="s">
        <v>544</v>
      </c>
      <c r="AQ28" s="838"/>
      <c r="AR28" s="838"/>
      <c r="AS28" s="838"/>
      <c r="AT28" s="838"/>
      <c r="AU28" s="838" t="s">
        <v>544</v>
      </c>
      <c r="AV28" s="838"/>
      <c r="AW28" s="838"/>
      <c r="AX28" s="838"/>
      <c r="AY28" s="838"/>
      <c r="AZ28" s="838" t="s">
        <v>544</v>
      </c>
      <c r="BA28" s="838"/>
      <c r="BB28" s="838"/>
      <c r="BC28" s="838"/>
      <c r="BD28" s="838"/>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5511</v>
      </c>
      <c r="R29" s="779"/>
      <c r="S29" s="779"/>
      <c r="T29" s="779"/>
      <c r="U29" s="779"/>
      <c r="V29" s="779">
        <v>5338</v>
      </c>
      <c r="W29" s="779"/>
      <c r="X29" s="779"/>
      <c r="Y29" s="779"/>
      <c r="Z29" s="779"/>
      <c r="AA29" s="779">
        <v>173</v>
      </c>
      <c r="AB29" s="779"/>
      <c r="AC29" s="779"/>
      <c r="AD29" s="779"/>
      <c r="AE29" s="780"/>
      <c r="AF29" s="781">
        <v>173</v>
      </c>
      <c r="AG29" s="782"/>
      <c r="AH29" s="782"/>
      <c r="AI29" s="782"/>
      <c r="AJ29" s="783"/>
      <c r="AK29" s="849">
        <v>801</v>
      </c>
      <c r="AL29" s="850"/>
      <c r="AM29" s="850"/>
      <c r="AN29" s="850"/>
      <c r="AO29" s="850"/>
      <c r="AP29" s="850" t="s">
        <v>554</v>
      </c>
      <c r="AQ29" s="850"/>
      <c r="AR29" s="850"/>
      <c r="AS29" s="850"/>
      <c r="AT29" s="850"/>
      <c r="AU29" s="850" t="s">
        <v>554</v>
      </c>
      <c r="AV29" s="850"/>
      <c r="AW29" s="850"/>
      <c r="AX29" s="850"/>
      <c r="AY29" s="850"/>
      <c r="AZ29" s="850" t="s">
        <v>554</v>
      </c>
      <c r="BA29" s="850"/>
      <c r="BB29" s="850"/>
      <c r="BC29" s="850"/>
      <c r="BD29" s="850"/>
      <c r="BE29" s="847"/>
      <c r="BF29" s="847"/>
      <c r="BG29" s="847"/>
      <c r="BH29" s="847"/>
      <c r="BI29" s="848"/>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899</v>
      </c>
      <c r="R30" s="779"/>
      <c r="S30" s="779"/>
      <c r="T30" s="779"/>
      <c r="U30" s="779"/>
      <c r="V30" s="779">
        <v>870</v>
      </c>
      <c r="W30" s="779"/>
      <c r="X30" s="779"/>
      <c r="Y30" s="779"/>
      <c r="Z30" s="779"/>
      <c r="AA30" s="779">
        <v>29</v>
      </c>
      <c r="AB30" s="779"/>
      <c r="AC30" s="779"/>
      <c r="AD30" s="779"/>
      <c r="AE30" s="780"/>
      <c r="AF30" s="781">
        <v>29</v>
      </c>
      <c r="AG30" s="782"/>
      <c r="AH30" s="782"/>
      <c r="AI30" s="782"/>
      <c r="AJ30" s="783"/>
      <c r="AK30" s="849">
        <v>155</v>
      </c>
      <c r="AL30" s="850"/>
      <c r="AM30" s="850"/>
      <c r="AN30" s="850"/>
      <c r="AO30" s="850"/>
      <c r="AP30" s="850" t="s">
        <v>554</v>
      </c>
      <c r="AQ30" s="850"/>
      <c r="AR30" s="850"/>
      <c r="AS30" s="850"/>
      <c r="AT30" s="850"/>
      <c r="AU30" s="850" t="s">
        <v>554</v>
      </c>
      <c r="AV30" s="850"/>
      <c r="AW30" s="850"/>
      <c r="AX30" s="850"/>
      <c r="AY30" s="850"/>
      <c r="AZ30" s="850" t="s">
        <v>554</v>
      </c>
      <c r="BA30" s="850"/>
      <c r="BB30" s="850"/>
      <c r="BC30" s="850"/>
      <c r="BD30" s="850"/>
      <c r="BE30" s="847"/>
      <c r="BF30" s="847"/>
      <c r="BG30" s="847"/>
      <c r="BH30" s="847"/>
      <c r="BI30" s="848"/>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37</v>
      </c>
      <c r="R31" s="779"/>
      <c r="S31" s="779"/>
      <c r="T31" s="779"/>
      <c r="U31" s="779"/>
      <c r="V31" s="779">
        <v>52</v>
      </c>
      <c r="W31" s="779"/>
      <c r="X31" s="779"/>
      <c r="Y31" s="779"/>
      <c r="Z31" s="779"/>
      <c r="AA31" s="779">
        <v>-14</v>
      </c>
      <c r="AB31" s="779"/>
      <c r="AC31" s="779"/>
      <c r="AD31" s="779"/>
      <c r="AE31" s="780"/>
      <c r="AF31" s="781">
        <v>-14</v>
      </c>
      <c r="AG31" s="782"/>
      <c r="AH31" s="782"/>
      <c r="AI31" s="782"/>
      <c r="AJ31" s="783"/>
      <c r="AK31" s="849" t="s">
        <v>553</v>
      </c>
      <c r="AL31" s="850"/>
      <c r="AM31" s="850"/>
      <c r="AN31" s="850"/>
      <c r="AO31" s="850"/>
      <c r="AP31" s="850" t="s">
        <v>554</v>
      </c>
      <c r="AQ31" s="850"/>
      <c r="AR31" s="850"/>
      <c r="AS31" s="850"/>
      <c r="AT31" s="850"/>
      <c r="AU31" s="850" t="s">
        <v>554</v>
      </c>
      <c r="AV31" s="850"/>
      <c r="AW31" s="850"/>
      <c r="AX31" s="850"/>
      <c r="AY31" s="850"/>
      <c r="AZ31" s="850" t="s">
        <v>554</v>
      </c>
      <c r="BA31" s="850"/>
      <c r="BB31" s="850"/>
      <c r="BC31" s="850"/>
      <c r="BD31" s="850"/>
      <c r="BE31" s="847"/>
      <c r="BF31" s="847"/>
      <c r="BG31" s="847"/>
      <c r="BH31" s="847"/>
      <c r="BI31" s="848"/>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1307</v>
      </c>
      <c r="R32" s="779"/>
      <c r="S32" s="779"/>
      <c r="T32" s="779"/>
      <c r="U32" s="779"/>
      <c r="V32" s="779">
        <v>1162</v>
      </c>
      <c r="W32" s="779"/>
      <c r="X32" s="779"/>
      <c r="Y32" s="779"/>
      <c r="Z32" s="779"/>
      <c r="AA32" s="779">
        <f>Q32-V32</f>
        <v>145</v>
      </c>
      <c r="AB32" s="779"/>
      <c r="AC32" s="779"/>
      <c r="AD32" s="779"/>
      <c r="AE32" s="780"/>
      <c r="AF32" s="781">
        <v>1209</v>
      </c>
      <c r="AG32" s="782"/>
      <c r="AH32" s="782"/>
      <c r="AI32" s="782"/>
      <c r="AJ32" s="783"/>
      <c r="AK32" s="849">
        <v>6</v>
      </c>
      <c r="AL32" s="850"/>
      <c r="AM32" s="850"/>
      <c r="AN32" s="850"/>
      <c r="AO32" s="850"/>
      <c r="AP32" s="850">
        <v>2215</v>
      </c>
      <c r="AQ32" s="850"/>
      <c r="AR32" s="850"/>
      <c r="AS32" s="850"/>
      <c r="AT32" s="850"/>
      <c r="AU32" s="850">
        <v>11</v>
      </c>
      <c r="AV32" s="850"/>
      <c r="AW32" s="850"/>
      <c r="AX32" s="850"/>
      <c r="AY32" s="850"/>
      <c r="AZ32" s="850" t="s">
        <v>554</v>
      </c>
      <c r="BA32" s="850"/>
      <c r="BB32" s="850"/>
      <c r="BC32" s="850"/>
      <c r="BD32" s="850"/>
      <c r="BE32" s="847" t="s">
        <v>384</v>
      </c>
      <c r="BF32" s="847"/>
      <c r="BG32" s="847"/>
      <c r="BH32" s="847"/>
      <c r="BI32" s="848"/>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2536</v>
      </c>
      <c r="R33" s="779"/>
      <c r="S33" s="779"/>
      <c r="T33" s="779"/>
      <c r="U33" s="779"/>
      <c r="V33" s="779">
        <v>2681</v>
      </c>
      <c r="W33" s="779"/>
      <c r="X33" s="779"/>
      <c r="Y33" s="779"/>
      <c r="Z33" s="779"/>
      <c r="AA33" s="779">
        <f>Q33-V33</f>
        <v>-145</v>
      </c>
      <c r="AB33" s="779"/>
      <c r="AC33" s="779"/>
      <c r="AD33" s="779"/>
      <c r="AE33" s="780"/>
      <c r="AF33" s="781">
        <v>840</v>
      </c>
      <c r="AG33" s="782"/>
      <c r="AH33" s="782"/>
      <c r="AI33" s="782"/>
      <c r="AJ33" s="783"/>
      <c r="AK33" s="849">
        <v>196</v>
      </c>
      <c r="AL33" s="850"/>
      <c r="AM33" s="850"/>
      <c r="AN33" s="850"/>
      <c r="AO33" s="850"/>
      <c r="AP33" s="850">
        <v>932</v>
      </c>
      <c r="AQ33" s="850"/>
      <c r="AR33" s="850"/>
      <c r="AS33" s="850"/>
      <c r="AT33" s="850"/>
      <c r="AU33" s="850">
        <v>466</v>
      </c>
      <c r="AV33" s="850"/>
      <c r="AW33" s="850"/>
      <c r="AX33" s="850"/>
      <c r="AY33" s="850"/>
      <c r="AZ33" s="850" t="s">
        <v>554</v>
      </c>
      <c r="BA33" s="850"/>
      <c r="BB33" s="850"/>
      <c r="BC33" s="850"/>
      <c r="BD33" s="850"/>
      <c r="BE33" s="847" t="s">
        <v>384</v>
      </c>
      <c r="BF33" s="847"/>
      <c r="BG33" s="847"/>
      <c r="BH33" s="847"/>
      <c r="BI33" s="848"/>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386</v>
      </c>
      <c r="C34" s="776"/>
      <c r="D34" s="776"/>
      <c r="E34" s="776"/>
      <c r="F34" s="776"/>
      <c r="G34" s="776"/>
      <c r="H34" s="776"/>
      <c r="I34" s="776"/>
      <c r="J34" s="776"/>
      <c r="K34" s="776"/>
      <c r="L34" s="776"/>
      <c r="M34" s="776"/>
      <c r="N34" s="776"/>
      <c r="O34" s="776"/>
      <c r="P34" s="777"/>
      <c r="Q34" s="778">
        <v>3315</v>
      </c>
      <c r="R34" s="779"/>
      <c r="S34" s="779"/>
      <c r="T34" s="779"/>
      <c r="U34" s="779"/>
      <c r="V34" s="779">
        <v>3325</v>
      </c>
      <c r="W34" s="779"/>
      <c r="X34" s="779"/>
      <c r="Y34" s="779"/>
      <c r="Z34" s="779"/>
      <c r="AA34" s="779">
        <f>Q34-V34</f>
        <v>-10</v>
      </c>
      <c r="AB34" s="779"/>
      <c r="AC34" s="779"/>
      <c r="AD34" s="779"/>
      <c r="AE34" s="780"/>
      <c r="AF34" s="781" t="s">
        <v>112</v>
      </c>
      <c r="AG34" s="782"/>
      <c r="AH34" s="782"/>
      <c r="AI34" s="782"/>
      <c r="AJ34" s="783"/>
      <c r="AK34" s="849">
        <v>1160</v>
      </c>
      <c r="AL34" s="850"/>
      <c r="AM34" s="850"/>
      <c r="AN34" s="850"/>
      <c r="AO34" s="850"/>
      <c r="AP34" s="850">
        <v>19307</v>
      </c>
      <c r="AQ34" s="850"/>
      <c r="AR34" s="850"/>
      <c r="AS34" s="850"/>
      <c r="AT34" s="850"/>
      <c r="AU34" s="850">
        <v>14732</v>
      </c>
      <c r="AV34" s="850"/>
      <c r="AW34" s="850"/>
      <c r="AX34" s="850"/>
      <c r="AY34" s="850"/>
      <c r="AZ34" s="850" t="s">
        <v>554</v>
      </c>
      <c r="BA34" s="850"/>
      <c r="BB34" s="850"/>
      <c r="BC34" s="850"/>
      <c r="BD34" s="850"/>
      <c r="BE34" s="847" t="s">
        <v>387</v>
      </c>
      <c r="BF34" s="847"/>
      <c r="BG34" s="847"/>
      <c r="BH34" s="847"/>
      <c r="BI34" s="848"/>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49"/>
      <c r="AL35" s="850"/>
      <c r="AM35" s="850"/>
      <c r="AN35" s="850"/>
      <c r="AO35" s="850"/>
      <c r="AP35" s="850"/>
      <c r="AQ35" s="850"/>
      <c r="AR35" s="850"/>
      <c r="AS35" s="850"/>
      <c r="AT35" s="850"/>
      <c r="AU35" s="850"/>
      <c r="AV35" s="850"/>
      <c r="AW35" s="850"/>
      <c r="AX35" s="850"/>
      <c r="AY35" s="850"/>
      <c r="AZ35" s="851"/>
      <c r="BA35" s="851"/>
      <c r="BB35" s="851"/>
      <c r="BC35" s="851"/>
      <c r="BD35" s="851"/>
      <c r="BE35" s="847"/>
      <c r="BF35" s="847"/>
      <c r="BG35" s="847"/>
      <c r="BH35" s="847"/>
      <c r="BI35" s="848"/>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49"/>
      <c r="AL36" s="850"/>
      <c r="AM36" s="850"/>
      <c r="AN36" s="850"/>
      <c r="AO36" s="850"/>
      <c r="AP36" s="850"/>
      <c r="AQ36" s="850"/>
      <c r="AR36" s="850"/>
      <c r="AS36" s="850"/>
      <c r="AT36" s="850"/>
      <c r="AU36" s="850"/>
      <c r="AV36" s="850"/>
      <c r="AW36" s="850"/>
      <c r="AX36" s="850"/>
      <c r="AY36" s="850"/>
      <c r="AZ36" s="851"/>
      <c r="BA36" s="851"/>
      <c r="BB36" s="851"/>
      <c r="BC36" s="851"/>
      <c r="BD36" s="851"/>
      <c r="BE36" s="847"/>
      <c r="BF36" s="847"/>
      <c r="BG36" s="847"/>
      <c r="BH36" s="847"/>
      <c r="BI36" s="848"/>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389</v>
      </c>
      <c r="C63" s="811"/>
      <c r="D63" s="811"/>
      <c r="E63" s="811"/>
      <c r="F63" s="811"/>
      <c r="G63" s="811"/>
      <c r="H63" s="811"/>
      <c r="I63" s="811"/>
      <c r="J63" s="811"/>
      <c r="K63" s="811"/>
      <c r="L63" s="811"/>
      <c r="M63" s="811"/>
      <c r="N63" s="811"/>
      <c r="O63" s="811"/>
      <c r="P63" s="812"/>
      <c r="Q63" s="857"/>
      <c r="R63" s="858"/>
      <c r="S63" s="858"/>
      <c r="T63" s="858"/>
      <c r="U63" s="858"/>
      <c r="V63" s="858"/>
      <c r="W63" s="858"/>
      <c r="X63" s="858"/>
      <c r="Y63" s="858"/>
      <c r="Z63" s="858"/>
      <c r="AA63" s="858"/>
      <c r="AB63" s="858"/>
      <c r="AC63" s="858"/>
      <c r="AD63" s="858"/>
      <c r="AE63" s="859"/>
      <c r="AF63" s="860">
        <v>2410</v>
      </c>
      <c r="AG63" s="861"/>
      <c r="AH63" s="861"/>
      <c r="AI63" s="861"/>
      <c r="AJ63" s="862"/>
      <c r="AK63" s="863"/>
      <c r="AL63" s="858"/>
      <c r="AM63" s="858"/>
      <c r="AN63" s="858"/>
      <c r="AO63" s="858"/>
      <c r="AP63" s="861">
        <v>22454</v>
      </c>
      <c r="AQ63" s="861"/>
      <c r="AR63" s="861"/>
      <c r="AS63" s="861"/>
      <c r="AT63" s="861"/>
      <c r="AU63" s="861">
        <v>15209</v>
      </c>
      <c r="AV63" s="861"/>
      <c r="AW63" s="861"/>
      <c r="AX63" s="861"/>
      <c r="AY63" s="861"/>
      <c r="AZ63" s="865"/>
      <c r="BA63" s="865"/>
      <c r="BB63" s="865"/>
      <c r="BC63" s="865"/>
      <c r="BD63" s="865"/>
      <c r="BE63" s="866"/>
      <c r="BF63" s="866"/>
      <c r="BG63" s="866"/>
      <c r="BH63" s="866"/>
      <c r="BI63" s="867"/>
      <c r="BJ63" s="868" t="s">
        <v>112</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1" t="s">
        <v>374</v>
      </c>
      <c r="AG66" s="833"/>
      <c r="AH66" s="833"/>
      <c r="AI66" s="833"/>
      <c r="AJ66" s="872"/>
      <c r="AK66" s="737" t="s">
        <v>375</v>
      </c>
      <c r="AL66" s="761"/>
      <c r="AM66" s="761"/>
      <c r="AN66" s="761"/>
      <c r="AO66" s="762"/>
      <c r="AP66" s="737" t="s">
        <v>376</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6"/>
      <c r="AH67" s="836"/>
      <c r="AI67" s="836"/>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x14ac:dyDescent="0.15">
      <c r="A68" s="211">
        <v>1</v>
      </c>
      <c r="B68" s="888" t="s">
        <v>545</v>
      </c>
      <c r="C68" s="889"/>
      <c r="D68" s="889"/>
      <c r="E68" s="889"/>
      <c r="F68" s="889"/>
      <c r="G68" s="889"/>
      <c r="H68" s="889"/>
      <c r="I68" s="889"/>
      <c r="J68" s="889"/>
      <c r="K68" s="889"/>
      <c r="L68" s="889"/>
      <c r="M68" s="889"/>
      <c r="N68" s="889"/>
      <c r="O68" s="889"/>
      <c r="P68" s="890"/>
      <c r="Q68" s="891">
        <v>627</v>
      </c>
      <c r="R68" s="885"/>
      <c r="S68" s="885"/>
      <c r="T68" s="885"/>
      <c r="U68" s="885"/>
      <c r="V68" s="885">
        <v>621</v>
      </c>
      <c r="W68" s="885"/>
      <c r="X68" s="885"/>
      <c r="Y68" s="885"/>
      <c r="Z68" s="885"/>
      <c r="AA68" s="885">
        <v>6</v>
      </c>
      <c r="AB68" s="885"/>
      <c r="AC68" s="885"/>
      <c r="AD68" s="885"/>
      <c r="AE68" s="885"/>
      <c r="AF68" s="885">
        <v>6</v>
      </c>
      <c r="AG68" s="885"/>
      <c r="AH68" s="885"/>
      <c r="AI68" s="885"/>
      <c r="AJ68" s="885"/>
      <c r="AK68" s="850" t="s">
        <v>479</v>
      </c>
      <c r="AL68" s="850"/>
      <c r="AM68" s="850"/>
      <c r="AN68" s="850"/>
      <c r="AO68" s="850"/>
      <c r="AP68" s="885">
        <v>147</v>
      </c>
      <c r="AQ68" s="885"/>
      <c r="AR68" s="885"/>
      <c r="AS68" s="885"/>
      <c r="AT68" s="885"/>
      <c r="AU68" s="885">
        <v>71</v>
      </c>
      <c r="AV68" s="885"/>
      <c r="AW68" s="885"/>
      <c r="AX68" s="885"/>
      <c r="AY68" s="885"/>
      <c r="AZ68" s="886"/>
      <c r="BA68" s="886"/>
      <c r="BB68" s="886"/>
      <c r="BC68" s="886"/>
      <c r="BD68" s="887"/>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x14ac:dyDescent="0.15">
      <c r="A69" s="214">
        <v>2</v>
      </c>
      <c r="B69" s="892" t="s">
        <v>546</v>
      </c>
      <c r="C69" s="893"/>
      <c r="D69" s="893"/>
      <c r="E69" s="893"/>
      <c r="F69" s="893"/>
      <c r="G69" s="893"/>
      <c r="H69" s="893"/>
      <c r="I69" s="893"/>
      <c r="J69" s="893"/>
      <c r="K69" s="893"/>
      <c r="L69" s="893"/>
      <c r="M69" s="893"/>
      <c r="N69" s="893"/>
      <c r="O69" s="893"/>
      <c r="P69" s="894"/>
      <c r="Q69" s="895">
        <v>2707</v>
      </c>
      <c r="R69" s="850"/>
      <c r="S69" s="850"/>
      <c r="T69" s="850"/>
      <c r="U69" s="850"/>
      <c r="V69" s="850">
        <v>2689</v>
      </c>
      <c r="W69" s="850"/>
      <c r="X69" s="850"/>
      <c r="Y69" s="850"/>
      <c r="Z69" s="850"/>
      <c r="AA69" s="850">
        <v>18</v>
      </c>
      <c r="AB69" s="850"/>
      <c r="AC69" s="850"/>
      <c r="AD69" s="850"/>
      <c r="AE69" s="850"/>
      <c r="AF69" s="850">
        <v>18</v>
      </c>
      <c r="AG69" s="850"/>
      <c r="AH69" s="850"/>
      <c r="AI69" s="850"/>
      <c r="AJ69" s="850"/>
      <c r="AK69" s="850" t="s">
        <v>479</v>
      </c>
      <c r="AL69" s="850"/>
      <c r="AM69" s="850"/>
      <c r="AN69" s="850"/>
      <c r="AO69" s="850"/>
      <c r="AP69" s="850">
        <v>1264</v>
      </c>
      <c r="AQ69" s="850"/>
      <c r="AR69" s="850"/>
      <c r="AS69" s="850"/>
      <c r="AT69" s="850"/>
      <c r="AU69" s="850">
        <v>351</v>
      </c>
      <c r="AV69" s="850"/>
      <c r="AW69" s="850"/>
      <c r="AX69" s="850"/>
      <c r="AY69" s="850"/>
      <c r="AZ69" s="896"/>
      <c r="BA69" s="896"/>
      <c r="BB69" s="896"/>
      <c r="BC69" s="896"/>
      <c r="BD69" s="897"/>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x14ac:dyDescent="0.15">
      <c r="A70" s="214">
        <v>3</v>
      </c>
      <c r="B70" s="892" t="s">
        <v>547</v>
      </c>
      <c r="C70" s="893"/>
      <c r="D70" s="893"/>
      <c r="E70" s="893"/>
      <c r="F70" s="893"/>
      <c r="G70" s="893"/>
      <c r="H70" s="893"/>
      <c r="I70" s="893"/>
      <c r="J70" s="893"/>
      <c r="K70" s="893"/>
      <c r="L70" s="893"/>
      <c r="M70" s="893"/>
      <c r="N70" s="893"/>
      <c r="O70" s="893"/>
      <c r="P70" s="894"/>
      <c r="Q70" s="895">
        <v>2953</v>
      </c>
      <c r="R70" s="850"/>
      <c r="S70" s="850"/>
      <c r="T70" s="850"/>
      <c r="U70" s="850"/>
      <c r="V70" s="850">
        <v>2872</v>
      </c>
      <c r="W70" s="850"/>
      <c r="X70" s="850"/>
      <c r="Y70" s="850"/>
      <c r="Z70" s="850"/>
      <c r="AA70" s="850">
        <v>81</v>
      </c>
      <c r="AB70" s="850"/>
      <c r="AC70" s="850"/>
      <c r="AD70" s="850"/>
      <c r="AE70" s="850"/>
      <c r="AF70" s="850">
        <v>81</v>
      </c>
      <c r="AG70" s="850"/>
      <c r="AH70" s="850"/>
      <c r="AI70" s="850"/>
      <c r="AJ70" s="850"/>
      <c r="AK70" s="850">
        <v>70</v>
      </c>
      <c r="AL70" s="850"/>
      <c r="AM70" s="850"/>
      <c r="AN70" s="850"/>
      <c r="AO70" s="850"/>
      <c r="AP70" s="850">
        <v>1311</v>
      </c>
      <c r="AQ70" s="850"/>
      <c r="AR70" s="850"/>
      <c r="AS70" s="850"/>
      <c r="AT70" s="850"/>
      <c r="AU70" s="850">
        <v>382</v>
      </c>
      <c r="AV70" s="850"/>
      <c r="AW70" s="850"/>
      <c r="AX70" s="850"/>
      <c r="AY70" s="850"/>
      <c r="AZ70" s="896"/>
      <c r="BA70" s="896"/>
      <c r="BB70" s="896"/>
      <c r="BC70" s="896"/>
      <c r="BD70" s="897"/>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x14ac:dyDescent="0.15">
      <c r="A71" s="214">
        <v>4</v>
      </c>
      <c r="B71" s="892" t="s">
        <v>548</v>
      </c>
      <c r="C71" s="893"/>
      <c r="D71" s="893"/>
      <c r="E71" s="893"/>
      <c r="F71" s="893"/>
      <c r="G71" s="893"/>
      <c r="H71" s="893"/>
      <c r="I71" s="893"/>
      <c r="J71" s="893"/>
      <c r="K71" s="893"/>
      <c r="L71" s="893"/>
      <c r="M71" s="893"/>
      <c r="N71" s="893"/>
      <c r="O71" s="893"/>
      <c r="P71" s="894"/>
      <c r="Q71" s="895">
        <v>99</v>
      </c>
      <c r="R71" s="850"/>
      <c r="S71" s="850"/>
      <c r="T71" s="850"/>
      <c r="U71" s="850"/>
      <c r="V71" s="850">
        <v>96</v>
      </c>
      <c r="W71" s="850"/>
      <c r="X71" s="850"/>
      <c r="Y71" s="850"/>
      <c r="Z71" s="850"/>
      <c r="AA71" s="850">
        <v>3</v>
      </c>
      <c r="AB71" s="850"/>
      <c r="AC71" s="850"/>
      <c r="AD71" s="850"/>
      <c r="AE71" s="850"/>
      <c r="AF71" s="850">
        <v>3</v>
      </c>
      <c r="AG71" s="850"/>
      <c r="AH71" s="850"/>
      <c r="AI71" s="850"/>
      <c r="AJ71" s="850"/>
      <c r="AK71" s="850" t="s">
        <v>479</v>
      </c>
      <c r="AL71" s="850"/>
      <c r="AM71" s="850"/>
      <c r="AN71" s="850"/>
      <c r="AO71" s="850"/>
      <c r="AP71" s="850" t="s">
        <v>479</v>
      </c>
      <c r="AQ71" s="850"/>
      <c r="AR71" s="850"/>
      <c r="AS71" s="850"/>
      <c r="AT71" s="850"/>
      <c r="AU71" s="850" t="s">
        <v>479</v>
      </c>
      <c r="AV71" s="850"/>
      <c r="AW71" s="850"/>
      <c r="AX71" s="850"/>
      <c r="AY71" s="850"/>
      <c r="AZ71" s="896"/>
      <c r="BA71" s="896"/>
      <c r="BB71" s="896"/>
      <c r="BC71" s="896"/>
      <c r="BD71" s="897"/>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x14ac:dyDescent="0.15">
      <c r="A72" s="214">
        <v>5</v>
      </c>
      <c r="B72" s="892" t="s">
        <v>549</v>
      </c>
      <c r="C72" s="893"/>
      <c r="D72" s="893"/>
      <c r="E72" s="893"/>
      <c r="F72" s="893"/>
      <c r="G72" s="893"/>
      <c r="H72" s="893"/>
      <c r="I72" s="893"/>
      <c r="J72" s="893"/>
      <c r="K72" s="893"/>
      <c r="L72" s="893"/>
      <c r="M72" s="893"/>
      <c r="N72" s="893"/>
      <c r="O72" s="893"/>
      <c r="P72" s="894"/>
      <c r="Q72" s="895">
        <v>208</v>
      </c>
      <c r="R72" s="850"/>
      <c r="S72" s="850"/>
      <c r="T72" s="850"/>
      <c r="U72" s="850"/>
      <c r="V72" s="850">
        <v>187</v>
      </c>
      <c r="W72" s="850"/>
      <c r="X72" s="850"/>
      <c r="Y72" s="850"/>
      <c r="Z72" s="850"/>
      <c r="AA72" s="850">
        <v>21</v>
      </c>
      <c r="AB72" s="850"/>
      <c r="AC72" s="850"/>
      <c r="AD72" s="850"/>
      <c r="AE72" s="850"/>
      <c r="AF72" s="850">
        <v>21</v>
      </c>
      <c r="AG72" s="850"/>
      <c r="AH72" s="850"/>
      <c r="AI72" s="850"/>
      <c r="AJ72" s="850"/>
      <c r="AK72" s="850" t="s">
        <v>479</v>
      </c>
      <c r="AL72" s="850"/>
      <c r="AM72" s="850"/>
      <c r="AN72" s="850"/>
      <c r="AO72" s="850"/>
      <c r="AP72" s="850" t="s">
        <v>479</v>
      </c>
      <c r="AQ72" s="850"/>
      <c r="AR72" s="850"/>
      <c r="AS72" s="850"/>
      <c r="AT72" s="850"/>
      <c r="AU72" s="850" t="s">
        <v>479</v>
      </c>
      <c r="AV72" s="850"/>
      <c r="AW72" s="850"/>
      <c r="AX72" s="850"/>
      <c r="AY72" s="850"/>
      <c r="AZ72" s="896"/>
      <c r="BA72" s="896"/>
      <c r="BB72" s="896"/>
      <c r="BC72" s="896"/>
      <c r="BD72" s="897"/>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x14ac:dyDescent="0.15">
      <c r="A73" s="214">
        <v>6</v>
      </c>
      <c r="B73" s="892" t="s">
        <v>550</v>
      </c>
      <c r="C73" s="893"/>
      <c r="D73" s="893"/>
      <c r="E73" s="893"/>
      <c r="F73" s="893"/>
      <c r="G73" s="893"/>
      <c r="H73" s="893"/>
      <c r="I73" s="893"/>
      <c r="J73" s="893"/>
      <c r="K73" s="893"/>
      <c r="L73" s="893"/>
      <c r="M73" s="893"/>
      <c r="N73" s="893"/>
      <c r="O73" s="893"/>
      <c r="P73" s="894"/>
      <c r="Q73" s="895">
        <v>1080473</v>
      </c>
      <c r="R73" s="850"/>
      <c r="S73" s="850"/>
      <c r="T73" s="850"/>
      <c r="U73" s="850"/>
      <c r="V73" s="850">
        <v>1052361</v>
      </c>
      <c r="W73" s="850"/>
      <c r="X73" s="850"/>
      <c r="Y73" s="850"/>
      <c r="Z73" s="850"/>
      <c r="AA73" s="850">
        <v>28112</v>
      </c>
      <c r="AB73" s="850"/>
      <c r="AC73" s="850"/>
      <c r="AD73" s="850"/>
      <c r="AE73" s="850"/>
      <c r="AF73" s="850">
        <v>28112</v>
      </c>
      <c r="AG73" s="850"/>
      <c r="AH73" s="850"/>
      <c r="AI73" s="850"/>
      <c r="AJ73" s="850"/>
      <c r="AK73" s="850">
        <v>14163</v>
      </c>
      <c r="AL73" s="850"/>
      <c r="AM73" s="850"/>
      <c r="AN73" s="850"/>
      <c r="AO73" s="850"/>
      <c r="AP73" s="850" t="s">
        <v>479</v>
      </c>
      <c r="AQ73" s="850"/>
      <c r="AR73" s="850"/>
      <c r="AS73" s="850"/>
      <c r="AT73" s="850"/>
      <c r="AU73" s="850" t="s">
        <v>479</v>
      </c>
      <c r="AV73" s="850"/>
      <c r="AW73" s="850"/>
      <c r="AX73" s="850"/>
      <c r="AY73" s="850"/>
      <c r="AZ73" s="896"/>
      <c r="BA73" s="896"/>
      <c r="BB73" s="896"/>
      <c r="BC73" s="896"/>
      <c r="BD73" s="897"/>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x14ac:dyDescent="0.15">
      <c r="A74" s="214">
        <v>7</v>
      </c>
      <c r="B74" s="892" t="s">
        <v>551</v>
      </c>
      <c r="C74" s="893"/>
      <c r="D74" s="893"/>
      <c r="E74" s="893"/>
      <c r="F74" s="893"/>
      <c r="G74" s="893"/>
      <c r="H74" s="893"/>
      <c r="I74" s="893"/>
      <c r="J74" s="893"/>
      <c r="K74" s="893"/>
      <c r="L74" s="893"/>
      <c r="M74" s="893"/>
      <c r="N74" s="893"/>
      <c r="O74" s="893"/>
      <c r="P74" s="894"/>
      <c r="Q74" s="895">
        <v>41779</v>
      </c>
      <c r="R74" s="850"/>
      <c r="S74" s="850"/>
      <c r="T74" s="850"/>
      <c r="U74" s="850"/>
      <c r="V74" s="850">
        <v>34294</v>
      </c>
      <c r="W74" s="850"/>
      <c r="X74" s="850"/>
      <c r="Y74" s="850"/>
      <c r="Z74" s="850"/>
      <c r="AA74" s="850">
        <v>7485</v>
      </c>
      <c r="AB74" s="850"/>
      <c r="AC74" s="850"/>
      <c r="AD74" s="850"/>
      <c r="AE74" s="850"/>
      <c r="AF74" s="850">
        <v>23182</v>
      </c>
      <c r="AG74" s="850"/>
      <c r="AH74" s="850"/>
      <c r="AI74" s="850"/>
      <c r="AJ74" s="850"/>
      <c r="AK74" s="850" t="s">
        <v>479</v>
      </c>
      <c r="AL74" s="850"/>
      <c r="AM74" s="850"/>
      <c r="AN74" s="850"/>
      <c r="AO74" s="850"/>
      <c r="AP74" s="850">
        <v>136632</v>
      </c>
      <c r="AQ74" s="850"/>
      <c r="AR74" s="850"/>
      <c r="AS74" s="850"/>
      <c r="AT74" s="850"/>
      <c r="AU74" s="850" t="s">
        <v>479</v>
      </c>
      <c r="AV74" s="850"/>
      <c r="AW74" s="850"/>
      <c r="AX74" s="850"/>
      <c r="AY74" s="850"/>
      <c r="AZ74" s="896"/>
      <c r="BA74" s="896"/>
      <c r="BB74" s="896"/>
      <c r="BC74" s="896"/>
      <c r="BD74" s="897"/>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x14ac:dyDescent="0.15">
      <c r="A75" s="214">
        <v>8</v>
      </c>
      <c r="B75" s="892" t="s">
        <v>552</v>
      </c>
      <c r="C75" s="893"/>
      <c r="D75" s="893"/>
      <c r="E75" s="893"/>
      <c r="F75" s="893"/>
      <c r="G75" s="893"/>
      <c r="H75" s="893"/>
      <c r="I75" s="893"/>
      <c r="J75" s="893"/>
      <c r="K75" s="893"/>
      <c r="L75" s="893"/>
      <c r="M75" s="893"/>
      <c r="N75" s="893"/>
      <c r="O75" s="893"/>
      <c r="P75" s="894"/>
      <c r="Q75" s="898">
        <v>7740</v>
      </c>
      <c r="R75" s="899"/>
      <c r="S75" s="899"/>
      <c r="T75" s="899"/>
      <c r="U75" s="849"/>
      <c r="V75" s="900">
        <v>5794</v>
      </c>
      <c r="W75" s="899"/>
      <c r="X75" s="899"/>
      <c r="Y75" s="899"/>
      <c r="Z75" s="849"/>
      <c r="AA75" s="900">
        <v>1946</v>
      </c>
      <c r="AB75" s="899"/>
      <c r="AC75" s="899"/>
      <c r="AD75" s="899"/>
      <c r="AE75" s="849"/>
      <c r="AF75" s="900">
        <v>18566</v>
      </c>
      <c r="AG75" s="899"/>
      <c r="AH75" s="899"/>
      <c r="AI75" s="899"/>
      <c r="AJ75" s="849"/>
      <c r="AK75" s="900" t="s">
        <v>479</v>
      </c>
      <c r="AL75" s="899"/>
      <c r="AM75" s="899"/>
      <c r="AN75" s="899"/>
      <c r="AO75" s="849"/>
      <c r="AP75" s="900">
        <v>17196</v>
      </c>
      <c r="AQ75" s="899"/>
      <c r="AR75" s="899"/>
      <c r="AS75" s="899"/>
      <c r="AT75" s="849"/>
      <c r="AU75" s="900" t="s">
        <v>479</v>
      </c>
      <c r="AV75" s="899"/>
      <c r="AW75" s="899"/>
      <c r="AX75" s="899"/>
      <c r="AY75" s="849"/>
      <c r="AZ75" s="896"/>
      <c r="BA75" s="896"/>
      <c r="BB75" s="896"/>
      <c r="BC75" s="896"/>
      <c r="BD75" s="897"/>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x14ac:dyDescent="0.15">
      <c r="A76" s="214">
        <v>9</v>
      </c>
      <c r="B76" s="892"/>
      <c r="C76" s="893"/>
      <c r="D76" s="893"/>
      <c r="E76" s="893"/>
      <c r="F76" s="893"/>
      <c r="G76" s="893"/>
      <c r="H76" s="893"/>
      <c r="I76" s="893"/>
      <c r="J76" s="893"/>
      <c r="K76" s="893"/>
      <c r="L76" s="893"/>
      <c r="M76" s="893"/>
      <c r="N76" s="893"/>
      <c r="O76" s="893"/>
      <c r="P76" s="894"/>
      <c r="Q76" s="898"/>
      <c r="R76" s="899"/>
      <c r="S76" s="899"/>
      <c r="T76" s="899"/>
      <c r="U76" s="849"/>
      <c r="V76" s="900"/>
      <c r="W76" s="899"/>
      <c r="X76" s="899"/>
      <c r="Y76" s="899"/>
      <c r="Z76" s="849"/>
      <c r="AA76" s="900"/>
      <c r="AB76" s="899"/>
      <c r="AC76" s="899"/>
      <c r="AD76" s="899"/>
      <c r="AE76" s="849"/>
      <c r="AF76" s="900"/>
      <c r="AG76" s="899"/>
      <c r="AH76" s="899"/>
      <c r="AI76" s="899"/>
      <c r="AJ76" s="849"/>
      <c r="AK76" s="900"/>
      <c r="AL76" s="899"/>
      <c r="AM76" s="899"/>
      <c r="AN76" s="899"/>
      <c r="AO76" s="849"/>
      <c r="AP76" s="900"/>
      <c r="AQ76" s="899"/>
      <c r="AR76" s="899"/>
      <c r="AS76" s="899"/>
      <c r="AT76" s="849"/>
      <c r="AU76" s="900"/>
      <c r="AV76" s="899"/>
      <c r="AW76" s="899"/>
      <c r="AX76" s="899"/>
      <c r="AY76" s="849"/>
      <c r="AZ76" s="896"/>
      <c r="BA76" s="896"/>
      <c r="BB76" s="896"/>
      <c r="BC76" s="896"/>
      <c r="BD76" s="897"/>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x14ac:dyDescent="0.15">
      <c r="A77" s="214">
        <v>10</v>
      </c>
      <c r="B77" s="892"/>
      <c r="C77" s="893"/>
      <c r="D77" s="893"/>
      <c r="E77" s="893"/>
      <c r="F77" s="893"/>
      <c r="G77" s="893"/>
      <c r="H77" s="893"/>
      <c r="I77" s="893"/>
      <c r="J77" s="893"/>
      <c r="K77" s="893"/>
      <c r="L77" s="893"/>
      <c r="M77" s="893"/>
      <c r="N77" s="893"/>
      <c r="O77" s="893"/>
      <c r="P77" s="894"/>
      <c r="Q77" s="898"/>
      <c r="R77" s="899"/>
      <c r="S77" s="899"/>
      <c r="T77" s="899"/>
      <c r="U77" s="849"/>
      <c r="V77" s="900"/>
      <c r="W77" s="899"/>
      <c r="X77" s="899"/>
      <c r="Y77" s="899"/>
      <c r="Z77" s="849"/>
      <c r="AA77" s="900"/>
      <c r="AB77" s="899"/>
      <c r="AC77" s="899"/>
      <c r="AD77" s="899"/>
      <c r="AE77" s="849"/>
      <c r="AF77" s="900"/>
      <c r="AG77" s="899"/>
      <c r="AH77" s="899"/>
      <c r="AI77" s="899"/>
      <c r="AJ77" s="849"/>
      <c r="AK77" s="900"/>
      <c r="AL77" s="899"/>
      <c r="AM77" s="899"/>
      <c r="AN77" s="899"/>
      <c r="AO77" s="849"/>
      <c r="AP77" s="900"/>
      <c r="AQ77" s="899"/>
      <c r="AR77" s="899"/>
      <c r="AS77" s="899"/>
      <c r="AT77" s="849"/>
      <c r="AU77" s="900"/>
      <c r="AV77" s="899"/>
      <c r="AW77" s="899"/>
      <c r="AX77" s="899"/>
      <c r="AY77" s="849"/>
      <c r="AZ77" s="896"/>
      <c r="BA77" s="896"/>
      <c r="BB77" s="896"/>
      <c r="BC77" s="896"/>
      <c r="BD77" s="897"/>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x14ac:dyDescent="0.15">
      <c r="A78" s="214">
        <v>11</v>
      </c>
      <c r="B78" s="892"/>
      <c r="C78" s="893"/>
      <c r="D78" s="893"/>
      <c r="E78" s="893"/>
      <c r="F78" s="893"/>
      <c r="G78" s="893"/>
      <c r="H78" s="893"/>
      <c r="I78" s="893"/>
      <c r="J78" s="893"/>
      <c r="K78" s="893"/>
      <c r="L78" s="893"/>
      <c r="M78" s="893"/>
      <c r="N78" s="893"/>
      <c r="O78" s="893"/>
      <c r="P78" s="894"/>
      <c r="Q78" s="895"/>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6"/>
      <c r="BA78" s="896"/>
      <c r="BB78" s="896"/>
      <c r="BC78" s="896"/>
      <c r="BD78" s="897"/>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x14ac:dyDescent="0.15">
      <c r="A79" s="214">
        <v>12</v>
      </c>
      <c r="B79" s="892"/>
      <c r="C79" s="893"/>
      <c r="D79" s="893"/>
      <c r="E79" s="893"/>
      <c r="F79" s="893"/>
      <c r="G79" s="893"/>
      <c r="H79" s="893"/>
      <c r="I79" s="893"/>
      <c r="J79" s="893"/>
      <c r="K79" s="893"/>
      <c r="L79" s="893"/>
      <c r="M79" s="893"/>
      <c r="N79" s="893"/>
      <c r="O79" s="893"/>
      <c r="P79" s="894"/>
      <c r="Q79" s="895"/>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6"/>
      <c r="BA79" s="896"/>
      <c r="BB79" s="896"/>
      <c r="BC79" s="896"/>
      <c r="BD79" s="897"/>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x14ac:dyDescent="0.15">
      <c r="A80" s="214">
        <v>13</v>
      </c>
      <c r="B80" s="892"/>
      <c r="C80" s="893"/>
      <c r="D80" s="893"/>
      <c r="E80" s="893"/>
      <c r="F80" s="893"/>
      <c r="G80" s="893"/>
      <c r="H80" s="893"/>
      <c r="I80" s="893"/>
      <c r="J80" s="893"/>
      <c r="K80" s="893"/>
      <c r="L80" s="893"/>
      <c r="M80" s="893"/>
      <c r="N80" s="893"/>
      <c r="O80" s="893"/>
      <c r="P80" s="894"/>
      <c r="Q80" s="895"/>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6"/>
      <c r="BA80" s="896"/>
      <c r="BB80" s="896"/>
      <c r="BC80" s="896"/>
      <c r="BD80" s="897"/>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x14ac:dyDescent="0.15">
      <c r="A81" s="214">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6"/>
      <c r="BA81" s="896"/>
      <c r="BB81" s="896"/>
      <c r="BC81" s="896"/>
      <c r="BD81" s="897"/>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x14ac:dyDescent="0.15">
      <c r="A82" s="214">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6"/>
      <c r="BA82" s="896"/>
      <c r="BB82" s="896"/>
      <c r="BC82" s="896"/>
      <c r="BD82" s="897"/>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x14ac:dyDescent="0.15">
      <c r="A83" s="214">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6"/>
      <c r="BA83" s="896"/>
      <c r="BB83" s="896"/>
      <c r="BC83" s="896"/>
      <c r="BD83" s="897"/>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x14ac:dyDescent="0.15">
      <c r="A84" s="214">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6"/>
      <c r="BA84" s="896"/>
      <c r="BB84" s="896"/>
      <c r="BC84" s="896"/>
      <c r="BD84" s="897"/>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x14ac:dyDescent="0.15">
      <c r="A85" s="214">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6"/>
      <c r="BA85" s="896"/>
      <c r="BB85" s="896"/>
      <c r="BC85" s="896"/>
      <c r="BD85" s="897"/>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x14ac:dyDescent="0.15">
      <c r="A86" s="214">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6"/>
      <c r="BA86" s="896"/>
      <c r="BB86" s="896"/>
      <c r="BC86" s="896"/>
      <c r="BD86" s="897"/>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x14ac:dyDescent="0.15">
      <c r="A87" s="222">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x14ac:dyDescent="0.2">
      <c r="A88" s="217" t="s">
        <v>367</v>
      </c>
      <c r="B88" s="810" t="s">
        <v>393</v>
      </c>
      <c r="C88" s="811"/>
      <c r="D88" s="811"/>
      <c r="E88" s="811"/>
      <c r="F88" s="811"/>
      <c r="G88" s="811"/>
      <c r="H88" s="811"/>
      <c r="I88" s="811"/>
      <c r="J88" s="811"/>
      <c r="K88" s="811"/>
      <c r="L88" s="811"/>
      <c r="M88" s="811"/>
      <c r="N88" s="811"/>
      <c r="O88" s="811"/>
      <c r="P88" s="812"/>
      <c r="Q88" s="857"/>
      <c r="R88" s="858"/>
      <c r="S88" s="858"/>
      <c r="T88" s="858"/>
      <c r="U88" s="858"/>
      <c r="V88" s="858"/>
      <c r="W88" s="858"/>
      <c r="X88" s="858"/>
      <c r="Y88" s="858"/>
      <c r="Z88" s="858"/>
      <c r="AA88" s="858"/>
      <c r="AB88" s="858"/>
      <c r="AC88" s="858"/>
      <c r="AD88" s="858"/>
      <c r="AE88" s="858"/>
      <c r="AF88" s="861">
        <v>69989</v>
      </c>
      <c r="AG88" s="861"/>
      <c r="AH88" s="861"/>
      <c r="AI88" s="861"/>
      <c r="AJ88" s="861"/>
      <c r="AK88" s="858"/>
      <c r="AL88" s="858"/>
      <c r="AM88" s="858"/>
      <c r="AN88" s="858"/>
      <c r="AO88" s="858"/>
      <c r="AP88" s="861">
        <v>156550</v>
      </c>
      <c r="AQ88" s="861"/>
      <c r="AR88" s="861"/>
      <c r="AS88" s="861"/>
      <c r="AT88" s="861"/>
      <c r="AU88" s="861">
        <v>804</v>
      </c>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394</v>
      </c>
      <c r="BS102" s="811"/>
      <c r="BT102" s="811"/>
      <c r="BU102" s="811"/>
      <c r="BV102" s="811"/>
      <c r="BW102" s="811"/>
      <c r="BX102" s="811"/>
      <c r="BY102" s="811"/>
      <c r="BZ102" s="811"/>
      <c r="CA102" s="811"/>
      <c r="CB102" s="811"/>
      <c r="CC102" s="811"/>
      <c r="CD102" s="811"/>
      <c r="CE102" s="811"/>
      <c r="CF102" s="811"/>
      <c r="CG102" s="812"/>
      <c r="CH102" s="908"/>
      <c r="CI102" s="909"/>
      <c r="CJ102" s="909"/>
      <c r="CK102" s="909"/>
      <c r="CL102" s="910"/>
      <c r="CM102" s="908"/>
      <c r="CN102" s="909"/>
      <c r="CO102" s="909"/>
      <c r="CP102" s="909"/>
      <c r="CQ102" s="910"/>
      <c r="CR102" s="911">
        <v>105</v>
      </c>
      <c r="CS102" s="869"/>
      <c r="CT102" s="869"/>
      <c r="CU102" s="869"/>
      <c r="CV102" s="912"/>
      <c r="CW102" s="911">
        <v>11</v>
      </c>
      <c r="CX102" s="869"/>
      <c r="CY102" s="869"/>
      <c r="CZ102" s="869"/>
      <c r="DA102" s="912"/>
      <c r="DB102" s="911"/>
      <c r="DC102" s="869"/>
      <c r="DD102" s="869"/>
      <c r="DE102" s="869"/>
      <c r="DF102" s="912"/>
      <c r="DG102" s="911"/>
      <c r="DH102" s="869"/>
      <c r="DI102" s="869"/>
      <c r="DJ102" s="869"/>
      <c r="DK102" s="912"/>
      <c r="DL102" s="911"/>
      <c r="DM102" s="869"/>
      <c r="DN102" s="869"/>
      <c r="DO102" s="869"/>
      <c r="DP102" s="912"/>
      <c r="DQ102" s="911"/>
      <c r="DR102" s="869"/>
      <c r="DS102" s="869"/>
      <c r="DT102" s="869"/>
      <c r="DU102" s="912"/>
      <c r="DV102" s="935"/>
      <c r="DW102" s="936"/>
      <c r="DX102" s="936"/>
      <c r="DY102" s="936"/>
      <c r="DZ102" s="937"/>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8" t="s">
        <v>395</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9" t="s">
        <v>396</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0" t="s">
        <v>399</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400</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9" customFormat="1" ht="26.25" customHeight="1" x14ac:dyDescent="0.15">
      <c r="A109" s="933" t="s">
        <v>401</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402</v>
      </c>
      <c r="AB109" s="914"/>
      <c r="AC109" s="914"/>
      <c r="AD109" s="914"/>
      <c r="AE109" s="915"/>
      <c r="AF109" s="913" t="s">
        <v>287</v>
      </c>
      <c r="AG109" s="914"/>
      <c r="AH109" s="914"/>
      <c r="AI109" s="914"/>
      <c r="AJ109" s="915"/>
      <c r="AK109" s="913" t="s">
        <v>286</v>
      </c>
      <c r="AL109" s="914"/>
      <c r="AM109" s="914"/>
      <c r="AN109" s="914"/>
      <c r="AO109" s="915"/>
      <c r="AP109" s="913" t="s">
        <v>403</v>
      </c>
      <c r="AQ109" s="914"/>
      <c r="AR109" s="914"/>
      <c r="AS109" s="914"/>
      <c r="AT109" s="916"/>
      <c r="AU109" s="933" t="s">
        <v>401</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402</v>
      </c>
      <c r="BR109" s="914"/>
      <c r="BS109" s="914"/>
      <c r="BT109" s="914"/>
      <c r="BU109" s="915"/>
      <c r="BV109" s="913" t="s">
        <v>287</v>
      </c>
      <c r="BW109" s="914"/>
      <c r="BX109" s="914"/>
      <c r="BY109" s="914"/>
      <c r="BZ109" s="915"/>
      <c r="CA109" s="913" t="s">
        <v>286</v>
      </c>
      <c r="CB109" s="914"/>
      <c r="CC109" s="914"/>
      <c r="CD109" s="914"/>
      <c r="CE109" s="915"/>
      <c r="CF109" s="934" t="s">
        <v>403</v>
      </c>
      <c r="CG109" s="934"/>
      <c r="CH109" s="934"/>
      <c r="CI109" s="934"/>
      <c r="CJ109" s="934"/>
      <c r="CK109" s="913" t="s">
        <v>404</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402</v>
      </c>
      <c r="DH109" s="914"/>
      <c r="DI109" s="914"/>
      <c r="DJ109" s="914"/>
      <c r="DK109" s="915"/>
      <c r="DL109" s="913" t="s">
        <v>287</v>
      </c>
      <c r="DM109" s="914"/>
      <c r="DN109" s="914"/>
      <c r="DO109" s="914"/>
      <c r="DP109" s="915"/>
      <c r="DQ109" s="913" t="s">
        <v>286</v>
      </c>
      <c r="DR109" s="914"/>
      <c r="DS109" s="914"/>
      <c r="DT109" s="914"/>
      <c r="DU109" s="915"/>
      <c r="DV109" s="913" t="s">
        <v>403</v>
      </c>
      <c r="DW109" s="914"/>
      <c r="DX109" s="914"/>
      <c r="DY109" s="914"/>
      <c r="DZ109" s="916"/>
    </row>
    <row r="110" spans="1:131" s="199" customFormat="1" ht="26.25" customHeight="1" x14ac:dyDescent="0.15">
      <c r="A110" s="917" t="s">
        <v>405</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1263049</v>
      </c>
      <c r="AB110" s="921"/>
      <c r="AC110" s="921"/>
      <c r="AD110" s="921"/>
      <c r="AE110" s="922"/>
      <c r="AF110" s="923">
        <v>1206064</v>
      </c>
      <c r="AG110" s="921"/>
      <c r="AH110" s="921"/>
      <c r="AI110" s="921"/>
      <c r="AJ110" s="922"/>
      <c r="AK110" s="923">
        <v>1235898</v>
      </c>
      <c r="AL110" s="921"/>
      <c r="AM110" s="921"/>
      <c r="AN110" s="921"/>
      <c r="AO110" s="922"/>
      <c r="AP110" s="924">
        <v>10.4</v>
      </c>
      <c r="AQ110" s="925"/>
      <c r="AR110" s="925"/>
      <c r="AS110" s="925"/>
      <c r="AT110" s="926"/>
      <c r="AU110" s="927" t="s">
        <v>62</v>
      </c>
      <c r="AV110" s="928"/>
      <c r="AW110" s="928"/>
      <c r="AX110" s="928"/>
      <c r="AY110" s="928"/>
      <c r="AZ110" s="969" t="s">
        <v>406</v>
      </c>
      <c r="BA110" s="918"/>
      <c r="BB110" s="918"/>
      <c r="BC110" s="918"/>
      <c r="BD110" s="918"/>
      <c r="BE110" s="918"/>
      <c r="BF110" s="918"/>
      <c r="BG110" s="918"/>
      <c r="BH110" s="918"/>
      <c r="BI110" s="918"/>
      <c r="BJ110" s="918"/>
      <c r="BK110" s="918"/>
      <c r="BL110" s="918"/>
      <c r="BM110" s="918"/>
      <c r="BN110" s="918"/>
      <c r="BO110" s="918"/>
      <c r="BP110" s="919"/>
      <c r="BQ110" s="955">
        <v>14176926</v>
      </c>
      <c r="BR110" s="956"/>
      <c r="BS110" s="956"/>
      <c r="BT110" s="956"/>
      <c r="BU110" s="956"/>
      <c r="BV110" s="956">
        <v>15135592</v>
      </c>
      <c r="BW110" s="956"/>
      <c r="BX110" s="956"/>
      <c r="BY110" s="956"/>
      <c r="BZ110" s="956"/>
      <c r="CA110" s="956">
        <v>15903797</v>
      </c>
      <c r="CB110" s="956"/>
      <c r="CC110" s="956"/>
      <c r="CD110" s="956"/>
      <c r="CE110" s="956"/>
      <c r="CF110" s="970">
        <v>134.30000000000001</v>
      </c>
      <c r="CG110" s="971"/>
      <c r="CH110" s="971"/>
      <c r="CI110" s="971"/>
      <c r="CJ110" s="971"/>
      <c r="CK110" s="972" t="s">
        <v>407</v>
      </c>
      <c r="CL110" s="973"/>
      <c r="CM110" s="952" t="s">
        <v>408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112</v>
      </c>
      <c r="DH110" s="956"/>
      <c r="DI110" s="956"/>
      <c r="DJ110" s="956"/>
      <c r="DK110" s="956"/>
      <c r="DL110" s="956" t="s">
        <v>112</v>
      </c>
      <c r="DM110" s="956"/>
      <c r="DN110" s="956"/>
      <c r="DO110" s="956"/>
      <c r="DP110" s="956"/>
      <c r="DQ110" s="956" t="s">
        <v>112</v>
      </c>
      <c r="DR110" s="956"/>
      <c r="DS110" s="956"/>
      <c r="DT110" s="956"/>
      <c r="DU110" s="956"/>
      <c r="DV110" s="957" t="s">
        <v>112</v>
      </c>
      <c r="DW110" s="957"/>
      <c r="DX110" s="957"/>
      <c r="DY110" s="957"/>
      <c r="DZ110" s="958"/>
    </row>
    <row r="111" spans="1:131" s="199" customFormat="1" ht="26.25" customHeight="1" x14ac:dyDescent="0.15">
      <c r="A111" s="959" t="s">
        <v>409</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112</v>
      </c>
      <c r="AB111" s="963"/>
      <c r="AC111" s="963"/>
      <c r="AD111" s="963"/>
      <c r="AE111" s="964"/>
      <c r="AF111" s="965" t="s">
        <v>112</v>
      </c>
      <c r="AG111" s="963"/>
      <c r="AH111" s="963"/>
      <c r="AI111" s="963"/>
      <c r="AJ111" s="964"/>
      <c r="AK111" s="965" t="s">
        <v>112</v>
      </c>
      <c r="AL111" s="963"/>
      <c r="AM111" s="963"/>
      <c r="AN111" s="963"/>
      <c r="AO111" s="964"/>
      <c r="AP111" s="966" t="s">
        <v>112</v>
      </c>
      <c r="AQ111" s="967"/>
      <c r="AR111" s="967"/>
      <c r="AS111" s="967"/>
      <c r="AT111" s="968"/>
      <c r="AU111" s="929"/>
      <c r="AV111" s="930"/>
      <c r="AW111" s="930"/>
      <c r="AX111" s="930"/>
      <c r="AY111" s="930"/>
      <c r="AZ111" s="978" t="s">
        <v>410</v>
      </c>
      <c r="BA111" s="979"/>
      <c r="BB111" s="979"/>
      <c r="BC111" s="979"/>
      <c r="BD111" s="979"/>
      <c r="BE111" s="979"/>
      <c r="BF111" s="979"/>
      <c r="BG111" s="979"/>
      <c r="BH111" s="979"/>
      <c r="BI111" s="979"/>
      <c r="BJ111" s="979"/>
      <c r="BK111" s="979"/>
      <c r="BL111" s="979"/>
      <c r="BM111" s="979"/>
      <c r="BN111" s="979"/>
      <c r="BO111" s="979"/>
      <c r="BP111" s="980"/>
      <c r="BQ111" s="948" t="s">
        <v>112</v>
      </c>
      <c r="BR111" s="949"/>
      <c r="BS111" s="949"/>
      <c r="BT111" s="949"/>
      <c r="BU111" s="949"/>
      <c r="BV111" s="949" t="s">
        <v>112</v>
      </c>
      <c r="BW111" s="949"/>
      <c r="BX111" s="949"/>
      <c r="BY111" s="949"/>
      <c r="BZ111" s="949"/>
      <c r="CA111" s="949" t="s">
        <v>112</v>
      </c>
      <c r="CB111" s="949"/>
      <c r="CC111" s="949"/>
      <c r="CD111" s="949"/>
      <c r="CE111" s="949"/>
      <c r="CF111" s="943" t="s">
        <v>112</v>
      </c>
      <c r="CG111" s="944"/>
      <c r="CH111" s="944"/>
      <c r="CI111" s="944"/>
      <c r="CJ111" s="944"/>
      <c r="CK111" s="974"/>
      <c r="CL111" s="975"/>
      <c r="CM111" s="945" t="s">
        <v>411</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112</v>
      </c>
      <c r="DH111" s="949"/>
      <c r="DI111" s="949"/>
      <c r="DJ111" s="949"/>
      <c r="DK111" s="949"/>
      <c r="DL111" s="949" t="s">
        <v>112</v>
      </c>
      <c r="DM111" s="949"/>
      <c r="DN111" s="949"/>
      <c r="DO111" s="949"/>
      <c r="DP111" s="949"/>
      <c r="DQ111" s="949" t="s">
        <v>112</v>
      </c>
      <c r="DR111" s="949"/>
      <c r="DS111" s="949"/>
      <c r="DT111" s="949"/>
      <c r="DU111" s="949"/>
      <c r="DV111" s="950" t="s">
        <v>112</v>
      </c>
      <c r="DW111" s="950"/>
      <c r="DX111" s="950"/>
      <c r="DY111" s="950"/>
      <c r="DZ111" s="951"/>
    </row>
    <row r="112" spans="1:131" s="199" customFormat="1" ht="26.25" customHeight="1" x14ac:dyDescent="0.15">
      <c r="A112" s="981" t="s">
        <v>412</v>
      </c>
      <c r="B112" s="982"/>
      <c r="C112" s="979" t="s">
        <v>413</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112</v>
      </c>
      <c r="AB112" s="988"/>
      <c r="AC112" s="988"/>
      <c r="AD112" s="988"/>
      <c r="AE112" s="989"/>
      <c r="AF112" s="990" t="s">
        <v>112</v>
      </c>
      <c r="AG112" s="988"/>
      <c r="AH112" s="988"/>
      <c r="AI112" s="988"/>
      <c r="AJ112" s="989"/>
      <c r="AK112" s="990" t="s">
        <v>112</v>
      </c>
      <c r="AL112" s="988"/>
      <c r="AM112" s="988"/>
      <c r="AN112" s="988"/>
      <c r="AO112" s="989"/>
      <c r="AP112" s="991" t="s">
        <v>112</v>
      </c>
      <c r="AQ112" s="992"/>
      <c r="AR112" s="992"/>
      <c r="AS112" s="992"/>
      <c r="AT112" s="993"/>
      <c r="AU112" s="929"/>
      <c r="AV112" s="930"/>
      <c r="AW112" s="930"/>
      <c r="AX112" s="930"/>
      <c r="AY112" s="930"/>
      <c r="AZ112" s="978" t="s">
        <v>414</v>
      </c>
      <c r="BA112" s="979"/>
      <c r="BB112" s="979"/>
      <c r="BC112" s="979"/>
      <c r="BD112" s="979"/>
      <c r="BE112" s="979"/>
      <c r="BF112" s="979"/>
      <c r="BG112" s="979"/>
      <c r="BH112" s="979"/>
      <c r="BI112" s="979"/>
      <c r="BJ112" s="979"/>
      <c r="BK112" s="979"/>
      <c r="BL112" s="979"/>
      <c r="BM112" s="979"/>
      <c r="BN112" s="979"/>
      <c r="BO112" s="979"/>
      <c r="BP112" s="980"/>
      <c r="BQ112" s="948">
        <v>16423333</v>
      </c>
      <c r="BR112" s="949"/>
      <c r="BS112" s="949"/>
      <c r="BT112" s="949"/>
      <c r="BU112" s="949"/>
      <c r="BV112" s="949">
        <v>15808102</v>
      </c>
      <c r="BW112" s="949"/>
      <c r="BX112" s="949"/>
      <c r="BY112" s="949"/>
      <c r="BZ112" s="949"/>
      <c r="CA112" s="949">
        <v>15208437</v>
      </c>
      <c r="CB112" s="949"/>
      <c r="CC112" s="949"/>
      <c r="CD112" s="949"/>
      <c r="CE112" s="949"/>
      <c r="CF112" s="943">
        <v>128.4</v>
      </c>
      <c r="CG112" s="944"/>
      <c r="CH112" s="944"/>
      <c r="CI112" s="944"/>
      <c r="CJ112" s="944"/>
      <c r="CK112" s="974"/>
      <c r="CL112" s="975"/>
      <c r="CM112" s="945" t="s">
        <v>415</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112</v>
      </c>
      <c r="DH112" s="949"/>
      <c r="DI112" s="949"/>
      <c r="DJ112" s="949"/>
      <c r="DK112" s="949"/>
      <c r="DL112" s="949" t="s">
        <v>112</v>
      </c>
      <c r="DM112" s="949"/>
      <c r="DN112" s="949"/>
      <c r="DO112" s="949"/>
      <c r="DP112" s="949"/>
      <c r="DQ112" s="949" t="s">
        <v>112</v>
      </c>
      <c r="DR112" s="949"/>
      <c r="DS112" s="949"/>
      <c r="DT112" s="949"/>
      <c r="DU112" s="949"/>
      <c r="DV112" s="950" t="s">
        <v>112</v>
      </c>
      <c r="DW112" s="950"/>
      <c r="DX112" s="950"/>
      <c r="DY112" s="950"/>
      <c r="DZ112" s="951"/>
    </row>
    <row r="113" spans="1:130" s="199" customFormat="1" ht="26.25" customHeight="1" x14ac:dyDescent="0.15">
      <c r="A113" s="983"/>
      <c r="B113" s="984"/>
      <c r="C113" s="979" t="s">
        <v>416</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1034570</v>
      </c>
      <c r="AB113" s="963"/>
      <c r="AC113" s="963"/>
      <c r="AD113" s="963"/>
      <c r="AE113" s="964"/>
      <c r="AF113" s="965">
        <v>1061917</v>
      </c>
      <c r="AG113" s="963"/>
      <c r="AH113" s="963"/>
      <c r="AI113" s="963"/>
      <c r="AJ113" s="964"/>
      <c r="AK113" s="965">
        <v>1094474</v>
      </c>
      <c r="AL113" s="963"/>
      <c r="AM113" s="963"/>
      <c r="AN113" s="963"/>
      <c r="AO113" s="964"/>
      <c r="AP113" s="966">
        <v>9.1999999999999993</v>
      </c>
      <c r="AQ113" s="967"/>
      <c r="AR113" s="967"/>
      <c r="AS113" s="967"/>
      <c r="AT113" s="968"/>
      <c r="AU113" s="929"/>
      <c r="AV113" s="930"/>
      <c r="AW113" s="930"/>
      <c r="AX113" s="930"/>
      <c r="AY113" s="930"/>
      <c r="AZ113" s="978" t="s">
        <v>417</v>
      </c>
      <c r="BA113" s="979"/>
      <c r="BB113" s="979"/>
      <c r="BC113" s="979"/>
      <c r="BD113" s="979"/>
      <c r="BE113" s="979"/>
      <c r="BF113" s="979"/>
      <c r="BG113" s="979"/>
      <c r="BH113" s="979"/>
      <c r="BI113" s="979"/>
      <c r="BJ113" s="979"/>
      <c r="BK113" s="979"/>
      <c r="BL113" s="979"/>
      <c r="BM113" s="979"/>
      <c r="BN113" s="979"/>
      <c r="BO113" s="979"/>
      <c r="BP113" s="980"/>
      <c r="BQ113" s="948">
        <v>1210120</v>
      </c>
      <c r="BR113" s="949"/>
      <c r="BS113" s="949"/>
      <c r="BT113" s="949"/>
      <c r="BU113" s="949"/>
      <c r="BV113" s="949">
        <v>1015634</v>
      </c>
      <c r="BW113" s="949"/>
      <c r="BX113" s="949"/>
      <c r="BY113" s="949"/>
      <c r="BZ113" s="949"/>
      <c r="CA113" s="949">
        <v>804939</v>
      </c>
      <c r="CB113" s="949"/>
      <c r="CC113" s="949"/>
      <c r="CD113" s="949"/>
      <c r="CE113" s="949"/>
      <c r="CF113" s="943">
        <v>6.8</v>
      </c>
      <c r="CG113" s="944"/>
      <c r="CH113" s="944"/>
      <c r="CI113" s="944"/>
      <c r="CJ113" s="944"/>
      <c r="CK113" s="974"/>
      <c r="CL113" s="975"/>
      <c r="CM113" s="945" t="s">
        <v>418</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112</v>
      </c>
      <c r="DH113" s="988"/>
      <c r="DI113" s="988"/>
      <c r="DJ113" s="988"/>
      <c r="DK113" s="989"/>
      <c r="DL113" s="990" t="s">
        <v>112</v>
      </c>
      <c r="DM113" s="988"/>
      <c r="DN113" s="988"/>
      <c r="DO113" s="988"/>
      <c r="DP113" s="989"/>
      <c r="DQ113" s="990" t="s">
        <v>112</v>
      </c>
      <c r="DR113" s="988"/>
      <c r="DS113" s="988"/>
      <c r="DT113" s="988"/>
      <c r="DU113" s="989"/>
      <c r="DV113" s="991" t="s">
        <v>112</v>
      </c>
      <c r="DW113" s="992"/>
      <c r="DX113" s="992"/>
      <c r="DY113" s="992"/>
      <c r="DZ113" s="993"/>
    </row>
    <row r="114" spans="1:130" s="199" customFormat="1" ht="26.25" customHeight="1" x14ac:dyDescent="0.15">
      <c r="A114" s="983"/>
      <c r="B114" s="984"/>
      <c r="C114" s="979" t="s">
        <v>419</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269877</v>
      </c>
      <c r="AB114" s="988"/>
      <c r="AC114" s="988"/>
      <c r="AD114" s="988"/>
      <c r="AE114" s="989"/>
      <c r="AF114" s="990">
        <v>280569</v>
      </c>
      <c r="AG114" s="988"/>
      <c r="AH114" s="988"/>
      <c r="AI114" s="988"/>
      <c r="AJ114" s="989"/>
      <c r="AK114" s="990">
        <v>271666</v>
      </c>
      <c r="AL114" s="988"/>
      <c r="AM114" s="988"/>
      <c r="AN114" s="988"/>
      <c r="AO114" s="989"/>
      <c r="AP114" s="991">
        <v>2.2999999999999998</v>
      </c>
      <c r="AQ114" s="992"/>
      <c r="AR114" s="992"/>
      <c r="AS114" s="992"/>
      <c r="AT114" s="993"/>
      <c r="AU114" s="929"/>
      <c r="AV114" s="930"/>
      <c r="AW114" s="930"/>
      <c r="AX114" s="930"/>
      <c r="AY114" s="930"/>
      <c r="AZ114" s="978" t="s">
        <v>420</v>
      </c>
      <c r="BA114" s="979"/>
      <c r="BB114" s="979"/>
      <c r="BC114" s="979"/>
      <c r="BD114" s="979"/>
      <c r="BE114" s="979"/>
      <c r="BF114" s="979"/>
      <c r="BG114" s="979"/>
      <c r="BH114" s="979"/>
      <c r="BI114" s="979"/>
      <c r="BJ114" s="979"/>
      <c r="BK114" s="979"/>
      <c r="BL114" s="979"/>
      <c r="BM114" s="979"/>
      <c r="BN114" s="979"/>
      <c r="BO114" s="979"/>
      <c r="BP114" s="980"/>
      <c r="BQ114" s="948">
        <v>3295055</v>
      </c>
      <c r="BR114" s="949"/>
      <c r="BS114" s="949"/>
      <c r="BT114" s="949"/>
      <c r="BU114" s="949"/>
      <c r="BV114" s="949">
        <v>3246764</v>
      </c>
      <c r="BW114" s="949"/>
      <c r="BX114" s="949"/>
      <c r="BY114" s="949"/>
      <c r="BZ114" s="949"/>
      <c r="CA114" s="949">
        <v>3300554</v>
      </c>
      <c r="CB114" s="949"/>
      <c r="CC114" s="949"/>
      <c r="CD114" s="949"/>
      <c r="CE114" s="949"/>
      <c r="CF114" s="943">
        <v>27.9</v>
      </c>
      <c r="CG114" s="944"/>
      <c r="CH114" s="944"/>
      <c r="CI114" s="944"/>
      <c r="CJ114" s="944"/>
      <c r="CK114" s="974"/>
      <c r="CL114" s="975"/>
      <c r="CM114" s="945" t="s">
        <v>421</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112</v>
      </c>
      <c r="DH114" s="988"/>
      <c r="DI114" s="988"/>
      <c r="DJ114" s="988"/>
      <c r="DK114" s="989"/>
      <c r="DL114" s="990" t="s">
        <v>112</v>
      </c>
      <c r="DM114" s="988"/>
      <c r="DN114" s="988"/>
      <c r="DO114" s="988"/>
      <c r="DP114" s="989"/>
      <c r="DQ114" s="990" t="s">
        <v>112</v>
      </c>
      <c r="DR114" s="988"/>
      <c r="DS114" s="988"/>
      <c r="DT114" s="988"/>
      <c r="DU114" s="989"/>
      <c r="DV114" s="991" t="s">
        <v>112</v>
      </c>
      <c r="DW114" s="992"/>
      <c r="DX114" s="992"/>
      <c r="DY114" s="992"/>
      <c r="DZ114" s="993"/>
    </row>
    <row r="115" spans="1:130" s="199" customFormat="1" ht="26.25" customHeight="1" x14ac:dyDescent="0.15">
      <c r="A115" s="983"/>
      <c r="B115" s="984"/>
      <c r="C115" s="979" t="s">
        <v>422</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t="s">
        <v>112</v>
      </c>
      <c r="AB115" s="963"/>
      <c r="AC115" s="963"/>
      <c r="AD115" s="963"/>
      <c r="AE115" s="964"/>
      <c r="AF115" s="965" t="s">
        <v>112</v>
      </c>
      <c r="AG115" s="963"/>
      <c r="AH115" s="963"/>
      <c r="AI115" s="963"/>
      <c r="AJ115" s="964"/>
      <c r="AK115" s="965" t="s">
        <v>112</v>
      </c>
      <c r="AL115" s="963"/>
      <c r="AM115" s="963"/>
      <c r="AN115" s="963"/>
      <c r="AO115" s="964"/>
      <c r="AP115" s="966" t="s">
        <v>112</v>
      </c>
      <c r="AQ115" s="967"/>
      <c r="AR115" s="967"/>
      <c r="AS115" s="967"/>
      <c r="AT115" s="968"/>
      <c r="AU115" s="929"/>
      <c r="AV115" s="930"/>
      <c r="AW115" s="930"/>
      <c r="AX115" s="930"/>
      <c r="AY115" s="930"/>
      <c r="AZ115" s="978" t="s">
        <v>423</v>
      </c>
      <c r="BA115" s="979"/>
      <c r="BB115" s="979"/>
      <c r="BC115" s="979"/>
      <c r="BD115" s="979"/>
      <c r="BE115" s="979"/>
      <c r="BF115" s="979"/>
      <c r="BG115" s="979"/>
      <c r="BH115" s="979"/>
      <c r="BI115" s="979"/>
      <c r="BJ115" s="979"/>
      <c r="BK115" s="979"/>
      <c r="BL115" s="979"/>
      <c r="BM115" s="979"/>
      <c r="BN115" s="979"/>
      <c r="BO115" s="979"/>
      <c r="BP115" s="980"/>
      <c r="BQ115" s="948" t="s">
        <v>112</v>
      </c>
      <c r="BR115" s="949"/>
      <c r="BS115" s="949"/>
      <c r="BT115" s="949"/>
      <c r="BU115" s="949"/>
      <c r="BV115" s="949" t="s">
        <v>112</v>
      </c>
      <c r="BW115" s="949"/>
      <c r="BX115" s="949"/>
      <c r="BY115" s="949"/>
      <c r="BZ115" s="949"/>
      <c r="CA115" s="949" t="s">
        <v>112</v>
      </c>
      <c r="CB115" s="949"/>
      <c r="CC115" s="949"/>
      <c r="CD115" s="949"/>
      <c r="CE115" s="949"/>
      <c r="CF115" s="943" t="s">
        <v>112</v>
      </c>
      <c r="CG115" s="944"/>
      <c r="CH115" s="944"/>
      <c r="CI115" s="944"/>
      <c r="CJ115" s="944"/>
      <c r="CK115" s="974"/>
      <c r="CL115" s="975"/>
      <c r="CM115" s="978" t="s">
        <v>424</v>
      </c>
      <c r="CN115" s="999"/>
      <c r="CO115" s="999"/>
      <c r="CP115" s="999"/>
      <c r="CQ115" s="999"/>
      <c r="CR115" s="999"/>
      <c r="CS115" s="999"/>
      <c r="CT115" s="999"/>
      <c r="CU115" s="999"/>
      <c r="CV115" s="999"/>
      <c r="CW115" s="999"/>
      <c r="CX115" s="999"/>
      <c r="CY115" s="999"/>
      <c r="CZ115" s="999"/>
      <c r="DA115" s="999"/>
      <c r="DB115" s="999"/>
      <c r="DC115" s="999"/>
      <c r="DD115" s="999"/>
      <c r="DE115" s="999"/>
      <c r="DF115" s="980"/>
      <c r="DG115" s="987" t="s">
        <v>112</v>
      </c>
      <c r="DH115" s="988"/>
      <c r="DI115" s="988"/>
      <c r="DJ115" s="988"/>
      <c r="DK115" s="989"/>
      <c r="DL115" s="990" t="s">
        <v>112</v>
      </c>
      <c r="DM115" s="988"/>
      <c r="DN115" s="988"/>
      <c r="DO115" s="988"/>
      <c r="DP115" s="989"/>
      <c r="DQ115" s="990" t="s">
        <v>112</v>
      </c>
      <c r="DR115" s="988"/>
      <c r="DS115" s="988"/>
      <c r="DT115" s="988"/>
      <c r="DU115" s="989"/>
      <c r="DV115" s="991" t="s">
        <v>112</v>
      </c>
      <c r="DW115" s="992"/>
      <c r="DX115" s="992"/>
      <c r="DY115" s="992"/>
      <c r="DZ115" s="993"/>
    </row>
    <row r="116" spans="1:130" s="199" customFormat="1" ht="26.25" customHeight="1" x14ac:dyDescent="0.15">
      <c r="A116" s="985"/>
      <c r="B116" s="986"/>
      <c r="C116" s="994" t="s">
        <v>425</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65</v>
      </c>
      <c r="AB116" s="988"/>
      <c r="AC116" s="988"/>
      <c r="AD116" s="988"/>
      <c r="AE116" s="989"/>
      <c r="AF116" s="990">
        <v>81</v>
      </c>
      <c r="AG116" s="988"/>
      <c r="AH116" s="988"/>
      <c r="AI116" s="988"/>
      <c r="AJ116" s="989"/>
      <c r="AK116" s="990">
        <v>61</v>
      </c>
      <c r="AL116" s="988"/>
      <c r="AM116" s="988"/>
      <c r="AN116" s="988"/>
      <c r="AO116" s="989"/>
      <c r="AP116" s="991">
        <v>0</v>
      </c>
      <c r="AQ116" s="992"/>
      <c r="AR116" s="992"/>
      <c r="AS116" s="992"/>
      <c r="AT116" s="993"/>
      <c r="AU116" s="929"/>
      <c r="AV116" s="930"/>
      <c r="AW116" s="930"/>
      <c r="AX116" s="930"/>
      <c r="AY116" s="930"/>
      <c r="AZ116" s="996" t="s">
        <v>426</v>
      </c>
      <c r="BA116" s="997"/>
      <c r="BB116" s="997"/>
      <c r="BC116" s="997"/>
      <c r="BD116" s="997"/>
      <c r="BE116" s="997"/>
      <c r="BF116" s="997"/>
      <c r="BG116" s="997"/>
      <c r="BH116" s="997"/>
      <c r="BI116" s="997"/>
      <c r="BJ116" s="997"/>
      <c r="BK116" s="997"/>
      <c r="BL116" s="997"/>
      <c r="BM116" s="997"/>
      <c r="BN116" s="997"/>
      <c r="BO116" s="997"/>
      <c r="BP116" s="998"/>
      <c r="BQ116" s="948" t="s">
        <v>112</v>
      </c>
      <c r="BR116" s="949"/>
      <c r="BS116" s="949"/>
      <c r="BT116" s="949"/>
      <c r="BU116" s="949"/>
      <c r="BV116" s="949" t="s">
        <v>112</v>
      </c>
      <c r="BW116" s="949"/>
      <c r="BX116" s="949"/>
      <c r="BY116" s="949"/>
      <c r="BZ116" s="949"/>
      <c r="CA116" s="949" t="s">
        <v>112</v>
      </c>
      <c r="CB116" s="949"/>
      <c r="CC116" s="949"/>
      <c r="CD116" s="949"/>
      <c r="CE116" s="949"/>
      <c r="CF116" s="943" t="s">
        <v>112</v>
      </c>
      <c r="CG116" s="944"/>
      <c r="CH116" s="944"/>
      <c r="CI116" s="944"/>
      <c r="CJ116" s="944"/>
      <c r="CK116" s="974"/>
      <c r="CL116" s="975"/>
      <c r="CM116" s="945" t="s">
        <v>427</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112</v>
      </c>
      <c r="DH116" s="988"/>
      <c r="DI116" s="988"/>
      <c r="DJ116" s="988"/>
      <c r="DK116" s="989"/>
      <c r="DL116" s="990" t="s">
        <v>112</v>
      </c>
      <c r="DM116" s="988"/>
      <c r="DN116" s="988"/>
      <c r="DO116" s="988"/>
      <c r="DP116" s="989"/>
      <c r="DQ116" s="990" t="s">
        <v>112</v>
      </c>
      <c r="DR116" s="988"/>
      <c r="DS116" s="988"/>
      <c r="DT116" s="988"/>
      <c r="DU116" s="989"/>
      <c r="DV116" s="991" t="s">
        <v>112</v>
      </c>
      <c r="DW116" s="992"/>
      <c r="DX116" s="992"/>
      <c r="DY116" s="992"/>
      <c r="DZ116" s="993"/>
    </row>
    <row r="117" spans="1:130" s="199" customFormat="1" ht="26.25" customHeight="1" x14ac:dyDescent="0.15">
      <c r="A117" s="933" t="s">
        <v>170</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428</v>
      </c>
      <c r="Z117" s="915"/>
      <c r="AA117" s="1005">
        <v>2567561</v>
      </c>
      <c r="AB117" s="1006"/>
      <c r="AC117" s="1006"/>
      <c r="AD117" s="1006"/>
      <c r="AE117" s="1007"/>
      <c r="AF117" s="1008">
        <v>2548631</v>
      </c>
      <c r="AG117" s="1006"/>
      <c r="AH117" s="1006"/>
      <c r="AI117" s="1006"/>
      <c r="AJ117" s="1007"/>
      <c r="AK117" s="1008">
        <v>2602099</v>
      </c>
      <c r="AL117" s="1006"/>
      <c r="AM117" s="1006"/>
      <c r="AN117" s="1006"/>
      <c r="AO117" s="1007"/>
      <c r="AP117" s="1009"/>
      <c r="AQ117" s="1010"/>
      <c r="AR117" s="1010"/>
      <c r="AS117" s="1010"/>
      <c r="AT117" s="1011"/>
      <c r="AU117" s="929"/>
      <c r="AV117" s="930"/>
      <c r="AW117" s="930"/>
      <c r="AX117" s="930"/>
      <c r="AY117" s="930"/>
      <c r="AZ117" s="996" t="s">
        <v>429</v>
      </c>
      <c r="BA117" s="997"/>
      <c r="BB117" s="997"/>
      <c r="BC117" s="997"/>
      <c r="BD117" s="997"/>
      <c r="BE117" s="997"/>
      <c r="BF117" s="997"/>
      <c r="BG117" s="997"/>
      <c r="BH117" s="997"/>
      <c r="BI117" s="997"/>
      <c r="BJ117" s="997"/>
      <c r="BK117" s="997"/>
      <c r="BL117" s="997"/>
      <c r="BM117" s="997"/>
      <c r="BN117" s="997"/>
      <c r="BO117" s="997"/>
      <c r="BP117" s="998"/>
      <c r="BQ117" s="948" t="s">
        <v>112</v>
      </c>
      <c r="BR117" s="949"/>
      <c r="BS117" s="949"/>
      <c r="BT117" s="949"/>
      <c r="BU117" s="949"/>
      <c r="BV117" s="949" t="s">
        <v>112</v>
      </c>
      <c r="BW117" s="949"/>
      <c r="BX117" s="949"/>
      <c r="BY117" s="949"/>
      <c r="BZ117" s="949"/>
      <c r="CA117" s="949" t="s">
        <v>112</v>
      </c>
      <c r="CB117" s="949"/>
      <c r="CC117" s="949"/>
      <c r="CD117" s="949"/>
      <c r="CE117" s="949"/>
      <c r="CF117" s="943" t="s">
        <v>112</v>
      </c>
      <c r="CG117" s="944"/>
      <c r="CH117" s="944"/>
      <c r="CI117" s="944"/>
      <c r="CJ117" s="944"/>
      <c r="CK117" s="974"/>
      <c r="CL117" s="975"/>
      <c r="CM117" s="945" t="s">
        <v>430</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112</v>
      </c>
      <c r="DH117" s="988"/>
      <c r="DI117" s="988"/>
      <c r="DJ117" s="988"/>
      <c r="DK117" s="989"/>
      <c r="DL117" s="990" t="s">
        <v>112</v>
      </c>
      <c r="DM117" s="988"/>
      <c r="DN117" s="988"/>
      <c r="DO117" s="988"/>
      <c r="DP117" s="989"/>
      <c r="DQ117" s="990" t="s">
        <v>112</v>
      </c>
      <c r="DR117" s="988"/>
      <c r="DS117" s="988"/>
      <c r="DT117" s="988"/>
      <c r="DU117" s="989"/>
      <c r="DV117" s="991" t="s">
        <v>112</v>
      </c>
      <c r="DW117" s="992"/>
      <c r="DX117" s="992"/>
      <c r="DY117" s="992"/>
      <c r="DZ117" s="993"/>
    </row>
    <row r="118" spans="1:130" s="199" customFormat="1" ht="26.25" customHeight="1" x14ac:dyDescent="0.15">
      <c r="A118" s="933" t="s">
        <v>404</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402</v>
      </c>
      <c r="AB118" s="914"/>
      <c r="AC118" s="914"/>
      <c r="AD118" s="914"/>
      <c r="AE118" s="915"/>
      <c r="AF118" s="913" t="s">
        <v>287</v>
      </c>
      <c r="AG118" s="914"/>
      <c r="AH118" s="914"/>
      <c r="AI118" s="914"/>
      <c r="AJ118" s="915"/>
      <c r="AK118" s="913" t="s">
        <v>286</v>
      </c>
      <c r="AL118" s="914"/>
      <c r="AM118" s="914"/>
      <c r="AN118" s="914"/>
      <c r="AO118" s="915"/>
      <c r="AP118" s="1000" t="s">
        <v>403</v>
      </c>
      <c r="AQ118" s="1001"/>
      <c r="AR118" s="1001"/>
      <c r="AS118" s="1001"/>
      <c r="AT118" s="1002"/>
      <c r="AU118" s="929"/>
      <c r="AV118" s="930"/>
      <c r="AW118" s="930"/>
      <c r="AX118" s="930"/>
      <c r="AY118" s="930"/>
      <c r="AZ118" s="1003" t="s">
        <v>431</v>
      </c>
      <c r="BA118" s="994"/>
      <c r="BB118" s="994"/>
      <c r="BC118" s="994"/>
      <c r="BD118" s="994"/>
      <c r="BE118" s="994"/>
      <c r="BF118" s="994"/>
      <c r="BG118" s="994"/>
      <c r="BH118" s="994"/>
      <c r="BI118" s="994"/>
      <c r="BJ118" s="994"/>
      <c r="BK118" s="994"/>
      <c r="BL118" s="994"/>
      <c r="BM118" s="994"/>
      <c r="BN118" s="994"/>
      <c r="BO118" s="994"/>
      <c r="BP118" s="995"/>
      <c r="BQ118" s="1026" t="s">
        <v>112</v>
      </c>
      <c r="BR118" s="1027"/>
      <c r="BS118" s="1027"/>
      <c r="BT118" s="1027"/>
      <c r="BU118" s="1027"/>
      <c r="BV118" s="1027" t="s">
        <v>112</v>
      </c>
      <c r="BW118" s="1027"/>
      <c r="BX118" s="1027"/>
      <c r="BY118" s="1027"/>
      <c r="BZ118" s="1027"/>
      <c r="CA118" s="1027" t="s">
        <v>112</v>
      </c>
      <c r="CB118" s="1027"/>
      <c r="CC118" s="1027"/>
      <c r="CD118" s="1027"/>
      <c r="CE118" s="1027"/>
      <c r="CF118" s="943" t="s">
        <v>112</v>
      </c>
      <c r="CG118" s="944"/>
      <c r="CH118" s="944"/>
      <c r="CI118" s="944"/>
      <c r="CJ118" s="944"/>
      <c r="CK118" s="974"/>
      <c r="CL118" s="975"/>
      <c r="CM118" s="945" t="s">
        <v>432</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112</v>
      </c>
      <c r="DH118" s="988"/>
      <c r="DI118" s="988"/>
      <c r="DJ118" s="988"/>
      <c r="DK118" s="989"/>
      <c r="DL118" s="990" t="s">
        <v>112</v>
      </c>
      <c r="DM118" s="988"/>
      <c r="DN118" s="988"/>
      <c r="DO118" s="988"/>
      <c r="DP118" s="989"/>
      <c r="DQ118" s="990" t="s">
        <v>112</v>
      </c>
      <c r="DR118" s="988"/>
      <c r="DS118" s="988"/>
      <c r="DT118" s="988"/>
      <c r="DU118" s="989"/>
      <c r="DV118" s="991" t="s">
        <v>112</v>
      </c>
      <c r="DW118" s="992"/>
      <c r="DX118" s="992"/>
      <c r="DY118" s="992"/>
      <c r="DZ118" s="993"/>
    </row>
    <row r="119" spans="1:130" s="199" customFormat="1" ht="26.25" customHeight="1" x14ac:dyDescent="0.15">
      <c r="A119" s="1087" t="s">
        <v>407</v>
      </c>
      <c r="B119" s="973"/>
      <c r="C119" s="952" t="s">
        <v>408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t="s">
        <v>112</v>
      </c>
      <c r="AB119" s="921"/>
      <c r="AC119" s="921"/>
      <c r="AD119" s="921"/>
      <c r="AE119" s="922"/>
      <c r="AF119" s="923" t="s">
        <v>112</v>
      </c>
      <c r="AG119" s="921"/>
      <c r="AH119" s="921"/>
      <c r="AI119" s="921"/>
      <c r="AJ119" s="922"/>
      <c r="AK119" s="923" t="s">
        <v>112</v>
      </c>
      <c r="AL119" s="921"/>
      <c r="AM119" s="921"/>
      <c r="AN119" s="921"/>
      <c r="AO119" s="922"/>
      <c r="AP119" s="924" t="s">
        <v>112</v>
      </c>
      <c r="AQ119" s="925"/>
      <c r="AR119" s="925"/>
      <c r="AS119" s="925"/>
      <c r="AT119" s="926"/>
      <c r="AU119" s="931"/>
      <c r="AV119" s="932"/>
      <c r="AW119" s="932"/>
      <c r="AX119" s="932"/>
      <c r="AY119" s="932"/>
      <c r="AZ119" s="230" t="s">
        <v>170</v>
      </c>
      <c r="BA119" s="230"/>
      <c r="BB119" s="230"/>
      <c r="BC119" s="230"/>
      <c r="BD119" s="230"/>
      <c r="BE119" s="230"/>
      <c r="BF119" s="230"/>
      <c r="BG119" s="230"/>
      <c r="BH119" s="230"/>
      <c r="BI119" s="230"/>
      <c r="BJ119" s="230"/>
      <c r="BK119" s="230"/>
      <c r="BL119" s="230"/>
      <c r="BM119" s="230"/>
      <c r="BN119" s="230"/>
      <c r="BO119" s="1004" t="s">
        <v>433</v>
      </c>
      <c r="BP119" s="1035"/>
      <c r="BQ119" s="1026">
        <v>35105434</v>
      </c>
      <c r="BR119" s="1027"/>
      <c r="BS119" s="1027"/>
      <c r="BT119" s="1027"/>
      <c r="BU119" s="1027"/>
      <c r="BV119" s="1027">
        <v>35206092</v>
      </c>
      <c r="BW119" s="1027"/>
      <c r="BX119" s="1027"/>
      <c r="BY119" s="1027"/>
      <c r="BZ119" s="1027"/>
      <c r="CA119" s="1027">
        <v>35217727</v>
      </c>
      <c r="CB119" s="1027"/>
      <c r="CC119" s="1027"/>
      <c r="CD119" s="1027"/>
      <c r="CE119" s="1027"/>
      <c r="CF119" s="1028"/>
      <c r="CG119" s="1029"/>
      <c r="CH119" s="1029"/>
      <c r="CI119" s="1029"/>
      <c r="CJ119" s="1030"/>
      <c r="CK119" s="976"/>
      <c r="CL119" s="977"/>
      <c r="CM119" s="1031" t="s">
        <v>434</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4" t="s">
        <v>112</v>
      </c>
      <c r="DH119" s="1013"/>
      <c r="DI119" s="1013"/>
      <c r="DJ119" s="1013"/>
      <c r="DK119" s="1014"/>
      <c r="DL119" s="1012" t="s">
        <v>112</v>
      </c>
      <c r="DM119" s="1013"/>
      <c r="DN119" s="1013"/>
      <c r="DO119" s="1013"/>
      <c r="DP119" s="1014"/>
      <c r="DQ119" s="1012" t="s">
        <v>112</v>
      </c>
      <c r="DR119" s="1013"/>
      <c r="DS119" s="1013"/>
      <c r="DT119" s="1013"/>
      <c r="DU119" s="1014"/>
      <c r="DV119" s="1015" t="s">
        <v>112</v>
      </c>
      <c r="DW119" s="1016"/>
      <c r="DX119" s="1016"/>
      <c r="DY119" s="1016"/>
      <c r="DZ119" s="1017"/>
    </row>
    <row r="120" spans="1:130" s="199" customFormat="1" ht="26.25" customHeight="1" x14ac:dyDescent="0.15">
      <c r="A120" s="1088"/>
      <c r="B120" s="975"/>
      <c r="C120" s="945" t="s">
        <v>411</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112</v>
      </c>
      <c r="AB120" s="988"/>
      <c r="AC120" s="988"/>
      <c r="AD120" s="988"/>
      <c r="AE120" s="989"/>
      <c r="AF120" s="990" t="s">
        <v>112</v>
      </c>
      <c r="AG120" s="988"/>
      <c r="AH120" s="988"/>
      <c r="AI120" s="988"/>
      <c r="AJ120" s="989"/>
      <c r="AK120" s="990" t="s">
        <v>112</v>
      </c>
      <c r="AL120" s="988"/>
      <c r="AM120" s="988"/>
      <c r="AN120" s="988"/>
      <c r="AO120" s="989"/>
      <c r="AP120" s="991" t="s">
        <v>112</v>
      </c>
      <c r="AQ120" s="992"/>
      <c r="AR120" s="992"/>
      <c r="AS120" s="992"/>
      <c r="AT120" s="993"/>
      <c r="AU120" s="1018" t="s">
        <v>435</v>
      </c>
      <c r="AV120" s="1019"/>
      <c r="AW120" s="1019"/>
      <c r="AX120" s="1019"/>
      <c r="AY120" s="1020"/>
      <c r="AZ120" s="969" t="s">
        <v>436</v>
      </c>
      <c r="BA120" s="918"/>
      <c r="BB120" s="918"/>
      <c r="BC120" s="918"/>
      <c r="BD120" s="918"/>
      <c r="BE120" s="918"/>
      <c r="BF120" s="918"/>
      <c r="BG120" s="918"/>
      <c r="BH120" s="918"/>
      <c r="BI120" s="918"/>
      <c r="BJ120" s="918"/>
      <c r="BK120" s="918"/>
      <c r="BL120" s="918"/>
      <c r="BM120" s="918"/>
      <c r="BN120" s="918"/>
      <c r="BO120" s="918"/>
      <c r="BP120" s="919"/>
      <c r="BQ120" s="955">
        <v>2534828</v>
      </c>
      <c r="BR120" s="956"/>
      <c r="BS120" s="956"/>
      <c r="BT120" s="956"/>
      <c r="BU120" s="956"/>
      <c r="BV120" s="956">
        <v>2479181</v>
      </c>
      <c r="BW120" s="956"/>
      <c r="BX120" s="956"/>
      <c r="BY120" s="956"/>
      <c r="BZ120" s="956"/>
      <c r="CA120" s="956">
        <v>2409175</v>
      </c>
      <c r="CB120" s="956"/>
      <c r="CC120" s="956"/>
      <c r="CD120" s="956"/>
      <c r="CE120" s="956"/>
      <c r="CF120" s="970">
        <v>20.3</v>
      </c>
      <c r="CG120" s="971"/>
      <c r="CH120" s="971"/>
      <c r="CI120" s="971"/>
      <c r="CJ120" s="971"/>
      <c r="CK120" s="1036" t="s">
        <v>437</v>
      </c>
      <c r="CL120" s="1037"/>
      <c r="CM120" s="1037"/>
      <c r="CN120" s="1037"/>
      <c r="CO120" s="1038"/>
      <c r="CP120" s="1044" t="s">
        <v>386</v>
      </c>
      <c r="CQ120" s="1045"/>
      <c r="CR120" s="1045"/>
      <c r="CS120" s="1045"/>
      <c r="CT120" s="1045"/>
      <c r="CU120" s="1045"/>
      <c r="CV120" s="1045"/>
      <c r="CW120" s="1045"/>
      <c r="CX120" s="1045"/>
      <c r="CY120" s="1045"/>
      <c r="CZ120" s="1045"/>
      <c r="DA120" s="1045"/>
      <c r="DB120" s="1045"/>
      <c r="DC120" s="1045"/>
      <c r="DD120" s="1045"/>
      <c r="DE120" s="1045"/>
      <c r="DF120" s="1046"/>
      <c r="DG120" s="955">
        <v>15171474</v>
      </c>
      <c r="DH120" s="956"/>
      <c r="DI120" s="956"/>
      <c r="DJ120" s="956"/>
      <c r="DK120" s="956"/>
      <c r="DL120" s="956">
        <v>14862346</v>
      </c>
      <c r="DM120" s="956"/>
      <c r="DN120" s="956"/>
      <c r="DO120" s="956"/>
      <c r="DP120" s="956"/>
      <c r="DQ120" s="956">
        <v>14731579</v>
      </c>
      <c r="DR120" s="956"/>
      <c r="DS120" s="956"/>
      <c r="DT120" s="956"/>
      <c r="DU120" s="956"/>
      <c r="DV120" s="957">
        <v>124.4</v>
      </c>
      <c r="DW120" s="957"/>
      <c r="DX120" s="957"/>
      <c r="DY120" s="957"/>
      <c r="DZ120" s="958"/>
    </row>
    <row r="121" spans="1:130" s="199" customFormat="1" ht="26.25" customHeight="1" x14ac:dyDescent="0.15">
      <c r="A121" s="1088"/>
      <c r="B121" s="975"/>
      <c r="C121" s="996" t="s">
        <v>438</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7" t="s">
        <v>112</v>
      </c>
      <c r="AB121" s="988"/>
      <c r="AC121" s="988"/>
      <c r="AD121" s="988"/>
      <c r="AE121" s="989"/>
      <c r="AF121" s="990" t="s">
        <v>112</v>
      </c>
      <c r="AG121" s="988"/>
      <c r="AH121" s="988"/>
      <c r="AI121" s="988"/>
      <c r="AJ121" s="989"/>
      <c r="AK121" s="990" t="s">
        <v>112</v>
      </c>
      <c r="AL121" s="988"/>
      <c r="AM121" s="988"/>
      <c r="AN121" s="988"/>
      <c r="AO121" s="989"/>
      <c r="AP121" s="991" t="s">
        <v>112</v>
      </c>
      <c r="AQ121" s="992"/>
      <c r="AR121" s="992"/>
      <c r="AS121" s="992"/>
      <c r="AT121" s="993"/>
      <c r="AU121" s="1021"/>
      <c r="AV121" s="1022"/>
      <c r="AW121" s="1022"/>
      <c r="AX121" s="1022"/>
      <c r="AY121" s="1023"/>
      <c r="AZ121" s="978" t="s">
        <v>439</v>
      </c>
      <c r="BA121" s="979"/>
      <c r="BB121" s="979"/>
      <c r="BC121" s="979"/>
      <c r="BD121" s="979"/>
      <c r="BE121" s="979"/>
      <c r="BF121" s="979"/>
      <c r="BG121" s="979"/>
      <c r="BH121" s="979"/>
      <c r="BI121" s="979"/>
      <c r="BJ121" s="979"/>
      <c r="BK121" s="979"/>
      <c r="BL121" s="979"/>
      <c r="BM121" s="979"/>
      <c r="BN121" s="979"/>
      <c r="BO121" s="979"/>
      <c r="BP121" s="980"/>
      <c r="BQ121" s="948">
        <v>6077833</v>
      </c>
      <c r="BR121" s="949"/>
      <c r="BS121" s="949"/>
      <c r="BT121" s="949"/>
      <c r="BU121" s="949"/>
      <c r="BV121" s="949">
        <v>6195311</v>
      </c>
      <c r="BW121" s="949"/>
      <c r="BX121" s="949"/>
      <c r="BY121" s="949"/>
      <c r="BZ121" s="949"/>
      <c r="CA121" s="949">
        <v>6607948</v>
      </c>
      <c r="CB121" s="949"/>
      <c r="CC121" s="949"/>
      <c r="CD121" s="949"/>
      <c r="CE121" s="949"/>
      <c r="CF121" s="943">
        <v>55.8</v>
      </c>
      <c r="CG121" s="944"/>
      <c r="CH121" s="944"/>
      <c r="CI121" s="944"/>
      <c r="CJ121" s="944"/>
      <c r="CK121" s="1039"/>
      <c r="CL121" s="1040"/>
      <c r="CM121" s="1040"/>
      <c r="CN121" s="1040"/>
      <c r="CO121" s="1041"/>
      <c r="CP121" s="1049" t="s">
        <v>385</v>
      </c>
      <c r="CQ121" s="1050"/>
      <c r="CR121" s="1050"/>
      <c r="CS121" s="1050"/>
      <c r="CT121" s="1050"/>
      <c r="CU121" s="1050"/>
      <c r="CV121" s="1050"/>
      <c r="CW121" s="1050"/>
      <c r="CX121" s="1050"/>
      <c r="CY121" s="1050"/>
      <c r="CZ121" s="1050"/>
      <c r="DA121" s="1050"/>
      <c r="DB121" s="1050"/>
      <c r="DC121" s="1050"/>
      <c r="DD121" s="1050"/>
      <c r="DE121" s="1050"/>
      <c r="DF121" s="1051"/>
      <c r="DG121" s="948">
        <v>1239514</v>
      </c>
      <c r="DH121" s="949"/>
      <c r="DI121" s="949"/>
      <c r="DJ121" s="949"/>
      <c r="DK121" s="949"/>
      <c r="DL121" s="949">
        <v>933883</v>
      </c>
      <c r="DM121" s="949"/>
      <c r="DN121" s="949"/>
      <c r="DO121" s="949"/>
      <c r="DP121" s="949"/>
      <c r="DQ121" s="949">
        <v>465785</v>
      </c>
      <c r="DR121" s="949"/>
      <c r="DS121" s="949"/>
      <c r="DT121" s="949"/>
      <c r="DU121" s="949"/>
      <c r="DV121" s="950">
        <v>3.9</v>
      </c>
      <c r="DW121" s="950"/>
      <c r="DX121" s="950"/>
      <c r="DY121" s="950"/>
      <c r="DZ121" s="951"/>
    </row>
    <row r="122" spans="1:130" s="199" customFormat="1" ht="26.25" customHeight="1" x14ac:dyDescent="0.15">
      <c r="A122" s="1088"/>
      <c r="B122" s="975"/>
      <c r="C122" s="945" t="s">
        <v>421</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112</v>
      </c>
      <c r="AB122" s="988"/>
      <c r="AC122" s="988"/>
      <c r="AD122" s="988"/>
      <c r="AE122" s="989"/>
      <c r="AF122" s="990" t="s">
        <v>112</v>
      </c>
      <c r="AG122" s="988"/>
      <c r="AH122" s="988"/>
      <c r="AI122" s="988"/>
      <c r="AJ122" s="989"/>
      <c r="AK122" s="990" t="s">
        <v>112</v>
      </c>
      <c r="AL122" s="988"/>
      <c r="AM122" s="988"/>
      <c r="AN122" s="988"/>
      <c r="AO122" s="989"/>
      <c r="AP122" s="991" t="s">
        <v>112</v>
      </c>
      <c r="AQ122" s="992"/>
      <c r="AR122" s="992"/>
      <c r="AS122" s="992"/>
      <c r="AT122" s="993"/>
      <c r="AU122" s="1021"/>
      <c r="AV122" s="1022"/>
      <c r="AW122" s="1022"/>
      <c r="AX122" s="1022"/>
      <c r="AY122" s="1023"/>
      <c r="AZ122" s="1003" t="s">
        <v>440</v>
      </c>
      <c r="BA122" s="994"/>
      <c r="BB122" s="994"/>
      <c r="BC122" s="994"/>
      <c r="BD122" s="994"/>
      <c r="BE122" s="994"/>
      <c r="BF122" s="994"/>
      <c r="BG122" s="994"/>
      <c r="BH122" s="994"/>
      <c r="BI122" s="994"/>
      <c r="BJ122" s="994"/>
      <c r="BK122" s="994"/>
      <c r="BL122" s="994"/>
      <c r="BM122" s="994"/>
      <c r="BN122" s="994"/>
      <c r="BO122" s="994"/>
      <c r="BP122" s="995"/>
      <c r="BQ122" s="1026">
        <v>22798975</v>
      </c>
      <c r="BR122" s="1027"/>
      <c r="BS122" s="1027"/>
      <c r="BT122" s="1027"/>
      <c r="BU122" s="1027"/>
      <c r="BV122" s="1027">
        <v>22872737</v>
      </c>
      <c r="BW122" s="1027"/>
      <c r="BX122" s="1027"/>
      <c r="BY122" s="1027"/>
      <c r="BZ122" s="1027"/>
      <c r="CA122" s="1027">
        <v>23070849</v>
      </c>
      <c r="CB122" s="1027"/>
      <c r="CC122" s="1027"/>
      <c r="CD122" s="1027"/>
      <c r="CE122" s="1027"/>
      <c r="CF122" s="1047">
        <v>194.8</v>
      </c>
      <c r="CG122" s="1048"/>
      <c r="CH122" s="1048"/>
      <c r="CI122" s="1048"/>
      <c r="CJ122" s="1048"/>
      <c r="CK122" s="1039"/>
      <c r="CL122" s="1040"/>
      <c r="CM122" s="1040"/>
      <c r="CN122" s="1040"/>
      <c r="CO122" s="1041"/>
      <c r="CP122" s="1049" t="s">
        <v>383</v>
      </c>
      <c r="CQ122" s="1050"/>
      <c r="CR122" s="1050"/>
      <c r="CS122" s="1050"/>
      <c r="CT122" s="1050"/>
      <c r="CU122" s="1050"/>
      <c r="CV122" s="1050"/>
      <c r="CW122" s="1050"/>
      <c r="CX122" s="1050"/>
      <c r="CY122" s="1050"/>
      <c r="CZ122" s="1050"/>
      <c r="DA122" s="1050"/>
      <c r="DB122" s="1050"/>
      <c r="DC122" s="1050"/>
      <c r="DD122" s="1050"/>
      <c r="DE122" s="1050"/>
      <c r="DF122" s="1051"/>
      <c r="DG122" s="948">
        <v>12345</v>
      </c>
      <c r="DH122" s="949"/>
      <c r="DI122" s="949"/>
      <c r="DJ122" s="949"/>
      <c r="DK122" s="949"/>
      <c r="DL122" s="949">
        <v>11873</v>
      </c>
      <c r="DM122" s="949"/>
      <c r="DN122" s="949"/>
      <c r="DO122" s="949"/>
      <c r="DP122" s="949"/>
      <c r="DQ122" s="949">
        <v>11073</v>
      </c>
      <c r="DR122" s="949"/>
      <c r="DS122" s="949"/>
      <c r="DT122" s="949"/>
      <c r="DU122" s="949"/>
      <c r="DV122" s="950">
        <v>0.1</v>
      </c>
      <c r="DW122" s="950"/>
      <c r="DX122" s="950"/>
      <c r="DY122" s="950"/>
      <c r="DZ122" s="951"/>
    </row>
    <row r="123" spans="1:130" s="199" customFormat="1" ht="26.25" customHeight="1" x14ac:dyDescent="0.15">
      <c r="A123" s="1088"/>
      <c r="B123" s="975"/>
      <c r="C123" s="945" t="s">
        <v>427</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112</v>
      </c>
      <c r="AB123" s="988"/>
      <c r="AC123" s="988"/>
      <c r="AD123" s="988"/>
      <c r="AE123" s="989"/>
      <c r="AF123" s="990" t="s">
        <v>112</v>
      </c>
      <c r="AG123" s="988"/>
      <c r="AH123" s="988"/>
      <c r="AI123" s="988"/>
      <c r="AJ123" s="989"/>
      <c r="AK123" s="990" t="s">
        <v>112</v>
      </c>
      <c r="AL123" s="988"/>
      <c r="AM123" s="988"/>
      <c r="AN123" s="988"/>
      <c r="AO123" s="989"/>
      <c r="AP123" s="991" t="s">
        <v>112</v>
      </c>
      <c r="AQ123" s="992"/>
      <c r="AR123" s="992"/>
      <c r="AS123" s="992"/>
      <c r="AT123" s="993"/>
      <c r="AU123" s="1024"/>
      <c r="AV123" s="1025"/>
      <c r="AW123" s="1025"/>
      <c r="AX123" s="1025"/>
      <c r="AY123" s="1025"/>
      <c r="AZ123" s="230" t="s">
        <v>170</v>
      </c>
      <c r="BA123" s="230"/>
      <c r="BB123" s="230"/>
      <c r="BC123" s="230"/>
      <c r="BD123" s="230"/>
      <c r="BE123" s="230"/>
      <c r="BF123" s="230"/>
      <c r="BG123" s="230"/>
      <c r="BH123" s="230"/>
      <c r="BI123" s="230"/>
      <c r="BJ123" s="230"/>
      <c r="BK123" s="230"/>
      <c r="BL123" s="230"/>
      <c r="BM123" s="230"/>
      <c r="BN123" s="230"/>
      <c r="BO123" s="1004" t="s">
        <v>441</v>
      </c>
      <c r="BP123" s="1035"/>
      <c r="BQ123" s="1094">
        <v>31411636</v>
      </c>
      <c r="BR123" s="1095"/>
      <c r="BS123" s="1095"/>
      <c r="BT123" s="1095"/>
      <c r="BU123" s="1095"/>
      <c r="BV123" s="1095">
        <v>31547229</v>
      </c>
      <c r="BW123" s="1095"/>
      <c r="BX123" s="1095"/>
      <c r="BY123" s="1095"/>
      <c r="BZ123" s="1095"/>
      <c r="CA123" s="1095">
        <v>32087972</v>
      </c>
      <c r="CB123" s="1095"/>
      <c r="CC123" s="1095"/>
      <c r="CD123" s="1095"/>
      <c r="CE123" s="1095"/>
      <c r="CF123" s="1028"/>
      <c r="CG123" s="1029"/>
      <c r="CH123" s="1029"/>
      <c r="CI123" s="1029"/>
      <c r="CJ123" s="1030"/>
      <c r="CK123" s="1039"/>
      <c r="CL123" s="1040"/>
      <c r="CM123" s="1040"/>
      <c r="CN123" s="1040"/>
      <c r="CO123" s="1041"/>
      <c r="CP123" s="1049" t="s">
        <v>380</v>
      </c>
      <c r="CQ123" s="1050"/>
      <c r="CR123" s="1050"/>
      <c r="CS123" s="1050"/>
      <c r="CT123" s="1050"/>
      <c r="CU123" s="1050"/>
      <c r="CV123" s="1050"/>
      <c r="CW123" s="1050"/>
      <c r="CX123" s="1050"/>
      <c r="CY123" s="1050"/>
      <c r="CZ123" s="1050"/>
      <c r="DA123" s="1050"/>
      <c r="DB123" s="1050"/>
      <c r="DC123" s="1050"/>
      <c r="DD123" s="1050"/>
      <c r="DE123" s="1050"/>
      <c r="DF123" s="1051"/>
      <c r="DG123" s="987" t="s">
        <v>112</v>
      </c>
      <c r="DH123" s="988"/>
      <c r="DI123" s="988"/>
      <c r="DJ123" s="988"/>
      <c r="DK123" s="989"/>
      <c r="DL123" s="990" t="s">
        <v>112</v>
      </c>
      <c r="DM123" s="988"/>
      <c r="DN123" s="988"/>
      <c r="DO123" s="988"/>
      <c r="DP123" s="989"/>
      <c r="DQ123" s="990" t="s">
        <v>112</v>
      </c>
      <c r="DR123" s="988"/>
      <c r="DS123" s="988"/>
      <c r="DT123" s="988"/>
      <c r="DU123" s="989"/>
      <c r="DV123" s="991" t="s">
        <v>112</v>
      </c>
      <c r="DW123" s="992"/>
      <c r="DX123" s="992"/>
      <c r="DY123" s="992"/>
      <c r="DZ123" s="993"/>
    </row>
    <row r="124" spans="1:130" s="199" customFormat="1" ht="26.25" customHeight="1" thickBot="1" x14ac:dyDescent="0.2">
      <c r="A124" s="1088"/>
      <c r="B124" s="975"/>
      <c r="C124" s="945" t="s">
        <v>430</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112</v>
      </c>
      <c r="AB124" s="988"/>
      <c r="AC124" s="988"/>
      <c r="AD124" s="988"/>
      <c r="AE124" s="989"/>
      <c r="AF124" s="990" t="s">
        <v>112</v>
      </c>
      <c r="AG124" s="988"/>
      <c r="AH124" s="988"/>
      <c r="AI124" s="988"/>
      <c r="AJ124" s="989"/>
      <c r="AK124" s="990" t="s">
        <v>112</v>
      </c>
      <c r="AL124" s="988"/>
      <c r="AM124" s="988"/>
      <c r="AN124" s="988"/>
      <c r="AO124" s="989"/>
      <c r="AP124" s="991" t="s">
        <v>112</v>
      </c>
      <c r="AQ124" s="992"/>
      <c r="AR124" s="992"/>
      <c r="AS124" s="992"/>
      <c r="AT124" s="993"/>
      <c r="AU124" s="1090" t="s">
        <v>442</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31.4</v>
      </c>
      <c r="BR124" s="1057"/>
      <c r="BS124" s="1057"/>
      <c r="BT124" s="1057"/>
      <c r="BU124" s="1057"/>
      <c r="BV124" s="1057">
        <v>29.9</v>
      </c>
      <c r="BW124" s="1057"/>
      <c r="BX124" s="1057"/>
      <c r="BY124" s="1057"/>
      <c r="BZ124" s="1057"/>
      <c r="CA124" s="1057">
        <v>26.4</v>
      </c>
      <c r="CB124" s="1057"/>
      <c r="CC124" s="1057"/>
      <c r="CD124" s="1057"/>
      <c r="CE124" s="1057"/>
      <c r="CF124" s="1058"/>
      <c r="CG124" s="1059"/>
      <c r="CH124" s="1059"/>
      <c r="CI124" s="1059"/>
      <c r="CJ124" s="1060"/>
      <c r="CK124" s="1042"/>
      <c r="CL124" s="1042"/>
      <c r="CM124" s="1042"/>
      <c r="CN124" s="1042"/>
      <c r="CO124" s="1043"/>
      <c r="CP124" s="1049" t="s">
        <v>443</v>
      </c>
      <c r="CQ124" s="1050"/>
      <c r="CR124" s="1050"/>
      <c r="CS124" s="1050"/>
      <c r="CT124" s="1050"/>
      <c r="CU124" s="1050"/>
      <c r="CV124" s="1050"/>
      <c r="CW124" s="1050"/>
      <c r="CX124" s="1050"/>
      <c r="CY124" s="1050"/>
      <c r="CZ124" s="1050"/>
      <c r="DA124" s="1050"/>
      <c r="DB124" s="1050"/>
      <c r="DC124" s="1050"/>
      <c r="DD124" s="1050"/>
      <c r="DE124" s="1050"/>
      <c r="DF124" s="1051"/>
      <c r="DG124" s="1034" t="s">
        <v>112</v>
      </c>
      <c r="DH124" s="1013"/>
      <c r="DI124" s="1013"/>
      <c r="DJ124" s="1013"/>
      <c r="DK124" s="1014"/>
      <c r="DL124" s="1012" t="s">
        <v>112</v>
      </c>
      <c r="DM124" s="1013"/>
      <c r="DN124" s="1013"/>
      <c r="DO124" s="1013"/>
      <c r="DP124" s="1014"/>
      <c r="DQ124" s="1012" t="s">
        <v>112</v>
      </c>
      <c r="DR124" s="1013"/>
      <c r="DS124" s="1013"/>
      <c r="DT124" s="1013"/>
      <c r="DU124" s="1014"/>
      <c r="DV124" s="1015" t="s">
        <v>112</v>
      </c>
      <c r="DW124" s="1016"/>
      <c r="DX124" s="1016"/>
      <c r="DY124" s="1016"/>
      <c r="DZ124" s="1017"/>
    </row>
    <row r="125" spans="1:130" s="199" customFormat="1" ht="26.25" customHeight="1" x14ac:dyDescent="0.15">
      <c r="A125" s="1088"/>
      <c r="B125" s="975"/>
      <c r="C125" s="945" t="s">
        <v>432</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112</v>
      </c>
      <c r="AB125" s="988"/>
      <c r="AC125" s="988"/>
      <c r="AD125" s="988"/>
      <c r="AE125" s="989"/>
      <c r="AF125" s="990" t="s">
        <v>112</v>
      </c>
      <c r="AG125" s="988"/>
      <c r="AH125" s="988"/>
      <c r="AI125" s="988"/>
      <c r="AJ125" s="989"/>
      <c r="AK125" s="990" t="s">
        <v>112</v>
      </c>
      <c r="AL125" s="988"/>
      <c r="AM125" s="988"/>
      <c r="AN125" s="988"/>
      <c r="AO125" s="989"/>
      <c r="AP125" s="991" t="s">
        <v>112</v>
      </c>
      <c r="AQ125" s="992"/>
      <c r="AR125" s="992"/>
      <c r="AS125" s="992"/>
      <c r="AT125" s="99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2" t="s">
        <v>444</v>
      </c>
      <c r="CL125" s="1037"/>
      <c r="CM125" s="1037"/>
      <c r="CN125" s="1037"/>
      <c r="CO125" s="1038"/>
      <c r="CP125" s="969" t="s">
        <v>445</v>
      </c>
      <c r="CQ125" s="918"/>
      <c r="CR125" s="918"/>
      <c r="CS125" s="918"/>
      <c r="CT125" s="918"/>
      <c r="CU125" s="918"/>
      <c r="CV125" s="918"/>
      <c r="CW125" s="918"/>
      <c r="CX125" s="918"/>
      <c r="CY125" s="918"/>
      <c r="CZ125" s="918"/>
      <c r="DA125" s="918"/>
      <c r="DB125" s="918"/>
      <c r="DC125" s="918"/>
      <c r="DD125" s="918"/>
      <c r="DE125" s="918"/>
      <c r="DF125" s="919"/>
      <c r="DG125" s="955" t="s">
        <v>112</v>
      </c>
      <c r="DH125" s="956"/>
      <c r="DI125" s="956"/>
      <c r="DJ125" s="956"/>
      <c r="DK125" s="956"/>
      <c r="DL125" s="956" t="s">
        <v>112</v>
      </c>
      <c r="DM125" s="956"/>
      <c r="DN125" s="956"/>
      <c r="DO125" s="956"/>
      <c r="DP125" s="956"/>
      <c r="DQ125" s="956" t="s">
        <v>112</v>
      </c>
      <c r="DR125" s="956"/>
      <c r="DS125" s="956"/>
      <c r="DT125" s="956"/>
      <c r="DU125" s="956"/>
      <c r="DV125" s="957" t="s">
        <v>112</v>
      </c>
      <c r="DW125" s="957"/>
      <c r="DX125" s="957"/>
      <c r="DY125" s="957"/>
      <c r="DZ125" s="958"/>
    </row>
    <row r="126" spans="1:130" s="199" customFormat="1" ht="26.25" customHeight="1" thickBot="1" x14ac:dyDescent="0.2">
      <c r="A126" s="1088"/>
      <c r="B126" s="975"/>
      <c r="C126" s="945" t="s">
        <v>434</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112</v>
      </c>
      <c r="AB126" s="988"/>
      <c r="AC126" s="988"/>
      <c r="AD126" s="988"/>
      <c r="AE126" s="989"/>
      <c r="AF126" s="990" t="s">
        <v>112</v>
      </c>
      <c r="AG126" s="988"/>
      <c r="AH126" s="988"/>
      <c r="AI126" s="988"/>
      <c r="AJ126" s="989"/>
      <c r="AK126" s="990" t="s">
        <v>112</v>
      </c>
      <c r="AL126" s="988"/>
      <c r="AM126" s="988"/>
      <c r="AN126" s="988"/>
      <c r="AO126" s="989"/>
      <c r="AP126" s="991" t="s">
        <v>112</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3"/>
      <c r="CL126" s="1040"/>
      <c r="CM126" s="1040"/>
      <c r="CN126" s="1040"/>
      <c r="CO126" s="1041"/>
      <c r="CP126" s="978" t="s">
        <v>446</v>
      </c>
      <c r="CQ126" s="979"/>
      <c r="CR126" s="979"/>
      <c r="CS126" s="979"/>
      <c r="CT126" s="979"/>
      <c r="CU126" s="979"/>
      <c r="CV126" s="979"/>
      <c r="CW126" s="979"/>
      <c r="CX126" s="979"/>
      <c r="CY126" s="979"/>
      <c r="CZ126" s="979"/>
      <c r="DA126" s="979"/>
      <c r="DB126" s="979"/>
      <c r="DC126" s="979"/>
      <c r="DD126" s="979"/>
      <c r="DE126" s="979"/>
      <c r="DF126" s="980"/>
      <c r="DG126" s="948" t="s">
        <v>112</v>
      </c>
      <c r="DH126" s="949"/>
      <c r="DI126" s="949"/>
      <c r="DJ126" s="949"/>
      <c r="DK126" s="949"/>
      <c r="DL126" s="949" t="s">
        <v>112</v>
      </c>
      <c r="DM126" s="949"/>
      <c r="DN126" s="949"/>
      <c r="DO126" s="949"/>
      <c r="DP126" s="949"/>
      <c r="DQ126" s="949" t="s">
        <v>112</v>
      </c>
      <c r="DR126" s="949"/>
      <c r="DS126" s="949"/>
      <c r="DT126" s="949"/>
      <c r="DU126" s="949"/>
      <c r="DV126" s="950" t="s">
        <v>112</v>
      </c>
      <c r="DW126" s="950"/>
      <c r="DX126" s="950"/>
      <c r="DY126" s="950"/>
      <c r="DZ126" s="951"/>
    </row>
    <row r="127" spans="1:130" s="199" customFormat="1" ht="26.25" customHeight="1" x14ac:dyDescent="0.15">
      <c r="A127" s="1089"/>
      <c r="B127" s="977"/>
      <c r="C127" s="1031" t="s">
        <v>447</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7" t="s">
        <v>112</v>
      </c>
      <c r="AB127" s="988"/>
      <c r="AC127" s="988"/>
      <c r="AD127" s="988"/>
      <c r="AE127" s="989"/>
      <c r="AF127" s="990" t="s">
        <v>112</v>
      </c>
      <c r="AG127" s="988"/>
      <c r="AH127" s="988"/>
      <c r="AI127" s="988"/>
      <c r="AJ127" s="989"/>
      <c r="AK127" s="990" t="s">
        <v>112</v>
      </c>
      <c r="AL127" s="988"/>
      <c r="AM127" s="988"/>
      <c r="AN127" s="988"/>
      <c r="AO127" s="989"/>
      <c r="AP127" s="991" t="s">
        <v>112</v>
      </c>
      <c r="AQ127" s="992"/>
      <c r="AR127" s="992"/>
      <c r="AS127" s="992"/>
      <c r="AT127" s="993"/>
      <c r="AU127" s="235"/>
      <c r="AV127" s="235"/>
      <c r="AW127" s="235"/>
      <c r="AX127" s="1061" t="s">
        <v>448</v>
      </c>
      <c r="AY127" s="1062"/>
      <c r="AZ127" s="1062"/>
      <c r="BA127" s="1062"/>
      <c r="BB127" s="1062"/>
      <c r="BC127" s="1062"/>
      <c r="BD127" s="1062"/>
      <c r="BE127" s="1063"/>
      <c r="BF127" s="1064" t="s">
        <v>449</v>
      </c>
      <c r="BG127" s="1062"/>
      <c r="BH127" s="1062"/>
      <c r="BI127" s="1062"/>
      <c r="BJ127" s="1062"/>
      <c r="BK127" s="1062"/>
      <c r="BL127" s="1063"/>
      <c r="BM127" s="1064" t="s">
        <v>450</v>
      </c>
      <c r="BN127" s="1062"/>
      <c r="BO127" s="1062"/>
      <c r="BP127" s="1062"/>
      <c r="BQ127" s="1062"/>
      <c r="BR127" s="1062"/>
      <c r="BS127" s="1063"/>
      <c r="BT127" s="1064" t="s">
        <v>451</v>
      </c>
      <c r="BU127" s="1062"/>
      <c r="BV127" s="1062"/>
      <c r="BW127" s="1062"/>
      <c r="BX127" s="1062"/>
      <c r="BY127" s="1062"/>
      <c r="BZ127" s="1086"/>
      <c r="CA127" s="235"/>
      <c r="CB127" s="235"/>
      <c r="CC127" s="235"/>
      <c r="CD127" s="236"/>
      <c r="CE127" s="236"/>
      <c r="CF127" s="236"/>
      <c r="CG127" s="233"/>
      <c r="CH127" s="233"/>
      <c r="CI127" s="233"/>
      <c r="CJ127" s="234"/>
      <c r="CK127" s="1053"/>
      <c r="CL127" s="1040"/>
      <c r="CM127" s="1040"/>
      <c r="CN127" s="1040"/>
      <c r="CO127" s="1041"/>
      <c r="CP127" s="978" t="s">
        <v>452</v>
      </c>
      <c r="CQ127" s="979"/>
      <c r="CR127" s="979"/>
      <c r="CS127" s="979"/>
      <c r="CT127" s="979"/>
      <c r="CU127" s="979"/>
      <c r="CV127" s="979"/>
      <c r="CW127" s="979"/>
      <c r="CX127" s="979"/>
      <c r="CY127" s="979"/>
      <c r="CZ127" s="979"/>
      <c r="DA127" s="979"/>
      <c r="DB127" s="979"/>
      <c r="DC127" s="979"/>
      <c r="DD127" s="979"/>
      <c r="DE127" s="979"/>
      <c r="DF127" s="980"/>
      <c r="DG127" s="948" t="s">
        <v>112</v>
      </c>
      <c r="DH127" s="949"/>
      <c r="DI127" s="949"/>
      <c r="DJ127" s="949"/>
      <c r="DK127" s="949"/>
      <c r="DL127" s="949" t="s">
        <v>112</v>
      </c>
      <c r="DM127" s="949"/>
      <c r="DN127" s="949"/>
      <c r="DO127" s="949"/>
      <c r="DP127" s="949"/>
      <c r="DQ127" s="949" t="s">
        <v>112</v>
      </c>
      <c r="DR127" s="949"/>
      <c r="DS127" s="949"/>
      <c r="DT127" s="949"/>
      <c r="DU127" s="949"/>
      <c r="DV127" s="950" t="s">
        <v>112</v>
      </c>
      <c r="DW127" s="950"/>
      <c r="DX127" s="950"/>
      <c r="DY127" s="950"/>
      <c r="DZ127" s="951"/>
    </row>
    <row r="128" spans="1:130" s="199" customFormat="1" ht="26.25" customHeight="1" thickBot="1" x14ac:dyDescent="0.2">
      <c r="A128" s="1072" t="s">
        <v>453</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454</v>
      </c>
      <c r="X128" s="1074"/>
      <c r="Y128" s="1074"/>
      <c r="Z128" s="1075"/>
      <c r="AA128" s="1076">
        <v>597091</v>
      </c>
      <c r="AB128" s="1077"/>
      <c r="AC128" s="1077"/>
      <c r="AD128" s="1077"/>
      <c r="AE128" s="1078"/>
      <c r="AF128" s="1079">
        <v>583106</v>
      </c>
      <c r="AG128" s="1077"/>
      <c r="AH128" s="1077"/>
      <c r="AI128" s="1077"/>
      <c r="AJ128" s="1078"/>
      <c r="AK128" s="1079">
        <v>611080</v>
      </c>
      <c r="AL128" s="1077"/>
      <c r="AM128" s="1077"/>
      <c r="AN128" s="1077"/>
      <c r="AO128" s="1078"/>
      <c r="AP128" s="1080"/>
      <c r="AQ128" s="1081"/>
      <c r="AR128" s="1081"/>
      <c r="AS128" s="1081"/>
      <c r="AT128" s="1082"/>
      <c r="AU128" s="235"/>
      <c r="AV128" s="235"/>
      <c r="AW128" s="235"/>
      <c r="AX128" s="917" t="s">
        <v>455</v>
      </c>
      <c r="AY128" s="918"/>
      <c r="AZ128" s="918"/>
      <c r="BA128" s="918"/>
      <c r="BB128" s="918"/>
      <c r="BC128" s="918"/>
      <c r="BD128" s="918"/>
      <c r="BE128" s="919"/>
      <c r="BF128" s="1083" t="s">
        <v>112</v>
      </c>
      <c r="BG128" s="1084"/>
      <c r="BH128" s="1084"/>
      <c r="BI128" s="1084"/>
      <c r="BJ128" s="1084"/>
      <c r="BK128" s="1084"/>
      <c r="BL128" s="1085"/>
      <c r="BM128" s="1083">
        <v>12.89</v>
      </c>
      <c r="BN128" s="1084"/>
      <c r="BO128" s="1084"/>
      <c r="BP128" s="1084"/>
      <c r="BQ128" s="1084"/>
      <c r="BR128" s="1084"/>
      <c r="BS128" s="1085"/>
      <c r="BT128" s="1083">
        <v>20</v>
      </c>
      <c r="BU128" s="1084"/>
      <c r="BV128" s="1084"/>
      <c r="BW128" s="1084"/>
      <c r="BX128" s="1084"/>
      <c r="BY128" s="1084"/>
      <c r="BZ128" s="1108"/>
      <c r="CA128" s="236"/>
      <c r="CB128" s="236"/>
      <c r="CC128" s="236"/>
      <c r="CD128" s="236"/>
      <c r="CE128" s="236"/>
      <c r="CF128" s="236"/>
      <c r="CG128" s="233"/>
      <c r="CH128" s="233"/>
      <c r="CI128" s="233"/>
      <c r="CJ128" s="234"/>
      <c r="CK128" s="1054"/>
      <c r="CL128" s="1055"/>
      <c r="CM128" s="1055"/>
      <c r="CN128" s="1055"/>
      <c r="CO128" s="1056"/>
      <c r="CP128" s="1065" t="s">
        <v>456</v>
      </c>
      <c r="CQ128" s="1066"/>
      <c r="CR128" s="1066"/>
      <c r="CS128" s="1066"/>
      <c r="CT128" s="1066"/>
      <c r="CU128" s="1066"/>
      <c r="CV128" s="1066"/>
      <c r="CW128" s="1066"/>
      <c r="CX128" s="1066"/>
      <c r="CY128" s="1066"/>
      <c r="CZ128" s="1066"/>
      <c r="DA128" s="1066"/>
      <c r="DB128" s="1066"/>
      <c r="DC128" s="1066"/>
      <c r="DD128" s="1066"/>
      <c r="DE128" s="1066"/>
      <c r="DF128" s="1067"/>
      <c r="DG128" s="1068" t="s">
        <v>112</v>
      </c>
      <c r="DH128" s="1069"/>
      <c r="DI128" s="1069"/>
      <c r="DJ128" s="1069"/>
      <c r="DK128" s="1069"/>
      <c r="DL128" s="1069" t="s">
        <v>112</v>
      </c>
      <c r="DM128" s="1069"/>
      <c r="DN128" s="1069"/>
      <c r="DO128" s="1069"/>
      <c r="DP128" s="1069"/>
      <c r="DQ128" s="1069" t="s">
        <v>112</v>
      </c>
      <c r="DR128" s="1069"/>
      <c r="DS128" s="1069"/>
      <c r="DT128" s="1069"/>
      <c r="DU128" s="1069"/>
      <c r="DV128" s="1070" t="s">
        <v>112</v>
      </c>
      <c r="DW128" s="1070"/>
      <c r="DX128" s="1070"/>
      <c r="DY128" s="1070"/>
      <c r="DZ128" s="1071"/>
    </row>
    <row r="129" spans="1:131" s="199" customFormat="1" ht="26.25" customHeight="1" x14ac:dyDescent="0.15">
      <c r="A129" s="959" t="s">
        <v>92</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102" t="s">
        <v>457</v>
      </c>
      <c r="X129" s="1103"/>
      <c r="Y129" s="1103"/>
      <c r="Z129" s="1104"/>
      <c r="AA129" s="987">
        <v>13432717</v>
      </c>
      <c r="AB129" s="988"/>
      <c r="AC129" s="988"/>
      <c r="AD129" s="988"/>
      <c r="AE129" s="989"/>
      <c r="AF129" s="990">
        <v>13860102</v>
      </c>
      <c r="AG129" s="988"/>
      <c r="AH129" s="988"/>
      <c r="AI129" s="988"/>
      <c r="AJ129" s="989"/>
      <c r="AK129" s="990">
        <v>13580380</v>
      </c>
      <c r="AL129" s="988"/>
      <c r="AM129" s="988"/>
      <c r="AN129" s="988"/>
      <c r="AO129" s="989"/>
      <c r="AP129" s="1105"/>
      <c r="AQ129" s="1106"/>
      <c r="AR129" s="1106"/>
      <c r="AS129" s="1106"/>
      <c r="AT129" s="1107"/>
      <c r="AU129" s="237"/>
      <c r="AV129" s="237"/>
      <c r="AW129" s="237"/>
      <c r="AX129" s="1096" t="s">
        <v>458</v>
      </c>
      <c r="AY129" s="979"/>
      <c r="AZ129" s="979"/>
      <c r="BA129" s="979"/>
      <c r="BB129" s="979"/>
      <c r="BC129" s="979"/>
      <c r="BD129" s="979"/>
      <c r="BE129" s="980"/>
      <c r="BF129" s="1097" t="s">
        <v>112</v>
      </c>
      <c r="BG129" s="1098"/>
      <c r="BH129" s="1098"/>
      <c r="BI129" s="1098"/>
      <c r="BJ129" s="1098"/>
      <c r="BK129" s="1098"/>
      <c r="BL129" s="1099"/>
      <c r="BM129" s="1097">
        <v>17.89</v>
      </c>
      <c r="BN129" s="1098"/>
      <c r="BO129" s="1098"/>
      <c r="BP129" s="1098"/>
      <c r="BQ129" s="1098"/>
      <c r="BR129" s="1098"/>
      <c r="BS129" s="1099"/>
      <c r="BT129" s="1097">
        <v>30</v>
      </c>
      <c r="BU129" s="1100"/>
      <c r="BV129" s="1100"/>
      <c r="BW129" s="1100"/>
      <c r="BX129" s="1100"/>
      <c r="BY129" s="1100"/>
      <c r="BZ129" s="110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9" t="s">
        <v>459</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102" t="s">
        <v>460</v>
      </c>
      <c r="X130" s="1103"/>
      <c r="Y130" s="1103"/>
      <c r="Z130" s="1104"/>
      <c r="AA130" s="987">
        <v>1701833</v>
      </c>
      <c r="AB130" s="988"/>
      <c r="AC130" s="988"/>
      <c r="AD130" s="988"/>
      <c r="AE130" s="989"/>
      <c r="AF130" s="990">
        <v>1662499</v>
      </c>
      <c r="AG130" s="988"/>
      <c r="AH130" s="988"/>
      <c r="AI130" s="988"/>
      <c r="AJ130" s="989"/>
      <c r="AK130" s="990">
        <v>1738463</v>
      </c>
      <c r="AL130" s="988"/>
      <c r="AM130" s="988"/>
      <c r="AN130" s="988"/>
      <c r="AO130" s="989"/>
      <c r="AP130" s="1105"/>
      <c r="AQ130" s="1106"/>
      <c r="AR130" s="1106"/>
      <c r="AS130" s="1106"/>
      <c r="AT130" s="1107"/>
      <c r="AU130" s="237"/>
      <c r="AV130" s="237"/>
      <c r="AW130" s="237"/>
      <c r="AX130" s="1096" t="s">
        <v>461</v>
      </c>
      <c r="AY130" s="979"/>
      <c r="AZ130" s="979"/>
      <c r="BA130" s="979"/>
      <c r="BB130" s="979"/>
      <c r="BC130" s="979"/>
      <c r="BD130" s="979"/>
      <c r="BE130" s="980"/>
      <c r="BF130" s="1133">
        <v>2.2999999999999998</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462</v>
      </c>
      <c r="X131" s="1141"/>
      <c r="Y131" s="1141"/>
      <c r="Z131" s="1142"/>
      <c r="AA131" s="1034">
        <v>11730884</v>
      </c>
      <c r="AB131" s="1013"/>
      <c r="AC131" s="1013"/>
      <c r="AD131" s="1013"/>
      <c r="AE131" s="1014"/>
      <c r="AF131" s="1012">
        <v>12197603</v>
      </c>
      <c r="AG131" s="1013"/>
      <c r="AH131" s="1013"/>
      <c r="AI131" s="1013"/>
      <c r="AJ131" s="1014"/>
      <c r="AK131" s="1012">
        <v>11841917</v>
      </c>
      <c r="AL131" s="1013"/>
      <c r="AM131" s="1013"/>
      <c r="AN131" s="1013"/>
      <c r="AO131" s="1014"/>
      <c r="AP131" s="1143"/>
      <c r="AQ131" s="1144"/>
      <c r="AR131" s="1144"/>
      <c r="AS131" s="1144"/>
      <c r="AT131" s="1145"/>
      <c r="AU131" s="237"/>
      <c r="AV131" s="237"/>
      <c r="AW131" s="237"/>
      <c r="AX131" s="1115" t="s">
        <v>463</v>
      </c>
      <c r="AY131" s="1066"/>
      <c r="AZ131" s="1066"/>
      <c r="BA131" s="1066"/>
      <c r="BB131" s="1066"/>
      <c r="BC131" s="1066"/>
      <c r="BD131" s="1066"/>
      <c r="BE131" s="1067"/>
      <c r="BF131" s="1116">
        <v>26.4</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2" t="s">
        <v>464</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465</v>
      </c>
      <c r="W132" s="1126"/>
      <c r="X132" s="1126"/>
      <c r="Y132" s="1126"/>
      <c r="Z132" s="1127"/>
      <c r="AA132" s="1128">
        <v>2.289997923</v>
      </c>
      <c r="AB132" s="1129"/>
      <c r="AC132" s="1129"/>
      <c r="AD132" s="1129"/>
      <c r="AE132" s="1130"/>
      <c r="AF132" s="1131">
        <v>2.4843077779999998</v>
      </c>
      <c r="AG132" s="1129"/>
      <c r="AH132" s="1129"/>
      <c r="AI132" s="1129"/>
      <c r="AJ132" s="1130"/>
      <c r="AK132" s="1131">
        <v>2.1327290169999999</v>
      </c>
      <c r="AL132" s="1129"/>
      <c r="AM132" s="1129"/>
      <c r="AN132" s="1129"/>
      <c r="AO132" s="1130"/>
      <c r="AP132" s="1028"/>
      <c r="AQ132" s="1029"/>
      <c r="AR132" s="1029"/>
      <c r="AS132" s="1029"/>
      <c r="AT132" s="113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466</v>
      </c>
      <c r="W133" s="1109"/>
      <c r="X133" s="1109"/>
      <c r="Y133" s="1109"/>
      <c r="Z133" s="1110"/>
      <c r="AA133" s="1111">
        <v>3.7</v>
      </c>
      <c r="AB133" s="1112"/>
      <c r="AC133" s="1112"/>
      <c r="AD133" s="1112"/>
      <c r="AE133" s="1113"/>
      <c r="AF133" s="1111">
        <v>2.8</v>
      </c>
      <c r="AG133" s="1112"/>
      <c r="AH133" s="1112"/>
      <c r="AI133" s="1112"/>
      <c r="AJ133" s="1113"/>
      <c r="AK133" s="1111">
        <v>2.2999999999999998</v>
      </c>
      <c r="AL133" s="1112"/>
      <c r="AM133" s="1112"/>
      <c r="AN133" s="1112"/>
      <c r="AO133" s="1113"/>
      <c r="AP133" s="1058"/>
      <c r="AQ133" s="1059"/>
      <c r="AR133" s="1059"/>
      <c r="AS133" s="1059"/>
      <c r="AT133" s="11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9"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49" t="s">
        <v>469</v>
      </c>
      <c r="L7" s="256"/>
      <c r="M7" s="257" t="s">
        <v>470</v>
      </c>
      <c r="N7" s="258"/>
    </row>
    <row r="8" spans="1:16" x14ac:dyDescent="0.15">
      <c r="A8" s="250"/>
      <c r="B8" s="246"/>
      <c r="C8" s="246"/>
      <c r="D8" s="246"/>
      <c r="E8" s="246"/>
      <c r="F8" s="246"/>
      <c r="G8" s="259"/>
      <c r="H8" s="260"/>
      <c r="I8" s="260"/>
      <c r="J8" s="261"/>
      <c r="K8" s="1150"/>
      <c r="L8" s="262" t="s">
        <v>471</v>
      </c>
      <c r="M8" s="263" t="s">
        <v>472</v>
      </c>
      <c r="N8" s="264" t="s">
        <v>473</v>
      </c>
    </row>
    <row r="9" spans="1:16" x14ac:dyDescent="0.15">
      <c r="A9" s="250"/>
      <c r="B9" s="246"/>
      <c r="C9" s="246"/>
      <c r="D9" s="246"/>
      <c r="E9" s="246"/>
      <c r="F9" s="246"/>
      <c r="G9" s="1151" t="s">
        <v>474</v>
      </c>
      <c r="H9" s="1152"/>
      <c r="I9" s="1152"/>
      <c r="J9" s="1153"/>
      <c r="K9" s="265">
        <v>4072255</v>
      </c>
      <c r="L9" s="266">
        <v>61941</v>
      </c>
      <c r="M9" s="267">
        <v>57713</v>
      </c>
      <c r="N9" s="268">
        <v>7.3</v>
      </c>
    </row>
    <row r="10" spans="1:16" x14ac:dyDescent="0.15">
      <c r="A10" s="250"/>
      <c r="B10" s="246"/>
      <c r="C10" s="246"/>
      <c r="D10" s="246"/>
      <c r="E10" s="246"/>
      <c r="F10" s="246"/>
      <c r="G10" s="1151" t="s">
        <v>475</v>
      </c>
      <c r="H10" s="1152"/>
      <c r="I10" s="1152"/>
      <c r="J10" s="1153"/>
      <c r="K10" s="269">
        <v>298890</v>
      </c>
      <c r="L10" s="270">
        <v>4546</v>
      </c>
      <c r="M10" s="271">
        <v>3737</v>
      </c>
      <c r="N10" s="272">
        <v>21.6</v>
      </c>
    </row>
    <row r="11" spans="1:16" ht="13.5" customHeight="1" x14ac:dyDescent="0.15">
      <c r="A11" s="250"/>
      <c r="B11" s="246"/>
      <c r="C11" s="246"/>
      <c r="D11" s="246"/>
      <c r="E11" s="246"/>
      <c r="F11" s="246"/>
      <c r="G11" s="1151" t="s">
        <v>476</v>
      </c>
      <c r="H11" s="1152"/>
      <c r="I11" s="1152"/>
      <c r="J11" s="1153"/>
      <c r="K11" s="269">
        <v>962017</v>
      </c>
      <c r="L11" s="270">
        <v>14633</v>
      </c>
      <c r="M11" s="271">
        <v>6346</v>
      </c>
      <c r="N11" s="272">
        <v>130.6</v>
      </c>
    </row>
    <row r="12" spans="1:16" ht="13.5" customHeight="1" x14ac:dyDescent="0.15">
      <c r="A12" s="250"/>
      <c r="B12" s="246"/>
      <c r="C12" s="246"/>
      <c r="D12" s="246"/>
      <c r="E12" s="246"/>
      <c r="F12" s="246"/>
      <c r="G12" s="1151" t="s">
        <v>477</v>
      </c>
      <c r="H12" s="1152"/>
      <c r="I12" s="1152"/>
      <c r="J12" s="1153"/>
      <c r="K12" s="269">
        <v>74333</v>
      </c>
      <c r="L12" s="270">
        <v>1131</v>
      </c>
      <c r="M12" s="271">
        <v>800</v>
      </c>
      <c r="N12" s="272">
        <v>41.4</v>
      </c>
    </row>
    <row r="13" spans="1:16" ht="13.5" customHeight="1" x14ac:dyDescent="0.15">
      <c r="A13" s="250"/>
      <c r="B13" s="246"/>
      <c r="C13" s="246"/>
      <c r="D13" s="246"/>
      <c r="E13" s="246"/>
      <c r="F13" s="246"/>
      <c r="G13" s="1151" t="s">
        <v>478</v>
      </c>
      <c r="H13" s="1152"/>
      <c r="I13" s="1152"/>
      <c r="J13" s="1153"/>
      <c r="K13" s="269" t="s">
        <v>479</v>
      </c>
      <c r="L13" s="270" t="s">
        <v>479</v>
      </c>
      <c r="M13" s="271">
        <v>1</v>
      </c>
      <c r="N13" s="272" t="s">
        <v>479</v>
      </c>
    </row>
    <row r="14" spans="1:16" ht="13.5" customHeight="1" x14ac:dyDescent="0.15">
      <c r="A14" s="250"/>
      <c r="B14" s="246"/>
      <c r="C14" s="246"/>
      <c r="D14" s="246"/>
      <c r="E14" s="246"/>
      <c r="F14" s="246"/>
      <c r="G14" s="1151" t="s">
        <v>480</v>
      </c>
      <c r="H14" s="1152"/>
      <c r="I14" s="1152"/>
      <c r="J14" s="1153"/>
      <c r="K14" s="269">
        <v>108252</v>
      </c>
      <c r="L14" s="270">
        <v>1647</v>
      </c>
      <c r="M14" s="271">
        <v>2571</v>
      </c>
      <c r="N14" s="272">
        <v>-35.9</v>
      </c>
    </row>
    <row r="15" spans="1:16" ht="13.5" customHeight="1" x14ac:dyDescent="0.15">
      <c r="A15" s="250"/>
      <c r="B15" s="246"/>
      <c r="C15" s="246"/>
      <c r="D15" s="246"/>
      <c r="E15" s="246"/>
      <c r="F15" s="246"/>
      <c r="G15" s="1151" t="s">
        <v>481</v>
      </c>
      <c r="H15" s="1152"/>
      <c r="I15" s="1152"/>
      <c r="J15" s="1153"/>
      <c r="K15" s="269">
        <v>27792</v>
      </c>
      <c r="L15" s="270">
        <v>423</v>
      </c>
      <c r="M15" s="271">
        <v>1342</v>
      </c>
      <c r="N15" s="272">
        <v>-68.5</v>
      </c>
    </row>
    <row r="16" spans="1:16" x14ac:dyDescent="0.15">
      <c r="A16" s="250"/>
      <c r="B16" s="246"/>
      <c r="C16" s="246"/>
      <c r="D16" s="246"/>
      <c r="E16" s="246"/>
      <c r="F16" s="246"/>
      <c r="G16" s="1154" t="s">
        <v>482</v>
      </c>
      <c r="H16" s="1155"/>
      <c r="I16" s="1155"/>
      <c r="J16" s="1156"/>
      <c r="K16" s="270">
        <v>-215357</v>
      </c>
      <c r="L16" s="270">
        <v>-3276</v>
      </c>
      <c r="M16" s="271">
        <v>-4975</v>
      </c>
      <c r="N16" s="272">
        <v>-34.200000000000003</v>
      </c>
    </row>
    <row r="17" spans="1:16" x14ac:dyDescent="0.15">
      <c r="A17" s="250"/>
      <c r="B17" s="246"/>
      <c r="C17" s="246"/>
      <c r="D17" s="246"/>
      <c r="E17" s="246"/>
      <c r="F17" s="246"/>
      <c r="G17" s="1154" t="s">
        <v>170</v>
      </c>
      <c r="H17" s="1155"/>
      <c r="I17" s="1155"/>
      <c r="J17" s="1156"/>
      <c r="K17" s="270">
        <v>5328182</v>
      </c>
      <c r="L17" s="270">
        <v>81044</v>
      </c>
      <c r="M17" s="271">
        <v>67535</v>
      </c>
      <c r="N17" s="272">
        <v>20</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6" t="s">
        <v>487</v>
      </c>
      <c r="H21" s="1147"/>
      <c r="I21" s="1147"/>
      <c r="J21" s="1148"/>
      <c r="K21" s="282">
        <v>7</v>
      </c>
      <c r="L21" s="283">
        <v>6.24</v>
      </c>
      <c r="M21" s="284">
        <v>0.76</v>
      </c>
      <c r="N21" s="251"/>
      <c r="O21" s="285"/>
      <c r="P21" s="281"/>
    </row>
    <row r="22" spans="1:16" s="286" customFormat="1" x14ac:dyDescent="0.15">
      <c r="A22" s="281"/>
      <c r="B22" s="251"/>
      <c r="C22" s="251"/>
      <c r="D22" s="251"/>
      <c r="E22" s="251"/>
      <c r="F22" s="251"/>
      <c r="G22" s="1146" t="s">
        <v>488</v>
      </c>
      <c r="H22" s="1147"/>
      <c r="I22" s="1147"/>
      <c r="J22" s="1148"/>
      <c r="K22" s="287">
        <v>96.5</v>
      </c>
      <c r="L22" s="288">
        <v>98.7</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49" t="s">
        <v>469</v>
      </c>
      <c r="L30" s="256"/>
      <c r="M30" s="257" t="s">
        <v>470</v>
      </c>
      <c r="N30" s="258"/>
    </row>
    <row r="31" spans="1:16" x14ac:dyDescent="0.15">
      <c r="A31" s="250"/>
      <c r="B31" s="246"/>
      <c r="C31" s="246"/>
      <c r="D31" s="246"/>
      <c r="E31" s="246"/>
      <c r="F31" s="246"/>
      <c r="G31" s="259"/>
      <c r="H31" s="260"/>
      <c r="I31" s="260"/>
      <c r="J31" s="261"/>
      <c r="K31" s="1150"/>
      <c r="L31" s="262" t="s">
        <v>471</v>
      </c>
      <c r="M31" s="263" t="s">
        <v>472</v>
      </c>
      <c r="N31" s="264" t="s">
        <v>473</v>
      </c>
    </row>
    <row r="32" spans="1:16" ht="27" customHeight="1" x14ac:dyDescent="0.15">
      <c r="A32" s="250"/>
      <c r="B32" s="246"/>
      <c r="C32" s="246"/>
      <c r="D32" s="246"/>
      <c r="E32" s="246"/>
      <c r="F32" s="246"/>
      <c r="G32" s="1162" t="s">
        <v>492</v>
      </c>
      <c r="H32" s="1163"/>
      <c r="I32" s="1163"/>
      <c r="J32" s="1164"/>
      <c r="K32" s="296">
        <v>1235898</v>
      </c>
      <c r="L32" s="296">
        <v>18799</v>
      </c>
      <c r="M32" s="297">
        <v>35267</v>
      </c>
      <c r="N32" s="298">
        <v>-46.7</v>
      </c>
    </row>
    <row r="33" spans="1:16" ht="13.5" customHeight="1" x14ac:dyDescent="0.15">
      <c r="A33" s="250"/>
      <c r="B33" s="246"/>
      <c r="C33" s="246"/>
      <c r="D33" s="246"/>
      <c r="E33" s="246"/>
      <c r="F33" s="246"/>
      <c r="G33" s="1162" t="s">
        <v>493</v>
      </c>
      <c r="H33" s="1163"/>
      <c r="I33" s="1163"/>
      <c r="J33" s="1164"/>
      <c r="K33" s="296" t="s">
        <v>479</v>
      </c>
      <c r="L33" s="296" t="s">
        <v>479</v>
      </c>
      <c r="M33" s="297">
        <v>1</v>
      </c>
      <c r="N33" s="298" t="s">
        <v>479</v>
      </c>
    </row>
    <row r="34" spans="1:16" ht="27" customHeight="1" x14ac:dyDescent="0.15">
      <c r="A34" s="250"/>
      <c r="B34" s="246"/>
      <c r="C34" s="246"/>
      <c r="D34" s="246"/>
      <c r="E34" s="246"/>
      <c r="F34" s="246"/>
      <c r="G34" s="1162" t="s">
        <v>494</v>
      </c>
      <c r="H34" s="1163"/>
      <c r="I34" s="1163"/>
      <c r="J34" s="1164"/>
      <c r="K34" s="296" t="s">
        <v>479</v>
      </c>
      <c r="L34" s="296" t="s">
        <v>479</v>
      </c>
      <c r="M34" s="297">
        <v>49</v>
      </c>
      <c r="N34" s="298" t="s">
        <v>479</v>
      </c>
    </row>
    <row r="35" spans="1:16" ht="27" customHeight="1" x14ac:dyDescent="0.15">
      <c r="A35" s="250"/>
      <c r="B35" s="246"/>
      <c r="C35" s="246"/>
      <c r="D35" s="246"/>
      <c r="E35" s="246"/>
      <c r="F35" s="246"/>
      <c r="G35" s="1162" t="s">
        <v>495</v>
      </c>
      <c r="H35" s="1163"/>
      <c r="I35" s="1163"/>
      <c r="J35" s="1164"/>
      <c r="K35" s="296">
        <v>1094474</v>
      </c>
      <c r="L35" s="296">
        <v>16648</v>
      </c>
      <c r="M35" s="297">
        <v>9709</v>
      </c>
      <c r="N35" s="298">
        <v>71.5</v>
      </c>
    </row>
    <row r="36" spans="1:16" ht="27" customHeight="1" x14ac:dyDescent="0.15">
      <c r="A36" s="250"/>
      <c r="B36" s="246"/>
      <c r="C36" s="246"/>
      <c r="D36" s="246"/>
      <c r="E36" s="246"/>
      <c r="F36" s="246"/>
      <c r="G36" s="1162" t="s">
        <v>496</v>
      </c>
      <c r="H36" s="1163"/>
      <c r="I36" s="1163"/>
      <c r="J36" s="1164"/>
      <c r="K36" s="296">
        <v>271666</v>
      </c>
      <c r="L36" s="296">
        <v>4132</v>
      </c>
      <c r="M36" s="297">
        <v>2367</v>
      </c>
      <c r="N36" s="298">
        <v>74.599999999999994</v>
      </c>
    </row>
    <row r="37" spans="1:16" ht="13.5" customHeight="1" x14ac:dyDescent="0.15">
      <c r="A37" s="250"/>
      <c r="B37" s="246"/>
      <c r="C37" s="246"/>
      <c r="D37" s="246"/>
      <c r="E37" s="246"/>
      <c r="F37" s="246"/>
      <c r="G37" s="1162" t="s">
        <v>497</v>
      </c>
      <c r="H37" s="1163"/>
      <c r="I37" s="1163"/>
      <c r="J37" s="1164"/>
      <c r="K37" s="296" t="s">
        <v>479</v>
      </c>
      <c r="L37" s="296" t="s">
        <v>479</v>
      </c>
      <c r="M37" s="297">
        <v>1205</v>
      </c>
      <c r="N37" s="298" t="s">
        <v>479</v>
      </c>
    </row>
    <row r="38" spans="1:16" ht="27" customHeight="1" x14ac:dyDescent="0.15">
      <c r="A38" s="250"/>
      <c r="B38" s="246"/>
      <c r="C38" s="246"/>
      <c r="D38" s="246"/>
      <c r="E38" s="246"/>
      <c r="F38" s="246"/>
      <c r="G38" s="1165" t="s">
        <v>498</v>
      </c>
      <c r="H38" s="1166"/>
      <c r="I38" s="1166"/>
      <c r="J38" s="1167"/>
      <c r="K38" s="299">
        <v>61</v>
      </c>
      <c r="L38" s="299">
        <v>1</v>
      </c>
      <c r="M38" s="300">
        <v>3</v>
      </c>
      <c r="N38" s="301">
        <v>-66.7</v>
      </c>
      <c r="O38" s="295"/>
    </row>
    <row r="39" spans="1:16" x14ac:dyDescent="0.15">
      <c r="A39" s="250"/>
      <c r="B39" s="246"/>
      <c r="C39" s="246"/>
      <c r="D39" s="246"/>
      <c r="E39" s="246"/>
      <c r="F39" s="246"/>
      <c r="G39" s="1165" t="s">
        <v>499</v>
      </c>
      <c r="H39" s="1166"/>
      <c r="I39" s="1166"/>
      <c r="J39" s="1167"/>
      <c r="K39" s="302">
        <v>-611080</v>
      </c>
      <c r="L39" s="302">
        <v>-9295</v>
      </c>
      <c r="M39" s="303">
        <v>-6690</v>
      </c>
      <c r="N39" s="304">
        <v>38.9</v>
      </c>
      <c r="O39" s="295"/>
    </row>
    <row r="40" spans="1:16" ht="27" customHeight="1" x14ac:dyDescent="0.15">
      <c r="A40" s="250"/>
      <c r="B40" s="246"/>
      <c r="C40" s="246"/>
      <c r="D40" s="246"/>
      <c r="E40" s="246"/>
      <c r="F40" s="246"/>
      <c r="G40" s="1162" t="s">
        <v>500</v>
      </c>
      <c r="H40" s="1163"/>
      <c r="I40" s="1163"/>
      <c r="J40" s="1164"/>
      <c r="K40" s="302">
        <v>-1738463</v>
      </c>
      <c r="L40" s="302">
        <v>-26443</v>
      </c>
      <c r="M40" s="303">
        <v>-29386</v>
      </c>
      <c r="N40" s="304">
        <v>-10</v>
      </c>
      <c r="O40" s="295"/>
    </row>
    <row r="41" spans="1:16" x14ac:dyDescent="0.15">
      <c r="A41" s="250"/>
      <c r="B41" s="246"/>
      <c r="C41" s="246"/>
      <c r="D41" s="246"/>
      <c r="E41" s="246"/>
      <c r="F41" s="246"/>
      <c r="G41" s="1168" t="s">
        <v>281</v>
      </c>
      <c r="H41" s="1169"/>
      <c r="I41" s="1169"/>
      <c r="J41" s="1170"/>
      <c r="K41" s="296">
        <v>252556</v>
      </c>
      <c r="L41" s="302">
        <v>3842</v>
      </c>
      <c r="M41" s="303">
        <v>12524</v>
      </c>
      <c r="N41" s="304">
        <v>-69.3</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7" t="s">
        <v>469</v>
      </c>
      <c r="J49" s="1159" t="s">
        <v>504</v>
      </c>
      <c r="K49" s="1160"/>
      <c r="L49" s="1160"/>
      <c r="M49" s="1160"/>
      <c r="N49" s="1161"/>
    </row>
    <row r="50" spans="1:14" x14ac:dyDescent="0.15">
      <c r="A50" s="250"/>
      <c r="B50" s="246"/>
      <c r="C50" s="246"/>
      <c r="D50" s="246"/>
      <c r="E50" s="246"/>
      <c r="F50" s="246"/>
      <c r="G50" s="314"/>
      <c r="H50" s="315"/>
      <c r="I50" s="1158"/>
      <c r="J50" s="316" t="s">
        <v>505</v>
      </c>
      <c r="K50" s="317" t="s">
        <v>506</v>
      </c>
      <c r="L50" s="318" t="s">
        <v>507</v>
      </c>
      <c r="M50" s="319" t="s">
        <v>508</v>
      </c>
      <c r="N50" s="320" t="s">
        <v>509</v>
      </c>
    </row>
    <row r="51" spans="1:14" x14ac:dyDescent="0.15">
      <c r="A51" s="250"/>
      <c r="B51" s="246"/>
      <c r="C51" s="246"/>
      <c r="D51" s="246"/>
      <c r="E51" s="246"/>
      <c r="F51" s="246"/>
      <c r="G51" s="312" t="s">
        <v>510</v>
      </c>
      <c r="H51" s="313"/>
      <c r="I51" s="321">
        <v>701846</v>
      </c>
      <c r="J51" s="322">
        <v>10559</v>
      </c>
      <c r="K51" s="323">
        <v>-4</v>
      </c>
      <c r="L51" s="324">
        <v>50880</v>
      </c>
      <c r="M51" s="325">
        <v>7</v>
      </c>
      <c r="N51" s="326">
        <v>-11</v>
      </c>
    </row>
    <row r="52" spans="1:14" x14ac:dyDescent="0.15">
      <c r="A52" s="250"/>
      <c r="B52" s="246"/>
      <c r="C52" s="246"/>
      <c r="D52" s="246"/>
      <c r="E52" s="246"/>
      <c r="F52" s="246"/>
      <c r="G52" s="327"/>
      <c r="H52" s="328" t="s">
        <v>511</v>
      </c>
      <c r="I52" s="329">
        <v>341763</v>
      </c>
      <c r="J52" s="330">
        <v>5142</v>
      </c>
      <c r="K52" s="331">
        <v>0.6</v>
      </c>
      <c r="L52" s="332">
        <v>26879</v>
      </c>
      <c r="M52" s="333">
        <v>2.4</v>
      </c>
      <c r="N52" s="334">
        <v>-1.8</v>
      </c>
    </row>
    <row r="53" spans="1:14" x14ac:dyDescent="0.15">
      <c r="A53" s="250"/>
      <c r="B53" s="246"/>
      <c r="C53" s="246"/>
      <c r="D53" s="246"/>
      <c r="E53" s="246"/>
      <c r="F53" s="246"/>
      <c r="G53" s="312" t="s">
        <v>512</v>
      </c>
      <c r="H53" s="313"/>
      <c r="I53" s="321">
        <v>1030908</v>
      </c>
      <c r="J53" s="322">
        <v>15518</v>
      </c>
      <c r="K53" s="323">
        <v>47</v>
      </c>
      <c r="L53" s="324">
        <v>63956</v>
      </c>
      <c r="M53" s="325">
        <v>25.7</v>
      </c>
      <c r="N53" s="326">
        <v>21.3</v>
      </c>
    </row>
    <row r="54" spans="1:14" x14ac:dyDescent="0.15">
      <c r="A54" s="250"/>
      <c r="B54" s="246"/>
      <c r="C54" s="246"/>
      <c r="D54" s="246"/>
      <c r="E54" s="246"/>
      <c r="F54" s="246"/>
      <c r="G54" s="327"/>
      <c r="H54" s="328" t="s">
        <v>511</v>
      </c>
      <c r="I54" s="329">
        <v>648005</v>
      </c>
      <c r="J54" s="330">
        <v>9754</v>
      </c>
      <c r="K54" s="331">
        <v>89.7</v>
      </c>
      <c r="L54" s="332">
        <v>29239</v>
      </c>
      <c r="M54" s="333">
        <v>8.8000000000000007</v>
      </c>
      <c r="N54" s="334">
        <v>80.900000000000006</v>
      </c>
    </row>
    <row r="55" spans="1:14" x14ac:dyDescent="0.15">
      <c r="A55" s="250"/>
      <c r="B55" s="246"/>
      <c r="C55" s="246"/>
      <c r="D55" s="246"/>
      <c r="E55" s="246"/>
      <c r="F55" s="246"/>
      <c r="G55" s="312" t="s">
        <v>513</v>
      </c>
      <c r="H55" s="313"/>
      <c r="I55" s="321">
        <v>1447618</v>
      </c>
      <c r="J55" s="322">
        <v>21755</v>
      </c>
      <c r="K55" s="323">
        <v>40.200000000000003</v>
      </c>
      <c r="L55" s="324">
        <v>66255</v>
      </c>
      <c r="M55" s="325">
        <v>3.6</v>
      </c>
      <c r="N55" s="326">
        <v>36.6</v>
      </c>
    </row>
    <row r="56" spans="1:14" x14ac:dyDescent="0.15">
      <c r="A56" s="250"/>
      <c r="B56" s="246"/>
      <c r="C56" s="246"/>
      <c r="D56" s="246"/>
      <c r="E56" s="246"/>
      <c r="F56" s="246"/>
      <c r="G56" s="327"/>
      <c r="H56" s="328" t="s">
        <v>511</v>
      </c>
      <c r="I56" s="329">
        <v>1051261</v>
      </c>
      <c r="J56" s="330">
        <v>15798</v>
      </c>
      <c r="K56" s="331">
        <v>62</v>
      </c>
      <c r="L56" s="332">
        <v>31822</v>
      </c>
      <c r="M56" s="333">
        <v>8.8000000000000007</v>
      </c>
      <c r="N56" s="334">
        <v>53.2</v>
      </c>
    </row>
    <row r="57" spans="1:14" x14ac:dyDescent="0.15">
      <c r="A57" s="250"/>
      <c r="B57" s="246"/>
      <c r="C57" s="246"/>
      <c r="D57" s="246"/>
      <c r="E57" s="246"/>
      <c r="F57" s="246"/>
      <c r="G57" s="312" t="s">
        <v>514</v>
      </c>
      <c r="H57" s="313"/>
      <c r="I57" s="321">
        <v>1339342</v>
      </c>
      <c r="J57" s="322">
        <v>20257</v>
      </c>
      <c r="K57" s="323">
        <v>-6.9</v>
      </c>
      <c r="L57" s="324">
        <v>47278</v>
      </c>
      <c r="M57" s="325">
        <v>-28.6</v>
      </c>
      <c r="N57" s="326">
        <v>21.7</v>
      </c>
    </row>
    <row r="58" spans="1:14" x14ac:dyDescent="0.15">
      <c r="A58" s="250"/>
      <c r="B58" s="246"/>
      <c r="C58" s="246"/>
      <c r="D58" s="246"/>
      <c r="E58" s="246"/>
      <c r="F58" s="246"/>
      <c r="G58" s="327"/>
      <c r="H58" s="328" t="s">
        <v>511</v>
      </c>
      <c r="I58" s="329">
        <v>1201274</v>
      </c>
      <c r="J58" s="330">
        <v>18169</v>
      </c>
      <c r="K58" s="331">
        <v>15</v>
      </c>
      <c r="L58" s="332">
        <v>24096</v>
      </c>
      <c r="M58" s="333">
        <v>-24.3</v>
      </c>
      <c r="N58" s="334">
        <v>39.299999999999997</v>
      </c>
    </row>
    <row r="59" spans="1:14" x14ac:dyDescent="0.15">
      <c r="A59" s="250"/>
      <c r="B59" s="246"/>
      <c r="C59" s="246"/>
      <c r="D59" s="246"/>
      <c r="E59" s="246"/>
      <c r="F59" s="246"/>
      <c r="G59" s="312" t="s">
        <v>515</v>
      </c>
      <c r="H59" s="313"/>
      <c r="I59" s="321">
        <v>1439135</v>
      </c>
      <c r="J59" s="322">
        <v>21890</v>
      </c>
      <c r="K59" s="323">
        <v>8.1</v>
      </c>
      <c r="L59" s="324">
        <v>44504</v>
      </c>
      <c r="M59" s="325">
        <v>-5.9</v>
      </c>
      <c r="N59" s="326">
        <v>14</v>
      </c>
    </row>
    <row r="60" spans="1:14" x14ac:dyDescent="0.15">
      <c r="A60" s="250"/>
      <c r="B60" s="246"/>
      <c r="C60" s="246"/>
      <c r="D60" s="246"/>
      <c r="E60" s="246"/>
      <c r="F60" s="246"/>
      <c r="G60" s="327"/>
      <c r="H60" s="328" t="s">
        <v>511</v>
      </c>
      <c r="I60" s="335">
        <v>924935</v>
      </c>
      <c r="J60" s="330">
        <v>14069</v>
      </c>
      <c r="K60" s="331">
        <v>-22.6</v>
      </c>
      <c r="L60" s="332">
        <v>25876</v>
      </c>
      <c r="M60" s="333">
        <v>7.4</v>
      </c>
      <c r="N60" s="334">
        <v>-30</v>
      </c>
    </row>
    <row r="61" spans="1:14" x14ac:dyDescent="0.15">
      <c r="A61" s="250"/>
      <c r="B61" s="246"/>
      <c r="C61" s="246"/>
      <c r="D61" s="246"/>
      <c r="E61" s="246"/>
      <c r="F61" s="246"/>
      <c r="G61" s="312" t="s">
        <v>516</v>
      </c>
      <c r="H61" s="336"/>
      <c r="I61" s="337">
        <v>1191770</v>
      </c>
      <c r="J61" s="338">
        <v>17996</v>
      </c>
      <c r="K61" s="339">
        <v>16.899999999999999</v>
      </c>
      <c r="L61" s="340">
        <v>54575</v>
      </c>
      <c r="M61" s="341">
        <v>0.4</v>
      </c>
      <c r="N61" s="326">
        <v>16.5</v>
      </c>
    </row>
    <row r="62" spans="1:14" x14ac:dyDescent="0.15">
      <c r="A62" s="250"/>
      <c r="B62" s="246"/>
      <c r="C62" s="246"/>
      <c r="D62" s="246"/>
      <c r="E62" s="246"/>
      <c r="F62" s="246"/>
      <c r="G62" s="327"/>
      <c r="H62" s="328" t="s">
        <v>511</v>
      </c>
      <c r="I62" s="329">
        <v>833448</v>
      </c>
      <c r="J62" s="330">
        <v>12586</v>
      </c>
      <c r="K62" s="331">
        <v>28.9</v>
      </c>
      <c r="L62" s="332">
        <v>27582</v>
      </c>
      <c r="M62" s="333">
        <v>0.6</v>
      </c>
      <c r="N62" s="334">
        <v>28.3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1" t="s">
        <v>3</v>
      </c>
      <c r="D47" s="1171"/>
      <c r="E47" s="1172"/>
      <c r="F47" s="11">
        <v>15.1</v>
      </c>
      <c r="G47" s="12">
        <v>14.82</v>
      </c>
      <c r="H47" s="12">
        <v>14.28</v>
      </c>
      <c r="I47" s="12">
        <v>12.6</v>
      </c>
      <c r="J47" s="13">
        <v>11.93</v>
      </c>
    </row>
    <row r="48" spans="2:10" ht="57.75" customHeight="1" x14ac:dyDescent="0.15">
      <c r="B48" s="14"/>
      <c r="C48" s="1173" t="s">
        <v>4</v>
      </c>
      <c r="D48" s="1173"/>
      <c r="E48" s="1174"/>
      <c r="F48" s="15">
        <v>2.5499999999999998</v>
      </c>
      <c r="G48" s="16">
        <v>0.19</v>
      </c>
      <c r="H48" s="16">
        <v>0.11</v>
      </c>
      <c r="I48" s="16">
        <v>0.11</v>
      </c>
      <c r="J48" s="17">
        <v>0.11</v>
      </c>
    </row>
    <row r="49" spans="2:10" ht="57.75" customHeight="1" thickBot="1" x14ac:dyDescent="0.2">
      <c r="B49" s="18"/>
      <c r="C49" s="1175" t="s">
        <v>5</v>
      </c>
      <c r="D49" s="1175"/>
      <c r="E49" s="1176"/>
      <c r="F49" s="19">
        <v>3.29</v>
      </c>
      <c r="G49" s="20" t="s">
        <v>523</v>
      </c>
      <c r="H49" s="20" t="s">
        <v>524</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2018-03-01T08:44:52Z</cp:lastPrinted>
  <dcterms:created xsi:type="dcterms:W3CDTF">2018-01-24T05:32:41Z</dcterms:created>
  <dcterms:modified xsi:type="dcterms:W3CDTF">2018-11-27T01:01:15Z</dcterms:modified>
  <cp:category/>
</cp:coreProperties>
</file>