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8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AM35"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W34" i="9"/>
  <c r="BW35" i="9" s="1"/>
  <c r="BW36" i="9" s="1"/>
  <c r="BW37" i="9" s="1"/>
  <c r="BW38" i="9" s="1"/>
  <c r="BW39" i="9" s="1"/>
  <c r="BW40" i="9" s="1"/>
  <c r="BW41" i="9" s="1"/>
  <c r="BW42" i="9" s="1"/>
  <c r="BE34" i="9"/>
  <c r="AM34" i="9"/>
  <c r="CO34" i="9" l="1"/>
</calcChain>
</file>

<file path=xl/sharedStrings.xml><?xml version="1.0" encoding="utf-8"?>
<sst xmlns="http://schemas.openxmlformats.org/spreadsheetml/2006/main" count="1080" uniqueCount="576">
  <si>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</si>
  <si>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</si>
  <si>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</si>
  <si>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</si>
  <si>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</si>
  <si>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</si>
  <si>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</si>
  <si>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</si>
  <si>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</si>
  <si>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</si>
  <si>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</si>
  <si>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</si>
  <si>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</si>
  <si>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</si>
  <si>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</si>
  <si>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</si>
  <si>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</si>
  <si>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</si>
  <si>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</si>
  <si>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</si>
  <si>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</si>
  <si>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</si>
  <si>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</si>
  <si>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</si>
  <si>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</si>
  <si>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</si>
  <si>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</si>
  <si>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</si>
  <si>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</si>
  <si>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</si>
  <si>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</si>
  <si>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</si>
  <si>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</si>
  <si>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</si>
  <si>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</si>
  <si>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</si>
  <si>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</si>
  <si>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</si>
  <si>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</si>
  <si>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</si>
  <si>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</si>
  <si>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</si>
  <si>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</si>
  <si>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</si>
  <si>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</si>
  <si>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</si>
  <si>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</si>
  <si>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</si>
  <si>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</si>
  <si>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</si>
  <si>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</si>
  <si>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</si>
  <si>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</si>
  <si>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</si>
  <si>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</si>
  <si>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</si>
  <si>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</si>
  <si>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</si>
  <si>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</si>
  <si>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</si>
  <si>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</si>
  <si>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</si>
  <si>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</si>
  <si>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</si>
  <si>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</si>
  <si>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</si>
  <si>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</si>
  <si>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</si>
  <si>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</si>
  <si>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</si>
  <si>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</si>
  <si>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</si>
  <si>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</si>
  <si>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</si>
  <si>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</si>
  <si>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</si>
  <si>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</si>
  <si>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</si>
  <si>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</si>
  <si>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</si>
  <si>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</si>
  <si>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</si>
  <si>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</si>
  <si>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</si>
  <si>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</si>
  <si>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</si>
  <si>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</si>
  <si>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</si>
  <si>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</si>
  <si>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</si>
  <si>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</si>
  <si>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</si>
  <si>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</si>
  <si>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</si>
  <si>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</si>
  <si>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</si>
  <si>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</si>
  <si>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</si>
  <si>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</si>
  <si>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</si>
  <si>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</si>
  <si>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</si>
  <si>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</si>
  <si>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</si>
  <si>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</si>
  <si>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</si>
  <si>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</si>
  <si>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</si>
  <si>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</si>
  <si>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</si>
  <si>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</si>
  <si>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</si>
  <si>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</si>
  <si>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</si>
  <si>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</si>
  <si>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</si>
  <si>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</si>
  <si>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</si>
  <si>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</si>
  <si>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</si>
  <si>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</si>
  <si>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</si>
  <si>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</si>
  <si>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</si>
  <si>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</si>
  <si>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</si>
  <si>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</si>
  <si>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</si>
  <si>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</si>
  <si>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</si>
  <si>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</si>
  <si>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</si>
  <si>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</si>
  <si>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</si>
  <si>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</si>
  <si>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</si>
  <si>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</si>
  <si>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</si>
  <si>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</si>
  <si>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</si>
  <si>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</si>
  <si>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</si>
  <si>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</si>
  <si>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</si>
  <si>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</si>
  <si>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</si>
  <si>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</si>
  <si>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</si>
  <si>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</si>
  <si>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</si>
  <si>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</si>
  <si>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</si>
  <si>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</si>
  <si>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</si>
  <si>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</si>
  <si>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</si>
  <si>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</si>
  <si>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</si>
  <si>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</si>
  <si>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</si>
  <si>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</si>
  <si>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</si>
  <si>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</si>
  <si>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</si>
  <si>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</si>
  <si>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</si>
  <si>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</si>
  <si>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</si>
  <si>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</si>
  <si>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</si>
  <si>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</si>
  <si>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</si>
  <si>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</si>
  <si>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</si>
  <si>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</si>
  <si>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</si>
  <si>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</si>
  <si>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</si>
  <si>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</si>
  <si>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</si>
  <si>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</si>
  <si>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</si>
  <si>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</si>
  <si>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</si>
  <si>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</si>
  <si>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</si>
  <si>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</si>
  <si>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</si>
  <si>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</si>
  <si>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</si>
  <si>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</si>
  <si>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</si>
  <si>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</si>
  <si>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</si>
  <si>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</si>
  <si>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</si>
  <si>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大阪府門真市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</si>
  <si>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</si>
  <si>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</si>
  <si>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</si>
  <si>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</si>
  <si>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</si>
  <si>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</si>
  <si>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</si>
  <si>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</si>
  <si>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</si>
  <si>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</si>
  <si>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</si>
  <si>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</si>
  <si>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</si>
  <si>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</si>
  <si>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</si>
  <si>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</si>
  <si>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</si>
  <si>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</si>
  <si>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</si>
  <si>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</si>
  <si>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</si>
  <si>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</si>
  <si>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</si>
  <si>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</si>
  <si>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</si>
  <si>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</si>
  <si>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</si>
  <si>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</si>
  <si>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</si>
  <si>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</si>
  <si>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</si>
  <si>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</si>
  <si>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</si>
  <si>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</si>
  <si>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</si>
  <si>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</si>
  <si>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</si>
  <si>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</si>
  <si>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</si>
  <si>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</si>
  <si>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</si>
  <si>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</si>
  <si>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</si>
  <si>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</si>
  <si>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</si>
  <si>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</si>
  <si>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</si>
  <si>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</si>
  <si>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</si>
  <si>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</si>
  <si>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</si>
  <si>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</si>
  <si>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</si>
  <si>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</si>
  <si>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</si>
  <si>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</si>
  <si>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</si>
  <si>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</si>
  <si>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</si>
  <si>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</si>
  <si>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</si>
  <si>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</si>
  <si>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</si>
  <si>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</si>
  <si>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</si>
  <si>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</si>
  <si>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</si>
  <si>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</si>
  <si>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</si>
  <si>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</si>
  <si>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</si>
  <si>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</si>
  <si>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</si>
  <si>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</si>
  <si>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</si>
  <si>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</si>
  <si>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</si>
  <si>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</si>
  <si>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</si>
  <si>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</si>
  <si>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</si>
  <si>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</si>
  <si>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</si>
  <si>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</si>
  <si>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</si>
  <si>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</si>
  <si>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</si>
  <si>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</si>
  <si>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</si>
  <si>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</si>
  <si>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</si>
  <si>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</si>
  <si>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</si>
  <si>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</si>
  <si>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</si>
  <si>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</si>
  <si>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</si>
  <si>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</si>
  <si>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</si>
  <si>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</si>
  <si>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</si>
  <si>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</si>
  <si>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</si>
  <si>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</si>
  <si>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</si>
  <si>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</si>
  <si>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</si>
  <si>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</si>
  <si>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</si>
  <si>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</si>
  <si>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</si>
  <si>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</si>
  <si>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</si>
  <si>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</si>
  <si>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</si>
  <si>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</si>
  <si>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</si>
  <si>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</si>
  <si>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</si>
  <si>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</si>
  <si>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</si>
  <si>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</si>
  <si>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</si>
  <si>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</si>
  <si>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</si>
  <si>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</si>
  <si>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</si>
  <si>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</si>
  <si>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</si>
  <si>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</si>
  <si>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</si>
  <si>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</si>
  <si>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</si>
  <si>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</si>
  <si>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</si>
  <si>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</si>
  <si>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</si>
  <si>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</si>
  <si>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</si>
  <si>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</si>
  <si>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</si>
  <si>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</si>
  <si>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</si>
  <si>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</si>
  <si>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</si>
  <si>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</si>
  <si>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</si>
  <si>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</si>
  <si>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大阪府門真市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</si>
  <si>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</si>
  <si>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</si>
  <si>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</si>
  <si>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</si>
  <si>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</si>
  <si>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</si>
  <si>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</si>
  <si>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</si>
  <si>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</si>
  <si>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</si>
  <si>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</si>
  <si>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</si>
  <si>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</si>
  <si>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</si>
  <si>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</si>
  <si>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</si>
  <si>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</si>
  <si>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</si>
  <si>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</si>
  <si>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</si>
  <si>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</si>
  <si>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</si>
  <si>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</si>
  <si>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</si>
  <si>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</si>
  <si>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</si>
  <si>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</si>
  <si>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</si>
  <si>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</si>
  <si>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</si>
  <si>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</si>
  <si>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</si>
  <si>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</si>
  <si>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</si>
  <si>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</si>
  <si>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</si>
  <si>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</si>
  <si>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</si>
  <si>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</si>
  <si>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</si>
  <si>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</si>
  <si>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</si>
  <si>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</si>
  <si>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</si>
  <si>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</si>
  <si>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</si>
  <si>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</si>
  <si>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</si>
  <si>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</si>
  <si>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</si>
  <si>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</si>
  <si>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</si>
  <si>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</si>
  <si>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</si>
  <si>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</si>
  <si>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</si>
  <si>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</si>
  <si>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</si>
  <si>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</si>
  <si>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</si>
  <si>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</si>
  <si>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</si>
  <si>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</si>
  <si>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</si>
  <si>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</si>
  <si>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</si>
  <si>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</si>
  <si>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</si>
  <si>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</si>
  <si>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</si>
  <si>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</si>
  <si>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</si>
  <si>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</si>
  <si>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</si>
  <si>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</si>
  <si>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</si>
  <si>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</si>
  <si>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</si>
  <si>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</si>
  <si>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</si>
  <si>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</si>
  <si>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</si>
  <si>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</si>
  <si>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</si>
  <si>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</si>
  <si>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</si>
  <si>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</si>
  <si>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</si>
  <si>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</si>
  <si>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</si>
  <si>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</si>
  <si>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</si>
  <si>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</si>
  <si>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</si>
  <si>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</si>
  <si>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</si>
  <si>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</si>
  <si>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</si>
  <si>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</si>
  <si>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</si>
  <si>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</si>
  <si>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</si>
  <si>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</si>
  <si>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</si>
  <si>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</si>
  <si>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</si>
  <si>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</si>
  <si>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</si>
  <si>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</si>
  <si>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</si>
  <si>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</si>
  <si>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</si>
  <si>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</si>
  <si>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</si>
  <si>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</si>
  <si>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</si>
  <si>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</si>
  <si>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</si>
  <si>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</si>
  <si>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</si>
  <si>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</si>
  <si>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</si>
  <si>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</si>
  <si>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</si>
  <si>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</si>
  <si>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</si>
  <si>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</si>
  <si>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</si>
  <si>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</si>
  <si>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</si>
  <si>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</si>
  <si>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</si>
  <si>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</si>
  <si>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</si>
  <si>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</si>
  <si>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</si>
  <si>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</si>
  <si>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</si>
  <si>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</si>
  <si>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</si>
  <si>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</si>
  <si>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</si>
  <si>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</si>
  <si>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</si>
  <si>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</si>
  <si>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</si>
  <si>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</si>
  <si>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</si>
  <si>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</si>
  <si>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</si>
  <si>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</si>
  <si>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</si>
  <si>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</si>
  <si>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</si>
  <si>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</si>
  <si>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</si>
  <si>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</si>
  <si>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</si>
  <si>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</si>
  <si>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</si>
  <si>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</si>
  <si>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</si>
  <si>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</si>
  <si>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</si>
  <si>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</si>
  <si>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</si>
  <si>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</si>
  <si>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</si>
  <si>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</si>
  <si>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</si>
  <si>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</si>
  <si>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</si>
  <si>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</si>
  <si>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</si>
  <si>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</si>
  <si>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</si>
  <si>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</si>
  <si>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 0.03</t>
  </si>
  <si>
    <t>▲ 0.56</t>
  </si>
  <si>
    <t>▲ 0.70</t>
  </si>
  <si>
    <t>国民健康保険事業特別会計</t>
  </si>
  <si>
    <t>▲ 12.06</t>
  </si>
  <si>
    <t>▲ 9.64</t>
  </si>
  <si>
    <t>▲ 8.10</t>
  </si>
  <si>
    <t>▲ 6.44</t>
  </si>
  <si>
    <t>▲ 4.57</t>
  </si>
  <si>
    <t>水道事業会計</t>
  </si>
  <si>
    <t>公共下水道事業特別会計</t>
  </si>
  <si>
    <t>後期高齢者医療事業特別会計</t>
  </si>
  <si>
    <t>一般会計</t>
  </si>
  <si>
    <t>都市開発資金特別会計</t>
  </si>
  <si>
    <t>公共用地先行取得事業特別会計</t>
  </si>
  <si>
    <t>その他会計（赤字）</t>
  </si>
  <si>
    <t>その他会計（黒字）</t>
  </si>
  <si>
    <t>-</t>
    <phoneticPr fontId="2"/>
  </si>
  <si>
    <t>-</t>
    <phoneticPr fontId="2"/>
  </si>
  <si>
    <t>-</t>
    <phoneticPr fontId="2"/>
  </si>
  <si>
    <t>-</t>
    <phoneticPr fontId="2"/>
  </si>
  <si>
    <t>-</t>
    <phoneticPr fontId="2"/>
  </si>
  <si>
    <t>-</t>
    <phoneticPr fontId="2"/>
  </si>
  <si>
    <t>守口市門真市消防組合</t>
    <rPh sb="0" eb="3">
      <t>モリグチシ</t>
    </rPh>
    <rPh sb="3" eb="6">
      <t>カドマシ</t>
    </rPh>
    <rPh sb="6" eb="8">
      <t>ショウボウ</t>
    </rPh>
    <rPh sb="8" eb="10">
      <t>クミアイ</t>
    </rPh>
    <phoneticPr fontId="30"/>
  </si>
  <si>
    <t>飯盛霊園組合（一般会計）</t>
    <rPh sb="0" eb="2">
      <t>イイモリ</t>
    </rPh>
    <rPh sb="2" eb="4">
      <t>レイエン</t>
    </rPh>
    <rPh sb="4" eb="6">
      <t>クミアイ</t>
    </rPh>
    <rPh sb="7" eb="9">
      <t>イッパン</t>
    </rPh>
    <rPh sb="9" eb="11">
      <t>カイケイ</t>
    </rPh>
    <phoneticPr fontId="30"/>
  </si>
  <si>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0"/>
  </si>
  <si>
    <t>淀川左岸水防事務組合</t>
    <rPh sb="0" eb="2">
      <t>ヨドガワ</t>
    </rPh>
    <rPh sb="2" eb="4">
      <t>サガン</t>
    </rPh>
    <rPh sb="4" eb="6">
      <t>スイボウ</t>
    </rPh>
    <rPh sb="6" eb="8">
      <t>ジム</t>
    </rPh>
    <rPh sb="8" eb="10">
      <t>クミアイ</t>
    </rPh>
    <phoneticPr fontId="30"/>
  </si>
  <si>
    <t>くすのき広域連合</t>
    <rPh sb="4" eb="6">
      <t>コウイキ</t>
    </rPh>
    <rPh sb="6" eb="8">
      <t>レンゴウ</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</si>
  <si>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</si>
  <si>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</si>
  <si>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</si>
  <si>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</si>
  <si>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t>
    <phoneticPr fontId="2"/>
  </si>
  <si>
    <t>-</t>
    <phoneticPr fontId="2"/>
  </si>
  <si>
    <t>-</t>
    <phoneticPr fontId="2"/>
  </si>
  <si>
    <t>-</t>
    <phoneticPr fontId="2"/>
  </si>
  <si>
    <t>門真都市開発ビル</t>
    <rPh sb="0" eb="2">
      <t>カドマ</t>
    </rPh>
    <rPh sb="2" eb="4">
      <t>トシ</t>
    </rPh>
    <rPh sb="4" eb="6">
      <t>カイハツ</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</si>
  <si>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</si>
  <si>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</si>
  <si>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</si>
  <si>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</si>
  <si>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</si>
  <si>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内平均値と比較して高く、既存施設等の老朽化についても、高度経済成長と急激な人口増加を背景に昭和40年代から昭和50年代にかけて建設された施設等が一斉に更新時期を迎えているため、類似団体内平均値と比較して高くなっており、更新費用等の増加に伴う財源の捻出が課題であり、公共施設等総合管理計画に基づき、施設等の質と量の見直しに取り組む。
　なお、平成28年度決算に係る固定資産台帳については、平成30年1月1日時点で整備中のため、平成28年度の当該団体値等は表示されていない。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</si>
  <si>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</si>
  <si>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</si>
  <si>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</si>
  <si>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</si>
  <si>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</si>
  <si>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</si>
  <si>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</si>
  <si>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将来負担比率は、前年度と比較して、市立総合体育館の建設などに伴い、公営住宅建設事業債現在高が増加となったことなどにより、比率は15.4ポイントの悪化となった。
　今後、比率の動向に注視しながら経常的経費の削減をはじめとした行財政改革を進めるとともに、計画的な市債の発行を行い、財政の健全化に努める。
　また、実質公債費比率は、過去の地方債の返済が終了したことにより、元利償還金の額が減少し、前年度比で0.6ポイントの改善となった。
　今後、「門真市第５次総合計画」に基づく、まちづくり及び老朽化施設の整備等にかかる市債の発行を見込んでおり、引き続き、将来的な公債費の推移を見据えた市債発行に努める。
　平成28年度は、将来負担比率は類似団体内平均値を上回っているが、実質公債費比率は平均を下回った。
　なお、平成28年度決算に係る固定資産台帳については、平成30年1月1日時点で整備中のため、平成28年度の当該団体値等は表示されていない。</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</si>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</sst>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8"/>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c:ext xmlns:c16="http://schemas.microsoft.com/office/drawing/2014/chart" uri="{C3380CC4-5D6E-409C-BE32-E72D297353CC}">
              <c16:uniqueId val="{00000000-B1B5-4CB1-B569-4767915695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35792</c:v>
                </c:pt>
                <c:pt idx="1">
                  <c:v>40767</c:v>
                </c:pt>
                <c:pt idx="2">
                  <c:v>29551</c:v>
                </c:pt>
                <c:pt idx="3">
                  <c:v>39244</c:v>
                </c:pt>
                <c:pt idx="4">
                  <c:v>54741</c:v>
                </c:pt>
              </c:numCache>
            </c:numRef>
          </c:val>
          <c:smooth val="0"/>
          <c:extLst>
            <c:ext xmlns:c16="http://schemas.microsoft.com/office/drawing/2014/chart" uri="{C3380CC4-5D6E-409C-BE32-E72D297353CC}">
              <c16:uniqueId val="{00000001-B1B5-4CB1-B569-476791569516}"/>
            </c:ext>
          </c:extLst>
        </c:ser>
        <c:dLbls>
          <c:showLegendKey val="0"/>
          <c:showVal val="0"/>
          <c:showCatName val="0"/>
          <c:showSerName val="0"/>
          <c:showPercent val="0"/>
          <c:showBubbleSize val="0"/>
        </c:dLbls>
        <c:marker val="1"/>
        <c:smooth val="0"/>
        <c:axId val="-767117328"/>
        <c:axId val="-767105904"/>
      </c:lineChart>
      <c:catAx>
        <c:axId val="-767117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7105904"/>
        <c:crosses val="autoZero"/>
        <c:auto val="1"/>
        <c:lblAlgn val="ctr"/>
        <c:lblOffset val="100"/>
        <c:tickLblSkip val="1"/>
        <c:tickMarkSkip val="1"/>
        <c:noMultiLvlLbl val="0"/>
      </c:catAx>
      <c:valAx>
        <c:axId val="-7671059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711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0.96</c:v>
                </c:pt>
                <c:pt idx="1">
                  <c:v>0.99</c:v>
                </c:pt>
                <c:pt idx="2">
                  <c:v>1.55</c:v>
                </c:pt>
                <c:pt idx="3">
                  <c:v>0.2</c:v>
                </c:pt>
                <c:pt idx="4">
                  <c:v>0.03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6.08</c:v>
                </c:pt>
                <c:pt idx="1">
                  <c:v>5.92</c:v>
                </c:pt>
                <c:pt idx="2">
                  <c:v>6.42</c:v>
                </c:pt>
                <c:pt idx="3">
                  <c:v>7.17</c:v>
                </c:pt>
                <c:pt idx="4">
                  <c:v>6.68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67116240"/>
        <c:axId val="-76711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-0.03</c:v>
                </c:pt>
                <c:pt idx="2">
                  <c:v>1.07</c:v>
                </c:pt>
                <c:pt idx="3">
                  <c:v>-0.56000000000000005</c:v>
                </c:pt>
                <c:pt idx="4">
                  <c:v>-0.7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67116240"/>
        <c:axId val="-767118960"/>
      </c:lineChart>
      <c:catAx>
        <c:axId val="-76711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7118960"/>
        <c:crosses val="autoZero"/>
        <c:auto val="1"/>
        <c:lblAlgn val="ctr"/>
        <c:lblOffset val="100"/>
        <c:tickLblSkip val="1"/>
        <c:tickMarkSkip val="1"/>
        <c:noMultiLvlLbl val="0"/>
      </c:catAx>
      <c:valAx>
        <c:axId val="-76711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711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0.95</c:v>
                </c:pt>
                <c:pt idx="2">
                  <c:v>#N/A</c:v>
                </c:pt>
                <c:pt idx="3">
                  <c:v>0.98</c:v>
                </c:pt>
                <c:pt idx="4">
                  <c:v>#N/A</c:v>
                </c:pt>
                <c:pt idx="5">
                  <c:v>1.54</c:v>
                </c:pt>
                <c:pt idx="6">
                  <c:v>#N/A</c:v>
                </c:pt>
                <c:pt idx="7">
                  <c:v>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0.23</c:v>
                </c:pt>
                <c:pt idx="4">
                  <c:v>#N/A</c:v>
                </c:pt>
                <c:pt idx="5">
                  <c:v>0.27</c:v>
                </c:pt>
                <c:pt idx="6">
                  <c:v>#N/A</c:v>
                </c:pt>
                <c:pt idx="7">
                  <c:v>0.28000000000000003</c:v>
                </c:pt>
                <c:pt idx="8">
                  <c:v>#N/A</c:v>
                </c:pt>
                <c:pt idx="9">
                  <c:v>0.28000000000000003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0.51</c:v>
                </c:pt>
                <c:pt idx="2">
                  <c:v>#N/A</c:v>
                </c:pt>
                <c:pt idx="3">
                  <c:v>0.4</c:v>
                </c:pt>
                <c:pt idx="4">
                  <c:v>#N/A</c:v>
                </c:pt>
                <c:pt idx="5">
                  <c:v>0.56000000000000005</c:v>
                </c:pt>
                <c:pt idx="6">
                  <c:v>#N/A</c:v>
                </c:pt>
                <c:pt idx="7">
                  <c:v>0.66</c:v>
                </c:pt>
                <c:pt idx="8">
                  <c:v>#N/A</c:v>
                </c:pt>
                <c:pt idx="9">
                  <c:v>2.2799999999999998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8.65</c:v>
                </c:pt>
                <c:pt idx="2">
                  <c:v>#N/A</c:v>
                </c:pt>
                <c:pt idx="3">
                  <c:v>10.31</c:v>
                </c:pt>
                <c:pt idx="4">
                  <c:v>#N/A</c:v>
                </c:pt>
                <c:pt idx="5">
                  <c:v>10.79</c:v>
                </c:pt>
                <c:pt idx="6">
                  <c:v>#N/A</c:v>
                </c:pt>
                <c:pt idx="7">
                  <c:v>10.82</c:v>
                </c:pt>
                <c:pt idx="8">
                  <c:v>#N/A</c:v>
                </c:pt>
                <c:pt idx="9">
                  <c:v>11.89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12.06</c:v>
                </c:pt>
                <c:pt idx="1">
                  <c:v>#N/A</c:v>
                </c:pt>
                <c:pt idx="2">
                  <c:v>9.64</c:v>
                </c:pt>
                <c:pt idx="3">
                  <c:v>#N/A</c:v>
                </c:pt>
                <c:pt idx="4">
                  <c:v>8.1</c:v>
                </c:pt>
                <c:pt idx="5">
                  <c:v>#N/A</c:v>
                </c:pt>
                <c:pt idx="6">
                  <c:v>6.44</c:v>
                </c:pt>
                <c:pt idx="7">
                  <c:v>#N/A</c:v>
                </c:pt>
                <c:pt idx="8">
                  <c:v>4.57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7001760"/>
        <c:axId val="-537001216"/>
      </c:barChart>
      <c:catAx>
        <c:axId val="-5370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7001216"/>
        <c:crosses val="autoZero"/>
        <c:auto val="1"/>
        <c:lblAlgn val="ctr"/>
        <c:lblOffset val="100"/>
        <c:tickLblSkip val="1"/>
        <c:tickMarkSkip val="1"/>
        <c:noMultiLvlLbl val="0"/>
      </c:catAx>
      <c:valAx>
        <c:axId val="-53700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00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4849</c:v>
                </c:pt>
                <c:pt idx="5">
                  <c:v>4897</c:v>
                </c:pt>
                <c:pt idx="8">
                  <c:v>5095</c:v>
                </c:pt>
                <c:pt idx="11">
                  <c:v>4801</c:v>
                </c:pt>
                <c:pt idx="14">
                  <c:v>4886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c:v>
                </c:pt>
                <c:pt idx="3">
                  <c:v>48</c:v>
                </c:pt>
                <c:pt idx="6">
                  <c:v>48</c:v>
                </c:pt>
                <c:pt idx="9">
                  <c:v>48</c:v>
                </c:pt>
                <c:pt idx="12">
                  <c:v>48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40</c:v>
                </c:pt>
                <c:pt idx="6">
                  <c:v>54</c:v>
                </c:pt>
                <c:pt idx="9">
                  <c:v>103</c:v>
                </c:pt>
                <c:pt idx="12">
                  <c:v>103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1536</c:v>
                </c:pt>
                <c:pt idx="3">
                  <c:v>1591</c:v>
                </c:pt>
                <c:pt idx="6">
                  <c:v>1765</c:v>
                </c:pt>
                <c:pt idx="9">
                  <c:v>1708</c:v>
                </c:pt>
                <c:pt idx="12">
                  <c:v>1782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4857</c:v>
                </c:pt>
                <c:pt idx="3">
                  <c:v>5068</c:v>
                </c:pt>
                <c:pt idx="6">
                  <c:v>4952</c:v>
                </c:pt>
                <c:pt idx="9">
                  <c:v>4660</c:v>
                </c:pt>
                <c:pt idx="12">
                  <c:v>4367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7005568"/>
        <c:axId val="-53699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1617</c:v>
                </c:pt>
                <c:pt idx="2">
                  <c:v>#N/A</c:v>
                </c:pt>
                <c:pt idx="3">
                  <c:v>#N/A</c:v>
                </c:pt>
                <c:pt idx="4">
                  <c:v>1851</c:v>
                </c:pt>
                <c:pt idx="5">
                  <c:v>#N/A</c:v>
                </c:pt>
                <c:pt idx="6">
                  <c:v>#N/A</c:v>
                </c:pt>
                <c:pt idx="7">
                  <c:v>1724</c:v>
                </c:pt>
                <c:pt idx="8">
                  <c:v>#N/A</c:v>
                </c:pt>
                <c:pt idx="9">
                  <c:v>#N/A</c:v>
                </c:pt>
                <c:pt idx="10">
                  <c:v>1718</c:v>
                </c:pt>
                <c:pt idx="11">
                  <c:v>#N/A</c:v>
                </c:pt>
                <c:pt idx="12">
                  <c:v>#N/A</c:v>
                </c:pt>
                <c:pt idx="13">
                  <c:v>1414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7005568"/>
        <c:axId val="-536995776"/>
      </c:lineChart>
      <c:catAx>
        <c:axId val="-5370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6995776"/>
        <c:crosses val="autoZero"/>
        <c:auto val="1"/>
        <c:lblAlgn val="ctr"/>
        <c:lblOffset val="100"/>
        <c:tickLblSkip val="1"/>
        <c:tickMarkSkip val="1"/>
        <c:noMultiLvlLbl val="0"/>
      </c:catAx>
      <c:valAx>
        <c:axId val="-53699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0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44480</c:v>
                </c:pt>
                <c:pt idx="5">
                  <c:v>45118</c:v>
                </c:pt>
                <c:pt idx="8">
                  <c:v>45627</c:v>
                </c:pt>
                <c:pt idx="11">
                  <c:v>47075</c:v>
                </c:pt>
                <c:pt idx="14">
                  <c:v>47261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19377</c:v>
                </c:pt>
                <c:pt idx="5">
                  <c:v>18650</c:v>
                </c:pt>
                <c:pt idx="8">
                  <c:v>18439</c:v>
                </c:pt>
                <c:pt idx="11">
                  <c:v>18226</c:v>
                </c:pt>
                <c:pt idx="14">
                  <c:v>18697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6341</c:v>
                </c:pt>
                <c:pt idx="5">
                  <c:v>7066</c:v>
                </c:pt>
                <c:pt idx="8">
                  <c:v>7212</c:v>
                </c:pt>
                <c:pt idx="11">
                  <c:v>7121</c:v>
                </c:pt>
                <c:pt idx="14">
                  <c:v>6107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443</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5078</c:v>
                </c:pt>
                <c:pt idx="3">
                  <c:v>4837</c:v>
                </c:pt>
                <c:pt idx="6">
                  <c:v>4650</c:v>
                </c:pt>
                <c:pt idx="9">
                  <c:v>4584</c:v>
                </c:pt>
                <c:pt idx="12">
                  <c:v>4764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431</c:v>
                </c:pt>
                <c:pt idx="3">
                  <c:v>647</c:v>
                </c:pt>
                <c:pt idx="6">
                  <c:v>616</c:v>
                </c:pt>
                <c:pt idx="9">
                  <c:v>575</c:v>
                </c:pt>
                <c:pt idx="12">
                  <c:v>579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27263</c:v>
                </c:pt>
                <c:pt idx="3">
                  <c:v>26819</c:v>
                </c:pt>
                <c:pt idx="6">
                  <c:v>27643</c:v>
                </c:pt>
                <c:pt idx="9">
                  <c:v>28621</c:v>
                </c:pt>
                <c:pt idx="12">
                  <c:v>29540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900</c:v>
                </c:pt>
                <c:pt idx="3">
                  <c:v>836</c:v>
                </c:pt>
                <c:pt idx="6">
                  <c:v>772</c:v>
                </c:pt>
                <c:pt idx="9">
                  <c:v>708</c:v>
                </c:pt>
                <c:pt idx="12">
                  <c:v>632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46879</c:v>
                </c:pt>
                <c:pt idx="3">
                  <c:v>47637</c:v>
                </c:pt>
                <c:pt idx="6">
                  <c:v>47762</c:v>
                </c:pt>
                <c:pt idx="9">
                  <c:v>48483</c:v>
                </c:pt>
                <c:pt idx="12">
                  <c:v>50626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6999584"/>
        <c:axId val="-53699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10796</c:v>
                </c:pt>
                <c:pt idx="2">
                  <c:v>#N/A</c:v>
                </c:pt>
                <c:pt idx="3">
                  <c:v>#N/A</c:v>
                </c:pt>
                <c:pt idx="4">
                  <c:v>9943</c:v>
                </c:pt>
                <c:pt idx="5">
                  <c:v>#N/A</c:v>
                </c:pt>
                <c:pt idx="6">
                  <c:v>#N/A</c:v>
                </c:pt>
                <c:pt idx="7">
                  <c:v>10166</c:v>
                </c:pt>
                <c:pt idx="8">
                  <c:v>#N/A</c:v>
                </c:pt>
                <c:pt idx="9">
                  <c:v>#N/A</c:v>
                </c:pt>
                <c:pt idx="10">
                  <c:v>10548</c:v>
                </c:pt>
                <c:pt idx="11">
                  <c:v>#N/A</c:v>
                </c:pt>
                <c:pt idx="12">
                  <c:v>#N/A</c:v>
                </c:pt>
                <c:pt idx="13">
                  <c:v>14075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6999584"/>
        <c:axId val="-536999040"/>
      </c:lineChart>
      <c:catAx>
        <c:axId val="-5369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6999040"/>
        <c:crosses val="autoZero"/>
        <c:auto val="1"/>
        <c:lblAlgn val="ctr"/>
        <c:lblOffset val="100"/>
        <c:tickLblSkip val="1"/>
        <c:tickMarkSkip val="1"/>
        <c:noMultiLvlLbl val="0"/>
      </c:catAx>
      <c:valAx>
        <c:axId val="-53699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9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{AA56E608-D166-4BC1-B82E-954F83CCC125}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8F9-475D-A4C9-EDC177432AC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{7A047E88-9576-473F-9905-33AEA1CB1DEA}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8F9-475D-A4C9-EDC177432AC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{ACFE7486-347F-4B5C-961D-A5CA7204EEEB}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8F9-475D-A4C9-EDC177432AC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{327AD922-C88E-4F4E-8CC4-E3A9AE0A69A7}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8F9-475D-A4C9-EDC177432AC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{674398DB-75C7-40A7-B915-343A4F7BB2AA}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8F9-475D-A4C9-EDC177432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62.5</c:v>
                </c:pt>
              </c:numCache>
            </c:numRef>
          </c:xVal>
          <c:yVal>
            <c:numRef>
              <c:f>公会計指標分析・財政指標組合せ分析表!$K$51:$O$51</c:f>
              <c:numCache>
                <c:formatCode>#,##0.0;"▲ "#,##0.0</c:formatCode>
                <c:ptCount val="5"/>
                <c:pt idx="3">
                  <c:v>44.2</c:v>
                </c:pt>
              </c:numCache>
            </c:numRef>
          </c:yVal>
          <c:smooth val="0"/>
          <c:extLst>
            <c:ext xmlns:c16="http://schemas.microsoft.com/office/drawing/2014/chart" uri="{C3380CC4-5D6E-409C-BE32-E72D297353CC}">
              <c16:uniqueId val="{00000005-18F9-475D-A4C9-EDC177432AC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{882529F7-3A69-41B5-8E3D-9454E685AD62}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8F9-475D-A4C9-EDC177432AC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{DBE044DF-8F9F-4A07-9035-81F5EDA871AA}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8F9-475D-A4C9-EDC177432AC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{339E951D-306D-4B2D-80C4-5C09341F7AB6}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8F9-475D-A4C9-EDC177432AC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{3BAB4784-5723-4837-8D86-37D9F2F99C1C}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8F9-475D-A4C9-EDC177432AC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{B45DF308-EF50-4FC0-A97F-AD8B9EA54FBC}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8F9-475D-A4C9-EDC177432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c:ext xmlns:c16="http://schemas.microsoft.com/office/drawing/2014/chart" uri="{C3380CC4-5D6E-409C-BE32-E72D297353CC}">
              <c16:uniqueId val="{0000000B-18F9-475D-A4C9-EDC177432AC1}"/>
            </c:ext>
          </c:extLst>
        </c:ser>
        <c:dLbls>
          <c:showLegendKey val="0"/>
          <c:showVal val="0"/>
          <c:showCatName val="0"/>
          <c:showSerName val="0"/>
          <c:showPercent val="0"/>
          <c:showBubbleSize val="0"/>
        </c:dLbls>
        <c:axId val="-1502232736"/>
        <c:axId val="-1502231104"/>
      </c:scatterChart>
      <c:valAx>
        <c:axId val="-1502232736"/>
        <c:scaling>
          <c:orientation val="minMax"/>
          <c:max val="62.7"/>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231104"/>
        <c:crosses val="autoZero"/>
        <c:crossBetween val="midCat"/>
      </c:valAx>
      <c:valAx>
        <c:axId val="-1502231104"/>
        <c:scaling>
          <c:orientation val="minMax"/>
          <c:max val="45.800000000000004"/>
          <c:min val="33.7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223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{1B023A69-6E40-4A8C-B5C7-C56CB83F17BB}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260-40AB-A565-A1A0A7ED05E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{E2461828-948D-4E66-A9BE-0C41B95A87CC}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260-40AB-A565-A1A0A7ED05E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{A55556BF-589D-45FA-8F2E-594DA467E4CB}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260-40AB-A565-A1A0A7ED05E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{89C2AD80-8A94-42BF-8C98-37C2577C04E1}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260-40AB-A565-A1A0A7ED05E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{841C3B5D-B168-4919-9211-E56220C2005A}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260-40AB-A565-A1A0A7ED05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7.1</c:v>
                </c:pt>
                <c:pt idx="2">
                  <c:v>7.3</c:v>
                </c:pt>
                <c:pt idx="3">
                  <c:v>7.4</c:v>
                </c:pt>
                <c:pt idx="4">
                  <c:v>6.8</c:v>
                </c:pt>
              </c:numCache>
            </c:numRef>
          </c:xVal>
          <c:yVal>
            <c:numRef>
              <c:f>公会計指標分析・財政指標組合せ分析表!$K$73:$O$73</c:f>
              <c:numCache>
                <c:formatCode>#,##0.0;"▲ "#,##0.0</c:formatCode>
                <c:ptCount val="5"/>
                <c:pt idx="0">
                  <c:v>46.2</c:v>
                </c:pt>
                <c:pt idx="1">
                  <c:v>42.1</c:v>
                </c:pt>
                <c:pt idx="2">
                  <c:v>43.3</c:v>
                </c:pt>
                <c:pt idx="3">
                  <c:v>44.2</c:v>
                </c:pt>
                <c:pt idx="4">
                  <c:v>59.6</c:v>
                </c:pt>
              </c:numCache>
            </c:numRef>
          </c:yVal>
          <c:smooth val="0"/>
          <c:extLst>
            <c:ext xmlns:c16="http://schemas.microsoft.com/office/drawing/2014/chart" uri="{C3380CC4-5D6E-409C-BE32-E72D297353CC}">
              <c16:uniqueId val="{00000005-8260-40AB-A565-A1A0A7ED05E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{2796B473-8A6E-490B-94EF-3D374CDD1879}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260-40AB-A565-A1A0A7ED05E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{97899961-2DC6-4E10-98C0-5FC3B3A098E6}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260-40AB-A565-A1A0A7ED05E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{4DF6426B-CA72-4A4D-B86A-034E5BE4129F}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260-40AB-A565-A1A0A7ED05E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{4366BD67-50E9-415F-86B9-C91B78BBB52E}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260-40AB-A565-A1A0A7ED05E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{7840AFB0-C0EB-4B9B-B9EC-C9CDEF194E62}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260-40AB-A565-A1A0A7ED05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c:ext xmlns:c16="http://schemas.microsoft.com/office/drawing/2014/chart" uri="{C3380CC4-5D6E-409C-BE32-E72D297353CC}">
              <c16:uniqueId val="{0000000B-8260-40AB-A565-A1A0A7ED05E9}"/>
            </c:ext>
          </c:extLst>
        </c:ser>
        <c:dLbls>
          <c:showLegendKey val="0"/>
          <c:showVal val="0"/>
          <c:showCatName val="0"/>
          <c:showSerName val="0"/>
          <c:showPercent val="0"/>
          <c:showBubbleSize val="0"/>
        </c:dLbls>
        <c:axId val="-1502227840"/>
        <c:axId val="-1502239264"/>
      </c:scatterChart>
      <c:valAx>
        <c:axId val="-1502227840"/>
        <c:scaling>
          <c:orientation val="minMax"/>
          <c:max val="8.799999999999998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239264"/>
        <c:crosses val="autoZero"/>
        <c:crossBetween val="midCat"/>
      </c:valAx>
      <c:valAx>
        <c:axId val="-1502239264"/>
        <c:scaling>
          <c:orientation val="minMax"/>
          <c:max val="6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2227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既に発行した市債の償還が終了したことなどにより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年度元利償還金の額が対前年度比で約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千万円減少したことなどが要因である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「門真市第</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次総合計画」に基づくまちづくり及び老朽化施設の整備等にかかる市債の発行を見込んでいるが、</a:t>
          </a:r>
          <a:r>
            <a:rPr kumimoji="1" lang="ja-JP" altLang="ja-JP" sz="1100">
              <a:solidFill>
                <a:schemeClr val="dk1"/>
              </a:solidFill>
              <a:effectLst/>
              <a:latin typeface="+mn-lt"/>
              <a:ea typeface="+mn-ea"/>
              <a:cs typeface="+mn-cs"/>
            </a:rPr>
            <a:t>元利償還金の動向を見据えながら計画的な市債の発行に努める。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59.6</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市立総合体育館の建設等に伴い、公営住宅建設事業債残高が</a:t>
          </a:r>
          <a:r>
            <a:rPr kumimoji="1" lang="ja-JP" altLang="ja-JP" sz="1100">
              <a:solidFill>
                <a:schemeClr val="dk1"/>
              </a:solidFill>
              <a:effectLst/>
              <a:latin typeface="+mn-lt"/>
              <a:ea typeface="+mn-ea"/>
              <a:cs typeface="+mn-cs"/>
            </a:rPr>
            <a:t>増加したことなどが要因である。</a:t>
          </a:r>
          <a:endParaRPr lang="ja-JP" altLang="ja-JP" sz="1400">
            <a:effectLst/>
          </a:endParaRPr>
        </a:p>
        <a:p>
          <a:r>
            <a:rPr kumimoji="1" lang="ja-JP" altLang="ja-JP" sz="1100">
              <a:solidFill>
                <a:schemeClr val="dk1"/>
              </a:solidFill>
              <a:effectLst/>
              <a:latin typeface="+mn-lt"/>
              <a:ea typeface="+mn-ea"/>
              <a:cs typeface="+mn-cs"/>
            </a:rPr>
            <a:t>　市債残高は（水道事業を含む全会計）平成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年度末で約</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千万円の残高となっており、平成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億円増加しているため、今後、元利償還金の動向を見据えながら計画的な市債の発行に努める。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本市は、高度経済成長と急激な人口増加を背景に昭和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年代から昭和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年代にかけて建設された施設等が一斉に更新時期を迎えているため、有形固定資産減価償却率は類似団体より高い水準にある。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年度に策定した公共施設等総合管理計画において、本市の人口推移の予想に合わせて、</a:t>
          </a:r>
          <a:r>
            <a:rPr kumimoji="1" lang="en-US" altLang="ja-JP" sz="1000">
              <a:solidFill>
                <a:schemeClr val="dk1"/>
              </a:solidFill>
              <a:effectLst/>
              <a:latin typeface="+mn-lt"/>
              <a:ea typeface="+mn-ea"/>
              <a:cs typeface="+mn-cs"/>
            </a:rPr>
            <a:t>2045</a:t>
          </a:r>
          <a:r>
            <a:rPr kumimoji="1" lang="ja-JP" altLang="ja-JP" sz="1000">
              <a:solidFill>
                <a:schemeClr val="dk1"/>
              </a:solidFill>
              <a:effectLst/>
              <a:latin typeface="+mn-lt"/>
              <a:ea typeface="+mn-ea"/>
              <a:cs typeface="+mn-cs"/>
            </a:rPr>
            <a:t>年までに建物系施設の延床面積を約</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以上</a:t>
          </a:r>
          <a:r>
            <a:rPr kumimoji="1" lang="ja-JP" altLang="ja-JP" sz="1000">
              <a:solidFill>
                <a:schemeClr val="dk1"/>
              </a:solidFill>
              <a:effectLst/>
              <a:latin typeface="+mn-lt"/>
              <a:ea typeface="+mn-ea"/>
              <a:cs typeface="+mn-cs"/>
            </a:rPr>
            <a:t>削減するという目標を掲げ、公共施設等の質と量の見直しを進めている。</a:t>
          </a:r>
          <a:endParaRPr lang="ja-JP" altLang="ja-JP" sz="1000">
            <a:effectLst/>
          </a:endParaRPr>
        </a:p>
        <a:p>
          <a:r>
            <a:rPr kumimoji="1" lang="ja-JP" altLang="ja-JP" sz="1000">
              <a:solidFill>
                <a:schemeClr val="dk1"/>
              </a:solidFill>
              <a:effectLst/>
              <a:latin typeface="+mn-lt"/>
              <a:ea typeface="+mn-ea"/>
              <a:cs typeface="+mn-cs"/>
            </a:rPr>
            <a:t>　なお、平成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年度決算に係る固定資産台帳については、平成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日時点で整備中のため、平成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年度の当該団体値等は表示されていない。</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2" name="直線コネクタ 61"/>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3"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4" name="直線コネクタ 63"/>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76200</xdr:rowOff>
    </xdr:from>
    <xdr:to>
      <xdr:col>3</xdr:col>
      <xdr:colOff>511175</xdr:colOff>
      <xdr:row>29</xdr:row>
      <xdr:rowOff>6350</xdr:rowOff>
    </xdr:to>
    <xdr:sp macro="" textlink="">
      <xdr:nvSpPr>
        <xdr:cNvPr id="75" name="円/楕円 74"/>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96791</xdr:rowOff>
    </xdr:from>
    <xdr:ext cx="405111" cy="259045"/>
    <xdr:sp macro="" textlink="">
      <xdr:nvSpPr>
        <xdr:cNvPr id="76" name="n_1aveValue有形固定資産減価償却率"/>
        <xdr:cNvSpPr txBox="1"/>
      </xdr:nvSpPr>
      <xdr:spPr>
        <a:xfrm>
          <a:off x="3836043"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22877</xdr:rowOff>
    </xdr:from>
    <xdr:ext cx="405111" cy="259045"/>
    <xdr:sp macro="" textlink="">
      <xdr:nvSpPr>
        <xdr:cNvPr id="77" name="n_1mainValue有形固定資産減価償却率"/>
        <xdr:cNvSpPr txBox="1"/>
      </xdr:nvSpPr>
      <xdr:spPr>
        <a:xfrm>
          <a:off x="3836043"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120413</xdr:rowOff>
    </xdr:from>
    <xdr:ext cx="405111" cy="259045"/>
    <xdr:sp macro="" textlink="">
      <xdr:nvSpPr>
        <xdr:cNvPr id="60" name="【道路】&#10;有形固定資産減価償却率平均値テキスト"/>
        <xdr:cNvSpPr txBox="1"/>
      </xdr:nvSpPr>
      <xdr:spPr>
        <a:xfrm>
          <a:off x="4724400" y="663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137414</xdr:rowOff>
    </xdr:from>
    <xdr:to>
      <xdr:col>5</xdr:col>
      <xdr:colOff>409575</xdr:colOff>
      <xdr:row>40</xdr:row>
      <xdr:rowOff>67564</xdr:rowOff>
    </xdr:to>
    <xdr:sp macro="" textlink="">
      <xdr:nvSpPr>
        <xdr:cNvPr id="68" name="円/楕円 67"/>
        <xdr:cNvSpPr/>
      </xdr:nvSpPr>
      <xdr:spPr>
        <a:xfrm>
          <a:off x="3746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8653</xdr:rowOff>
    </xdr:from>
    <xdr:ext cx="405111" cy="259045"/>
    <xdr:sp macro="" textlink="">
      <xdr:nvSpPr>
        <xdr:cNvPr id="69" name="n_1aveValue【道路】&#10;有形固定資産減価償却率"/>
        <xdr:cNvSpPr txBox="1"/>
      </xdr:nvSpPr>
      <xdr:spPr>
        <a:xfrm>
          <a:off x="3582043"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58691</xdr:rowOff>
    </xdr:from>
    <xdr:ext cx="405111" cy="259045"/>
    <xdr:sp macro="" textlink="">
      <xdr:nvSpPr>
        <xdr:cNvPr id="70" name="n_1mainValue【道路】&#10;有形固定資産減価償却率"/>
        <xdr:cNvSpPr txBox="1"/>
      </xdr:nvSpPr>
      <xdr:spPr>
        <a:xfrm>
          <a:off x="3582043"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6" name="直線コネクタ 95"/>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97"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98" name="直線コネクタ 97"/>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99"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0" name="直線コネクタ 99"/>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80136</xdr:rowOff>
    </xdr:from>
    <xdr:ext cx="534377" cy="259045"/>
    <xdr:sp macro="" textlink="">
      <xdr:nvSpPr>
        <xdr:cNvPr id="101" name="【道路】&#10;一人当たり延長平均値テキスト"/>
        <xdr:cNvSpPr txBox="1"/>
      </xdr:nvSpPr>
      <xdr:spPr>
        <a:xfrm>
          <a:off x="10566400" y="60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2" name="フローチャート : 判断 101"/>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3" name="フローチャート : 判断 102"/>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72099</xdr:rowOff>
    </xdr:from>
    <xdr:to>
      <xdr:col>14</xdr:col>
      <xdr:colOff>79375</xdr:colOff>
      <xdr:row>42</xdr:row>
      <xdr:rowOff>2249</xdr:rowOff>
    </xdr:to>
    <xdr:sp macro="" textlink="">
      <xdr:nvSpPr>
        <xdr:cNvPr id="109" name="円/楕円 108"/>
        <xdr:cNvSpPr/>
      </xdr:nvSpPr>
      <xdr:spPr>
        <a:xfrm>
          <a:off x="9588500" y="71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6367</xdr:rowOff>
    </xdr:from>
    <xdr:ext cx="469744" cy="259045"/>
    <xdr:sp macro="" textlink="">
      <xdr:nvSpPr>
        <xdr:cNvPr id="110" name="n_1aveValue【道路】&#10;一人当たり延長"/>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164826</xdr:rowOff>
    </xdr:from>
    <xdr:ext cx="469744" cy="259045"/>
    <xdr:sp macro="" textlink="">
      <xdr:nvSpPr>
        <xdr:cNvPr id="111" name="n_1mainValue【道路】&#10;一人当たり延長"/>
        <xdr:cNvSpPr txBox="1"/>
      </xdr:nvSpPr>
      <xdr:spPr>
        <a:xfrm>
          <a:off x="9391727" y="719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61722</xdr:rowOff>
    </xdr:from>
    <xdr:to>
      <xdr:col>6</xdr:col>
      <xdr:colOff>510540</xdr:colOff>
      <xdr:row>64</xdr:row>
      <xdr:rowOff>22860</xdr:rowOff>
    </xdr:to>
    <xdr:cxnSp macro="">
      <xdr:nvCxnSpPr>
        <xdr:cNvPr id="134" name="直線コネクタ 133"/>
        <xdr:cNvCxnSpPr/>
      </xdr:nvCxnSpPr>
      <xdr:spPr>
        <a:xfrm flipV="1">
          <a:off x="4634865" y="983437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5"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6" name="直線コネクタ 135"/>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8399</xdr:rowOff>
    </xdr:from>
    <xdr:ext cx="405111" cy="259045"/>
    <xdr:sp macro="" textlink="">
      <xdr:nvSpPr>
        <xdr:cNvPr id="137" name="【橋りょう・トンネル】&#10;有形固定資産減価償却率最大値テキスト"/>
        <xdr:cNvSpPr txBox="1"/>
      </xdr:nvSpPr>
      <xdr:spPr>
        <a:xfrm>
          <a:off x="4724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57</xdr:row>
      <xdr:rowOff>61722</xdr:rowOff>
    </xdr:from>
    <xdr:to>
      <xdr:col>6</xdr:col>
      <xdr:colOff>600075</xdr:colOff>
      <xdr:row>57</xdr:row>
      <xdr:rowOff>61722</xdr:rowOff>
    </xdr:to>
    <xdr:cxnSp macro="">
      <xdr:nvCxnSpPr>
        <xdr:cNvPr id="138" name="直線コネクタ 137"/>
        <xdr:cNvCxnSpPr/>
      </xdr:nvCxnSpPr>
      <xdr:spPr>
        <a:xfrm>
          <a:off x="4546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133367</xdr:rowOff>
    </xdr:from>
    <xdr:ext cx="405111" cy="259045"/>
    <xdr:sp macro="" textlink="">
      <xdr:nvSpPr>
        <xdr:cNvPr id="139" name="【橋りょう・トンネル】&#10;有形固定資産減価償却率平均値テキスト"/>
        <xdr:cNvSpPr txBox="1"/>
      </xdr:nvSpPr>
      <xdr:spPr>
        <a:xfrm>
          <a:off x="4724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40" name="フローチャート : 判断 139"/>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1" name="フローチャート : 判断 140"/>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22352</xdr:rowOff>
    </xdr:from>
    <xdr:to>
      <xdr:col>5</xdr:col>
      <xdr:colOff>409575</xdr:colOff>
      <xdr:row>62</xdr:row>
      <xdr:rowOff>123952</xdr:rowOff>
    </xdr:to>
    <xdr:sp macro="" textlink="">
      <xdr:nvSpPr>
        <xdr:cNvPr id="147" name="円/楕円 146"/>
        <xdr:cNvSpPr/>
      </xdr:nvSpPr>
      <xdr:spPr>
        <a:xfrm>
          <a:off x="3746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67327</xdr:rowOff>
    </xdr:from>
    <xdr:ext cx="405111" cy="259045"/>
    <xdr:sp macro="" textlink="">
      <xdr:nvSpPr>
        <xdr:cNvPr id="148" name="n_1ave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115079</xdr:rowOff>
    </xdr:from>
    <xdr:ext cx="405111" cy="259045"/>
    <xdr:sp macro="" textlink="">
      <xdr:nvSpPr>
        <xdr:cNvPr id="149" name="n_1mainValue【橋りょう・トンネル】&#10;有形固定資産減価償却率"/>
        <xdr:cNvSpPr txBox="1"/>
      </xdr:nvSpPr>
      <xdr:spPr>
        <a:xfrm>
          <a:off x="3582043"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81469</xdr:rowOff>
    </xdr:from>
    <xdr:to>
      <xdr:col>15</xdr:col>
      <xdr:colOff>180340</xdr:colOff>
      <xdr:row>64</xdr:row>
      <xdr:rowOff>48692</xdr:rowOff>
    </xdr:to>
    <xdr:cxnSp macro="">
      <xdr:nvCxnSpPr>
        <xdr:cNvPr id="173" name="直線コネクタ 172"/>
        <xdr:cNvCxnSpPr/>
      </xdr:nvCxnSpPr>
      <xdr:spPr>
        <a:xfrm flipV="1">
          <a:off x="10476865" y="9682669"/>
          <a:ext cx="0" cy="133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52519</xdr:rowOff>
    </xdr:from>
    <xdr:ext cx="469744" cy="259045"/>
    <xdr:sp macro="" textlink="">
      <xdr:nvSpPr>
        <xdr:cNvPr id="174" name="【橋りょう・トンネル】&#10;一人当たり有形固定資産（償却資産）額最小値テキスト"/>
        <xdr:cNvSpPr txBox="1"/>
      </xdr:nvSpPr>
      <xdr:spPr>
        <a:xfrm>
          <a:off x="10566400" y="110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48692</xdr:rowOff>
    </xdr:from>
    <xdr:to>
      <xdr:col>15</xdr:col>
      <xdr:colOff>269875</xdr:colOff>
      <xdr:row>64</xdr:row>
      <xdr:rowOff>48692</xdr:rowOff>
    </xdr:to>
    <xdr:cxnSp macro="">
      <xdr:nvCxnSpPr>
        <xdr:cNvPr id="175" name="直線コネクタ 174"/>
        <xdr:cNvCxnSpPr/>
      </xdr:nvCxnSpPr>
      <xdr:spPr>
        <a:xfrm>
          <a:off x="10388600" y="11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28146</xdr:rowOff>
    </xdr:from>
    <xdr:ext cx="599010" cy="259045"/>
    <xdr:sp macro="" textlink="">
      <xdr:nvSpPr>
        <xdr:cNvPr id="176" name="【橋りょう・トンネル】&#10;一人当たり有形固定資産（償却資産）額最大値テキスト"/>
        <xdr:cNvSpPr txBox="1"/>
      </xdr:nvSpPr>
      <xdr:spPr>
        <a:xfrm>
          <a:off x="10566400" y="945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56</xdr:row>
      <xdr:rowOff>81469</xdr:rowOff>
    </xdr:from>
    <xdr:to>
      <xdr:col>15</xdr:col>
      <xdr:colOff>269875</xdr:colOff>
      <xdr:row>56</xdr:row>
      <xdr:rowOff>81469</xdr:rowOff>
    </xdr:to>
    <xdr:cxnSp macro="">
      <xdr:nvCxnSpPr>
        <xdr:cNvPr id="177" name="直線コネクタ 176"/>
        <xdr:cNvCxnSpPr/>
      </xdr:nvCxnSpPr>
      <xdr:spPr>
        <a:xfrm>
          <a:off x="10388600" y="968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70929</xdr:rowOff>
    </xdr:from>
    <xdr:ext cx="599010" cy="259045"/>
    <xdr:sp macro="" textlink="">
      <xdr:nvSpPr>
        <xdr:cNvPr id="178" name="【橋りょう・トンネル】&#10;一人当たり有形固定資産（償却資産）額平均値テキスト"/>
        <xdr:cNvSpPr txBox="1"/>
      </xdr:nvSpPr>
      <xdr:spPr>
        <a:xfrm>
          <a:off x="10566400" y="1018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92502</xdr:rowOff>
    </xdr:from>
    <xdr:to>
      <xdr:col>15</xdr:col>
      <xdr:colOff>231775</xdr:colOff>
      <xdr:row>60</xdr:row>
      <xdr:rowOff>22652</xdr:rowOff>
    </xdr:to>
    <xdr:sp macro="" textlink="">
      <xdr:nvSpPr>
        <xdr:cNvPr id="179" name="フローチャート : 判断 178"/>
        <xdr:cNvSpPr/>
      </xdr:nvSpPr>
      <xdr:spPr>
        <a:xfrm>
          <a:off x="10426700" y="1020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0" name="フローチャート : 判断 179"/>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5401</xdr:rowOff>
    </xdr:from>
    <xdr:to>
      <xdr:col>14</xdr:col>
      <xdr:colOff>79375</xdr:colOff>
      <xdr:row>64</xdr:row>
      <xdr:rowOff>107001</xdr:rowOff>
    </xdr:to>
    <xdr:sp macro="" textlink="">
      <xdr:nvSpPr>
        <xdr:cNvPr id="186" name="円/楕円 185"/>
        <xdr:cNvSpPr/>
      </xdr:nvSpPr>
      <xdr:spPr>
        <a:xfrm>
          <a:off x="9588500" y="109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87"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98128</xdr:rowOff>
    </xdr:from>
    <xdr:ext cx="469744" cy="259045"/>
    <xdr:sp macro="" textlink="">
      <xdr:nvSpPr>
        <xdr:cNvPr id="188" name="n_1mainValue【橋りょう・トンネル】&#10;一人当たり有形固定資産（償却資産）額"/>
        <xdr:cNvSpPr txBox="1"/>
      </xdr:nvSpPr>
      <xdr:spPr>
        <a:xfrm>
          <a:off x="9391727" y="110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9" name="テキスト ボックス 20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81535</xdr:rowOff>
    </xdr:from>
    <xdr:to>
      <xdr:col>6</xdr:col>
      <xdr:colOff>510540</xdr:colOff>
      <xdr:row>85</xdr:row>
      <xdr:rowOff>72389</xdr:rowOff>
    </xdr:to>
    <xdr:cxnSp macro="">
      <xdr:nvCxnSpPr>
        <xdr:cNvPr id="211" name="直線コネクタ 210"/>
        <xdr:cNvCxnSpPr/>
      </xdr:nvCxnSpPr>
      <xdr:spPr>
        <a:xfrm flipV="1">
          <a:off x="4634865" y="13626085"/>
          <a:ext cx="0" cy="101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12" name="【公営住宅】&#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3" name="直線コネクタ 212"/>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28212</xdr:rowOff>
    </xdr:from>
    <xdr:ext cx="405111" cy="259045"/>
    <xdr:sp macro="" textlink="">
      <xdr:nvSpPr>
        <xdr:cNvPr id="214" name="【公営住宅】&#10;有形固定資産減価償却率最大値テキスト"/>
        <xdr:cNvSpPr txBox="1"/>
      </xdr:nvSpPr>
      <xdr:spPr>
        <a:xfrm>
          <a:off x="4724400" y="134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79</xdr:row>
      <xdr:rowOff>81535</xdr:rowOff>
    </xdr:from>
    <xdr:to>
      <xdr:col>6</xdr:col>
      <xdr:colOff>600075</xdr:colOff>
      <xdr:row>79</xdr:row>
      <xdr:rowOff>81535</xdr:rowOff>
    </xdr:to>
    <xdr:cxnSp macro="">
      <xdr:nvCxnSpPr>
        <xdr:cNvPr id="215" name="直線コネクタ 214"/>
        <xdr:cNvCxnSpPr/>
      </xdr:nvCxnSpPr>
      <xdr:spPr>
        <a:xfrm>
          <a:off x="4546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4590</xdr:rowOff>
    </xdr:from>
    <xdr:ext cx="405111" cy="259045"/>
    <xdr:sp macro="" textlink="">
      <xdr:nvSpPr>
        <xdr:cNvPr id="216" name="【公営住宅】&#10;有形固定資産減価償却率平均値テキスト"/>
        <xdr:cNvSpPr txBox="1"/>
      </xdr:nvSpPr>
      <xdr:spPr>
        <a:xfrm>
          <a:off x="4724400" y="13892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26163</xdr:rowOff>
    </xdr:from>
    <xdr:to>
      <xdr:col>6</xdr:col>
      <xdr:colOff>561975</xdr:colOff>
      <xdr:row>81</xdr:row>
      <xdr:rowOff>127763</xdr:rowOff>
    </xdr:to>
    <xdr:sp macro="" textlink="">
      <xdr:nvSpPr>
        <xdr:cNvPr id="217" name="フローチャート : 判断 216"/>
        <xdr:cNvSpPr/>
      </xdr:nvSpPr>
      <xdr:spPr>
        <a:xfrm>
          <a:off x="45847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10161</xdr:rowOff>
    </xdr:from>
    <xdr:to>
      <xdr:col>5</xdr:col>
      <xdr:colOff>409575</xdr:colOff>
      <xdr:row>80</xdr:row>
      <xdr:rowOff>111761</xdr:rowOff>
    </xdr:to>
    <xdr:sp macro="" textlink="">
      <xdr:nvSpPr>
        <xdr:cNvPr id="218" name="フローチャート : 判断 217"/>
        <xdr:cNvSpPr/>
      </xdr:nvSpPr>
      <xdr:spPr>
        <a:xfrm>
          <a:off x="3746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xdr:rowOff>
    </xdr:from>
    <xdr:to>
      <xdr:col>5</xdr:col>
      <xdr:colOff>409575</xdr:colOff>
      <xdr:row>78</xdr:row>
      <xdr:rowOff>116332</xdr:rowOff>
    </xdr:to>
    <xdr:sp macro="" textlink="">
      <xdr:nvSpPr>
        <xdr:cNvPr id="224" name="円/楕円 223"/>
        <xdr:cNvSpPr/>
      </xdr:nvSpPr>
      <xdr:spPr>
        <a:xfrm>
          <a:off x="3746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102888</xdr:rowOff>
    </xdr:from>
    <xdr:ext cx="405111" cy="259045"/>
    <xdr:sp macro="" textlink="">
      <xdr:nvSpPr>
        <xdr:cNvPr id="225" name="n_1aveValue【公営住宅】&#10;有形固定資産減価償却率"/>
        <xdr:cNvSpPr txBox="1"/>
      </xdr:nvSpPr>
      <xdr:spPr>
        <a:xfrm>
          <a:off x="3582043"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132859</xdr:rowOff>
    </xdr:from>
    <xdr:ext cx="405111" cy="259045"/>
    <xdr:sp macro="" textlink="">
      <xdr:nvSpPr>
        <xdr:cNvPr id="226" name="n_1mainValue【公営住宅】&#10;有形固定資産減価償却率"/>
        <xdr:cNvSpPr txBox="1"/>
      </xdr:nvSpPr>
      <xdr:spPr>
        <a:xfrm>
          <a:off x="3582043"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23013</xdr:rowOff>
    </xdr:from>
    <xdr:to>
      <xdr:col>15</xdr:col>
      <xdr:colOff>180340</xdr:colOff>
      <xdr:row>85</xdr:row>
      <xdr:rowOff>23470</xdr:rowOff>
    </xdr:to>
    <xdr:cxnSp macro="">
      <xdr:nvCxnSpPr>
        <xdr:cNvPr id="248" name="直線コネクタ 247"/>
        <xdr:cNvCxnSpPr/>
      </xdr:nvCxnSpPr>
      <xdr:spPr>
        <a:xfrm flipV="1">
          <a:off x="10476865" y="13567563"/>
          <a:ext cx="0" cy="102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27297</xdr:rowOff>
    </xdr:from>
    <xdr:ext cx="469744" cy="259045"/>
    <xdr:sp macro="" textlink="">
      <xdr:nvSpPr>
        <xdr:cNvPr id="249" name="【公営住宅】&#10;一人当たり面積最小値テキスト"/>
        <xdr:cNvSpPr txBox="1"/>
      </xdr:nvSpPr>
      <xdr:spPr>
        <a:xfrm>
          <a:off x="10566400" y="146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0.407</a:t>
          </a:r>
          <a:endParaRPr kumimoji="1" lang="ja-JP" altLang="en-US" sz="1000" b="1">
            <a:latin typeface="ＭＳ Ｐゴシック"/>
          </a:endParaRPr>
        </a:p>
      </xdr:txBody>
    </xdr:sp>
    <xdr:clientData/>
  </xdr:oneCellAnchor>
  <xdr:twoCellAnchor>
    <xdr:from>
      <xdr:col>15</xdr:col>
      <xdr:colOff>92075</xdr:colOff>
      <xdr:row>85</xdr:row>
      <xdr:rowOff>23470</xdr:rowOff>
    </xdr:from>
    <xdr:to>
      <xdr:col>15</xdr:col>
      <xdr:colOff>269875</xdr:colOff>
      <xdr:row>85</xdr:row>
      <xdr:rowOff>23470</xdr:rowOff>
    </xdr:to>
    <xdr:cxnSp macro="">
      <xdr:nvCxnSpPr>
        <xdr:cNvPr id="250" name="直線コネクタ 249"/>
        <xdr:cNvCxnSpPr/>
      </xdr:nvCxnSpPr>
      <xdr:spPr>
        <a:xfrm>
          <a:off x="10388600" y="1459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141140</xdr:rowOff>
    </xdr:from>
    <xdr:ext cx="469744" cy="259045"/>
    <xdr:sp macro="" textlink="">
      <xdr:nvSpPr>
        <xdr:cNvPr id="251" name="【公営住宅】&#10;一人当たり面積最大値テキスト"/>
        <xdr:cNvSpPr txBox="1"/>
      </xdr:nvSpPr>
      <xdr:spPr>
        <a:xfrm>
          <a:off x="10566400" y="133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2.658</a:t>
          </a:r>
          <a:endParaRPr kumimoji="1" lang="ja-JP" altLang="en-US" sz="1000" b="1">
            <a:latin typeface="ＭＳ Ｐゴシック"/>
          </a:endParaRPr>
        </a:p>
      </xdr:txBody>
    </xdr:sp>
    <xdr:clientData/>
  </xdr:oneCellAnchor>
  <xdr:twoCellAnchor>
    <xdr:from>
      <xdr:col>15</xdr:col>
      <xdr:colOff>92075</xdr:colOff>
      <xdr:row>79</xdr:row>
      <xdr:rowOff>23013</xdr:rowOff>
    </xdr:from>
    <xdr:to>
      <xdr:col>15</xdr:col>
      <xdr:colOff>269875</xdr:colOff>
      <xdr:row>79</xdr:row>
      <xdr:rowOff>23013</xdr:rowOff>
    </xdr:to>
    <xdr:cxnSp macro="">
      <xdr:nvCxnSpPr>
        <xdr:cNvPr id="252" name="直線コネクタ 251"/>
        <xdr:cNvCxnSpPr/>
      </xdr:nvCxnSpPr>
      <xdr:spPr>
        <a:xfrm>
          <a:off x="10388600" y="13567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63110</xdr:rowOff>
    </xdr:from>
    <xdr:ext cx="469744" cy="259045"/>
    <xdr:sp macro="" textlink="">
      <xdr:nvSpPr>
        <xdr:cNvPr id="253" name="【公営住宅】&#10;一人当たり面積平均値テキスト"/>
        <xdr:cNvSpPr txBox="1"/>
      </xdr:nvSpPr>
      <xdr:spPr>
        <a:xfrm>
          <a:off x="10566400" y="1429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0.912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84683</xdr:rowOff>
    </xdr:from>
    <xdr:to>
      <xdr:col>15</xdr:col>
      <xdr:colOff>231775</xdr:colOff>
      <xdr:row>84</xdr:row>
      <xdr:rowOff>14833</xdr:rowOff>
    </xdr:to>
    <xdr:sp macro="" textlink="">
      <xdr:nvSpPr>
        <xdr:cNvPr id="254" name="フローチャート : 判断 253"/>
        <xdr:cNvSpPr/>
      </xdr:nvSpPr>
      <xdr:spPr>
        <a:xfrm>
          <a:off x="10426700" y="143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54966</xdr:rowOff>
    </xdr:from>
    <xdr:to>
      <xdr:col>14</xdr:col>
      <xdr:colOff>79375</xdr:colOff>
      <xdr:row>84</xdr:row>
      <xdr:rowOff>156566</xdr:rowOff>
    </xdr:to>
    <xdr:sp macro="" textlink="">
      <xdr:nvSpPr>
        <xdr:cNvPr id="255" name="フローチャート : 判断 254"/>
        <xdr:cNvSpPr/>
      </xdr:nvSpPr>
      <xdr:spPr>
        <a:xfrm>
          <a:off x="9588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25705</xdr:rowOff>
    </xdr:from>
    <xdr:to>
      <xdr:col>14</xdr:col>
      <xdr:colOff>79375</xdr:colOff>
      <xdr:row>85</xdr:row>
      <xdr:rowOff>127305</xdr:rowOff>
    </xdr:to>
    <xdr:sp macro="" textlink="">
      <xdr:nvSpPr>
        <xdr:cNvPr id="261" name="円/楕円 260"/>
        <xdr:cNvSpPr/>
      </xdr:nvSpPr>
      <xdr:spPr>
        <a:xfrm>
          <a:off x="9588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1643</xdr:rowOff>
    </xdr:from>
    <xdr:ext cx="469744" cy="259045"/>
    <xdr:sp macro="" textlink="">
      <xdr:nvSpPr>
        <xdr:cNvPr id="262" name="n_1aveValue【公営住宅】&#10;一人当たり面積"/>
        <xdr:cNvSpPr txBox="1"/>
      </xdr:nvSpPr>
      <xdr:spPr>
        <a:xfrm>
          <a:off x="93917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118432</xdr:rowOff>
    </xdr:from>
    <xdr:ext cx="469744" cy="259045"/>
    <xdr:sp macro="" textlink="">
      <xdr:nvSpPr>
        <xdr:cNvPr id="263" name="n_1mainValue【公営住宅】&#10;一人当たり面積"/>
        <xdr:cNvSpPr txBox="1"/>
      </xdr:nvSpPr>
      <xdr:spPr>
        <a:xfrm>
          <a:off x="9391727" y="146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1" name="直線コネクタ 29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2" name="テキスト ボックス 29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3" name="直線コネクタ 29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4" name="テキスト ボックス 29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5" name="直線コネクタ 29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6" name="テキスト ボックス 29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7" name="直線コネクタ 29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8" name="テキスト ボックス 29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117348</xdr:rowOff>
    </xdr:from>
    <xdr:to>
      <xdr:col>23</xdr:col>
      <xdr:colOff>516889</xdr:colOff>
      <xdr:row>41</xdr:row>
      <xdr:rowOff>151638</xdr:rowOff>
    </xdr:to>
    <xdr:cxnSp macro="">
      <xdr:nvCxnSpPr>
        <xdr:cNvPr id="302" name="直線コネクタ 301"/>
        <xdr:cNvCxnSpPr/>
      </xdr:nvCxnSpPr>
      <xdr:spPr>
        <a:xfrm flipV="1">
          <a:off x="16318864" y="6118098"/>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3" name="【認定こども園・幼稚園・保育所】&#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04" name="直線コネクタ 303"/>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64025</xdr:rowOff>
    </xdr:from>
    <xdr:ext cx="405111" cy="259045"/>
    <xdr:sp macro="" textlink="">
      <xdr:nvSpPr>
        <xdr:cNvPr id="305" name="【認定こども園・幼稚園・保育所】&#10;有形固定資産減価償却率最大値テキスト"/>
        <xdr:cNvSpPr txBox="1"/>
      </xdr:nvSpPr>
      <xdr:spPr>
        <a:xfrm>
          <a:off x="16408400"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35</xdr:row>
      <xdr:rowOff>117348</xdr:rowOff>
    </xdr:from>
    <xdr:to>
      <xdr:col>23</xdr:col>
      <xdr:colOff>606425</xdr:colOff>
      <xdr:row>35</xdr:row>
      <xdr:rowOff>117348</xdr:rowOff>
    </xdr:to>
    <xdr:cxnSp macro="">
      <xdr:nvCxnSpPr>
        <xdr:cNvPr id="306" name="直線コネクタ 305"/>
        <xdr:cNvCxnSpPr/>
      </xdr:nvCxnSpPr>
      <xdr:spPr>
        <a:xfrm>
          <a:off x="16230600" y="611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168419</xdr:rowOff>
    </xdr:from>
    <xdr:ext cx="405111" cy="259045"/>
    <xdr:sp macro="" textlink="">
      <xdr:nvSpPr>
        <xdr:cNvPr id="307" name="【認定こども園・幼稚園・保育所】&#10;有形固定資産減価償却率平均値テキスト"/>
        <xdr:cNvSpPr txBox="1"/>
      </xdr:nvSpPr>
      <xdr:spPr>
        <a:xfrm>
          <a:off x="16408400" y="685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18542</xdr:rowOff>
    </xdr:from>
    <xdr:to>
      <xdr:col>23</xdr:col>
      <xdr:colOff>568325</xdr:colOff>
      <xdr:row>40</xdr:row>
      <xdr:rowOff>120142</xdr:rowOff>
    </xdr:to>
    <xdr:sp macro="" textlink="">
      <xdr:nvSpPr>
        <xdr:cNvPr id="308" name="フローチャート : 判断 307"/>
        <xdr:cNvSpPr/>
      </xdr:nvSpPr>
      <xdr:spPr>
        <a:xfrm>
          <a:off x="16268700" y="68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52832</xdr:rowOff>
    </xdr:from>
    <xdr:to>
      <xdr:col>22</xdr:col>
      <xdr:colOff>415925</xdr:colOff>
      <xdr:row>39</xdr:row>
      <xdr:rowOff>154432</xdr:rowOff>
    </xdr:to>
    <xdr:sp macro="" textlink="">
      <xdr:nvSpPr>
        <xdr:cNvPr id="309" name="フローチャート : 判断 308"/>
        <xdr:cNvSpPr/>
      </xdr:nvSpPr>
      <xdr:spPr>
        <a:xfrm>
          <a:off x="15430500" y="673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66548</xdr:rowOff>
    </xdr:from>
    <xdr:to>
      <xdr:col>22</xdr:col>
      <xdr:colOff>415925</xdr:colOff>
      <xdr:row>34</xdr:row>
      <xdr:rowOff>168148</xdr:rowOff>
    </xdr:to>
    <xdr:sp macro="" textlink="">
      <xdr:nvSpPr>
        <xdr:cNvPr id="315" name="円/楕円 314"/>
        <xdr:cNvSpPr/>
      </xdr:nvSpPr>
      <xdr:spPr>
        <a:xfrm>
          <a:off x="15430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145559</xdr:rowOff>
    </xdr:from>
    <xdr:ext cx="405111" cy="259045"/>
    <xdr:sp macro="" textlink="">
      <xdr:nvSpPr>
        <xdr:cNvPr id="316" name="n_1aveValue【認定こども園・幼稚園・保育所】&#10;有形固定資産減価償却率"/>
        <xdr:cNvSpPr txBox="1"/>
      </xdr:nvSpPr>
      <xdr:spPr>
        <a:xfrm>
          <a:off x="15266043"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13225</xdr:rowOff>
    </xdr:from>
    <xdr:ext cx="405111" cy="259045"/>
    <xdr:sp macro="" textlink="">
      <xdr:nvSpPr>
        <xdr:cNvPr id="317" name="n_1mainValue【認定こども園・幼稚園・保育所】&#10;有形固定資産減価償却率"/>
        <xdr:cNvSpPr txBox="1"/>
      </xdr:nvSpPr>
      <xdr:spPr>
        <a:xfrm>
          <a:off x="15266043"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41</xdr:row>
      <xdr:rowOff>76200</xdr:rowOff>
    </xdr:to>
    <xdr:cxnSp macro="">
      <xdr:nvCxnSpPr>
        <xdr:cNvPr id="342" name="直線コネクタ 341"/>
        <xdr:cNvCxnSpPr/>
      </xdr:nvCxnSpPr>
      <xdr:spPr>
        <a:xfrm flipV="1">
          <a:off x="22160864" y="5867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80027</xdr:rowOff>
    </xdr:from>
    <xdr:ext cx="469744" cy="259045"/>
    <xdr:sp macro="" textlink="">
      <xdr:nvSpPr>
        <xdr:cNvPr id="343" name="【認定こども園・幼稚園・保育所】&#10;一人当たり面積最小値テキスト"/>
        <xdr:cNvSpPr txBox="1"/>
      </xdr:nvSpPr>
      <xdr:spPr>
        <a:xfrm>
          <a:off x="222504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32</xdr:col>
      <xdr:colOff>98425</xdr:colOff>
      <xdr:row>41</xdr:row>
      <xdr:rowOff>76200</xdr:rowOff>
    </xdr:from>
    <xdr:to>
      <xdr:col>32</xdr:col>
      <xdr:colOff>276225</xdr:colOff>
      <xdr:row>41</xdr:row>
      <xdr:rowOff>76200</xdr:rowOff>
    </xdr:to>
    <xdr:cxnSp macro="">
      <xdr:nvCxnSpPr>
        <xdr:cNvPr id="344" name="直線コネクタ 34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345"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346" name="直線コネクタ 345"/>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156227</xdr:rowOff>
    </xdr:from>
    <xdr:ext cx="469744" cy="259045"/>
    <xdr:sp macro="" textlink="">
      <xdr:nvSpPr>
        <xdr:cNvPr id="347" name="【認定こども園・幼稚園・保育所】&#10;一人当たり面積平均値テキスト"/>
        <xdr:cNvSpPr txBox="1"/>
      </xdr:nvSpPr>
      <xdr:spPr>
        <a:xfrm>
          <a:off x="22250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348" name="フローチャート : 判断 347"/>
        <xdr:cNvSpPr/>
      </xdr:nvSpPr>
      <xdr:spPr>
        <a:xfrm>
          <a:off x="22110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49" name="フローチャート : 判断 348"/>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6350</xdr:rowOff>
    </xdr:from>
    <xdr:to>
      <xdr:col>31</xdr:col>
      <xdr:colOff>85725</xdr:colOff>
      <xdr:row>42</xdr:row>
      <xdr:rowOff>107950</xdr:rowOff>
    </xdr:to>
    <xdr:sp macro="" textlink="">
      <xdr:nvSpPr>
        <xdr:cNvPr id="355" name="円/楕円 354"/>
        <xdr:cNvSpPr/>
      </xdr:nvSpPr>
      <xdr:spPr>
        <a:xfrm>
          <a:off x="21272500" y="72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56"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99077</xdr:rowOff>
    </xdr:from>
    <xdr:ext cx="469744" cy="259045"/>
    <xdr:sp macro="" textlink="">
      <xdr:nvSpPr>
        <xdr:cNvPr id="357" name="n_1mainValue【認定こども園・幼稚園・保育所】&#10;一人当たり面積"/>
        <xdr:cNvSpPr txBox="1"/>
      </xdr:nvSpPr>
      <xdr:spPr>
        <a:xfrm>
          <a:off x="21075727" y="72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6" name="テキスト ボックス 3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16002</xdr:rowOff>
    </xdr:from>
    <xdr:to>
      <xdr:col>23</xdr:col>
      <xdr:colOff>516889</xdr:colOff>
      <xdr:row>63</xdr:row>
      <xdr:rowOff>139446</xdr:rowOff>
    </xdr:to>
    <xdr:cxnSp macro="">
      <xdr:nvCxnSpPr>
        <xdr:cNvPr id="380" name="直線コネクタ 379"/>
        <xdr:cNvCxnSpPr/>
      </xdr:nvCxnSpPr>
      <xdr:spPr>
        <a:xfrm flipV="1">
          <a:off x="16318864" y="10131552"/>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143273</xdr:rowOff>
    </xdr:from>
    <xdr:ext cx="405111" cy="259045"/>
    <xdr:sp macro="" textlink="">
      <xdr:nvSpPr>
        <xdr:cNvPr id="381" name="【学校施設】&#10;有形固定資産減価償却率最小値テキスト"/>
        <xdr:cNvSpPr txBox="1"/>
      </xdr:nvSpPr>
      <xdr:spPr>
        <a:xfrm>
          <a:off x="16408400" y="109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63</xdr:row>
      <xdr:rowOff>139446</xdr:rowOff>
    </xdr:from>
    <xdr:to>
      <xdr:col>23</xdr:col>
      <xdr:colOff>606425</xdr:colOff>
      <xdr:row>63</xdr:row>
      <xdr:rowOff>139446</xdr:rowOff>
    </xdr:to>
    <xdr:cxnSp macro="">
      <xdr:nvCxnSpPr>
        <xdr:cNvPr id="382" name="直線コネクタ 381"/>
        <xdr:cNvCxnSpPr/>
      </xdr:nvCxnSpPr>
      <xdr:spPr>
        <a:xfrm>
          <a:off x="16230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134129</xdr:rowOff>
    </xdr:from>
    <xdr:ext cx="405111" cy="259045"/>
    <xdr:sp macro="" textlink="">
      <xdr:nvSpPr>
        <xdr:cNvPr id="383" name="【学校施設】&#10;有形固定資産減価償却率最大値テキスト"/>
        <xdr:cNvSpPr txBox="1"/>
      </xdr:nvSpPr>
      <xdr:spPr>
        <a:xfrm>
          <a:off x="16408400" y="990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59</xdr:row>
      <xdr:rowOff>16002</xdr:rowOff>
    </xdr:from>
    <xdr:to>
      <xdr:col>23</xdr:col>
      <xdr:colOff>606425</xdr:colOff>
      <xdr:row>59</xdr:row>
      <xdr:rowOff>16002</xdr:rowOff>
    </xdr:to>
    <xdr:cxnSp macro="">
      <xdr:nvCxnSpPr>
        <xdr:cNvPr id="384" name="直線コネクタ 383"/>
        <xdr:cNvCxnSpPr/>
      </xdr:nvCxnSpPr>
      <xdr:spPr>
        <a:xfrm>
          <a:off x="16230600" y="10131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60215</xdr:rowOff>
    </xdr:from>
    <xdr:ext cx="405111" cy="259045"/>
    <xdr:sp macro="" textlink="">
      <xdr:nvSpPr>
        <xdr:cNvPr id="385" name="【学校施設】&#10;有形固定資産減価償却率平均値テキスト"/>
        <xdr:cNvSpPr txBox="1"/>
      </xdr:nvSpPr>
      <xdr:spPr>
        <a:xfrm>
          <a:off x="16408400" y="1034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81788</xdr:rowOff>
    </xdr:from>
    <xdr:to>
      <xdr:col>23</xdr:col>
      <xdr:colOff>568325</xdr:colOff>
      <xdr:row>61</xdr:row>
      <xdr:rowOff>11938</xdr:rowOff>
    </xdr:to>
    <xdr:sp macro="" textlink="">
      <xdr:nvSpPr>
        <xdr:cNvPr id="386" name="フローチャート : 判断 385"/>
        <xdr:cNvSpPr/>
      </xdr:nvSpPr>
      <xdr:spPr>
        <a:xfrm>
          <a:off x="162687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72644</xdr:rowOff>
    </xdr:from>
    <xdr:to>
      <xdr:col>22</xdr:col>
      <xdr:colOff>415925</xdr:colOff>
      <xdr:row>59</xdr:row>
      <xdr:rowOff>2794</xdr:rowOff>
    </xdr:to>
    <xdr:sp macro="" textlink="">
      <xdr:nvSpPr>
        <xdr:cNvPr id="387" name="フローチャート : 判断 386"/>
        <xdr:cNvSpPr/>
      </xdr:nvSpPr>
      <xdr:spPr>
        <a:xfrm>
          <a:off x="15430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1778</xdr:rowOff>
    </xdr:from>
    <xdr:to>
      <xdr:col>22</xdr:col>
      <xdr:colOff>415925</xdr:colOff>
      <xdr:row>57</xdr:row>
      <xdr:rowOff>103378</xdr:rowOff>
    </xdr:to>
    <xdr:sp macro="" textlink="">
      <xdr:nvSpPr>
        <xdr:cNvPr id="393" name="円/楕円 392"/>
        <xdr:cNvSpPr/>
      </xdr:nvSpPr>
      <xdr:spPr>
        <a:xfrm>
          <a:off x="15430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165371</xdr:rowOff>
    </xdr:from>
    <xdr:ext cx="405111" cy="259045"/>
    <xdr:sp macro="" textlink="">
      <xdr:nvSpPr>
        <xdr:cNvPr id="394" name="n_1aveValue【学校施設】&#10;有形固定資産減価償却率"/>
        <xdr:cNvSpPr txBox="1"/>
      </xdr:nvSpPr>
      <xdr:spPr>
        <a:xfrm>
          <a:off x="15266043"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119905</xdr:rowOff>
    </xdr:from>
    <xdr:ext cx="405111" cy="259045"/>
    <xdr:sp macro="" textlink="">
      <xdr:nvSpPr>
        <xdr:cNvPr id="395" name="n_1mainValue【学校施設】&#10;有形固定資産減価償却率"/>
        <xdr:cNvSpPr txBox="1"/>
      </xdr:nvSpPr>
      <xdr:spPr>
        <a:xfrm>
          <a:off x="15266043"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7" name="直線コネクタ 4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8" name="テキスト ボックス 4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9" name="直線コネクタ 4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0" name="テキスト ボックス 4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1" name="直線コネクタ 4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2" name="テキスト ボックス 4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3" name="直線コネクタ 4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4" name="テキスト ボックス 4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5" name="直線コネクタ 4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6" name="テキスト ボックス 4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7" name="直線コネクタ 4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8" name="テキスト ボックス 4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29391</xdr:rowOff>
    </xdr:from>
    <xdr:to>
      <xdr:col>32</xdr:col>
      <xdr:colOff>186689</xdr:colOff>
      <xdr:row>63</xdr:row>
      <xdr:rowOff>119199</xdr:rowOff>
    </xdr:to>
    <xdr:cxnSp macro="">
      <xdr:nvCxnSpPr>
        <xdr:cNvPr id="422" name="直線コネクタ 421"/>
        <xdr:cNvCxnSpPr/>
      </xdr:nvCxnSpPr>
      <xdr:spPr>
        <a:xfrm flipV="1">
          <a:off x="22160864" y="945914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123026</xdr:rowOff>
    </xdr:from>
    <xdr:ext cx="469744" cy="259045"/>
    <xdr:sp macro="" textlink="">
      <xdr:nvSpPr>
        <xdr:cNvPr id="423" name="【学校施設】&#10;一人当たり面積最小値テキスト"/>
        <xdr:cNvSpPr txBox="1"/>
      </xdr:nvSpPr>
      <xdr:spPr>
        <a:xfrm>
          <a:off x="22250400" y="109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0.912</a:t>
          </a:r>
          <a:endParaRPr kumimoji="1" lang="ja-JP" altLang="en-US" sz="1000" b="1">
            <a:latin typeface="ＭＳ Ｐゴシック"/>
          </a:endParaRPr>
        </a:p>
      </xdr:txBody>
    </xdr:sp>
    <xdr:clientData/>
  </xdr:oneCellAnchor>
  <xdr:twoCellAnchor>
    <xdr:from>
      <xdr:col>32</xdr:col>
      <xdr:colOff>98425</xdr:colOff>
      <xdr:row>63</xdr:row>
      <xdr:rowOff>119199</xdr:rowOff>
    </xdr:from>
    <xdr:to>
      <xdr:col>32</xdr:col>
      <xdr:colOff>276225</xdr:colOff>
      <xdr:row>63</xdr:row>
      <xdr:rowOff>119199</xdr:rowOff>
    </xdr:to>
    <xdr:cxnSp macro="">
      <xdr:nvCxnSpPr>
        <xdr:cNvPr id="424" name="直線コネクタ 423"/>
        <xdr:cNvCxnSpPr/>
      </xdr:nvCxnSpPr>
      <xdr:spPr>
        <a:xfrm>
          <a:off x="22072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147518</xdr:rowOff>
    </xdr:from>
    <xdr:ext cx="469744" cy="259045"/>
    <xdr:sp macro="" textlink="">
      <xdr:nvSpPr>
        <xdr:cNvPr id="425" name="【学校施設】&#10;一人当たり面積最大値テキスト"/>
        <xdr:cNvSpPr txBox="1"/>
      </xdr:nvSpPr>
      <xdr:spPr>
        <a:xfrm>
          <a:off x="22250400" y="92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dr:col>32</xdr:col>
      <xdr:colOff>98425</xdr:colOff>
      <xdr:row>55</xdr:row>
      <xdr:rowOff>29391</xdr:rowOff>
    </xdr:from>
    <xdr:to>
      <xdr:col>32</xdr:col>
      <xdr:colOff>276225</xdr:colOff>
      <xdr:row>55</xdr:row>
      <xdr:rowOff>29391</xdr:rowOff>
    </xdr:to>
    <xdr:cxnSp macro="">
      <xdr:nvCxnSpPr>
        <xdr:cNvPr id="426" name="直線コネクタ 425"/>
        <xdr:cNvCxnSpPr/>
      </xdr:nvCxnSpPr>
      <xdr:spPr>
        <a:xfrm>
          <a:off x="22072600" y="945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161126</xdr:rowOff>
    </xdr:from>
    <xdr:ext cx="469744" cy="259045"/>
    <xdr:sp macro="" textlink="">
      <xdr:nvSpPr>
        <xdr:cNvPr id="427" name="【学校施設】&#10;一人当たり面積平均値テキスト"/>
        <xdr:cNvSpPr txBox="1"/>
      </xdr:nvSpPr>
      <xdr:spPr>
        <a:xfrm>
          <a:off x="22250400" y="9762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11249</xdr:rowOff>
    </xdr:from>
    <xdr:to>
      <xdr:col>32</xdr:col>
      <xdr:colOff>238125</xdr:colOff>
      <xdr:row>57</xdr:row>
      <xdr:rowOff>112849</xdr:rowOff>
    </xdr:to>
    <xdr:sp macro="" textlink="">
      <xdr:nvSpPr>
        <xdr:cNvPr id="428" name="フローチャート : 判断 427"/>
        <xdr:cNvSpPr/>
      </xdr:nvSpPr>
      <xdr:spPr>
        <a:xfrm>
          <a:off x="22110700" y="97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19413</xdr:rowOff>
    </xdr:from>
    <xdr:to>
      <xdr:col>31</xdr:col>
      <xdr:colOff>85725</xdr:colOff>
      <xdr:row>59</xdr:row>
      <xdr:rowOff>121013</xdr:rowOff>
    </xdr:to>
    <xdr:sp macro="" textlink="">
      <xdr:nvSpPr>
        <xdr:cNvPr id="429" name="フローチャート : 判断 428"/>
        <xdr:cNvSpPr/>
      </xdr:nvSpPr>
      <xdr:spPr>
        <a:xfrm>
          <a:off x="2127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123916</xdr:rowOff>
    </xdr:from>
    <xdr:to>
      <xdr:col>31</xdr:col>
      <xdr:colOff>85725</xdr:colOff>
      <xdr:row>62</xdr:row>
      <xdr:rowOff>54066</xdr:rowOff>
    </xdr:to>
    <xdr:sp macro="" textlink="">
      <xdr:nvSpPr>
        <xdr:cNvPr id="435" name="円/楕円 434"/>
        <xdr:cNvSpPr/>
      </xdr:nvSpPr>
      <xdr:spPr>
        <a:xfrm>
          <a:off x="21272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137540</xdr:rowOff>
    </xdr:from>
    <xdr:ext cx="469744" cy="259045"/>
    <xdr:sp macro="" textlink="">
      <xdr:nvSpPr>
        <xdr:cNvPr id="436" name="n_1aveValue【学校施設】&#10;一人当たり面積"/>
        <xdr:cNvSpPr txBox="1"/>
      </xdr:nvSpPr>
      <xdr:spPr>
        <a:xfrm>
          <a:off x="210757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45193</xdr:rowOff>
    </xdr:from>
    <xdr:ext cx="469744" cy="259045"/>
    <xdr:sp macro="" textlink="">
      <xdr:nvSpPr>
        <xdr:cNvPr id="437" name="n_1mainValue【学校施設】&#10;一人当たり面積"/>
        <xdr:cNvSpPr txBox="1"/>
      </xdr:nvSpPr>
      <xdr:spPr>
        <a:xfrm>
          <a:off x="21075727"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22861</xdr:rowOff>
    </xdr:from>
    <xdr:to>
      <xdr:col>23</xdr:col>
      <xdr:colOff>516889</xdr:colOff>
      <xdr:row>107</xdr:row>
      <xdr:rowOff>64770</xdr:rowOff>
    </xdr:to>
    <xdr:cxnSp macro="">
      <xdr:nvCxnSpPr>
        <xdr:cNvPr id="478" name="直線コネクタ 477"/>
        <xdr:cNvCxnSpPr/>
      </xdr:nvCxnSpPr>
      <xdr:spPr>
        <a:xfrm flipV="1">
          <a:off x="16318864" y="17167861"/>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479"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480" name="直線コネクタ 479"/>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140988</xdr:rowOff>
    </xdr:from>
    <xdr:ext cx="405111" cy="259045"/>
    <xdr:sp macro="" textlink="">
      <xdr:nvSpPr>
        <xdr:cNvPr id="481" name="【公民館】&#10;有形固定資産減価償却率最大値テキスト"/>
        <xdr:cNvSpPr txBox="1"/>
      </xdr:nvSpPr>
      <xdr:spPr>
        <a:xfrm>
          <a:off x="164084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22861</xdr:rowOff>
    </xdr:from>
    <xdr:to>
      <xdr:col>23</xdr:col>
      <xdr:colOff>606425</xdr:colOff>
      <xdr:row>100</xdr:row>
      <xdr:rowOff>22861</xdr:rowOff>
    </xdr:to>
    <xdr:cxnSp macro="">
      <xdr:nvCxnSpPr>
        <xdr:cNvPr id="482" name="直線コネクタ 48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7638</xdr:rowOff>
    </xdr:from>
    <xdr:ext cx="405111" cy="259045"/>
    <xdr:sp macro="" textlink="">
      <xdr:nvSpPr>
        <xdr:cNvPr id="483" name="【公民館】&#10;有形固定資産減価償却率平均値テキスト"/>
        <xdr:cNvSpPr txBox="1"/>
      </xdr:nvSpPr>
      <xdr:spPr>
        <a:xfrm>
          <a:off x="16408400" y="1766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484" name="フローチャート : 判断 483"/>
        <xdr:cNvSpPr/>
      </xdr:nvSpPr>
      <xdr:spPr>
        <a:xfrm>
          <a:off x="16268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124461</xdr:rowOff>
    </xdr:from>
    <xdr:to>
      <xdr:col>22</xdr:col>
      <xdr:colOff>415925</xdr:colOff>
      <xdr:row>107</xdr:row>
      <xdr:rowOff>54611</xdr:rowOff>
    </xdr:to>
    <xdr:sp macro="" textlink="">
      <xdr:nvSpPr>
        <xdr:cNvPr id="485" name="フローチャート : 判断 484"/>
        <xdr:cNvSpPr/>
      </xdr:nvSpPr>
      <xdr:spPr>
        <a:xfrm>
          <a:off x="15430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63500</xdr:rowOff>
    </xdr:from>
    <xdr:to>
      <xdr:col>22</xdr:col>
      <xdr:colOff>415925</xdr:colOff>
      <xdr:row>104</xdr:row>
      <xdr:rowOff>165100</xdr:rowOff>
    </xdr:to>
    <xdr:sp macro="" textlink="">
      <xdr:nvSpPr>
        <xdr:cNvPr id="491" name="円/楕円 490"/>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45738</xdr:rowOff>
    </xdr:from>
    <xdr:ext cx="405111" cy="259045"/>
    <xdr:sp macro="" textlink="">
      <xdr:nvSpPr>
        <xdr:cNvPr id="492" name="n_1aveValue【公民館】&#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10177</xdr:rowOff>
    </xdr:from>
    <xdr:ext cx="405111" cy="259045"/>
    <xdr:sp macro="" textlink="">
      <xdr:nvSpPr>
        <xdr:cNvPr id="493" name="n_1mainValue【公民館】&#10;有形固定資産減価償却率"/>
        <xdr:cNvSpPr txBox="1"/>
      </xdr:nvSpPr>
      <xdr:spPr>
        <a:xfrm>
          <a:off x="15266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107950</xdr:rowOff>
    </xdr:from>
    <xdr:to>
      <xdr:col>32</xdr:col>
      <xdr:colOff>186689</xdr:colOff>
      <xdr:row>105</xdr:row>
      <xdr:rowOff>57150</xdr:rowOff>
    </xdr:to>
    <xdr:cxnSp macro="">
      <xdr:nvCxnSpPr>
        <xdr:cNvPr id="517" name="直線コネクタ 516"/>
        <xdr:cNvCxnSpPr/>
      </xdr:nvCxnSpPr>
      <xdr:spPr>
        <a:xfrm flipV="1">
          <a:off x="22160864" y="170815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60977</xdr:rowOff>
    </xdr:from>
    <xdr:ext cx="469744" cy="259045"/>
    <xdr:sp macro="" textlink="">
      <xdr:nvSpPr>
        <xdr:cNvPr id="518" name="【公民館】&#10;一人当たり面積最小値テキスト"/>
        <xdr:cNvSpPr txBox="1"/>
      </xdr:nvSpPr>
      <xdr:spPr>
        <a:xfrm>
          <a:off x="222504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105</xdr:row>
      <xdr:rowOff>57150</xdr:rowOff>
    </xdr:from>
    <xdr:to>
      <xdr:col>32</xdr:col>
      <xdr:colOff>276225</xdr:colOff>
      <xdr:row>105</xdr:row>
      <xdr:rowOff>57150</xdr:rowOff>
    </xdr:to>
    <xdr:cxnSp macro="">
      <xdr:nvCxnSpPr>
        <xdr:cNvPr id="519" name="直線コネクタ 518"/>
        <xdr:cNvCxnSpPr/>
      </xdr:nvCxnSpPr>
      <xdr:spPr>
        <a:xfrm>
          <a:off x="22072600" y="180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54627</xdr:rowOff>
    </xdr:from>
    <xdr:ext cx="469744" cy="259045"/>
    <xdr:sp macro="" textlink="">
      <xdr:nvSpPr>
        <xdr:cNvPr id="520" name="【公民館】&#10;一人当たり面積最大値テキスト"/>
        <xdr:cNvSpPr txBox="1"/>
      </xdr:nvSpPr>
      <xdr:spPr>
        <a:xfrm>
          <a:off x="22250400" y="168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32</xdr:col>
      <xdr:colOff>98425</xdr:colOff>
      <xdr:row>99</xdr:row>
      <xdr:rowOff>107950</xdr:rowOff>
    </xdr:from>
    <xdr:to>
      <xdr:col>32</xdr:col>
      <xdr:colOff>276225</xdr:colOff>
      <xdr:row>99</xdr:row>
      <xdr:rowOff>107950</xdr:rowOff>
    </xdr:to>
    <xdr:cxnSp macro="">
      <xdr:nvCxnSpPr>
        <xdr:cNvPr id="521" name="直線コネクタ 520"/>
        <xdr:cNvCxnSpPr/>
      </xdr:nvCxnSpPr>
      <xdr:spPr>
        <a:xfrm>
          <a:off x="22072600" y="1708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118127</xdr:rowOff>
    </xdr:from>
    <xdr:ext cx="469744" cy="259045"/>
    <xdr:sp macro="" textlink="">
      <xdr:nvSpPr>
        <xdr:cNvPr id="522" name="【公民館】&#10;一人当たり面積平均値テキスト"/>
        <xdr:cNvSpPr txBox="1"/>
      </xdr:nvSpPr>
      <xdr:spPr>
        <a:xfrm>
          <a:off x="22250400" y="1760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139700</xdr:rowOff>
    </xdr:from>
    <xdr:to>
      <xdr:col>32</xdr:col>
      <xdr:colOff>238125</xdr:colOff>
      <xdr:row>103</xdr:row>
      <xdr:rowOff>69850</xdr:rowOff>
    </xdr:to>
    <xdr:sp macro="" textlink="">
      <xdr:nvSpPr>
        <xdr:cNvPr id="523" name="フローチャート : 判断 522"/>
        <xdr:cNvSpPr/>
      </xdr:nvSpPr>
      <xdr:spPr>
        <a:xfrm>
          <a:off x="22110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120650</xdr:rowOff>
    </xdr:from>
    <xdr:to>
      <xdr:col>31</xdr:col>
      <xdr:colOff>85725</xdr:colOff>
      <xdr:row>102</xdr:row>
      <xdr:rowOff>50800</xdr:rowOff>
    </xdr:to>
    <xdr:sp macro="" textlink="">
      <xdr:nvSpPr>
        <xdr:cNvPr id="524" name="フローチャート : 判断 523"/>
        <xdr:cNvSpPr/>
      </xdr:nvSpPr>
      <xdr:spPr>
        <a:xfrm>
          <a:off x="21272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158750</xdr:rowOff>
    </xdr:from>
    <xdr:to>
      <xdr:col>31</xdr:col>
      <xdr:colOff>85725</xdr:colOff>
      <xdr:row>108</xdr:row>
      <xdr:rowOff>88900</xdr:rowOff>
    </xdr:to>
    <xdr:sp macro="" textlink="">
      <xdr:nvSpPr>
        <xdr:cNvPr id="530" name="円/楕円 529"/>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67327</xdr:rowOff>
    </xdr:from>
    <xdr:ext cx="469744" cy="259045"/>
    <xdr:sp macro="" textlink="">
      <xdr:nvSpPr>
        <xdr:cNvPr id="531" name="n_1aveValue【公民館】&#10;一人当たり面積"/>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80027</xdr:rowOff>
    </xdr:from>
    <xdr:ext cx="469744" cy="259045"/>
    <xdr:sp macro="" textlink="">
      <xdr:nvSpPr>
        <xdr:cNvPr id="532"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認定こども園・幼稚園・保育所の有形固定資産減価償却率については、</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と比較しても極めて高い値となっているが、平成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年度において５施設のうち２施設を廃止し、１施設を新設することから値の改善が見込まれる。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公営住宅についても有形固定資産減価償却率は</a:t>
          </a:r>
          <a:r>
            <a:rPr kumimoji="1" lang="en-US" altLang="ja-JP" sz="1100">
              <a:solidFill>
                <a:schemeClr val="dk1"/>
              </a:solidFill>
              <a:effectLst/>
              <a:latin typeface="+mn-lt"/>
              <a:ea typeface="+mn-ea"/>
              <a:cs typeface="+mn-cs"/>
            </a:rPr>
            <a:t>69.4</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と比較しても高い値を示しているが、昭和</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年に建設された新橋市営住宅（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期）が耐用年数である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年を経過しつつあるためであり、移転案検討委員会にて対策を検討中である。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年度の当該団体値等は表示されていない。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4"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93980</xdr:rowOff>
    </xdr:from>
    <xdr:to>
      <xdr:col>5</xdr:col>
      <xdr:colOff>409575</xdr:colOff>
      <xdr:row>35</xdr:row>
      <xdr:rowOff>24130</xdr:rowOff>
    </xdr:to>
    <xdr:sp macro="" textlink="">
      <xdr:nvSpPr>
        <xdr:cNvPr id="70" name="円/楕円 69"/>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40657</xdr:rowOff>
    </xdr:from>
    <xdr:ext cx="405111" cy="259045"/>
    <xdr:sp macro="" textlink="">
      <xdr:nvSpPr>
        <xdr:cNvPr id="71" name="n_1mainValue【図書館】&#10;有形固定資産減価償却率"/>
        <xdr:cNvSpPr txBox="1"/>
      </xdr:nvSpPr>
      <xdr:spPr>
        <a:xfrm>
          <a:off x="3582043"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64770</xdr:rowOff>
    </xdr:from>
    <xdr:to>
      <xdr:col>15</xdr:col>
      <xdr:colOff>180340</xdr:colOff>
      <xdr:row>41</xdr:row>
      <xdr:rowOff>41910</xdr:rowOff>
    </xdr:to>
    <xdr:cxnSp macro="">
      <xdr:nvCxnSpPr>
        <xdr:cNvPr id="94" name="直線コネクタ 93"/>
        <xdr:cNvCxnSpPr/>
      </xdr:nvCxnSpPr>
      <xdr:spPr>
        <a:xfrm flipV="1">
          <a:off x="10476865" y="60655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5"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6" name="直線コネクタ 95"/>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11447</xdr:rowOff>
    </xdr:from>
    <xdr:ext cx="469744" cy="259045"/>
    <xdr:sp macro="" textlink="">
      <xdr:nvSpPr>
        <xdr:cNvPr id="97" name="【図書館】&#10;一人当たり面積最大値テキスト"/>
        <xdr:cNvSpPr txBox="1"/>
      </xdr:nvSpPr>
      <xdr:spPr>
        <a:xfrm>
          <a:off x="105664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15</xdr:col>
      <xdr:colOff>92075</xdr:colOff>
      <xdr:row>35</xdr:row>
      <xdr:rowOff>64770</xdr:rowOff>
    </xdr:from>
    <xdr:to>
      <xdr:col>15</xdr:col>
      <xdr:colOff>269875</xdr:colOff>
      <xdr:row>35</xdr:row>
      <xdr:rowOff>64770</xdr:rowOff>
    </xdr:to>
    <xdr:cxnSp macro="">
      <xdr:nvCxnSpPr>
        <xdr:cNvPr id="98" name="直線コネクタ 97"/>
        <xdr:cNvCxnSpPr/>
      </xdr:nvCxnSpPr>
      <xdr:spPr>
        <a:xfrm>
          <a:off x="10388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15257</xdr:rowOff>
    </xdr:from>
    <xdr:ext cx="469744" cy="259045"/>
    <xdr:sp macro="" textlink="">
      <xdr:nvSpPr>
        <xdr:cNvPr id="99" name="【図書館】&#10;一人当たり面積平均値テキスト"/>
        <xdr:cNvSpPr txBox="1"/>
      </xdr:nvSpPr>
      <xdr:spPr>
        <a:xfrm>
          <a:off x="105664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36830</xdr:rowOff>
    </xdr:from>
    <xdr:to>
      <xdr:col>15</xdr:col>
      <xdr:colOff>231775</xdr:colOff>
      <xdr:row>39</xdr:row>
      <xdr:rowOff>138430</xdr:rowOff>
    </xdr:to>
    <xdr:sp macro="" textlink="">
      <xdr:nvSpPr>
        <xdr:cNvPr id="100" name="フローチャート : 判断 99"/>
        <xdr:cNvSpPr/>
      </xdr:nvSpPr>
      <xdr:spPr>
        <a:xfrm>
          <a:off x="10426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2540</xdr:rowOff>
    </xdr:from>
    <xdr:to>
      <xdr:col>14</xdr:col>
      <xdr:colOff>79375</xdr:colOff>
      <xdr:row>38</xdr:row>
      <xdr:rowOff>104140</xdr:rowOff>
    </xdr:to>
    <xdr:sp macro="" textlink="">
      <xdr:nvSpPr>
        <xdr:cNvPr id="101" name="フローチャート : 判断 10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120667</xdr:rowOff>
    </xdr:from>
    <xdr:ext cx="469744" cy="259045"/>
    <xdr:sp macro="" textlink="">
      <xdr:nvSpPr>
        <xdr:cNvPr id="10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2540</xdr:rowOff>
    </xdr:from>
    <xdr:to>
      <xdr:col>14</xdr:col>
      <xdr:colOff>79375</xdr:colOff>
      <xdr:row>42</xdr:row>
      <xdr:rowOff>104140</xdr:rowOff>
    </xdr:to>
    <xdr:sp macro="" textlink="">
      <xdr:nvSpPr>
        <xdr:cNvPr id="108" name="円/楕円 107"/>
        <xdr:cNvSpPr/>
      </xdr:nvSpPr>
      <xdr:spPr>
        <a:xfrm>
          <a:off x="9588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95267</xdr:rowOff>
    </xdr:from>
    <xdr:ext cx="469744" cy="259045"/>
    <xdr:sp macro="" textlink="">
      <xdr:nvSpPr>
        <xdr:cNvPr id="109" name="n_1mainValue【図書館】&#10;一人当たり面積"/>
        <xdr:cNvSpPr txBox="1"/>
      </xdr:nvSpPr>
      <xdr:spPr>
        <a:xfrm>
          <a:off x="93917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163830</xdr:rowOff>
    </xdr:from>
    <xdr:to>
      <xdr:col>6</xdr:col>
      <xdr:colOff>510540</xdr:colOff>
      <xdr:row>60</xdr:row>
      <xdr:rowOff>133350</xdr:rowOff>
    </xdr:to>
    <xdr:cxnSp macro="">
      <xdr:nvCxnSpPr>
        <xdr:cNvPr id="134" name="直線コネクタ 133"/>
        <xdr:cNvCxnSpPr/>
      </xdr:nvCxnSpPr>
      <xdr:spPr>
        <a:xfrm flipV="1">
          <a:off x="4634865" y="9593580"/>
          <a:ext cx="0" cy="826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137177</xdr:rowOff>
    </xdr:from>
    <xdr:ext cx="405111" cy="259045"/>
    <xdr:sp macro="" textlink="">
      <xdr:nvSpPr>
        <xdr:cNvPr id="135" name="【体育館・プール】&#10;有形固定資産減価償却率最小値テキスト"/>
        <xdr:cNvSpPr txBox="1"/>
      </xdr:nvSpPr>
      <xdr:spPr>
        <a:xfrm>
          <a:off x="47244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60</xdr:row>
      <xdr:rowOff>133350</xdr:rowOff>
    </xdr:from>
    <xdr:to>
      <xdr:col>6</xdr:col>
      <xdr:colOff>600075</xdr:colOff>
      <xdr:row>60</xdr:row>
      <xdr:rowOff>133350</xdr:rowOff>
    </xdr:to>
    <xdr:cxnSp macro="">
      <xdr:nvCxnSpPr>
        <xdr:cNvPr id="136" name="直線コネクタ 135"/>
        <xdr:cNvCxnSpPr/>
      </xdr:nvCxnSpPr>
      <xdr:spPr>
        <a:xfrm>
          <a:off x="4546600" y="1042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110507</xdr:rowOff>
    </xdr:from>
    <xdr:ext cx="405111" cy="259045"/>
    <xdr:sp macro="" textlink="">
      <xdr:nvSpPr>
        <xdr:cNvPr id="137" name="【体育館・プール】&#10;有形固定資産減価償却率最大値テキスト"/>
        <xdr:cNvSpPr txBox="1"/>
      </xdr:nvSpPr>
      <xdr:spPr>
        <a:xfrm>
          <a:off x="47244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55</xdr:row>
      <xdr:rowOff>163830</xdr:rowOff>
    </xdr:from>
    <xdr:to>
      <xdr:col>6</xdr:col>
      <xdr:colOff>600075</xdr:colOff>
      <xdr:row>55</xdr:row>
      <xdr:rowOff>163830</xdr:rowOff>
    </xdr:to>
    <xdr:cxnSp macro="">
      <xdr:nvCxnSpPr>
        <xdr:cNvPr id="138" name="直線コネクタ 137"/>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118127</xdr:rowOff>
    </xdr:from>
    <xdr:ext cx="405111" cy="259045"/>
    <xdr:sp macro="" textlink="">
      <xdr:nvSpPr>
        <xdr:cNvPr id="139" name="【体育館・プール】&#10;有形固定資産減価償却率平均値テキスト"/>
        <xdr:cNvSpPr txBox="1"/>
      </xdr:nvSpPr>
      <xdr:spPr>
        <a:xfrm>
          <a:off x="47244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139700</xdr:rowOff>
    </xdr:from>
    <xdr:to>
      <xdr:col>6</xdr:col>
      <xdr:colOff>561975</xdr:colOff>
      <xdr:row>60</xdr:row>
      <xdr:rowOff>69850</xdr:rowOff>
    </xdr:to>
    <xdr:sp macro="" textlink="">
      <xdr:nvSpPr>
        <xdr:cNvPr id="140" name="フローチャート : 判断 139"/>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170180</xdr:rowOff>
    </xdr:from>
    <xdr:to>
      <xdr:col>5</xdr:col>
      <xdr:colOff>409575</xdr:colOff>
      <xdr:row>60</xdr:row>
      <xdr:rowOff>100330</xdr:rowOff>
    </xdr:to>
    <xdr:sp macro="" textlink="">
      <xdr:nvSpPr>
        <xdr:cNvPr id="141" name="フローチャート : 判断 140"/>
        <xdr:cNvSpPr/>
      </xdr:nvSpPr>
      <xdr:spPr>
        <a:xfrm>
          <a:off x="3746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116857</xdr:rowOff>
    </xdr:from>
    <xdr:ext cx="405111" cy="259045"/>
    <xdr:sp macro="" textlink="">
      <xdr:nvSpPr>
        <xdr:cNvPr id="142" name="n_1aveValue【体育館・プール】&#10;有形固定資産減価償却率"/>
        <xdr:cNvSpPr txBox="1"/>
      </xdr:nvSpPr>
      <xdr:spPr>
        <a:xfrm>
          <a:off x="3582043"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143510</xdr:rowOff>
    </xdr:from>
    <xdr:to>
      <xdr:col>5</xdr:col>
      <xdr:colOff>409575</xdr:colOff>
      <xdr:row>63</xdr:row>
      <xdr:rowOff>73660</xdr:rowOff>
    </xdr:to>
    <xdr:sp macro="" textlink="">
      <xdr:nvSpPr>
        <xdr:cNvPr id="148" name="円/楕円 147"/>
        <xdr:cNvSpPr/>
      </xdr:nvSpPr>
      <xdr:spPr>
        <a:xfrm>
          <a:off x="3746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64787</xdr:rowOff>
    </xdr:from>
    <xdr:ext cx="405111" cy="259045"/>
    <xdr:sp macro="" textlink="">
      <xdr:nvSpPr>
        <xdr:cNvPr id="149" name="n_1mainValue【体育館・プール】&#10;有形固定資産減価償却率"/>
        <xdr:cNvSpPr txBox="1"/>
      </xdr:nvSpPr>
      <xdr:spPr>
        <a:xfrm>
          <a:off x="3582043"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162306</xdr:rowOff>
    </xdr:from>
    <xdr:to>
      <xdr:col>15</xdr:col>
      <xdr:colOff>180340</xdr:colOff>
      <xdr:row>63</xdr:row>
      <xdr:rowOff>102870</xdr:rowOff>
    </xdr:to>
    <xdr:cxnSp macro="">
      <xdr:nvCxnSpPr>
        <xdr:cNvPr id="171" name="直線コネクタ 170"/>
        <xdr:cNvCxnSpPr/>
      </xdr:nvCxnSpPr>
      <xdr:spPr>
        <a:xfrm flipV="1">
          <a:off x="10476865" y="95920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3" name="直線コネクタ 17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108983</xdr:rowOff>
    </xdr:from>
    <xdr:ext cx="469744" cy="259045"/>
    <xdr:sp macro="" textlink="">
      <xdr:nvSpPr>
        <xdr:cNvPr id="174" name="【体育館・プール】&#10;一人当たり面積最大値テキスト"/>
        <xdr:cNvSpPr txBox="1"/>
      </xdr:nvSpPr>
      <xdr:spPr>
        <a:xfrm>
          <a:off x="105664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0.302</a:t>
          </a:r>
          <a:endParaRPr kumimoji="1" lang="ja-JP" altLang="en-US" sz="1000" b="1">
            <a:latin typeface="ＭＳ Ｐゴシック"/>
          </a:endParaRPr>
        </a:p>
      </xdr:txBody>
    </xdr:sp>
    <xdr:clientData/>
  </xdr:oneCellAnchor>
  <xdr:twoCellAnchor>
    <xdr:from>
      <xdr:col>15</xdr:col>
      <xdr:colOff>92075</xdr:colOff>
      <xdr:row>55</xdr:row>
      <xdr:rowOff>162306</xdr:rowOff>
    </xdr:from>
    <xdr:to>
      <xdr:col>15</xdr:col>
      <xdr:colOff>269875</xdr:colOff>
      <xdr:row>55</xdr:row>
      <xdr:rowOff>162306</xdr:rowOff>
    </xdr:to>
    <xdr:cxnSp macro="">
      <xdr:nvCxnSpPr>
        <xdr:cNvPr id="175" name="直線コネクタ 174"/>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21353</xdr:rowOff>
    </xdr:from>
    <xdr:ext cx="469744" cy="259045"/>
    <xdr:sp macro="" textlink="">
      <xdr:nvSpPr>
        <xdr:cNvPr id="176" name="【体育館・プール】&#10;一人当たり面積平均値テキスト"/>
        <xdr:cNvSpPr txBox="1"/>
      </xdr:nvSpPr>
      <xdr:spPr>
        <a:xfrm>
          <a:off x="10566400" y="1013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77" name="フローチャート : 判断 176"/>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78" name="フローチャート : 判断 177"/>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94759</xdr:rowOff>
    </xdr:from>
    <xdr:ext cx="469744" cy="259045"/>
    <xdr:sp macro="" textlink="">
      <xdr:nvSpPr>
        <xdr:cNvPr id="179" name="n_1ave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122936</xdr:rowOff>
    </xdr:from>
    <xdr:to>
      <xdr:col>14</xdr:col>
      <xdr:colOff>79375</xdr:colOff>
      <xdr:row>63</xdr:row>
      <xdr:rowOff>53086</xdr:rowOff>
    </xdr:to>
    <xdr:sp macro="" textlink="">
      <xdr:nvSpPr>
        <xdr:cNvPr id="185" name="円/楕円 184"/>
        <xdr:cNvSpPr/>
      </xdr:nvSpPr>
      <xdr:spPr>
        <a:xfrm>
          <a:off x="9588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44213</xdr:rowOff>
    </xdr:from>
    <xdr:ext cx="469744" cy="259045"/>
    <xdr:sp macro="" textlink="">
      <xdr:nvSpPr>
        <xdr:cNvPr id="186" name="n_1mainValue【体育館・プール】&#10;一人当たり面積"/>
        <xdr:cNvSpPr txBox="1"/>
      </xdr:nvSpPr>
      <xdr:spPr>
        <a:xfrm>
          <a:off x="9391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54102</xdr:rowOff>
    </xdr:from>
    <xdr:to>
      <xdr:col>6</xdr:col>
      <xdr:colOff>510540</xdr:colOff>
      <xdr:row>86</xdr:row>
      <xdr:rowOff>88392</xdr:rowOff>
    </xdr:to>
    <xdr:cxnSp macro="">
      <xdr:nvCxnSpPr>
        <xdr:cNvPr id="209" name="直線コネクタ 208"/>
        <xdr:cNvCxnSpPr/>
      </xdr:nvCxnSpPr>
      <xdr:spPr>
        <a:xfrm flipV="1">
          <a:off x="4634865" y="1359865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10"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11" name="直線コネクタ 210"/>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779</xdr:rowOff>
    </xdr:from>
    <xdr:ext cx="405111" cy="259045"/>
    <xdr:sp macro="" textlink="">
      <xdr:nvSpPr>
        <xdr:cNvPr id="212" name="【福祉施設】&#10;有形固定資産減価償却率最大値テキスト"/>
        <xdr:cNvSpPr txBox="1"/>
      </xdr:nvSpPr>
      <xdr:spPr>
        <a:xfrm>
          <a:off x="47244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79</xdr:row>
      <xdr:rowOff>54102</xdr:rowOff>
    </xdr:from>
    <xdr:to>
      <xdr:col>6</xdr:col>
      <xdr:colOff>600075</xdr:colOff>
      <xdr:row>79</xdr:row>
      <xdr:rowOff>54102</xdr:rowOff>
    </xdr:to>
    <xdr:cxnSp macro="">
      <xdr:nvCxnSpPr>
        <xdr:cNvPr id="213" name="直線コネクタ 212"/>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25164</xdr:rowOff>
    </xdr:from>
    <xdr:ext cx="405111" cy="259045"/>
    <xdr:sp macro="" textlink="">
      <xdr:nvSpPr>
        <xdr:cNvPr id="214" name="【福祉施設】&#10;有形固定資産減価償却率平均値テキスト"/>
        <xdr:cNvSpPr txBox="1"/>
      </xdr:nvSpPr>
      <xdr:spPr>
        <a:xfrm>
          <a:off x="4724400" y="14598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15" name="フローチャート : 判断 214"/>
        <xdr:cNvSpPr/>
      </xdr:nvSpPr>
      <xdr:spPr>
        <a:xfrm>
          <a:off x="4584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156463</xdr:rowOff>
    </xdr:from>
    <xdr:to>
      <xdr:col>5</xdr:col>
      <xdr:colOff>409575</xdr:colOff>
      <xdr:row>85</xdr:row>
      <xdr:rowOff>86613</xdr:rowOff>
    </xdr:to>
    <xdr:sp macro="" textlink="">
      <xdr:nvSpPr>
        <xdr:cNvPr id="216" name="フローチャート : 判断 215"/>
        <xdr:cNvSpPr/>
      </xdr:nvSpPr>
      <xdr:spPr>
        <a:xfrm>
          <a:off x="3746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103140</xdr:rowOff>
    </xdr:from>
    <xdr:ext cx="405111" cy="259045"/>
    <xdr:sp macro="" textlink="">
      <xdr:nvSpPr>
        <xdr:cNvPr id="217" name="n_1aveValue【福祉施設】&#10;有形固定資産減価償却率"/>
        <xdr:cNvSpPr txBox="1"/>
      </xdr:nvSpPr>
      <xdr:spPr>
        <a:xfrm>
          <a:off x="3582043" y="143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117602</xdr:rowOff>
    </xdr:from>
    <xdr:to>
      <xdr:col>5</xdr:col>
      <xdr:colOff>409575</xdr:colOff>
      <xdr:row>86</xdr:row>
      <xdr:rowOff>47752</xdr:rowOff>
    </xdr:to>
    <xdr:sp macro="" textlink="">
      <xdr:nvSpPr>
        <xdr:cNvPr id="223" name="円/楕円 222"/>
        <xdr:cNvSpPr/>
      </xdr:nvSpPr>
      <xdr:spPr>
        <a:xfrm>
          <a:off x="3746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38879</xdr:rowOff>
    </xdr:from>
    <xdr:ext cx="405111" cy="259045"/>
    <xdr:sp macro="" textlink="">
      <xdr:nvSpPr>
        <xdr:cNvPr id="224" name="n_1mainValue【福祉施設】&#10;有形固定資産減価償却率"/>
        <xdr:cNvSpPr txBox="1"/>
      </xdr:nvSpPr>
      <xdr:spPr>
        <a:xfrm>
          <a:off x="3582043"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57150</xdr:rowOff>
    </xdr:from>
    <xdr:to>
      <xdr:col>15</xdr:col>
      <xdr:colOff>180340</xdr:colOff>
      <xdr:row>86</xdr:row>
      <xdr:rowOff>125186</xdr:rowOff>
    </xdr:to>
    <xdr:cxnSp macro="">
      <xdr:nvCxnSpPr>
        <xdr:cNvPr id="250" name="直線コネクタ 249"/>
        <xdr:cNvCxnSpPr/>
      </xdr:nvCxnSpPr>
      <xdr:spPr>
        <a:xfrm flipV="1">
          <a:off x="10476865" y="13258800"/>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129013</xdr:rowOff>
    </xdr:from>
    <xdr:ext cx="469744" cy="259045"/>
    <xdr:sp macro="" textlink="">
      <xdr:nvSpPr>
        <xdr:cNvPr id="251" name="【福祉施設】&#10;一人当たり面積最小値テキスト"/>
        <xdr:cNvSpPr txBox="1"/>
      </xdr:nvSpPr>
      <xdr:spPr>
        <a:xfrm>
          <a:off x="105664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125186</xdr:rowOff>
    </xdr:from>
    <xdr:to>
      <xdr:col>15</xdr:col>
      <xdr:colOff>269875</xdr:colOff>
      <xdr:row>86</xdr:row>
      <xdr:rowOff>125186</xdr:rowOff>
    </xdr:to>
    <xdr:cxnSp macro="">
      <xdr:nvCxnSpPr>
        <xdr:cNvPr id="252" name="直線コネクタ 25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3827</xdr:rowOff>
    </xdr:from>
    <xdr:ext cx="469744" cy="259045"/>
    <xdr:sp macro="" textlink="">
      <xdr:nvSpPr>
        <xdr:cNvPr id="253" name="【福祉施設】&#10;一人当たり面積最大値テキスト"/>
        <xdr:cNvSpPr txBox="1"/>
      </xdr:nvSpPr>
      <xdr:spPr>
        <a:xfrm>
          <a:off x="10566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15</xdr:col>
      <xdr:colOff>92075</xdr:colOff>
      <xdr:row>77</xdr:row>
      <xdr:rowOff>57150</xdr:rowOff>
    </xdr:from>
    <xdr:to>
      <xdr:col>15</xdr:col>
      <xdr:colOff>269875</xdr:colOff>
      <xdr:row>77</xdr:row>
      <xdr:rowOff>57150</xdr:rowOff>
    </xdr:to>
    <xdr:cxnSp macro="">
      <xdr:nvCxnSpPr>
        <xdr:cNvPr id="254" name="直線コネクタ 253"/>
        <xdr:cNvCxnSpPr/>
      </xdr:nvCxnSpPr>
      <xdr:spPr>
        <a:xfrm>
          <a:off x="10388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148063</xdr:rowOff>
    </xdr:from>
    <xdr:ext cx="469744" cy="259045"/>
    <xdr:sp macro="" textlink="">
      <xdr:nvSpPr>
        <xdr:cNvPr id="255" name="【福祉施設】&#10;一人当たり面積平均値テキスト"/>
        <xdr:cNvSpPr txBox="1"/>
      </xdr:nvSpPr>
      <xdr:spPr>
        <a:xfrm>
          <a:off x="10566400" y="140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169636</xdr:rowOff>
    </xdr:from>
    <xdr:to>
      <xdr:col>15</xdr:col>
      <xdr:colOff>231775</xdr:colOff>
      <xdr:row>82</xdr:row>
      <xdr:rowOff>99786</xdr:rowOff>
    </xdr:to>
    <xdr:sp macro="" textlink="">
      <xdr:nvSpPr>
        <xdr:cNvPr id="256" name="フローチャート : 判断 255"/>
        <xdr:cNvSpPr/>
      </xdr:nvSpPr>
      <xdr:spPr>
        <a:xfrm>
          <a:off x="104267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107043</xdr:rowOff>
    </xdr:from>
    <xdr:to>
      <xdr:col>14</xdr:col>
      <xdr:colOff>79375</xdr:colOff>
      <xdr:row>83</xdr:row>
      <xdr:rowOff>37193</xdr:rowOff>
    </xdr:to>
    <xdr:sp macro="" textlink="">
      <xdr:nvSpPr>
        <xdr:cNvPr id="257" name="フローチャート : 判断 256"/>
        <xdr:cNvSpPr/>
      </xdr:nvSpPr>
      <xdr:spPr>
        <a:xfrm>
          <a:off x="95885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53720</xdr:rowOff>
    </xdr:from>
    <xdr:ext cx="469744" cy="259045"/>
    <xdr:sp macro="" textlink="">
      <xdr:nvSpPr>
        <xdr:cNvPr id="258" name="n_1aveValue【福祉施設】&#10;一人当たり面積"/>
        <xdr:cNvSpPr txBox="1"/>
      </xdr:nvSpPr>
      <xdr:spPr>
        <a:xfrm>
          <a:off x="93917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28121</xdr:rowOff>
    </xdr:from>
    <xdr:to>
      <xdr:col>14</xdr:col>
      <xdr:colOff>79375</xdr:colOff>
      <xdr:row>85</xdr:row>
      <xdr:rowOff>129721</xdr:rowOff>
    </xdr:to>
    <xdr:sp macro="" textlink="">
      <xdr:nvSpPr>
        <xdr:cNvPr id="264" name="円/楕円 263"/>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5"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288" name="直線コネクタ 287"/>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289"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290" name="直線コネクタ 289"/>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291"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292" name="直線コネクタ 291"/>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3"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4" name="フローチャート : 判断 293"/>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295" name="フローチャート : 判断 294"/>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296"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55118</xdr:rowOff>
    </xdr:from>
    <xdr:to>
      <xdr:col>5</xdr:col>
      <xdr:colOff>409575</xdr:colOff>
      <xdr:row>104</xdr:row>
      <xdr:rowOff>156718</xdr:rowOff>
    </xdr:to>
    <xdr:sp macro="" textlink="">
      <xdr:nvSpPr>
        <xdr:cNvPr id="302" name="円/楕円 301"/>
        <xdr:cNvSpPr/>
      </xdr:nvSpPr>
      <xdr:spPr>
        <a:xfrm>
          <a:off x="3746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147845</xdr:rowOff>
    </xdr:from>
    <xdr:ext cx="405111" cy="259045"/>
    <xdr:sp macro="" textlink="">
      <xdr:nvSpPr>
        <xdr:cNvPr id="303" name="n_1mainValue【市民会館】&#10;有形固定資産減価償却率"/>
        <xdr:cNvSpPr txBox="1"/>
      </xdr:nvSpPr>
      <xdr:spPr>
        <a:xfrm>
          <a:off x="3582043"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60961</xdr:rowOff>
    </xdr:from>
    <xdr:to>
      <xdr:col>15</xdr:col>
      <xdr:colOff>180340</xdr:colOff>
      <xdr:row>107</xdr:row>
      <xdr:rowOff>129539</xdr:rowOff>
    </xdr:to>
    <xdr:cxnSp macro="">
      <xdr:nvCxnSpPr>
        <xdr:cNvPr id="327" name="直線コネクタ 326"/>
        <xdr:cNvCxnSpPr/>
      </xdr:nvCxnSpPr>
      <xdr:spPr>
        <a:xfrm flipV="1">
          <a:off x="10476865" y="173774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328"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329" name="直線コネクタ 328"/>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7638</xdr:rowOff>
    </xdr:from>
    <xdr:ext cx="469744" cy="259045"/>
    <xdr:sp macro="" textlink="">
      <xdr:nvSpPr>
        <xdr:cNvPr id="330" name="【市民会館】&#10;一人当たり面積最大値テキスト"/>
        <xdr:cNvSpPr txBox="1"/>
      </xdr:nvSpPr>
      <xdr:spPr>
        <a:xfrm>
          <a:off x="10566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101</xdr:row>
      <xdr:rowOff>60961</xdr:rowOff>
    </xdr:from>
    <xdr:to>
      <xdr:col>15</xdr:col>
      <xdr:colOff>269875</xdr:colOff>
      <xdr:row>101</xdr:row>
      <xdr:rowOff>60961</xdr:rowOff>
    </xdr:to>
    <xdr:cxnSp macro="">
      <xdr:nvCxnSpPr>
        <xdr:cNvPr id="331" name="直線コネクタ 330"/>
        <xdr:cNvCxnSpPr/>
      </xdr:nvCxnSpPr>
      <xdr:spPr>
        <a:xfrm>
          <a:off x="10388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30497</xdr:rowOff>
    </xdr:from>
    <xdr:ext cx="469744" cy="259045"/>
    <xdr:sp macro="" textlink="">
      <xdr:nvSpPr>
        <xdr:cNvPr id="332" name="【市民会館】&#10;一人当たり面積平均値テキスト"/>
        <xdr:cNvSpPr txBox="1"/>
      </xdr:nvSpPr>
      <xdr:spPr>
        <a:xfrm>
          <a:off x="105664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52070</xdr:rowOff>
    </xdr:from>
    <xdr:to>
      <xdr:col>15</xdr:col>
      <xdr:colOff>231775</xdr:colOff>
      <xdr:row>105</xdr:row>
      <xdr:rowOff>153670</xdr:rowOff>
    </xdr:to>
    <xdr:sp macro="" textlink="">
      <xdr:nvSpPr>
        <xdr:cNvPr id="333" name="フローチャート : 判断 33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143511</xdr:rowOff>
    </xdr:from>
    <xdr:to>
      <xdr:col>14</xdr:col>
      <xdr:colOff>79375</xdr:colOff>
      <xdr:row>106</xdr:row>
      <xdr:rowOff>73661</xdr:rowOff>
    </xdr:to>
    <xdr:sp macro="" textlink="">
      <xdr:nvSpPr>
        <xdr:cNvPr id="334" name="フローチャート : 判断 33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64788</xdr:rowOff>
    </xdr:from>
    <xdr:ext cx="469744" cy="259045"/>
    <xdr:sp macro="" textlink="">
      <xdr:nvSpPr>
        <xdr:cNvPr id="335"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55880</xdr:rowOff>
    </xdr:from>
    <xdr:to>
      <xdr:col>14</xdr:col>
      <xdr:colOff>79375</xdr:colOff>
      <xdr:row>105</xdr:row>
      <xdr:rowOff>157480</xdr:rowOff>
    </xdr:to>
    <xdr:sp macro="" textlink="">
      <xdr:nvSpPr>
        <xdr:cNvPr id="341" name="円/楕円 340"/>
        <xdr:cNvSpPr/>
      </xdr:nvSpPr>
      <xdr:spPr>
        <a:xfrm>
          <a:off x="9588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2557</xdr:rowOff>
    </xdr:from>
    <xdr:ext cx="469744" cy="259045"/>
    <xdr:sp macro="" textlink="">
      <xdr:nvSpPr>
        <xdr:cNvPr id="342" name="n_1main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3" name="テキスト ボックス 3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4" name="直線コネクタ 35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5" name="テキスト ボックス 35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6" name="直線コネクタ 35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7" name="テキスト ボックス 35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8" name="直線コネクタ 35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9" name="テキスト ボックス 35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0" name="直線コネクタ 35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1" name="テキスト ボックス 36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37</xdr:row>
      <xdr:rowOff>137922</xdr:rowOff>
    </xdr:from>
    <xdr:to>
      <xdr:col>23</xdr:col>
      <xdr:colOff>516889</xdr:colOff>
      <xdr:row>42</xdr:row>
      <xdr:rowOff>71628</xdr:rowOff>
    </xdr:to>
    <xdr:cxnSp macro="">
      <xdr:nvCxnSpPr>
        <xdr:cNvPr id="365" name="直線コネクタ 364"/>
        <xdr:cNvCxnSpPr/>
      </xdr:nvCxnSpPr>
      <xdr:spPr>
        <a:xfrm flipV="1">
          <a:off x="16318864" y="6481572"/>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75455</xdr:rowOff>
    </xdr:from>
    <xdr:ext cx="405111" cy="259045"/>
    <xdr:sp macro="" textlink="">
      <xdr:nvSpPr>
        <xdr:cNvPr id="366" name="【一般廃棄物処理施設】&#10;有形固定資産減価償却率最小値テキスト"/>
        <xdr:cNvSpPr txBox="1"/>
      </xdr:nvSpPr>
      <xdr:spPr>
        <a:xfrm>
          <a:off x="16408400" y="727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42</xdr:row>
      <xdr:rowOff>71628</xdr:rowOff>
    </xdr:from>
    <xdr:to>
      <xdr:col>23</xdr:col>
      <xdr:colOff>606425</xdr:colOff>
      <xdr:row>42</xdr:row>
      <xdr:rowOff>71628</xdr:rowOff>
    </xdr:to>
    <xdr:cxnSp macro="">
      <xdr:nvCxnSpPr>
        <xdr:cNvPr id="367" name="直線コネクタ 366"/>
        <xdr:cNvCxnSpPr/>
      </xdr:nvCxnSpPr>
      <xdr:spPr>
        <a:xfrm>
          <a:off x="16230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84599</xdr:rowOff>
    </xdr:from>
    <xdr:ext cx="405111" cy="259045"/>
    <xdr:sp macro="" textlink="">
      <xdr:nvSpPr>
        <xdr:cNvPr id="368" name="【一般廃棄物処理施設】&#10;有形固定資産減価償却率最大値テキスト"/>
        <xdr:cNvSpPr txBox="1"/>
      </xdr:nvSpPr>
      <xdr:spPr>
        <a:xfrm>
          <a:off x="16408400" y="625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428625</xdr:colOff>
      <xdr:row>37</xdr:row>
      <xdr:rowOff>137922</xdr:rowOff>
    </xdr:from>
    <xdr:to>
      <xdr:col>23</xdr:col>
      <xdr:colOff>606425</xdr:colOff>
      <xdr:row>37</xdr:row>
      <xdr:rowOff>137922</xdr:rowOff>
    </xdr:to>
    <xdr:cxnSp macro="">
      <xdr:nvCxnSpPr>
        <xdr:cNvPr id="369" name="直線コネクタ 368"/>
        <xdr:cNvCxnSpPr/>
      </xdr:nvCxnSpPr>
      <xdr:spPr>
        <a:xfrm>
          <a:off x="16230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22115</xdr:rowOff>
    </xdr:from>
    <xdr:ext cx="405111" cy="259045"/>
    <xdr:sp macro="" textlink="">
      <xdr:nvSpPr>
        <xdr:cNvPr id="370" name="【一般廃棄物処理施設】&#10;有形固定資産減価償却率平均値テキスト"/>
        <xdr:cNvSpPr txBox="1"/>
      </xdr:nvSpPr>
      <xdr:spPr>
        <a:xfrm>
          <a:off x="16408400" y="6880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43688</xdr:rowOff>
    </xdr:from>
    <xdr:to>
      <xdr:col>23</xdr:col>
      <xdr:colOff>568325</xdr:colOff>
      <xdr:row>40</xdr:row>
      <xdr:rowOff>145288</xdr:rowOff>
    </xdr:to>
    <xdr:sp macro="" textlink="">
      <xdr:nvSpPr>
        <xdr:cNvPr id="371" name="フローチャート : 判断 370"/>
        <xdr:cNvSpPr/>
      </xdr:nvSpPr>
      <xdr:spPr>
        <a:xfrm>
          <a:off x="16268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7112</xdr:rowOff>
    </xdr:from>
    <xdr:to>
      <xdr:col>22</xdr:col>
      <xdr:colOff>415925</xdr:colOff>
      <xdr:row>38</xdr:row>
      <xdr:rowOff>108712</xdr:rowOff>
    </xdr:to>
    <xdr:sp macro="" textlink="">
      <xdr:nvSpPr>
        <xdr:cNvPr id="372" name="フローチャート : 判断 371"/>
        <xdr:cNvSpPr/>
      </xdr:nvSpPr>
      <xdr:spPr>
        <a:xfrm>
          <a:off x="15430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99839</xdr:rowOff>
    </xdr:from>
    <xdr:ext cx="405111" cy="259045"/>
    <xdr:sp macro="" textlink="">
      <xdr:nvSpPr>
        <xdr:cNvPr id="373" name="n_1aveValue【一般廃棄物処理施設】&#10;有形固定資産減価償却率"/>
        <xdr:cNvSpPr txBox="1"/>
      </xdr:nvSpPr>
      <xdr:spPr>
        <a:xfrm>
          <a:off x="15266043"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125984</xdr:rowOff>
    </xdr:from>
    <xdr:to>
      <xdr:col>22</xdr:col>
      <xdr:colOff>415925</xdr:colOff>
      <xdr:row>35</xdr:row>
      <xdr:rowOff>56134</xdr:rowOff>
    </xdr:to>
    <xdr:sp macro="" textlink="">
      <xdr:nvSpPr>
        <xdr:cNvPr id="379" name="円/楕円 378"/>
        <xdr:cNvSpPr/>
      </xdr:nvSpPr>
      <xdr:spPr>
        <a:xfrm>
          <a:off x="15430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72661</xdr:rowOff>
    </xdr:from>
    <xdr:ext cx="405111" cy="259045"/>
    <xdr:sp macro="" textlink="">
      <xdr:nvSpPr>
        <xdr:cNvPr id="380" name="n_1mainValue【一般廃棄物処理施設】&#10;有形固定資産減価償却率"/>
        <xdr:cNvSpPr txBox="1"/>
      </xdr:nvSpPr>
      <xdr:spPr>
        <a:xfrm>
          <a:off x="15266043" y="57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2" name="テキスト ボックス 39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4" name="テキスト ボックス 39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96" name="テキスト ボックス 39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98" name="テキスト ボックス 39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0" name="テキスト ボックス 39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37897</xdr:rowOff>
    </xdr:from>
    <xdr:to>
      <xdr:col>32</xdr:col>
      <xdr:colOff>186689</xdr:colOff>
      <xdr:row>41</xdr:row>
      <xdr:rowOff>14884</xdr:rowOff>
    </xdr:to>
    <xdr:cxnSp macro="">
      <xdr:nvCxnSpPr>
        <xdr:cNvPr id="404" name="直線コネクタ 403"/>
        <xdr:cNvCxnSpPr/>
      </xdr:nvCxnSpPr>
      <xdr:spPr>
        <a:xfrm flipV="1">
          <a:off x="22160864" y="6038647"/>
          <a:ext cx="0" cy="100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18711</xdr:rowOff>
    </xdr:from>
    <xdr:ext cx="534377" cy="259045"/>
    <xdr:sp macro="" textlink="">
      <xdr:nvSpPr>
        <xdr:cNvPr id="405" name="【一般廃棄物処理施設】&#10;一人当たり有形固定資産（償却資産）額最小値テキスト"/>
        <xdr:cNvSpPr txBox="1"/>
      </xdr:nvSpPr>
      <xdr:spPr>
        <a:xfrm>
          <a:off x="22250400" y="70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15,328</a:t>
          </a:r>
          <a:endParaRPr kumimoji="1" lang="ja-JP" altLang="en-US" sz="1000" b="1">
            <a:latin typeface="ＭＳ Ｐゴシック"/>
          </a:endParaRPr>
        </a:p>
      </xdr:txBody>
    </xdr:sp>
    <xdr:clientData/>
  </xdr:oneCellAnchor>
  <xdr:twoCellAnchor>
    <xdr:from>
      <xdr:col>32</xdr:col>
      <xdr:colOff>98425</xdr:colOff>
      <xdr:row>41</xdr:row>
      <xdr:rowOff>14884</xdr:rowOff>
    </xdr:from>
    <xdr:to>
      <xdr:col>32</xdr:col>
      <xdr:colOff>276225</xdr:colOff>
      <xdr:row>41</xdr:row>
      <xdr:rowOff>14884</xdr:rowOff>
    </xdr:to>
    <xdr:cxnSp macro="">
      <xdr:nvCxnSpPr>
        <xdr:cNvPr id="406" name="直線コネクタ 405"/>
        <xdr:cNvCxnSpPr/>
      </xdr:nvCxnSpPr>
      <xdr:spPr>
        <a:xfrm>
          <a:off x="22072600" y="7044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156024</xdr:rowOff>
    </xdr:from>
    <xdr:ext cx="534377" cy="259045"/>
    <xdr:sp macro="" textlink="">
      <xdr:nvSpPr>
        <xdr:cNvPr id="407" name="【一般廃棄物処理施設】&#10;一人当たり有形固定資産（償却資産）額最大値テキスト"/>
        <xdr:cNvSpPr txBox="1"/>
      </xdr:nvSpPr>
      <xdr:spPr>
        <a:xfrm>
          <a:off x="22250400" y="58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94,516</a:t>
          </a:r>
          <a:endParaRPr kumimoji="1" lang="ja-JP" altLang="en-US" sz="1000" b="1">
            <a:latin typeface="ＭＳ Ｐゴシック"/>
          </a:endParaRPr>
        </a:p>
      </xdr:txBody>
    </xdr:sp>
    <xdr:clientData/>
  </xdr:oneCellAnchor>
  <xdr:twoCellAnchor>
    <xdr:from>
      <xdr:col>32</xdr:col>
      <xdr:colOff>98425</xdr:colOff>
      <xdr:row>35</xdr:row>
      <xdr:rowOff>37897</xdr:rowOff>
    </xdr:from>
    <xdr:to>
      <xdr:col>32</xdr:col>
      <xdr:colOff>276225</xdr:colOff>
      <xdr:row>35</xdr:row>
      <xdr:rowOff>37897</xdr:rowOff>
    </xdr:to>
    <xdr:cxnSp macro="">
      <xdr:nvCxnSpPr>
        <xdr:cNvPr id="408" name="直線コネクタ 407"/>
        <xdr:cNvCxnSpPr/>
      </xdr:nvCxnSpPr>
      <xdr:spPr>
        <a:xfrm>
          <a:off x="22072600" y="603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45966</xdr:rowOff>
    </xdr:from>
    <xdr:ext cx="534377" cy="259045"/>
    <xdr:sp macro="" textlink="">
      <xdr:nvSpPr>
        <xdr:cNvPr id="409" name="【一般廃棄物処理施設】&#10;一人当たり有形固定資産（償却資産）額平均値テキスト"/>
        <xdr:cNvSpPr txBox="1"/>
      </xdr:nvSpPr>
      <xdr:spPr>
        <a:xfrm>
          <a:off x="22250400" y="638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61,182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67539</xdr:rowOff>
    </xdr:from>
    <xdr:to>
      <xdr:col>32</xdr:col>
      <xdr:colOff>238125</xdr:colOff>
      <xdr:row>37</xdr:row>
      <xdr:rowOff>169139</xdr:rowOff>
    </xdr:to>
    <xdr:sp macro="" textlink="">
      <xdr:nvSpPr>
        <xdr:cNvPr id="410" name="フローチャート : 判断 409"/>
        <xdr:cNvSpPr/>
      </xdr:nvSpPr>
      <xdr:spPr>
        <a:xfrm>
          <a:off x="22110700" y="64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93967</xdr:rowOff>
    </xdr:from>
    <xdr:to>
      <xdr:col>31</xdr:col>
      <xdr:colOff>85725</xdr:colOff>
      <xdr:row>36</xdr:row>
      <xdr:rowOff>24117</xdr:rowOff>
    </xdr:to>
    <xdr:sp macro="" textlink="">
      <xdr:nvSpPr>
        <xdr:cNvPr id="411" name="フローチャート : 判断 410"/>
        <xdr:cNvSpPr/>
      </xdr:nvSpPr>
      <xdr:spPr>
        <a:xfrm>
          <a:off x="21272500" y="60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15244</xdr:rowOff>
    </xdr:from>
    <xdr:ext cx="534377" cy="259045"/>
    <xdr:sp macro="" textlink="">
      <xdr:nvSpPr>
        <xdr:cNvPr id="412" name="n_1aveValue【一般廃棄物処理施設】&#10;一人当たり有形固定資産（償却資産）額"/>
        <xdr:cNvSpPr txBox="1"/>
      </xdr:nvSpPr>
      <xdr:spPr>
        <a:xfrm>
          <a:off x="21043411" y="61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147282</xdr:rowOff>
    </xdr:from>
    <xdr:to>
      <xdr:col>31</xdr:col>
      <xdr:colOff>85725</xdr:colOff>
      <xdr:row>33</xdr:row>
      <xdr:rowOff>77432</xdr:rowOff>
    </xdr:to>
    <xdr:sp macro="" textlink="">
      <xdr:nvSpPr>
        <xdr:cNvPr id="418" name="円/楕円 417"/>
        <xdr:cNvSpPr/>
      </xdr:nvSpPr>
      <xdr:spPr>
        <a:xfrm>
          <a:off x="21272500" y="56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93959</xdr:rowOff>
    </xdr:from>
    <xdr:ext cx="599010" cy="259045"/>
    <xdr:sp macro="" textlink="">
      <xdr:nvSpPr>
        <xdr:cNvPr id="419" name="n_1mainValue【一般廃棄物処理施設】&#10;一人当たり有形固定資産（償却資産）額"/>
        <xdr:cNvSpPr txBox="1"/>
      </xdr:nvSpPr>
      <xdr:spPr>
        <a:xfrm>
          <a:off x="21011094" y="540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0" name="テキスト ボックス 4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1" name="直線コネクタ 4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2" name="テキスト ボックス 4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3" name="直線コネクタ 4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4" name="テキスト ボックス 4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5" name="直線コネクタ 4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6" name="テキスト ボックス 4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7" name="直線コネクタ 4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8" name="テキスト ボックス 4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442" name="直線コネクタ 441"/>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443"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444" name="直線コネクタ 44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445"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446" name="直線コネクタ 445"/>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128795</xdr:rowOff>
    </xdr:from>
    <xdr:ext cx="405111" cy="259045"/>
    <xdr:sp macro="" textlink="">
      <xdr:nvSpPr>
        <xdr:cNvPr id="447" name="【保健センター・保健所】&#10;有形固定資産減価償却率平均値テキスト"/>
        <xdr:cNvSpPr txBox="1"/>
      </xdr:nvSpPr>
      <xdr:spPr>
        <a:xfrm>
          <a:off x="164084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448" name="フローチャート : 判断 447"/>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449" name="フローチャート : 判断 448"/>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69613</xdr:rowOff>
    </xdr:from>
    <xdr:ext cx="405111" cy="259045"/>
    <xdr:sp macro="" textlink="">
      <xdr:nvSpPr>
        <xdr:cNvPr id="450" name="n_1aveValue【保健センター・保健所】&#10;有形固定資産減価償却率"/>
        <xdr:cNvSpPr txBox="1"/>
      </xdr:nvSpPr>
      <xdr:spPr>
        <a:xfrm>
          <a:off x="15266043"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118364</xdr:rowOff>
    </xdr:from>
    <xdr:to>
      <xdr:col>22</xdr:col>
      <xdr:colOff>415925</xdr:colOff>
      <xdr:row>62</xdr:row>
      <xdr:rowOff>48514</xdr:rowOff>
    </xdr:to>
    <xdr:sp macro="" textlink="">
      <xdr:nvSpPr>
        <xdr:cNvPr id="456" name="円/楕円 455"/>
        <xdr:cNvSpPr/>
      </xdr:nvSpPr>
      <xdr:spPr>
        <a:xfrm>
          <a:off x="15430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39641</xdr:rowOff>
    </xdr:from>
    <xdr:ext cx="405111" cy="259045"/>
    <xdr:sp macro="" textlink="">
      <xdr:nvSpPr>
        <xdr:cNvPr id="457" name="n_1mainValue【保健センター・保健所】&#10;有形固定資産減価償却率"/>
        <xdr:cNvSpPr txBox="1"/>
      </xdr:nvSpPr>
      <xdr:spPr>
        <a:xfrm>
          <a:off x="15266043"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68" name="直線コネクタ 4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9" name="テキスト ボックス 4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0" name="直線コネクタ 4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1" name="テキスト ボックス 4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2" name="直線コネクタ 4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3" name="テキスト ボックス 4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4" name="直線コネクタ 4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5" name="テキスト ボックス 4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6" name="直線コネクタ 4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7" name="テキスト ボックス 4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8" name="直線コネクタ 4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9" name="テキスト ボックス 4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122465</xdr:rowOff>
    </xdr:from>
    <xdr:to>
      <xdr:col>32</xdr:col>
      <xdr:colOff>186689</xdr:colOff>
      <xdr:row>63</xdr:row>
      <xdr:rowOff>73478</xdr:rowOff>
    </xdr:to>
    <xdr:cxnSp macro="">
      <xdr:nvCxnSpPr>
        <xdr:cNvPr id="483" name="直線コネクタ 482"/>
        <xdr:cNvCxnSpPr/>
      </xdr:nvCxnSpPr>
      <xdr:spPr>
        <a:xfrm flipV="1">
          <a:off x="22160864" y="9895115"/>
          <a:ext cx="0" cy="97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484"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485" name="直線コネクタ 484"/>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69142</xdr:rowOff>
    </xdr:from>
    <xdr:ext cx="469744" cy="259045"/>
    <xdr:sp macro="" textlink="">
      <xdr:nvSpPr>
        <xdr:cNvPr id="486" name="【保健センター・保健所】&#10;一人当たり面積最大値テキスト"/>
        <xdr:cNvSpPr txBox="1"/>
      </xdr:nvSpPr>
      <xdr:spPr>
        <a:xfrm>
          <a:off x="22250400" y="967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57</xdr:row>
      <xdr:rowOff>122465</xdr:rowOff>
    </xdr:from>
    <xdr:to>
      <xdr:col>32</xdr:col>
      <xdr:colOff>276225</xdr:colOff>
      <xdr:row>57</xdr:row>
      <xdr:rowOff>122465</xdr:rowOff>
    </xdr:to>
    <xdr:cxnSp macro="">
      <xdr:nvCxnSpPr>
        <xdr:cNvPr id="487" name="直線コネクタ 486"/>
        <xdr:cNvCxnSpPr/>
      </xdr:nvCxnSpPr>
      <xdr:spPr>
        <a:xfrm>
          <a:off x="22072600" y="989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139899</xdr:rowOff>
    </xdr:from>
    <xdr:ext cx="469744" cy="259045"/>
    <xdr:sp macro="" textlink="">
      <xdr:nvSpPr>
        <xdr:cNvPr id="488" name="【保健センター・保健所】&#10;一人当たり面積平均値テキスト"/>
        <xdr:cNvSpPr txBox="1"/>
      </xdr:nvSpPr>
      <xdr:spPr>
        <a:xfrm>
          <a:off x="22250400" y="1042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161472</xdr:rowOff>
    </xdr:from>
    <xdr:to>
      <xdr:col>32</xdr:col>
      <xdr:colOff>238125</xdr:colOff>
      <xdr:row>61</xdr:row>
      <xdr:rowOff>91622</xdr:rowOff>
    </xdr:to>
    <xdr:sp macro="" textlink="">
      <xdr:nvSpPr>
        <xdr:cNvPr id="489" name="フローチャート : 判断 488"/>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112485</xdr:rowOff>
    </xdr:from>
    <xdr:to>
      <xdr:col>31</xdr:col>
      <xdr:colOff>85725</xdr:colOff>
      <xdr:row>61</xdr:row>
      <xdr:rowOff>42635</xdr:rowOff>
    </xdr:to>
    <xdr:sp macro="" textlink="">
      <xdr:nvSpPr>
        <xdr:cNvPr id="490" name="フローチャート : 判断 489"/>
        <xdr:cNvSpPr/>
      </xdr:nvSpPr>
      <xdr:spPr>
        <a:xfrm>
          <a:off x="21272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33762</xdr:rowOff>
    </xdr:from>
    <xdr:ext cx="469744" cy="259045"/>
    <xdr:sp macro="" textlink="">
      <xdr:nvSpPr>
        <xdr:cNvPr id="491" name="n_1aveValue【保健センター・保健所】&#10;一人当たり面積"/>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30843</xdr:rowOff>
    </xdr:from>
    <xdr:to>
      <xdr:col>31</xdr:col>
      <xdr:colOff>85725</xdr:colOff>
      <xdr:row>56</xdr:row>
      <xdr:rowOff>132443</xdr:rowOff>
    </xdr:to>
    <xdr:sp macro="" textlink="">
      <xdr:nvSpPr>
        <xdr:cNvPr id="497" name="円/楕円 496"/>
        <xdr:cNvSpPr/>
      </xdr:nvSpPr>
      <xdr:spPr>
        <a:xfrm>
          <a:off x="21272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148970</xdr:rowOff>
    </xdr:from>
    <xdr:ext cx="469744" cy="259045"/>
    <xdr:sp macro="" textlink="">
      <xdr:nvSpPr>
        <xdr:cNvPr id="498" name="n_1mainValue【保健センター・保健所】&#10;一人当たり面積"/>
        <xdr:cNvSpPr txBox="1"/>
      </xdr:nvSpPr>
      <xdr:spPr>
        <a:xfrm>
          <a:off x="210757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0" name="直線コネクタ 5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1" name="テキスト ボックス 5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2" name="直線コネクタ 5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3" name="テキスト ボックス 5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4" name="直線コネクタ 5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5" name="テキスト ボックス 5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6" name="直線コネクタ 5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7" name="テキスト ボックス 5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521" name="直線コネクタ 520"/>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522"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523" name="直線コネクタ 522"/>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524"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525" name="直線コネクタ 524"/>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134890</xdr:rowOff>
    </xdr:from>
    <xdr:ext cx="405111" cy="259045"/>
    <xdr:sp macro="" textlink="">
      <xdr:nvSpPr>
        <xdr:cNvPr id="526" name="【消防施設】&#10;有形固定資産減価償却率平均値テキスト"/>
        <xdr:cNvSpPr txBox="1"/>
      </xdr:nvSpPr>
      <xdr:spPr>
        <a:xfrm>
          <a:off x="16408400" y="13850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527" name="フローチャート : 判断 526"/>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528" name="フローチャート : 判断 527"/>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100601</xdr:rowOff>
    </xdr:from>
    <xdr:ext cx="405111" cy="259045"/>
    <xdr:sp macro="" textlink="">
      <xdr:nvSpPr>
        <xdr:cNvPr id="529" name="n_1aveValue【消防施設】&#10;有形固定資産減価償却率"/>
        <xdr:cNvSpPr txBox="1"/>
      </xdr:nvSpPr>
      <xdr:spPr>
        <a:xfrm>
          <a:off x="15266043"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35306</xdr:rowOff>
    </xdr:from>
    <xdr:to>
      <xdr:col>22</xdr:col>
      <xdr:colOff>415925</xdr:colOff>
      <xdr:row>80</xdr:row>
      <xdr:rowOff>136906</xdr:rowOff>
    </xdr:to>
    <xdr:sp macro="" textlink="">
      <xdr:nvSpPr>
        <xdr:cNvPr id="535" name="円/楕円 534"/>
        <xdr:cNvSpPr/>
      </xdr:nvSpPr>
      <xdr:spPr>
        <a:xfrm>
          <a:off x="15430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153433</xdr:rowOff>
    </xdr:from>
    <xdr:ext cx="405111" cy="259045"/>
    <xdr:sp macro="" textlink="">
      <xdr:nvSpPr>
        <xdr:cNvPr id="536" name="n_1mainValue【消防施設】&#10;有形固定資産減価償却率"/>
        <xdr:cNvSpPr txBox="1"/>
      </xdr:nvSpPr>
      <xdr:spPr>
        <a:xfrm>
          <a:off x="15266043" y="135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31750</xdr:rowOff>
    </xdr:from>
    <xdr:to>
      <xdr:col>32</xdr:col>
      <xdr:colOff>186689</xdr:colOff>
      <xdr:row>85</xdr:row>
      <xdr:rowOff>158750</xdr:rowOff>
    </xdr:to>
    <xdr:cxnSp macro="">
      <xdr:nvCxnSpPr>
        <xdr:cNvPr id="560" name="直線コネクタ 559"/>
        <xdr:cNvCxnSpPr/>
      </xdr:nvCxnSpPr>
      <xdr:spPr>
        <a:xfrm flipV="1">
          <a:off x="22160864" y="13233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162577</xdr:rowOff>
    </xdr:from>
    <xdr:ext cx="469744" cy="259045"/>
    <xdr:sp macro="" textlink="">
      <xdr:nvSpPr>
        <xdr:cNvPr id="561" name="【消防施設】&#10;一人当たり面積最小値テキスト"/>
        <xdr:cNvSpPr txBox="1"/>
      </xdr:nvSpPr>
      <xdr:spPr>
        <a:xfrm>
          <a:off x="222504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85</xdr:row>
      <xdr:rowOff>158750</xdr:rowOff>
    </xdr:from>
    <xdr:to>
      <xdr:col>32</xdr:col>
      <xdr:colOff>276225</xdr:colOff>
      <xdr:row>85</xdr:row>
      <xdr:rowOff>158750</xdr:rowOff>
    </xdr:to>
    <xdr:cxnSp macro="">
      <xdr:nvCxnSpPr>
        <xdr:cNvPr id="562" name="直線コネクタ 561"/>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149877</xdr:rowOff>
    </xdr:from>
    <xdr:ext cx="469744" cy="259045"/>
    <xdr:sp macro="" textlink="">
      <xdr:nvSpPr>
        <xdr:cNvPr id="563" name="【消防施設】&#10;一人当たり面積最大値テキスト"/>
        <xdr:cNvSpPr txBox="1"/>
      </xdr:nvSpPr>
      <xdr:spPr>
        <a:xfrm>
          <a:off x="222504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77</xdr:row>
      <xdr:rowOff>31750</xdr:rowOff>
    </xdr:from>
    <xdr:to>
      <xdr:col>32</xdr:col>
      <xdr:colOff>276225</xdr:colOff>
      <xdr:row>77</xdr:row>
      <xdr:rowOff>31750</xdr:rowOff>
    </xdr:to>
    <xdr:cxnSp macro="">
      <xdr:nvCxnSpPr>
        <xdr:cNvPr id="564" name="直線コネクタ 563"/>
        <xdr:cNvCxnSpPr/>
      </xdr:nvCxnSpPr>
      <xdr:spPr>
        <a:xfrm>
          <a:off x="22072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149877</xdr:rowOff>
    </xdr:from>
    <xdr:ext cx="469744" cy="259045"/>
    <xdr:sp macro="" textlink="">
      <xdr:nvSpPr>
        <xdr:cNvPr id="565" name="【消防施設】&#10;一人当たり面積平均値テキスト"/>
        <xdr:cNvSpPr txBox="1"/>
      </xdr:nvSpPr>
      <xdr:spPr>
        <a:xfrm>
          <a:off x="22250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0</xdr:rowOff>
    </xdr:from>
    <xdr:to>
      <xdr:col>32</xdr:col>
      <xdr:colOff>238125</xdr:colOff>
      <xdr:row>82</xdr:row>
      <xdr:rowOff>101600</xdr:rowOff>
    </xdr:to>
    <xdr:sp macro="" textlink="">
      <xdr:nvSpPr>
        <xdr:cNvPr id="566" name="フローチャート : 判断 565"/>
        <xdr:cNvSpPr/>
      </xdr:nvSpPr>
      <xdr:spPr>
        <a:xfrm>
          <a:off x="221107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67" name="フローチャート : 判断 566"/>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68"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50800</xdr:rowOff>
    </xdr:from>
    <xdr:to>
      <xdr:col>31</xdr:col>
      <xdr:colOff>85725</xdr:colOff>
      <xdr:row>84</xdr:row>
      <xdr:rowOff>152400</xdr:rowOff>
    </xdr:to>
    <xdr:sp macro="" textlink="">
      <xdr:nvSpPr>
        <xdr:cNvPr id="574" name="円/楕円 573"/>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143527</xdr:rowOff>
    </xdr:from>
    <xdr:ext cx="469744" cy="259045"/>
    <xdr:sp macro="" textlink="">
      <xdr:nvSpPr>
        <xdr:cNvPr id="575" name="n_1mainValue【消防施設】&#10;一人当たり面積"/>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6" name="テキスト ボックス 5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7" name="直線コネクタ 5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8" name="テキスト ボックス 5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9" name="直線コネクタ 5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0" name="テキスト ボックス 5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1" name="直線コネクタ 5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2" name="テキスト ボックス 5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3" name="直線コネクタ 5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4" name="テキスト ボックス 59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108</xdr:row>
      <xdr:rowOff>128778</xdr:rowOff>
    </xdr:to>
    <xdr:cxnSp macro="">
      <xdr:nvCxnSpPr>
        <xdr:cNvPr id="598" name="直線コネクタ 597"/>
        <xdr:cNvCxnSpPr/>
      </xdr:nvCxnSpPr>
      <xdr:spPr>
        <a:xfrm flipV="1">
          <a:off x="16318864" y="1732407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132605</xdr:rowOff>
    </xdr:from>
    <xdr:ext cx="405111" cy="259045"/>
    <xdr:sp macro="" textlink="">
      <xdr:nvSpPr>
        <xdr:cNvPr id="599" name="【庁舎】&#10;有形固定資産減価償却率最小値テキスト"/>
        <xdr:cNvSpPr txBox="1"/>
      </xdr:nvSpPr>
      <xdr:spPr>
        <a:xfrm>
          <a:off x="164084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108</xdr:row>
      <xdr:rowOff>128778</xdr:rowOff>
    </xdr:from>
    <xdr:to>
      <xdr:col>23</xdr:col>
      <xdr:colOff>606425</xdr:colOff>
      <xdr:row>108</xdr:row>
      <xdr:rowOff>128778</xdr:rowOff>
    </xdr:to>
    <xdr:cxnSp macro="">
      <xdr:nvCxnSpPr>
        <xdr:cNvPr id="600" name="直線コネクタ 599"/>
        <xdr:cNvCxnSpPr/>
      </xdr:nvCxnSpPr>
      <xdr:spPr>
        <a:xfrm>
          <a:off x="16230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601"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602" name="直線コネクタ 601"/>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108983</xdr:rowOff>
    </xdr:from>
    <xdr:ext cx="405111" cy="259045"/>
    <xdr:sp macro="" textlink="">
      <xdr:nvSpPr>
        <xdr:cNvPr id="603" name="【庁舎】&#10;有形固定資産減価償却率平均値テキスト"/>
        <xdr:cNvSpPr txBox="1"/>
      </xdr:nvSpPr>
      <xdr:spPr>
        <a:xfrm>
          <a:off x="16408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130556</xdr:rowOff>
    </xdr:from>
    <xdr:to>
      <xdr:col>23</xdr:col>
      <xdr:colOff>568325</xdr:colOff>
      <xdr:row>105</xdr:row>
      <xdr:rowOff>60706</xdr:rowOff>
    </xdr:to>
    <xdr:sp macro="" textlink="">
      <xdr:nvSpPr>
        <xdr:cNvPr id="604" name="フローチャート : 判断 603"/>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605" name="フローチャート : 判断 604"/>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83838</xdr:rowOff>
    </xdr:from>
    <xdr:ext cx="405111" cy="259045"/>
    <xdr:sp macro="" textlink="">
      <xdr:nvSpPr>
        <xdr:cNvPr id="606" name="n_1aveValue【庁舎】&#10;有形固定資産減価償却率"/>
        <xdr:cNvSpPr txBox="1"/>
      </xdr:nvSpPr>
      <xdr:spPr>
        <a:xfrm>
          <a:off x="15266043"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125985</xdr:rowOff>
    </xdr:from>
    <xdr:to>
      <xdr:col>22</xdr:col>
      <xdr:colOff>415925</xdr:colOff>
      <xdr:row>100</xdr:row>
      <xdr:rowOff>56135</xdr:rowOff>
    </xdr:to>
    <xdr:sp macro="" textlink="">
      <xdr:nvSpPr>
        <xdr:cNvPr id="612" name="円/楕円 611"/>
        <xdr:cNvSpPr/>
      </xdr:nvSpPr>
      <xdr:spPr>
        <a:xfrm>
          <a:off x="15430500" y="170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72662</xdr:rowOff>
    </xdr:from>
    <xdr:ext cx="405111" cy="259045"/>
    <xdr:sp macro="" textlink="">
      <xdr:nvSpPr>
        <xdr:cNvPr id="613" name="n_1mainValue【庁舎】&#10;有形固定資産減価償却率"/>
        <xdr:cNvSpPr txBox="1"/>
      </xdr:nvSpPr>
      <xdr:spPr>
        <a:xfrm>
          <a:off x="15266043" y="1687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4" name="テキスト ボックス 6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25" name="直線コネクタ 62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26" name="テキスト ボックス 62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29" name="直線コネクタ 62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30" name="テキスト ボックス 62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13336</xdr:rowOff>
    </xdr:from>
    <xdr:to>
      <xdr:col>32</xdr:col>
      <xdr:colOff>186689</xdr:colOff>
      <xdr:row>108</xdr:row>
      <xdr:rowOff>76200</xdr:rowOff>
    </xdr:to>
    <xdr:cxnSp macro="">
      <xdr:nvCxnSpPr>
        <xdr:cNvPr id="634" name="直線コネクタ 633"/>
        <xdr:cNvCxnSpPr/>
      </xdr:nvCxnSpPr>
      <xdr:spPr>
        <a:xfrm flipV="1">
          <a:off x="22160864" y="17329786"/>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35"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36" name="直線コネクタ 63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131463</xdr:rowOff>
    </xdr:from>
    <xdr:ext cx="469744" cy="259045"/>
    <xdr:sp macro="" textlink="">
      <xdr:nvSpPr>
        <xdr:cNvPr id="637" name="【庁舎】&#10;一人当たり面積最大値テキスト"/>
        <xdr:cNvSpPr txBox="1"/>
      </xdr:nvSpPr>
      <xdr:spPr>
        <a:xfrm>
          <a:off x="222504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0.301</a:t>
          </a:r>
          <a:endParaRPr kumimoji="1" lang="ja-JP" altLang="en-US" sz="1000" b="1">
            <a:latin typeface="ＭＳ Ｐゴシック"/>
          </a:endParaRPr>
        </a:p>
      </xdr:txBody>
    </xdr:sp>
    <xdr:clientData/>
  </xdr:oneCellAnchor>
  <xdr:twoCellAnchor>
    <xdr:from>
      <xdr:col>32</xdr:col>
      <xdr:colOff>98425</xdr:colOff>
      <xdr:row>101</xdr:row>
      <xdr:rowOff>13336</xdr:rowOff>
    </xdr:from>
    <xdr:to>
      <xdr:col>32</xdr:col>
      <xdr:colOff>276225</xdr:colOff>
      <xdr:row>101</xdr:row>
      <xdr:rowOff>13336</xdr:rowOff>
    </xdr:to>
    <xdr:cxnSp macro="">
      <xdr:nvCxnSpPr>
        <xdr:cNvPr id="638" name="直線コネクタ 637"/>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639" name="【庁舎】&#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640" name="フローチャート : 判断 639"/>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641" name="フローチャート : 判断 640"/>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166388</xdr:rowOff>
    </xdr:from>
    <xdr:ext cx="469744" cy="259045"/>
    <xdr:sp macro="" textlink="">
      <xdr:nvSpPr>
        <xdr:cNvPr id="642" name="n_1ave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122555</xdr:rowOff>
    </xdr:from>
    <xdr:to>
      <xdr:col>31</xdr:col>
      <xdr:colOff>85725</xdr:colOff>
      <xdr:row>108</xdr:row>
      <xdr:rowOff>52705</xdr:rowOff>
    </xdr:to>
    <xdr:sp macro="" textlink="">
      <xdr:nvSpPr>
        <xdr:cNvPr id="648" name="円/楕円 647"/>
        <xdr:cNvSpPr/>
      </xdr:nvSpPr>
      <xdr:spPr>
        <a:xfrm>
          <a:off x="2127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43832</xdr:rowOff>
    </xdr:from>
    <xdr:ext cx="469744" cy="259045"/>
    <xdr:sp macro="" textlink="">
      <xdr:nvSpPr>
        <xdr:cNvPr id="649" name="n_1mainValue【庁舎】&#10;一人当たり面積"/>
        <xdr:cNvSpPr txBox="1"/>
      </xdr:nvSpPr>
      <xdr:spPr>
        <a:xfrm>
          <a:off x="210757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有形固定資産減価償却率については、</a:t>
          </a:r>
          <a:r>
            <a:rPr kumimoji="1" lang="en-US" altLang="ja-JP" sz="1100">
              <a:solidFill>
                <a:schemeClr val="dk1"/>
              </a:solidFill>
              <a:effectLst/>
              <a:latin typeface="+mn-lt"/>
              <a:ea typeface="+mn-ea"/>
              <a:cs typeface="+mn-cs"/>
            </a:rPr>
            <a:t>85.3</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非常に高い値となっているが、平成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年度より５か年計画で設備の更新を行っており、値の改善が見込まれる。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一般廃棄物処理施設の一人当たり有形固定資産（償却資産）額については、</a:t>
          </a:r>
          <a:r>
            <a:rPr kumimoji="1" lang="en-US" altLang="ja-JP" sz="1100">
              <a:solidFill>
                <a:schemeClr val="dk1"/>
              </a:solidFill>
              <a:effectLst/>
              <a:latin typeface="+mn-lt"/>
              <a:ea typeface="+mn-ea"/>
              <a:cs typeface="+mn-cs"/>
            </a:rPr>
            <a:t>122,403</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類似団体内平均値より高い値</a:t>
          </a:r>
          <a:r>
            <a:rPr kumimoji="1" lang="ja-JP" altLang="en-US" sz="1100">
              <a:solidFill>
                <a:schemeClr val="dk1"/>
              </a:solidFill>
              <a:effectLst/>
              <a:latin typeface="+mn-lt"/>
              <a:ea typeface="+mn-ea"/>
              <a:cs typeface="+mn-cs"/>
            </a:rPr>
            <a:t>となっているが、本市は単独で一般廃棄物処理施設を運営しているためと考えられる。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庁舎の有形固定資産減価償却率について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83.1</a:t>
          </a:r>
          <a:r>
            <a:rPr kumimoji="1" lang="ja-JP" altLang="ja-JP" sz="1100">
              <a:solidFill>
                <a:schemeClr val="dk1"/>
              </a:solidFill>
              <a:effectLst/>
              <a:latin typeface="+mn-lt"/>
              <a:ea typeface="+mn-ea"/>
              <a:cs typeface="+mn-cs"/>
            </a:rPr>
            <a:t>％で類似団体内平均値と比較して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非常に高い値となっているが、建替えに向け、廃校になった学校を転用し仮庁舎として使用しているためである。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図書館の</a:t>
          </a:r>
          <a:r>
            <a:rPr kumimoji="1" lang="ja-JP" altLang="ja-JP" sz="1100">
              <a:solidFill>
                <a:schemeClr val="dk1"/>
              </a:solidFill>
              <a:effectLst/>
              <a:latin typeface="+mn-lt"/>
              <a:ea typeface="+mn-ea"/>
              <a:cs typeface="+mn-cs"/>
            </a:rPr>
            <a:t>有形固定資産減価償却率について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66.4</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類似団体内平均値と比較して</a:t>
          </a:r>
          <a:r>
            <a:rPr kumimoji="1" lang="ja-JP" altLang="en-US" sz="1100">
              <a:solidFill>
                <a:schemeClr val="dk1"/>
              </a:solidFill>
              <a:effectLst/>
              <a:latin typeface="+mn-lt"/>
              <a:ea typeface="+mn-ea"/>
              <a:cs typeface="+mn-cs"/>
            </a:rPr>
            <a:t>高い値となっているが、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年以上の耐用年数を残しており、引き続き適切な維持管理を行っていく。</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年度の当該団体値等は表示されていない。</a:t>
          </a:r>
          <a:endParaRPr kumimoji="0" lang="en-US" altLang="ja-JP" sz="14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財政力指数については、対前年度比で</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ポイント増加となり、類似団体平均を上回っているが、実際の</a:t>
          </a:r>
          <a:r>
            <a:rPr kumimoji="1" lang="ja-JP" altLang="ja-JP" sz="1100">
              <a:solidFill>
                <a:sysClr val="windowText" lastClr="000000"/>
              </a:solidFill>
              <a:effectLst/>
              <a:latin typeface="+mn-lt"/>
              <a:ea typeface="+mn-ea"/>
              <a:cs typeface="+mn-cs"/>
            </a:rPr>
            <a:t>歳入面</a:t>
          </a:r>
          <a:r>
            <a:rPr kumimoji="1" lang="ja-JP" altLang="en-US" sz="1100">
              <a:solidFill>
                <a:sysClr val="windowText" lastClr="000000"/>
              </a:solidFill>
              <a:effectLst/>
              <a:latin typeface="+mn-lt"/>
              <a:ea typeface="+mn-ea"/>
              <a:cs typeface="+mn-cs"/>
            </a:rPr>
            <a:t>においては</a:t>
          </a:r>
          <a:r>
            <a:rPr kumimoji="1" lang="ja-JP" altLang="ja-JP" sz="1100">
              <a:solidFill>
                <a:sysClr val="windowText" lastClr="000000"/>
              </a:solidFill>
              <a:effectLst/>
              <a:latin typeface="+mn-lt"/>
              <a:ea typeface="+mn-ea"/>
              <a:cs typeface="+mn-cs"/>
            </a:rPr>
            <a:t>、市税</a:t>
          </a:r>
          <a:r>
            <a:rPr kumimoji="1" lang="ja-JP" altLang="en-US" sz="1100">
              <a:solidFill>
                <a:sysClr val="windowText" lastClr="000000"/>
              </a:solidFill>
              <a:effectLst/>
              <a:latin typeface="+mn-lt"/>
              <a:ea typeface="+mn-ea"/>
              <a:cs typeface="+mn-cs"/>
            </a:rPr>
            <a:t>、地方交付税、その他交付金などの経常一般財源の大幅な減少があり、歳出面においては</a:t>
          </a:r>
          <a:r>
            <a:rPr kumimoji="1" lang="ja-JP" altLang="ja-JP" sz="1100">
              <a:solidFill>
                <a:sysClr val="windowText" lastClr="000000"/>
              </a:solidFill>
              <a:effectLst/>
              <a:latin typeface="+mn-lt"/>
              <a:ea typeface="+mn-ea"/>
              <a:cs typeface="+mn-cs"/>
            </a:rPr>
            <a:t>、社会保障関係経費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今後においても、</a:t>
          </a:r>
          <a:r>
            <a:rPr kumimoji="1" lang="ja-JP" altLang="ja-JP" sz="1100">
              <a:solidFill>
                <a:sysClr val="windowText" lastClr="000000"/>
              </a:solidFill>
              <a:effectLst/>
              <a:latin typeface="+mn-lt"/>
              <a:ea typeface="+mn-ea"/>
              <a:cs typeface="+mn-cs"/>
            </a:rPr>
            <a:t>人口の減少による</a:t>
          </a:r>
          <a:r>
            <a:rPr kumimoji="1" lang="ja-JP" altLang="en-US" sz="1100">
              <a:solidFill>
                <a:sysClr val="windowText" lastClr="000000"/>
              </a:solidFill>
              <a:effectLst/>
              <a:latin typeface="+mn-lt"/>
              <a:ea typeface="+mn-ea"/>
              <a:cs typeface="+mn-cs"/>
            </a:rPr>
            <a:t>市税など歳入の減少</a:t>
          </a:r>
          <a:r>
            <a:rPr kumimoji="1" lang="ja-JP" altLang="ja-JP" sz="1100">
              <a:solidFill>
                <a:sysClr val="windowText" lastClr="000000"/>
              </a:solidFill>
              <a:effectLst/>
              <a:latin typeface="+mn-lt"/>
              <a:ea typeface="+mn-ea"/>
              <a:cs typeface="+mn-cs"/>
            </a:rPr>
            <a:t>、高齢化による社会保障関係経費のさらなる増加が予測されるため、事務事業の見直しなどによる経常経費の縮減を図るとともに、</a:t>
          </a:r>
          <a:r>
            <a:rPr kumimoji="1" lang="ja-JP" altLang="en-US" sz="1100">
              <a:solidFill>
                <a:sysClr val="windowText" lastClr="000000"/>
              </a:solidFill>
              <a:effectLst/>
              <a:latin typeface="+mn-lt"/>
              <a:ea typeface="+mn-ea"/>
              <a:cs typeface="+mn-cs"/>
            </a:rPr>
            <a:t>人口減少に歯止めをかける施策など、必要なところには積極的に投資を行い、</a:t>
          </a:r>
          <a:r>
            <a:rPr kumimoji="1" lang="ja-JP" altLang="ja-JP" sz="1100">
              <a:solidFill>
                <a:sysClr val="windowText" lastClr="000000"/>
              </a:solidFill>
              <a:effectLst/>
              <a:latin typeface="+mn-lt"/>
              <a:ea typeface="+mn-ea"/>
              <a:cs typeface="+mn-cs"/>
            </a:rPr>
            <a:t>強固な財政基盤を構築する。また、市税徴収率のさらなる向上など、歳入確保についても継続して取り組む。</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163285</xdr:rowOff>
    </xdr:to>
    <xdr:cxnSp macro="">
      <xdr:nvCxnSpPr>
        <xdr:cNvPr id="70" name="直線コネクタ 69"/>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9" name="円/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90"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8" name="テキスト ボックス 97"/>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経常一般財源については、</a:t>
          </a:r>
          <a:r>
            <a:rPr kumimoji="1" lang="ja-JP" altLang="en-US" sz="1000">
              <a:solidFill>
                <a:schemeClr val="dk1"/>
              </a:solidFill>
              <a:effectLst/>
              <a:latin typeface="+mn-lt"/>
              <a:ea typeface="+mn-ea"/>
              <a:cs typeface="+mn-cs"/>
            </a:rPr>
            <a:t>法人</a:t>
          </a:r>
          <a:r>
            <a:rPr kumimoji="1" lang="ja-JP" altLang="ja-JP" sz="1000">
              <a:solidFill>
                <a:schemeClr val="dk1"/>
              </a:solidFill>
              <a:effectLst/>
              <a:latin typeface="+mn-lt"/>
              <a:ea typeface="+mn-ea"/>
              <a:cs typeface="+mn-cs"/>
            </a:rPr>
            <a:t>税</a:t>
          </a:r>
          <a:r>
            <a:rPr kumimoji="1" lang="ja-JP" altLang="en-US" sz="1000">
              <a:solidFill>
                <a:schemeClr val="dk1"/>
              </a:solidFill>
              <a:effectLst/>
              <a:latin typeface="+mn-lt"/>
              <a:ea typeface="+mn-ea"/>
              <a:cs typeface="+mn-cs"/>
            </a:rPr>
            <a:t>の減少により市税収入が減少。また、</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年国勢調査における急激な人口減少等の影響を受け、地方消費税交付金、地方交付税及びその他交付金などについても軒並み減少しており、全体で約</a:t>
          </a:r>
          <a:r>
            <a:rPr kumimoji="1" lang="en-US" altLang="ja-JP" sz="1000">
              <a:solidFill>
                <a:schemeClr val="dk1"/>
              </a:solidFill>
              <a:effectLst/>
              <a:latin typeface="+mn-lt"/>
              <a:ea typeface="+mn-ea"/>
              <a:cs typeface="+mn-cs"/>
            </a:rPr>
            <a:t>8</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6</a:t>
          </a:r>
          <a:r>
            <a:rPr kumimoji="1" lang="ja-JP" altLang="en-US" sz="1000">
              <a:solidFill>
                <a:schemeClr val="dk1"/>
              </a:solidFill>
              <a:effectLst/>
              <a:latin typeface="+mn-lt"/>
              <a:ea typeface="+mn-ea"/>
              <a:cs typeface="+mn-cs"/>
            </a:rPr>
            <a:t>千万円の減少となった。その結果、経常収支比率についても、対前年度比で</a:t>
          </a:r>
          <a:r>
            <a:rPr kumimoji="1" lang="en-US" altLang="ja-JP" sz="1000">
              <a:solidFill>
                <a:schemeClr val="dk1"/>
              </a:solidFill>
              <a:effectLst/>
              <a:latin typeface="+mn-lt"/>
              <a:ea typeface="+mn-ea"/>
              <a:cs typeface="+mn-cs"/>
            </a:rPr>
            <a:t>4.5</a:t>
          </a:r>
          <a:r>
            <a:rPr kumimoji="1" lang="ja-JP" altLang="en-US" sz="1000">
              <a:solidFill>
                <a:schemeClr val="dk1"/>
              </a:solidFill>
              <a:effectLst/>
              <a:latin typeface="+mn-lt"/>
              <a:ea typeface="+mn-ea"/>
              <a:cs typeface="+mn-cs"/>
            </a:rPr>
            <a:t>ポイントの悪化となり、類似団体及び大阪府平均を上回っている。</a:t>
          </a:r>
          <a:endParaRPr lang="ja-JP" altLang="ja-JP" sz="1100">
            <a:effectLst/>
          </a:endParaRPr>
        </a:p>
        <a:p>
          <a:r>
            <a:rPr kumimoji="1" lang="ja-JP" altLang="ja-JP" sz="1000">
              <a:solidFill>
                <a:schemeClr val="dk1"/>
              </a:solidFill>
              <a:effectLst/>
              <a:latin typeface="+mn-lt"/>
              <a:ea typeface="+mn-ea"/>
              <a:cs typeface="+mn-cs"/>
            </a:rPr>
            <a:t>　経常経費充当一般財源については、</a:t>
          </a:r>
          <a:r>
            <a:rPr kumimoji="1" lang="ja-JP" altLang="en-US" sz="1000">
              <a:solidFill>
                <a:schemeClr val="dk1"/>
              </a:solidFill>
              <a:effectLst/>
              <a:latin typeface="+mn-lt"/>
              <a:ea typeface="+mn-ea"/>
              <a:cs typeface="+mn-cs"/>
            </a:rPr>
            <a:t>人件費に係るものについては</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ポイントの悪化、</a:t>
          </a:r>
          <a:r>
            <a:rPr kumimoji="1" lang="ja-JP" altLang="ja-JP" sz="1000">
              <a:solidFill>
                <a:schemeClr val="dk1"/>
              </a:solidFill>
              <a:effectLst/>
              <a:latin typeface="+mn-lt"/>
              <a:ea typeface="+mn-ea"/>
              <a:cs typeface="+mn-cs"/>
            </a:rPr>
            <a:t>扶助費に係るものについては</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ポイントの悪化、公債費に係るものについては</a:t>
          </a:r>
          <a:r>
            <a:rPr kumimoji="1" lang="en-US" altLang="ja-JP" sz="1000">
              <a:solidFill>
                <a:schemeClr val="dk1"/>
              </a:solidFill>
              <a:effectLst/>
              <a:latin typeface="+mn-lt"/>
              <a:ea typeface="+mn-ea"/>
              <a:cs typeface="+mn-cs"/>
            </a:rPr>
            <a:t>0.2</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の改善</a:t>
          </a:r>
          <a:r>
            <a:rPr kumimoji="1" lang="ja-JP" altLang="en-US" sz="1000">
              <a:solidFill>
                <a:schemeClr val="dk1"/>
              </a:solidFill>
              <a:effectLst/>
              <a:latin typeface="+mn-lt"/>
              <a:ea typeface="+mn-ea"/>
              <a:cs typeface="+mn-cs"/>
            </a:rPr>
            <a:t>、物件費に係るものについては</a:t>
          </a:r>
          <a:r>
            <a:rPr kumimoji="1" lang="en-US" altLang="ja-JP" sz="1000">
              <a:solidFill>
                <a:schemeClr val="dk1"/>
              </a:solidFill>
              <a:effectLst/>
              <a:latin typeface="+mn-lt"/>
              <a:ea typeface="+mn-ea"/>
              <a:cs typeface="+mn-cs"/>
            </a:rPr>
            <a:t>0.7</a:t>
          </a:r>
          <a:r>
            <a:rPr kumimoji="1" lang="ja-JP" altLang="en-US" sz="1000">
              <a:solidFill>
                <a:schemeClr val="dk1"/>
              </a:solidFill>
              <a:effectLst/>
              <a:latin typeface="+mn-lt"/>
              <a:ea typeface="+mn-ea"/>
              <a:cs typeface="+mn-cs"/>
            </a:rPr>
            <a:t>ポイントの悪化、補助費に係るものについては</a:t>
          </a:r>
          <a:r>
            <a:rPr kumimoji="1" lang="en-US" altLang="ja-JP" sz="1000">
              <a:solidFill>
                <a:schemeClr val="dk1"/>
              </a:solidFill>
              <a:effectLst/>
              <a:latin typeface="+mn-lt"/>
              <a:ea typeface="+mn-ea"/>
              <a:cs typeface="+mn-cs"/>
            </a:rPr>
            <a:t>0.3</a:t>
          </a:r>
          <a:r>
            <a:rPr kumimoji="1" lang="ja-JP" altLang="en-US" sz="1000">
              <a:solidFill>
                <a:schemeClr val="dk1"/>
              </a:solidFill>
              <a:effectLst/>
              <a:latin typeface="+mn-lt"/>
              <a:ea typeface="+mn-ea"/>
              <a:cs typeface="+mn-cs"/>
            </a:rPr>
            <a:t>ポイントの悪化、繰出金に係るものについては</a:t>
          </a:r>
          <a:r>
            <a:rPr kumimoji="1" lang="en-US" altLang="ja-JP" sz="1000">
              <a:solidFill>
                <a:schemeClr val="dk1"/>
              </a:solidFill>
              <a:effectLst/>
              <a:latin typeface="+mn-lt"/>
              <a:ea typeface="+mn-ea"/>
              <a:cs typeface="+mn-cs"/>
            </a:rPr>
            <a:t>0.7</a:t>
          </a:r>
          <a:r>
            <a:rPr kumimoji="1" lang="ja-JP" altLang="en-US" sz="1000">
              <a:solidFill>
                <a:schemeClr val="dk1"/>
              </a:solidFill>
              <a:effectLst/>
              <a:latin typeface="+mn-lt"/>
              <a:ea typeface="+mn-ea"/>
              <a:cs typeface="+mn-cs"/>
            </a:rPr>
            <a:t>ポイントの悪化となった。</a:t>
          </a:r>
          <a:r>
            <a:rPr kumimoji="1" lang="ja-JP" altLang="ja-JP"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現状において、類似団体及び大阪府平均よりも上回っているため、比率の改善を図るよう、事務事業の見直しなどによる、経常経費の削減に努める。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167386</xdr:rowOff>
    </xdr:from>
    <xdr:to>
      <xdr:col>7</xdr:col>
      <xdr:colOff>152400</xdr:colOff>
      <xdr:row>65</xdr:row>
      <xdr:rowOff>41656</xdr:rowOff>
    </xdr:to>
    <xdr:cxnSp macro="">
      <xdr:nvCxnSpPr>
        <xdr:cNvPr id="131" name="直線コネクタ 130"/>
        <xdr:cNvCxnSpPr/>
      </xdr:nvCxnSpPr>
      <xdr:spPr>
        <a:xfrm>
          <a:off x="4114800" y="1096873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167386</xdr:rowOff>
    </xdr:from>
    <xdr:to>
      <xdr:col>6</xdr:col>
      <xdr:colOff>0</xdr:colOff>
      <xdr:row>64</xdr:row>
      <xdr:rowOff>10414</xdr:rowOff>
    </xdr:to>
    <xdr:cxnSp macro="">
      <xdr:nvCxnSpPr>
        <xdr:cNvPr id="134" name="直線コネクタ 133"/>
        <xdr:cNvCxnSpPr/>
      </xdr:nvCxnSpPr>
      <xdr:spPr>
        <a:xfrm flipV="1">
          <a:off x="3225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6" name="テキスト ボックス 13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10414</xdr:rowOff>
    </xdr:to>
    <xdr:cxnSp macro="">
      <xdr:nvCxnSpPr>
        <xdr:cNvPr id="137" name="直線コネクタ 136"/>
        <xdr:cNvCxnSpPr/>
      </xdr:nvCxnSpPr>
      <xdr:spPr>
        <a:xfrm>
          <a:off x="2336800" y="109204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9" name="テキスト ボックス 138"/>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49022</xdr:rowOff>
    </xdr:to>
    <xdr:cxnSp macro="">
      <xdr:nvCxnSpPr>
        <xdr:cNvPr id="140" name="直線コネクタ 139"/>
        <xdr:cNvCxnSpPr/>
      </xdr:nvCxnSpPr>
      <xdr:spPr>
        <a:xfrm flipV="1">
          <a:off x="1447800" y="109204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162306</xdr:rowOff>
    </xdr:from>
    <xdr:to>
      <xdr:col>7</xdr:col>
      <xdr:colOff>203200</xdr:colOff>
      <xdr:row>65</xdr:row>
      <xdr:rowOff>92456</xdr:rowOff>
    </xdr:to>
    <xdr:sp macro="" textlink="">
      <xdr:nvSpPr>
        <xdr:cNvPr id="150" name="円/楕円 149"/>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58183</xdr:rowOff>
    </xdr:from>
    <xdr:ext cx="762000" cy="259045"/>
    <xdr:sp macro="" textlink="">
      <xdr:nvSpPr>
        <xdr:cNvPr id="151" name="財政構造の弾力性該当値テキスト"/>
        <xdr:cNvSpPr txBox="1"/>
      </xdr:nvSpPr>
      <xdr:spPr>
        <a:xfrm>
          <a:off x="5041900" y="110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2" name="円/楕円 151"/>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3" name="テキスト ボックス 152"/>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4" name="円/楕円 153"/>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5" name="テキスト ボックス 154"/>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6" name="円/楕円 155"/>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7" name="テキスト ボックス 156"/>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8" name="円/楕円 157"/>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9" name="テキスト ボックス 158"/>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物件費総額は、</a:t>
          </a:r>
          <a:r>
            <a:rPr kumimoji="1" lang="ja-JP" altLang="en-US" sz="1100" baseline="0">
              <a:solidFill>
                <a:schemeClr val="dk1"/>
              </a:solidFill>
              <a:effectLst/>
              <a:latin typeface="+mn-lt"/>
              <a:ea typeface="+mn-ea"/>
              <a:cs typeface="+mn-cs"/>
            </a:rPr>
            <a:t>施設撤去に係る工事費など</a:t>
          </a:r>
          <a:r>
            <a:rPr kumimoji="1" lang="ja-JP" altLang="ja-JP" sz="1100" baseline="0">
              <a:solidFill>
                <a:schemeClr val="dk1"/>
              </a:solidFill>
              <a:effectLst/>
              <a:latin typeface="+mn-lt"/>
              <a:ea typeface="+mn-ea"/>
              <a:cs typeface="+mn-cs"/>
            </a:rPr>
            <a:t>が増加したことなどにより全体として増加し</a:t>
          </a:r>
          <a:r>
            <a:rPr kumimoji="1" lang="ja-JP" altLang="en-US" sz="1100" baseline="0">
              <a:solidFill>
                <a:schemeClr val="dk1"/>
              </a:solidFill>
              <a:effectLst/>
              <a:latin typeface="+mn-lt"/>
              <a:ea typeface="+mn-ea"/>
              <a:cs typeface="+mn-cs"/>
            </a:rPr>
            <a:t>たものの</a:t>
          </a:r>
          <a:r>
            <a:rPr kumimoji="1" lang="ja-JP" altLang="ja-JP" sz="1100" baseline="0">
              <a:solidFill>
                <a:schemeClr val="dk1"/>
              </a:solidFill>
              <a:effectLst/>
              <a:latin typeface="+mn-lt"/>
              <a:ea typeface="+mn-ea"/>
              <a:cs typeface="+mn-cs"/>
            </a:rPr>
            <a:t>、人件費総額は職員の採用及び退職、年齢構成の変動などにより全体として</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となっ</a:t>
          </a:r>
          <a:r>
            <a:rPr kumimoji="1" lang="ja-JP" altLang="en-US" sz="1100" baseline="0">
              <a:solidFill>
                <a:schemeClr val="dk1"/>
              </a:solidFill>
              <a:effectLst/>
              <a:latin typeface="+mn-lt"/>
              <a:ea typeface="+mn-ea"/>
              <a:cs typeface="+mn-cs"/>
            </a:rPr>
            <a:t>ており</a:t>
          </a:r>
          <a:r>
            <a:rPr kumimoji="1" lang="ja-JP" altLang="ja-JP" sz="1100" baseline="0">
              <a:solidFill>
                <a:schemeClr val="dk1"/>
              </a:solidFill>
              <a:effectLst/>
              <a:latin typeface="+mn-lt"/>
              <a:ea typeface="+mn-ea"/>
              <a:cs typeface="+mn-cs"/>
            </a:rPr>
            <a:t>、前年同様、類似団体及び大阪府平均を下回っている。</a:t>
          </a:r>
          <a:endParaRPr lang="ja-JP" altLang="ja-JP" sz="1400">
            <a:effectLst/>
          </a:endParaRPr>
        </a:p>
        <a:p>
          <a:r>
            <a:rPr kumimoji="1" lang="ja-JP" altLang="ja-JP" sz="1100" baseline="0">
              <a:solidFill>
                <a:schemeClr val="dk1"/>
              </a:solidFill>
              <a:effectLst/>
              <a:latin typeface="+mn-lt"/>
              <a:ea typeface="+mn-ea"/>
              <a:cs typeface="+mn-cs"/>
            </a:rPr>
            <a:t>　主な要因としては、人件費のうち正規職員に係るものについて、退職者の補充の抑制など、門真市定員適正化計画に基づく職員数の適正化を進めていることが挙げられる。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133679</xdr:rowOff>
    </xdr:from>
    <xdr:to>
      <xdr:col>7</xdr:col>
      <xdr:colOff>152400</xdr:colOff>
      <xdr:row>82</xdr:row>
      <xdr:rowOff>160844</xdr:rowOff>
    </xdr:to>
    <xdr:cxnSp macro="">
      <xdr:nvCxnSpPr>
        <xdr:cNvPr id="194" name="直線コネクタ 193"/>
        <xdr:cNvCxnSpPr/>
      </xdr:nvCxnSpPr>
      <xdr:spPr>
        <a:xfrm>
          <a:off x="4114800" y="14192579"/>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75163</xdr:rowOff>
    </xdr:from>
    <xdr:to>
      <xdr:col>6</xdr:col>
      <xdr:colOff>0</xdr:colOff>
      <xdr:row>82</xdr:row>
      <xdr:rowOff>133679</xdr:rowOff>
    </xdr:to>
    <xdr:cxnSp macro="">
      <xdr:nvCxnSpPr>
        <xdr:cNvPr id="197" name="直線コネクタ 196"/>
        <xdr:cNvCxnSpPr/>
      </xdr:nvCxnSpPr>
      <xdr:spPr>
        <a:xfrm>
          <a:off x="3225800" y="14134063"/>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90109</xdr:rowOff>
    </xdr:from>
    <xdr:to>
      <xdr:col>4</xdr:col>
      <xdr:colOff>482600</xdr:colOff>
      <xdr:row>82</xdr:row>
      <xdr:rowOff>75163</xdr:rowOff>
    </xdr:to>
    <xdr:cxnSp macro="">
      <xdr:nvCxnSpPr>
        <xdr:cNvPr id="200" name="直線コネクタ 199"/>
        <xdr:cNvCxnSpPr/>
      </xdr:nvCxnSpPr>
      <xdr:spPr>
        <a:xfrm>
          <a:off x="2336800" y="13977559"/>
          <a:ext cx="889000" cy="1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90109</xdr:rowOff>
    </xdr:from>
    <xdr:to>
      <xdr:col>3</xdr:col>
      <xdr:colOff>279400</xdr:colOff>
      <xdr:row>81</xdr:row>
      <xdr:rowOff>111465</xdr:rowOff>
    </xdr:to>
    <xdr:cxnSp macro="">
      <xdr:nvCxnSpPr>
        <xdr:cNvPr id="203" name="直線コネクタ 202"/>
        <xdr:cNvCxnSpPr/>
      </xdr:nvCxnSpPr>
      <xdr:spPr>
        <a:xfrm flipV="1">
          <a:off x="1447800" y="13977559"/>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110044</xdr:rowOff>
    </xdr:from>
    <xdr:to>
      <xdr:col>7</xdr:col>
      <xdr:colOff>203200</xdr:colOff>
      <xdr:row>83</xdr:row>
      <xdr:rowOff>40194</xdr:rowOff>
    </xdr:to>
    <xdr:sp macro="" textlink="">
      <xdr:nvSpPr>
        <xdr:cNvPr id="213" name="円/楕円 212"/>
        <xdr:cNvSpPr/>
      </xdr:nvSpPr>
      <xdr:spPr>
        <a:xfrm>
          <a:off x="4902200" y="141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126571</xdr:rowOff>
    </xdr:from>
    <xdr:ext cx="762000" cy="259045"/>
    <xdr:sp macro="" textlink="">
      <xdr:nvSpPr>
        <xdr:cNvPr id="214" name="人件費・物件費等の状況該当値テキスト"/>
        <xdr:cNvSpPr txBox="1"/>
      </xdr:nvSpPr>
      <xdr:spPr>
        <a:xfrm>
          <a:off x="5041900" y="1401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82879</xdr:rowOff>
    </xdr:from>
    <xdr:to>
      <xdr:col>6</xdr:col>
      <xdr:colOff>50800</xdr:colOff>
      <xdr:row>83</xdr:row>
      <xdr:rowOff>13029</xdr:rowOff>
    </xdr:to>
    <xdr:sp macro="" textlink="">
      <xdr:nvSpPr>
        <xdr:cNvPr id="215" name="円/楕円 214"/>
        <xdr:cNvSpPr/>
      </xdr:nvSpPr>
      <xdr:spPr>
        <a:xfrm>
          <a:off x="4064000" y="141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23206</xdr:rowOff>
    </xdr:from>
    <xdr:ext cx="736600" cy="259045"/>
    <xdr:sp macro="" textlink="">
      <xdr:nvSpPr>
        <xdr:cNvPr id="216" name="テキスト ボックス 215"/>
        <xdr:cNvSpPr txBox="1"/>
      </xdr:nvSpPr>
      <xdr:spPr>
        <a:xfrm>
          <a:off x="3733800" y="1391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24363</xdr:rowOff>
    </xdr:from>
    <xdr:to>
      <xdr:col>4</xdr:col>
      <xdr:colOff>533400</xdr:colOff>
      <xdr:row>82</xdr:row>
      <xdr:rowOff>125963</xdr:rowOff>
    </xdr:to>
    <xdr:sp macro="" textlink="">
      <xdr:nvSpPr>
        <xdr:cNvPr id="217" name="円/楕円 216"/>
        <xdr:cNvSpPr/>
      </xdr:nvSpPr>
      <xdr:spPr>
        <a:xfrm>
          <a:off x="3175000" y="140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136140</xdr:rowOff>
    </xdr:from>
    <xdr:ext cx="762000" cy="259045"/>
    <xdr:sp macro="" textlink="">
      <xdr:nvSpPr>
        <xdr:cNvPr id="218" name="テキスト ボックス 217"/>
        <xdr:cNvSpPr txBox="1"/>
      </xdr:nvSpPr>
      <xdr:spPr>
        <a:xfrm>
          <a:off x="2844800" y="138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39309</xdr:rowOff>
    </xdr:from>
    <xdr:to>
      <xdr:col>3</xdr:col>
      <xdr:colOff>330200</xdr:colOff>
      <xdr:row>81</xdr:row>
      <xdr:rowOff>140909</xdr:rowOff>
    </xdr:to>
    <xdr:sp macro="" textlink="">
      <xdr:nvSpPr>
        <xdr:cNvPr id="219" name="円/楕円 218"/>
        <xdr:cNvSpPr/>
      </xdr:nvSpPr>
      <xdr:spPr>
        <a:xfrm>
          <a:off x="2286000" y="139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151086</xdr:rowOff>
    </xdr:from>
    <xdr:ext cx="762000" cy="259045"/>
    <xdr:sp macro="" textlink="">
      <xdr:nvSpPr>
        <xdr:cNvPr id="220" name="テキスト ボックス 219"/>
        <xdr:cNvSpPr txBox="1"/>
      </xdr:nvSpPr>
      <xdr:spPr>
        <a:xfrm>
          <a:off x="1955800" y="1369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60665</xdr:rowOff>
    </xdr:from>
    <xdr:to>
      <xdr:col>2</xdr:col>
      <xdr:colOff>127000</xdr:colOff>
      <xdr:row>81</xdr:row>
      <xdr:rowOff>162265</xdr:rowOff>
    </xdr:to>
    <xdr:sp macro="" textlink="">
      <xdr:nvSpPr>
        <xdr:cNvPr id="221" name="円/楕円 220"/>
        <xdr:cNvSpPr/>
      </xdr:nvSpPr>
      <xdr:spPr>
        <a:xfrm>
          <a:off x="1397000" y="139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992</xdr:rowOff>
    </xdr:from>
    <xdr:ext cx="762000" cy="259045"/>
    <xdr:sp macro="" textlink="">
      <xdr:nvSpPr>
        <xdr:cNvPr id="222" name="テキスト ボックス 221"/>
        <xdr:cNvSpPr txBox="1"/>
      </xdr:nvSpPr>
      <xdr:spPr>
        <a:xfrm>
          <a:off x="1066800" y="137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ラスパイレス指数については、職員の採用及び退職、年齢構成の変動などにより、平成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年度で</a:t>
          </a:r>
          <a:r>
            <a:rPr kumimoji="1" lang="en-US" altLang="ja-JP" sz="1100" baseline="0">
              <a:solidFill>
                <a:schemeClr val="dk1"/>
              </a:solidFill>
              <a:effectLst/>
              <a:latin typeface="+mn-lt"/>
              <a:ea typeface="+mn-ea"/>
              <a:cs typeface="+mn-cs"/>
            </a:rPr>
            <a:t>98.5</a:t>
          </a:r>
          <a:r>
            <a:rPr kumimoji="1" lang="ja-JP" altLang="ja-JP" sz="1100" baseline="0">
              <a:solidFill>
                <a:schemeClr val="dk1"/>
              </a:solidFill>
              <a:effectLst/>
              <a:latin typeface="+mn-lt"/>
              <a:ea typeface="+mn-ea"/>
              <a:cs typeface="+mn-cs"/>
            </a:rPr>
            <a:t>となり、対前年度比で</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今後も、国家公務員の給与改定やそれに対応する各地方公共団体の動向に注視しながら給与体系の在り方について検討し、人件費の適正化に努める。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83</xdr:row>
      <xdr:rowOff>144841</xdr:rowOff>
    </xdr:to>
    <xdr:cxnSp macro="">
      <xdr:nvCxnSpPr>
        <xdr:cNvPr id="258" name="直線コネクタ 257"/>
        <xdr:cNvCxnSpPr/>
      </xdr:nvCxnSpPr>
      <xdr:spPr>
        <a:xfrm>
          <a:off x="16179800" y="14179852"/>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76095</xdr:rowOff>
    </xdr:from>
    <xdr:ext cx="762000" cy="259045"/>
    <xdr:sp macro="" textlink="">
      <xdr:nvSpPr>
        <xdr:cNvPr id="259" name="給与水準   （国との比較）平均値テキスト"/>
        <xdr:cNvSpPr txBox="1"/>
      </xdr:nvSpPr>
      <xdr:spPr>
        <a:xfrm>
          <a:off x="17106900" y="14134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41427</xdr:rowOff>
    </xdr:to>
    <xdr:cxnSp macro="">
      <xdr:nvCxnSpPr>
        <xdr:cNvPr id="261" name="直線コネクタ 260"/>
        <xdr:cNvCxnSpPr/>
      </xdr:nvCxnSpPr>
      <xdr:spPr>
        <a:xfrm flipV="1">
          <a:off x="15290800" y="141798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84</xdr:row>
      <xdr:rowOff>30843</xdr:rowOff>
    </xdr:to>
    <xdr:cxnSp macro="">
      <xdr:nvCxnSpPr>
        <xdr:cNvPr id="264" name="直線コネクタ 263"/>
        <xdr:cNvCxnSpPr/>
      </xdr:nvCxnSpPr>
      <xdr:spPr>
        <a:xfrm flipV="1">
          <a:off x="14401800" y="1427177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127302</xdr:rowOff>
    </xdr:to>
    <xdr:cxnSp macro="">
      <xdr:nvCxnSpPr>
        <xdr:cNvPr id="267" name="直線コネクタ 266"/>
        <xdr:cNvCxnSpPr/>
      </xdr:nvCxnSpPr>
      <xdr:spPr>
        <a:xfrm flipV="1">
          <a:off x="13512800" y="14432643"/>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69" name="テキスト ボックス 268"/>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1" name="テキスト ボックス 270"/>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9" name="円/楕円 278"/>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80" name="テキスト ボックス 27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2" name="テキスト ボックス 281"/>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3" name="円/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4" name="テキスト ボックス 283"/>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6" name="テキスト ボックス 285"/>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行財政改革推進計画や定員適正化計画に基づく業務の委託化による職員数の削減や退職者の補充の抑制などを行ってきたため、類似団体及び大阪府平均を下回っている。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今後も、引き続き、各種計画に基づいてさらなる業務の委託化や公共施設の統廃合などを進め、スリムな行政運営を実施する。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85598</xdr:rowOff>
    </xdr:from>
    <xdr:to>
      <xdr:col>24</xdr:col>
      <xdr:colOff>558800</xdr:colOff>
      <xdr:row>61</xdr:row>
      <xdr:rowOff>107315</xdr:rowOff>
    </xdr:to>
    <xdr:cxnSp macro="">
      <xdr:nvCxnSpPr>
        <xdr:cNvPr id="319" name="直線コネクタ 318"/>
        <xdr:cNvCxnSpPr/>
      </xdr:nvCxnSpPr>
      <xdr:spPr>
        <a:xfrm>
          <a:off x="16179800" y="105440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85598</xdr:rowOff>
    </xdr:to>
    <xdr:cxnSp macro="">
      <xdr:nvCxnSpPr>
        <xdr:cNvPr id="322" name="直線コネクタ 321"/>
        <xdr:cNvCxnSpPr/>
      </xdr:nvCxnSpPr>
      <xdr:spPr>
        <a:xfrm>
          <a:off x="15290800" y="10529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49403</xdr:rowOff>
    </xdr:from>
    <xdr:to>
      <xdr:col>22</xdr:col>
      <xdr:colOff>203200</xdr:colOff>
      <xdr:row>61</xdr:row>
      <xdr:rowOff>71120</xdr:rowOff>
    </xdr:to>
    <xdr:cxnSp macro="">
      <xdr:nvCxnSpPr>
        <xdr:cNvPr id="325" name="直線コネクタ 324"/>
        <xdr:cNvCxnSpPr/>
      </xdr:nvCxnSpPr>
      <xdr:spPr>
        <a:xfrm>
          <a:off x="14401800" y="105078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8382</xdr:rowOff>
    </xdr:from>
    <xdr:to>
      <xdr:col>21</xdr:col>
      <xdr:colOff>0</xdr:colOff>
      <xdr:row>61</xdr:row>
      <xdr:rowOff>49403</xdr:rowOff>
    </xdr:to>
    <xdr:cxnSp macro="">
      <xdr:nvCxnSpPr>
        <xdr:cNvPr id="328" name="直線コネクタ 327"/>
        <xdr:cNvCxnSpPr/>
      </xdr:nvCxnSpPr>
      <xdr:spPr>
        <a:xfrm>
          <a:off x="13512800" y="1046683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38" name="円/楕円 337"/>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73042</xdr:rowOff>
    </xdr:from>
    <xdr:ext cx="762000" cy="259045"/>
    <xdr:sp macro="" textlink="">
      <xdr:nvSpPr>
        <xdr:cNvPr id="339"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34798</xdr:rowOff>
    </xdr:from>
    <xdr:to>
      <xdr:col>23</xdr:col>
      <xdr:colOff>457200</xdr:colOff>
      <xdr:row>61</xdr:row>
      <xdr:rowOff>136398</xdr:rowOff>
    </xdr:to>
    <xdr:sp macro="" textlink="">
      <xdr:nvSpPr>
        <xdr:cNvPr id="340" name="円/楕円 339"/>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146575</xdr:rowOff>
    </xdr:from>
    <xdr:ext cx="736600" cy="259045"/>
    <xdr:sp macro="" textlink="">
      <xdr:nvSpPr>
        <xdr:cNvPr id="341" name="テキスト ボックス 340"/>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2" name="円/楕円 341"/>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3" name="テキスト ボックス 342"/>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170053</xdr:rowOff>
    </xdr:from>
    <xdr:to>
      <xdr:col>21</xdr:col>
      <xdr:colOff>50800</xdr:colOff>
      <xdr:row>61</xdr:row>
      <xdr:rowOff>100203</xdr:rowOff>
    </xdr:to>
    <xdr:sp macro="" textlink="">
      <xdr:nvSpPr>
        <xdr:cNvPr id="344" name="円/楕円 343"/>
        <xdr:cNvSpPr/>
      </xdr:nvSpPr>
      <xdr:spPr>
        <a:xfrm>
          <a:off x="14351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110380</xdr:rowOff>
    </xdr:from>
    <xdr:ext cx="762000" cy="259045"/>
    <xdr:sp macro="" textlink="">
      <xdr:nvSpPr>
        <xdr:cNvPr id="345" name="テキスト ボックス 344"/>
        <xdr:cNvSpPr txBox="1"/>
      </xdr:nvSpPr>
      <xdr:spPr>
        <a:xfrm>
          <a:off x="14020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129032</xdr:rowOff>
    </xdr:from>
    <xdr:to>
      <xdr:col>19</xdr:col>
      <xdr:colOff>533400</xdr:colOff>
      <xdr:row>61</xdr:row>
      <xdr:rowOff>59182</xdr:rowOff>
    </xdr:to>
    <xdr:sp macro="" textlink="">
      <xdr:nvSpPr>
        <xdr:cNvPr id="346" name="円/楕円 345"/>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69359</xdr:rowOff>
    </xdr:from>
    <xdr:ext cx="762000" cy="259045"/>
    <xdr:sp macro="" textlink="">
      <xdr:nvSpPr>
        <xdr:cNvPr id="347" name="テキスト ボックス 346"/>
        <xdr:cNvSpPr txBox="1"/>
      </xdr:nvSpPr>
      <xdr:spPr>
        <a:xfrm>
          <a:off x="13131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過去の地方債の返済が終了したことにより、元利償還金の額が減少し、前年度比で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今後、「門真市第５次総合計画」に基づく、まちづくり及び老朽化施設の整備等にかかる市債の発行を見込んでおり、引き続き、将来的な公債費の推移を見据えた市債発行に努める。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40</xdr:row>
      <xdr:rowOff>117348</xdr:rowOff>
    </xdr:to>
    <xdr:cxnSp macro="">
      <xdr:nvCxnSpPr>
        <xdr:cNvPr id="379" name="直線コネクタ 378"/>
        <xdr:cNvCxnSpPr/>
      </xdr:nvCxnSpPr>
      <xdr:spPr>
        <a:xfrm flipV="1">
          <a:off x="16179800" y="69174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117348</xdr:rowOff>
    </xdr:to>
    <xdr:cxnSp macro="">
      <xdr:nvCxnSpPr>
        <xdr:cNvPr id="382" name="直線コネクタ 381"/>
        <xdr:cNvCxnSpPr/>
      </xdr:nvCxnSpPr>
      <xdr:spPr>
        <a:xfrm>
          <a:off x="15290800" y="696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40</xdr:row>
      <xdr:rowOff>107696</xdr:rowOff>
    </xdr:to>
    <xdr:cxnSp macro="">
      <xdr:nvCxnSpPr>
        <xdr:cNvPr id="385" name="直線コネクタ 384"/>
        <xdr:cNvCxnSpPr/>
      </xdr:nvCxnSpPr>
      <xdr:spPr>
        <a:xfrm>
          <a:off x="14401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69088</xdr:rowOff>
    </xdr:from>
    <xdr:to>
      <xdr:col>21</xdr:col>
      <xdr:colOff>0</xdr:colOff>
      <xdr:row>40</xdr:row>
      <xdr:rowOff>88392</xdr:rowOff>
    </xdr:to>
    <xdr:cxnSp macro="">
      <xdr:nvCxnSpPr>
        <xdr:cNvPr id="388" name="直線コネクタ 387"/>
        <xdr:cNvCxnSpPr/>
      </xdr:nvCxnSpPr>
      <xdr:spPr>
        <a:xfrm>
          <a:off x="13512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8" name="円/楕円 397"/>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9"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0" name="円/楕円 399"/>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152925</xdr:rowOff>
    </xdr:from>
    <xdr:ext cx="736600" cy="259045"/>
    <xdr:sp macro="" textlink="">
      <xdr:nvSpPr>
        <xdr:cNvPr id="401" name="テキスト ボックス 400"/>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2" name="円/楕円 401"/>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403" name="テキスト ボックス 40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4" name="円/楕円 403"/>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5" name="テキスト ボックス 40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18288</xdr:rowOff>
    </xdr:from>
    <xdr:to>
      <xdr:col>19</xdr:col>
      <xdr:colOff>533400</xdr:colOff>
      <xdr:row>40</xdr:row>
      <xdr:rowOff>119888</xdr:rowOff>
    </xdr:to>
    <xdr:sp macro="" textlink="">
      <xdr:nvSpPr>
        <xdr:cNvPr id="406" name="円/楕円 405"/>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130065</xdr:rowOff>
    </xdr:from>
    <xdr:ext cx="762000" cy="259045"/>
    <xdr:sp macro="" textlink="">
      <xdr:nvSpPr>
        <xdr:cNvPr id="407" name="テキスト ボックス 406"/>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市立総合体育館の建設などに伴い、公営住宅建設事業債現在高が</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千万円増加となったことなどにより、</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ポイントの悪化となった。</a:t>
          </a:r>
          <a:endParaRPr lang="ja-JP" altLang="ja-JP" sz="1400">
            <a:effectLst/>
          </a:endParaRPr>
        </a:p>
        <a:p>
          <a:r>
            <a:rPr kumimoji="1" lang="ja-JP" altLang="ja-JP" sz="1100">
              <a:solidFill>
                <a:schemeClr val="dk1"/>
              </a:solidFill>
              <a:effectLst/>
              <a:latin typeface="+mn-lt"/>
              <a:ea typeface="+mn-ea"/>
              <a:cs typeface="+mn-cs"/>
            </a:rPr>
            <a:t>　今後、比率の動向に注視しながら経常的経費の削減をはじめとした行財政改革を進めるとともに、計画的な市債の発行を行い、財政の健全化に努める。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77893</xdr:rowOff>
    </xdr:from>
    <xdr:to>
      <xdr:col>24</xdr:col>
      <xdr:colOff>558800</xdr:colOff>
      <xdr:row>17</xdr:row>
      <xdr:rowOff>83397</xdr:rowOff>
    </xdr:to>
    <xdr:cxnSp macro="">
      <xdr:nvCxnSpPr>
        <xdr:cNvPr id="443" name="直線コネクタ 442"/>
        <xdr:cNvCxnSpPr/>
      </xdr:nvCxnSpPr>
      <xdr:spPr>
        <a:xfrm>
          <a:off x="16179800" y="282109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145886</xdr:rowOff>
    </xdr:from>
    <xdr:ext cx="762000" cy="259045"/>
    <xdr:sp macro="" textlink="">
      <xdr:nvSpPr>
        <xdr:cNvPr id="444" name="将来負担の状況平均値テキスト"/>
        <xdr:cNvSpPr txBox="1"/>
      </xdr:nvSpPr>
      <xdr:spPr>
        <a:xfrm>
          <a:off x="17106900" y="271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67552</xdr:rowOff>
    </xdr:from>
    <xdr:to>
      <xdr:col>23</xdr:col>
      <xdr:colOff>406400</xdr:colOff>
      <xdr:row>16</xdr:row>
      <xdr:rowOff>77893</xdr:rowOff>
    </xdr:to>
    <xdr:cxnSp macro="">
      <xdr:nvCxnSpPr>
        <xdr:cNvPr id="446" name="直線コネクタ 445"/>
        <xdr:cNvCxnSpPr/>
      </xdr:nvCxnSpPr>
      <xdr:spPr>
        <a:xfrm>
          <a:off x="15290800" y="281075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8" name="テキスト ボックス 447"/>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53763</xdr:rowOff>
    </xdr:from>
    <xdr:to>
      <xdr:col>22</xdr:col>
      <xdr:colOff>203200</xdr:colOff>
      <xdr:row>16</xdr:row>
      <xdr:rowOff>67552</xdr:rowOff>
    </xdr:to>
    <xdr:cxnSp macro="">
      <xdr:nvCxnSpPr>
        <xdr:cNvPr id="449" name="直線コネクタ 448"/>
        <xdr:cNvCxnSpPr/>
      </xdr:nvCxnSpPr>
      <xdr:spPr>
        <a:xfrm>
          <a:off x="14401800" y="279696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51" name="テキスト ボックス 450"/>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53763</xdr:rowOff>
    </xdr:from>
    <xdr:to>
      <xdr:col>21</xdr:col>
      <xdr:colOff>0</xdr:colOff>
      <xdr:row>16</xdr:row>
      <xdr:rowOff>100874</xdr:rowOff>
    </xdr:to>
    <xdr:cxnSp macro="">
      <xdr:nvCxnSpPr>
        <xdr:cNvPr id="452" name="直線コネクタ 451"/>
        <xdr:cNvCxnSpPr/>
      </xdr:nvCxnSpPr>
      <xdr:spPr>
        <a:xfrm flipV="1">
          <a:off x="13512800" y="2796963"/>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4" name="テキスト ボックス 453"/>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6" name="テキスト ボックス 455"/>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32597</xdr:rowOff>
    </xdr:from>
    <xdr:to>
      <xdr:col>24</xdr:col>
      <xdr:colOff>609600</xdr:colOff>
      <xdr:row>17</xdr:row>
      <xdr:rowOff>134197</xdr:rowOff>
    </xdr:to>
    <xdr:sp macro="" textlink="">
      <xdr:nvSpPr>
        <xdr:cNvPr id="462" name="円/楕円 461"/>
        <xdr:cNvSpPr/>
      </xdr:nvSpPr>
      <xdr:spPr>
        <a:xfrm>
          <a:off x="169672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4674</xdr:rowOff>
    </xdr:from>
    <xdr:ext cx="762000" cy="259045"/>
    <xdr:sp macro="" textlink="">
      <xdr:nvSpPr>
        <xdr:cNvPr id="463" name="将来負担の状況該当値テキスト"/>
        <xdr:cNvSpPr txBox="1"/>
      </xdr:nvSpPr>
      <xdr:spPr>
        <a:xfrm>
          <a:off x="17106900" y="29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27093</xdr:rowOff>
    </xdr:from>
    <xdr:to>
      <xdr:col>23</xdr:col>
      <xdr:colOff>457200</xdr:colOff>
      <xdr:row>16</xdr:row>
      <xdr:rowOff>128693</xdr:rowOff>
    </xdr:to>
    <xdr:sp macro="" textlink="">
      <xdr:nvSpPr>
        <xdr:cNvPr id="464" name="円/楕円 463"/>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113470</xdr:rowOff>
    </xdr:from>
    <xdr:ext cx="736600" cy="259045"/>
    <xdr:sp macro="" textlink="">
      <xdr:nvSpPr>
        <xdr:cNvPr id="465" name="テキスト ボックス 464"/>
        <xdr:cNvSpPr txBox="1"/>
      </xdr:nvSpPr>
      <xdr:spPr>
        <a:xfrm>
          <a:off x="15798800" y="285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16752</xdr:rowOff>
    </xdr:from>
    <xdr:to>
      <xdr:col>22</xdr:col>
      <xdr:colOff>254000</xdr:colOff>
      <xdr:row>16</xdr:row>
      <xdr:rowOff>118352</xdr:rowOff>
    </xdr:to>
    <xdr:sp macro="" textlink="">
      <xdr:nvSpPr>
        <xdr:cNvPr id="466" name="円/楕円 465"/>
        <xdr:cNvSpPr/>
      </xdr:nvSpPr>
      <xdr:spPr>
        <a:xfrm>
          <a:off x="15240000" y="2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103129</xdr:rowOff>
    </xdr:from>
    <xdr:ext cx="762000" cy="259045"/>
    <xdr:sp macro="" textlink="">
      <xdr:nvSpPr>
        <xdr:cNvPr id="467" name="テキスト ボックス 466"/>
        <xdr:cNvSpPr txBox="1"/>
      </xdr:nvSpPr>
      <xdr:spPr>
        <a:xfrm>
          <a:off x="14909800" y="28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2963</xdr:rowOff>
    </xdr:from>
    <xdr:to>
      <xdr:col>21</xdr:col>
      <xdr:colOff>50800</xdr:colOff>
      <xdr:row>16</xdr:row>
      <xdr:rowOff>104563</xdr:rowOff>
    </xdr:to>
    <xdr:sp macro="" textlink="">
      <xdr:nvSpPr>
        <xdr:cNvPr id="468" name="円/楕円 467"/>
        <xdr:cNvSpPr/>
      </xdr:nvSpPr>
      <xdr:spPr>
        <a:xfrm>
          <a:off x="14351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89340</xdr:rowOff>
    </xdr:from>
    <xdr:ext cx="762000" cy="259045"/>
    <xdr:sp macro="" textlink="">
      <xdr:nvSpPr>
        <xdr:cNvPr id="469" name="テキスト ボックス 468"/>
        <xdr:cNvSpPr txBox="1"/>
      </xdr:nvSpPr>
      <xdr:spPr>
        <a:xfrm>
          <a:off x="14020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50074</xdr:rowOff>
    </xdr:from>
    <xdr:to>
      <xdr:col>19</xdr:col>
      <xdr:colOff>533400</xdr:colOff>
      <xdr:row>16</xdr:row>
      <xdr:rowOff>151674</xdr:rowOff>
    </xdr:to>
    <xdr:sp macro="" textlink="">
      <xdr:nvSpPr>
        <xdr:cNvPr id="470" name="円/楕円 469"/>
        <xdr:cNvSpPr/>
      </xdr:nvSpPr>
      <xdr:spPr>
        <a:xfrm>
          <a:off x="13462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136451</xdr:rowOff>
    </xdr:from>
    <xdr:ext cx="762000" cy="259045"/>
    <xdr:sp macro="" textlink="">
      <xdr:nvSpPr>
        <xdr:cNvPr id="471" name="テキスト ボックス 470"/>
        <xdr:cNvSpPr txBox="1"/>
      </xdr:nvSpPr>
      <xdr:spPr>
        <a:xfrm>
          <a:off x="13131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ja-JP" altLang="ja-JP" sz="1100" baseline="0">
              <a:solidFill>
                <a:schemeClr val="dk1"/>
              </a:solidFill>
              <a:effectLst/>
              <a:latin typeface="+mn-lt"/>
              <a:ea typeface="+mn-ea"/>
              <a:cs typeface="+mn-cs"/>
            </a:rPr>
            <a:t>、職員の採用及び退職、経験年数階層の変動</a:t>
          </a:r>
          <a:r>
            <a:rPr kumimoji="1" lang="ja-JP" altLang="ja-JP" sz="1100">
              <a:solidFill>
                <a:schemeClr val="dk1"/>
              </a:solidFill>
              <a:effectLst/>
              <a:latin typeface="+mn-lt"/>
              <a:ea typeface="+mn-ea"/>
              <a:cs typeface="+mn-cs"/>
            </a:rPr>
            <a:t>などにより、前年度と比較して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した。大阪府平均と比較すると低い比率となっている。</a:t>
          </a:r>
          <a:endParaRPr lang="ja-JP" altLang="ja-JP" sz="1400">
            <a:effectLst/>
          </a:endParaRPr>
        </a:p>
        <a:p>
          <a:r>
            <a:rPr kumimoji="1" lang="ja-JP" altLang="ja-JP" sz="1100">
              <a:solidFill>
                <a:schemeClr val="dk1"/>
              </a:solidFill>
              <a:effectLst/>
              <a:latin typeface="+mn-lt"/>
              <a:ea typeface="+mn-ea"/>
              <a:cs typeface="+mn-cs"/>
            </a:rPr>
            <a:t>　主な要因としては、行財政改革推進計画や定員適正化計画に基づき、業務の委託化などにより職員数を減らしてきたことや、近年の団塊世代の大量退職により、職員の平均年齢が低下していることなどによるものである。今後も、業務の委託化など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159657</xdr:rowOff>
    </xdr:to>
    <xdr:cxnSp macro="">
      <xdr:nvCxnSpPr>
        <xdr:cNvPr id="68" name="直線コネクタ 67"/>
        <xdr:cNvCxnSpPr/>
      </xdr:nvCxnSpPr>
      <xdr:spPr>
        <a:xfrm>
          <a:off x="3987800" y="62828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127000</xdr:rowOff>
    </xdr:to>
    <xdr:cxnSp macro="">
      <xdr:nvCxnSpPr>
        <xdr:cNvPr id="71" name="直線コネクタ 70"/>
        <xdr:cNvCxnSpPr/>
      </xdr:nvCxnSpPr>
      <xdr:spPr>
        <a:xfrm flipV="1">
          <a:off x="3098800" y="6282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61686</xdr:rowOff>
    </xdr:from>
    <xdr:to>
      <xdr:col>4</xdr:col>
      <xdr:colOff>346075</xdr:colOff>
      <xdr:row>36</xdr:row>
      <xdr:rowOff>127000</xdr:rowOff>
    </xdr:to>
    <xdr:cxnSp macro="">
      <xdr:nvCxnSpPr>
        <xdr:cNvPr id="74" name="直線コネクタ 73"/>
        <xdr:cNvCxnSpPr/>
      </xdr:nvCxnSpPr>
      <xdr:spPr>
        <a:xfrm>
          <a:off x="2209800" y="6233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61686</xdr:rowOff>
    </xdr:from>
    <xdr:to>
      <xdr:col>3</xdr:col>
      <xdr:colOff>142875</xdr:colOff>
      <xdr:row>37</xdr:row>
      <xdr:rowOff>151493</xdr:rowOff>
    </xdr:to>
    <xdr:cxnSp macro="">
      <xdr:nvCxnSpPr>
        <xdr:cNvPr id="77" name="直線コネクタ 76"/>
        <xdr:cNvCxnSpPr/>
      </xdr:nvCxnSpPr>
      <xdr:spPr>
        <a:xfrm flipV="1">
          <a:off x="1320800" y="62338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108857</xdr:rowOff>
    </xdr:from>
    <xdr:to>
      <xdr:col>7</xdr:col>
      <xdr:colOff>66675</xdr:colOff>
      <xdr:row>37</xdr:row>
      <xdr:rowOff>39007</xdr:rowOff>
    </xdr:to>
    <xdr:sp macro="" textlink="">
      <xdr:nvSpPr>
        <xdr:cNvPr id="87" name="円/楕円 86"/>
        <xdr:cNvSpPr/>
      </xdr:nvSpPr>
      <xdr:spPr>
        <a:xfrm>
          <a:off x="47752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80934</xdr:rowOff>
    </xdr:from>
    <xdr:ext cx="762000" cy="259045"/>
    <xdr:sp macro="" textlink="">
      <xdr:nvSpPr>
        <xdr:cNvPr id="88" name="人件費該当値テキスト"/>
        <xdr:cNvSpPr txBox="1"/>
      </xdr:nvSpPr>
      <xdr:spPr>
        <a:xfrm>
          <a:off x="49149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9" name="円/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91" name="円/楕円 90"/>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2" name="テキスト ボックス 9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10886</xdr:rowOff>
    </xdr:from>
    <xdr:to>
      <xdr:col>3</xdr:col>
      <xdr:colOff>193675</xdr:colOff>
      <xdr:row>36</xdr:row>
      <xdr:rowOff>112486</xdr:rowOff>
    </xdr:to>
    <xdr:sp macro="" textlink="">
      <xdr:nvSpPr>
        <xdr:cNvPr id="93" name="円/楕円 92"/>
        <xdr:cNvSpPr/>
      </xdr:nvSpPr>
      <xdr:spPr>
        <a:xfrm>
          <a:off x="2159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122663</xdr:rowOff>
    </xdr:from>
    <xdr:ext cx="762000" cy="259045"/>
    <xdr:sp macro="" textlink="">
      <xdr:nvSpPr>
        <xdr:cNvPr id="94" name="テキスト ボックス 93"/>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100693</xdr:rowOff>
    </xdr:from>
    <xdr:to>
      <xdr:col>1</xdr:col>
      <xdr:colOff>676275</xdr:colOff>
      <xdr:row>38</xdr:row>
      <xdr:rowOff>30843</xdr:rowOff>
    </xdr:to>
    <xdr:sp macro="" textlink="">
      <xdr:nvSpPr>
        <xdr:cNvPr id="95" name="円/楕円 94"/>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41020</xdr:rowOff>
    </xdr:from>
    <xdr:ext cx="762000" cy="259045"/>
    <xdr:sp macro="" textlink="">
      <xdr:nvSpPr>
        <xdr:cNvPr id="96" name="テキスト ボックス 95"/>
        <xdr:cNvSpPr txBox="1"/>
      </xdr:nvSpPr>
      <xdr:spPr>
        <a:xfrm>
          <a:off x="939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施設撤去に係る工事費などが増加したことなどにより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今後も引き続き、業務の委託化や指定管理者制度の導入、さらに公共施設の統廃合などを検討し、コストの削減を図る。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20864</xdr:rowOff>
    </xdr:from>
    <xdr:to>
      <xdr:col>24</xdr:col>
      <xdr:colOff>31750</xdr:colOff>
      <xdr:row>17</xdr:row>
      <xdr:rowOff>135164</xdr:rowOff>
    </xdr:to>
    <xdr:cxnSp macro="">
      <xdr:nvCxnSpPr>
        <xdr:cNvPr id="131" name="直線コネクタ 130"/>
        <xdr:cNvCxnSpPr/>
      </xdr:nvCxnSpPr>
      <xdr:spPr>
        <a:xfrm>
          <a:off x="15671800" y="29355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20864</xdr:rowOff>
    </xdr:to>
    <xdr:cxnSp macro="">
      <xdr:nvCxnSpPr>
        <xdr:cNvPr id="134" name="直線コネクタ 133"/>
        <xdr:cNvCxnSpPr/>
      </xdr:nvCxnSpPr>
      <xdr:spPr>
        <a:xfrm>
          <a:off x="14782800" y="2886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61686</xdr:rowOff>
    </xdr:from>
    <xdr:to>
      <xdr:col>21</xdr:col>
      <xdr:colOff>361950</xdr:colOff>
      <xdr:row>16</xdr:row>
      <xdr:rowOff>143329</xdr:rowOff>
    </xdr:to>
    <xdr:cxnSp macro="">
      <xdr:nvCxnSpPr>
        <xdr:cNvPr id="137" name="直線コネクタ 136"/>
        <xdr:cNvCxnSpPr/>
      </xdr:nvCxnSpPr>
      <xdr:spPr>
        <a:xfrm>
          <a:off x="13893800" y="28048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61686</xdr:rowOff>
    </xdr:to>
    <xdr:cxnSp macro="">
      <xdr:nvCxnSpPr>
        <xdr:cNvPr id="140" name="直線コネクタ 139"/>
        <xdr:cNvCxnSpPr/>
      </xdr:nvCxnSpPr>
      <xdr:spPr>
        <a:xfrm>
          <a:off x="13004800" y="2788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50" name="円/楕円 149"/>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51"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141514</xdr:rowOff>
    </xdr:from>
    <xdr:to>
      <xdr:col>22</xdr:col>
      <xdr:colOff>615950</xdr:colOff>
      <xdr:row>17</xdr:row>
      <xdr:rowOff>71664</xdr:rowOff>
    </xdr:to>
    <xdr:sp macro="" textlink="">
      <xdr:nvSpPr>
        <xdr:cNvPr id="152" name="円/楕円 151"/>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81841</xdr:rowOff>
    </xdr:from>
    <xdr:ext cx="736600" cy="259045"/>
    <xdr:sp macro="" textlink="">
      <xdr:nvSpPr>
        <xdr:cNvPr id="153" name="テキスト ボックス 152"/>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4" name="円/楕円 153"/>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55" name="テキスト ボックス 154"/>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10886</xdr:rowOff>
    </xdr:from>
    <xdr:to>
      <xdr:col>20</xdr:col>
      <xdr:colOff>209550</xdr:colOff>
      <xdr:row>16</xdr:row>
      <xdr:rowOff>112486</xdr:rowOff>
    </xdr:to>
    <xdr:sp macro="" textlink="">
      <xdr:nvSpPr>
        <xdr:cNvPr id="156" name="円/楕円 155"/>
        <xdr:cNvSpPr/>
      </xdr:nvSpPr>
      <xdr:spPr>
        <a:xfrm>
          <a:off x="13843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122663</xdr:rowOff>
    </xdr:from>
    <xdr:ext cx="762000" cy="259045"/>
    <xdr:sp macro="" textlink="">
      <xdr:nvSpPr>
        <xdr:cNvPr id="157" name="テキスト ボックス 156"/>
        <xdr:cNvSpPr txBox="1"/>
      </xdr:nvSpPr>
      <xdr:spPr>
        <a:xfrm>
          <a:off x="13512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8" name="円/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扶助費に係る経常収支比率は、生活保護給付費及び</a:t>
          </a:r>
          <a:r>
            <a:rPr lang="ja-JP" altLang="ja-JP" sz="1100" b="0" i="0" baseline="0">
              <a:solidFill>
                <a:schemeClr val="dk1"/>
              </a:solidFill>
              <a:effectLst/>
              <a:latin typeface="+mn-lt"/>
              <a:ea typeface="+mn-ea"/>
              <a:cs typeface="+mn-cs"/>
            </a:rPr>
            <a:t>施設型給付費</a:t>
          </a:r>
          <a:r>
            <a:rPr kumimoji="1" lang="ja-JP" altLang="ja-JP" sz="1100">
              <a:solidFill>
                <a:schemeClr val="dk1"/>
              </a:solidFill>
              <a:effectLst/>
              <a:latin typeface="+mn-lt"/>
              <a:ea typeface="+mn-ea"/>
              <a:cs typeface="+mn-cs"/>
            </a:rPr>
            <a:t>の増加などにより、前年度と比較して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ポイント悪化し、類似団体及び大阪府平均を大幅に上回っている。</a:t>
          </a:r>
          <a:endParaRPr lang="ja-JP" altLang="ja-JP" sz="1400">
            <a:effectLst/>
          </a:endParaRPr>
        </a:p>
        <a:p>
          <a:r>
            <a:rPr kumimoji="1" lang="ja-JP" altLang="ja-JP" sz="1100">
              <a:solidFill>
                <a:schemeClr val="dk1"/>
              </a:solidFill>
              <a:effectLst/>
              <a:latin typeface="+mn-lt"/>
              <a:ea typeface="+mn-ea"/>
              <a:cs typeface="+mn-cs"/>
            </a:rPr>
            <a:t>　主な要因は、扶助費に占める生活保護費の割合が高いことが挙げられる。</a:t>
          </a:r>
          <a:endParaRPr lang="ja-JP" altLang="ja-JP" sz="1400">
            <a:effectLst/>
          </a:endParaRPr>
        </a:p>
        <a:p>
          <a:r>
            <a:rPr kumimoji="1" lang="ja-JP" altLang="ja-JP" sz="1100">
              <a:solidFill>
                <a:schemeClr val="dk1"/>
              </a:solidFill>
              <a:effectLst/>
              <a:latin typeface="+mn-lt"/>
              <a:ea typeface="+mn-ea"/>
              <a:cs typeface="+mn-cs"/>
            </a:rPr>
            <a:t>　また、近年では障がい者自立支援給付費の増加も経常収支比率を押し上げる要因となっている。</a:t>
          </a:r>
          <a:endParaRPr lang="ja-JP" altLang="ja-JP" sz="1400">
            <a:effectLst/>
          </a:endParaRPr>
        </a:p>
        <a:p>
          <a:r>
            <a:rPr kumimoji="1" lang="ja-JP" altLang="ja-JP" sz="1100">
              <a:solidFill>
                <a:schemeClr val="dk1"/>
              </a:solidFill>
              <a:effectLst/>
              <a:latin typeface="+mn-lt"/>
              <a:ea typeface="+mn-ea"/>
              <a:cs typeface="+mn-cs"/>
            </a:rPr>
            <a:t>　生活保護については、診療報酬明細書点検等充実事業や後発医薬品の利用促進などの取組みにより引き続き扶助費の抑制に努める。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110672</xdr:rowOff>
    </xdr:from>
    <xdr:to>
      <xdr:col>7</xdr:col>
      <xdr:colOff>15875</xdr:colOff>
      <xdr:row>62</xdr:row>
      <xdr:rowOff>61685</xdr:rowOff>
    </xdr:to>
    <xdr:cxnSp macro="">
      <xdr:nvCxnSpPr>
        <xdr:cNvPr id="194" name="直線コネクタ 193"/>
        <xdr:cNvCxnSpPr/>
      </xdr:nvCxnSpPr>
      <xdr:spPr>
        <a:xfrm>
          <a:off x="3987800" y="103976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110672</xdr:rowOff>
    </xdr:to>
    <xdr:cxnSp macro="">
      <xdr:nvCxnSpPr>
        <xdr:cNvPr id="197" name="直線コネクタ 196"/>
        <xdr:cNvCxnSpPr/>
      </xdr:nvCxnSpPr>
      <xdr:spPr>
        <a:xfrm>
          <a:off x="3098800" y="1037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88900</xdr:rowOff>
    </xdr:from>
    <xdr:to>
      <xdr:col>4</xdr:col>
      <xdr:colOff>346075</xdr:colOff>
      <xdr:row>60</xdr:row>
      <xdr:rowOff>165100</xdr:rowOff>
    </xdr:to>
    <xdr:cxnSp macro="">
      <xdr:nvCxnSpPr>
        <xdr:cNvPr id="200" name="直線コネクタ 199"/>
        <xdr:cNvCxnSpPr/>
      </xdr:nvCxnSpPr>
      <xdr:spPr>
        <a:xfrm flipV="1">
          <a:off x="2209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165100</xdr:rowOff>
    </xdr:from>
    <xdr:to>
      <xdr:col>3</xdr:col>
      <xdr:colOff>142875</xdr:colOff>
      <xdr:row>61</xdr:row>
      <xdr:rowOff>48078</xdr:rowOff>
    </xdr:to>
    <xdr:cxnSp macro="">
      <xdr:nvCxnSpPr>
        <xdr:cNvPr id="203" name="直線コネクタ 202"/>
        <xdr:cNvCxnSpPr/>
      </xdr:nvCxnSpPr>
      <xdr:spPr>
        <a:xfrm flipV="1">
          <a:off x="1320800" y="10452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62</xdr:row>
      <xdr:rowOff>10885</xdr:rowOff>
    </xdr:from>
    <xdr:to>
      <xdr:col>7</xdr:col>
      <xdr:colOff>66675</xdr:colOff>
      <xdr:row>62</xdr:row>
      <xdr:rowOff>112485</xdr:rowOff>
    </xdr:to>
    <xdr:sp macro="" textlink="">
      <xdr:nvSpPr>
        <xdr:cNvPr id="213" name="円/楕円 212"/>
        <xdr:cNvSpPr/>
      </xdr:nvSpPr>
      <xdr:spPr>
        <a:xfrm>
          <a:off x="4775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90912</xdr:rowOff>
    </xdr:from>
    <xdr:ext cx="762000" cy="259045"/>
    <xdr:sp macro="" textlink="">
      <xdr:nvSpPr>
        <xdr:cNvPr id="214" name="扶助費該当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59872</xdr:rowOff>
    </xdr:from>
    <xdr:to>
      <xdr:col>5</xdr:col>
      <xdr:colOff>600075</xdr:colOff>
      <xdr:row>60</xdr:row>
      <xdr:rowOff>161472</xdr:rowOff>
    </xdr:to>
    <xdr:sp macro="" textlink="">
      <xdr:nvSpPr>
        <xdr:cNvPr id="215" name="円/楕円 214"/>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146249</xdr:rowOff>
    </xdr:from>
    <xdr:ext cx="736600" cy="259045"/>
    <xdr:sp macro="" textlink="">
      <xdr:nvSpPr>
        <xdr:cNvPr id="216" name="テキスト ボックス 215"/>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7" name="円/楕円 216"/>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8" name="テキスト ボックス 217"/>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114300</xdr:rowOff>
    </xdr:from>
    <xdr:to>
      <xdr:col>3</xdr:col>
      <xdr:colOff>193675</xdr:colOff>
      <xdr:row>61</xdr:row>
      <xdr:rowOff>44450</xdr:rowOff>
    </xdr:to>
    <xdr:sp macro="" textlink="">
      <xdr:nvSpPr>
        <xdr:cNvPr id="219" name="円/楕円 218"/>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29227</xdr:rowOff>
    </xdr:from>
    <xdr:ext cx="762000" cy="259045"/>
    <xdr:sp macro="" textlink="">
      <xdr:nvSpPr>
        <xdr:cNvPr id="220" name="テキスト ボックス 219"/>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168728</xdr:rowOff>
    </xdr:from>
    <xdr:to>
      <xdr:col>1</xdr:col>
      <xdr:colOff>676275</xdr:colOff>
      <xdr:row>61</xdr:row>
      <xdr:rowOff>98878</xdr:rowOff>
    </xdr:to>
    <xdr:sp macro="" textlink="">
      <xdr:nvSpPr>
        <xdr:cNvPr id="221" name="円/楕円 220"/>
        <xdr:cNvSpPr/>
      </xdr:nvSpPr>
      <xdr:spPr>
        <a:xfrm>
          <a:off x="1270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83655</xdr:rowOff>
    </xdr:from>
    <xdr:ext cx="762000" cy="259045"/>
    <xdr:sp macro="" textlink="">
      <xdr:nvSpPr>
        <xdr:cNvPr id="222" name="テキスト ボックス 221"/>
        <xdr:cNvSpPr txBox="1"/>
      </xdr:nvSpPr>
      <xdr:spPr>
        <a:xfrm>
          <a:off x="939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及び大阪府平均を大きく上回っているのは、繰出金が多額であることが主な要因である。主な要因としては、国民健康保険事業特別会計の累積赤字の早期解消に向けた繰出金、介護保険を実施しているくすのき広域連合への負担金などが挙げられる。</a:t>
          </a:r>
          <a:endParaRPr lang="ja-JP" altLang="ja-JP" sz="1400">
            <a:effectLst/>
          </a:endParaRPr>
        </a:p>
        <a:p>
          <a:r>
            <a:rPr kumimoji="1" lang="ja-JP" altLang="ja-JP" sz="1100">
              <a:solidFill>
                <a:schemeClr val="dk1"/>
              </a:solidFill>
              <a:effectLst/>
              <a:latin typeface="+mn-lt"/>
              <a:ea typeface="+mn-ea"/>
              <a:cs typeface="+mn-cs"/>
            </a:rPr>
            <a:t>　各特別会計ともにさらなる事業の効率化などを進め、経営の健全化に努める。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25400</xdr:rowOff>
    </xdr:from>
    <xdr:to>
      <xdr:col>24</xdr:col>
      <xdr:colOff>31750</xdr:colOff>
      <xdr:row>60</xdr:row>
      <xdr:rowOff>114300</xdr:rowOff>
    </xdr:to>
    <xdr:cxnSp macro="">
      <xdr:nvCxnSpPr>
        <xdr:cNvPr id="255" name="直線コネクタ 254"/>
        <xdr:cNvCxnSpPr/>
      </xdr:nvCxnSpPr>
      <xdr:spPr>
        <a:xfrm>
          <a:off x="15671800" y="10312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60</xdr:row>
      <xdr:rowOff>25400</xdr:rowOff>
    </xdr:to>
    <xdr:cxnSp macro="">
      <xdr:nvCxnSpPr>
        <xdr:cNvPr id="258" name="直線コネクタ 257"/>
        <xdr:cNvCxnSpPr/>
      </xdr:nvCxnSpPr>
      <xdr:spPr>
        <a:xfrm>
          <a:off x="14782800" y="1019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60" name="テキスト ボックス 25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82550</xdr:rowOff>
    </xdr:to>
    <xdr:cxnSp macro="">
      <xdr:nvCxnSpPr>
        <xdr:cNvPr id="261" name="直線コネクタ 260"/>
        <xdr:cNvCxnSpPr/>
      </xdr:nvCxnSpPr>
      <xdr:spPr>
        <a:xfrm>
          <a:off x="13893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152400</xdr:rowOff>
    </xdr:from>
    <xdr:to>
      <xdr:col>20</xdr:col>
      <xdr:colOff>158750</xdr:colOff>
      <xdr:row>58</xdr:row>
      <xdr:rowOff>165100</xdr:rowOff>
    </xdr:to>
    <xdr:cxnSp macro="">
      <xdr:nvCxnSpPr>
        <xdr:cNvPr id="264" name="直線コネクタ 263"/>
        <xdr:cNvCxnSpPr/>
      </xdr:nvCxnSpPr>
      <xdr:spPr>
        <a:xfrm>
          <a:off x="13004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6" name="テキスト ボックス 265"/>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63500</xdr:rowOff>
    </xdr:from>
    <xdr:to>
      <xdr:col>24</xdr:col>
      <xdr:colOff>82550</xdr:colOff>
      <xdr:row>60</xdr:row>
      <xdr:rowOff>165100</xdr:rowOff>
    </xdr:to>
    <xdr:sp macro="" textlink="">
      <xdr:nvSpPr>
        <xdr:cNvPr id="274" name="円/楕円 273"/>
        <xdr:cNvSpPr/>
      </xdr:nvSpPr>
      <xdr:spPr>
        <a:xfrm>
          <a:off x="16459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143527</xdr:rowOff>
    </xdr:from>
    <xdr:ext cx="762000" cy="259045"/>
    <xdr:sp macro="" textlink="">
      <xdr:nvSpPr>
        <xdr:cNvPr id="275"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146050</xdr:rowOff>
    </xdr:from>
    <xdr:to>
      <xdr:col>22</xdr:col>
      <xdr:colOff>615950</xdr:colOff>
      <xdr:row>60</xdr:row>
      <xdr:rowOff>76200</xdr:rowOff>
    </xdr:to>
    <xdr:sp macro="" textlink="">
      <xdr:nvSpPr>
        <xdr:cNvPr id="276" name="円/楕円 275"/>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60977</xdr:rowOff>
    </xdr:from>
    <xdr:ext cx="736600" cy="259045"/>
    <xdr:sp macro="" textlink="">
      <xdr:nvSpPr>
        <xdr:cNvPr id="277" name="テキスト ボックス 276"/>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8" name="円/楕円 277"/>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9" name="テキスト ボックス 278"/>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80" name="円/楕円 279"/>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81" name="テキスト ボックス 280"/>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101600</xdr:rowOff>
    </xdr:from>
    <xdr:to>
      <xdr:col>19</xdr:col>
      <xdr:colOff>6350</xdr:colOff>
      <xdr:row>59</xdr:row>
      <xdr:rowOff>31750</xdr:rowOff>
    </xdr:to>
    <xdr:sp macro="" textlink="">
      <xdr:nvSpPr>
        <xdr:cNvPr id="282" name="円/楕円 281"/>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16527</xdr:rowOff>
    </xdr:from>
    <xdr:ext cx="762000" cy="259045"/>
    <xdr:sp macro="" textlink="">
      <xdr:nvSpPr>
        <xdr:cNvPr id="283" name="テキスト ボックス 282"/>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補助費等に係る経常収支比率は、人事院勧告に伴う職員給与の増加などにより一部事務組合への負担金が増加したものの、施設型給付の導入に伴い、</a:t>
          </a:r>
          <a:r>
            <a:rPr kumimoji="1" lang="ja-JP" altLang="en-US" sz="1100">
              <a:solidFill>
                <a:schemeClr val="dk1"/>
              </a:solidFill>
              <a:effectLst/>
              <a:latin typeface="+mn-lt"/>
              <a:ea typeface="+mn-ea"/>
              <a:cs typeface="+mn-cs"/>
            </a:rPr>
            <a:t>私立幼稚園就園奨励費補助</a:t>
          </a:r>
          <a:r>
            <a:rPr kumimoji="1" lang="ja-JP" altLang="ja-JP" sz="1100">
              <a:solidFill>
                <a:schemeClr val="dk1"/>
              </a:solidFill>
              <a:effectLst/>
              <a:latin typeface="+mn-lt"/>
              <a:ea typeface="+mn-ea"/>
              <a:cs typeface="+mn-cs"/>
            </a:rPr>
            <a:t>、簡易・家庭保育施設補助などの見直しにより補助金が減少し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経常経費充当一般財源は減少となったが、経常一般財源の減少により、比率としては</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ポイントの悪化</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23586</xdr:rowOff>
    </xdr:from>
    <xdr:to>
      <xdr:col>24</xdr:col>
      <xdr:colOff>31750</xdr:colOff>
      <xdr:row>36</xdr:row>
      <xdr:rowOff>56243</xdr:rowOff>
    </xdr:to>
    <xdr:cxnSp macro="">
      <xdr:nvCxnSpPr>
        <xdr:cNvPr id="318" name="直線コネクタ 317"/>
        <xdr:cNvCxnSpPr/>
      </xdr:nvCxnSpPr>
      <xdr:spPr>
        <a:xfrm>
          <a:off x="15671800" y="6195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23586</xdr:rowOff>
    </xdr:from>
    <xdr:to>
      <xdr:col>22</xdr:col>
      <xdr:colOff>565150</xdr:colOff>
      <xdr:row>36</xdr:row>
      <xdr:rowOff>23586</xdr:rowOff>
    </xdr:to>
    <xdr:cxnSp macro="">
      <xdr:nvCxnSpPr>
        <xdr:cNvPr id="321" name="直線コネクタ 320"/>
        <xdr:cNvCxnSpPr/>
      </xdr:nvCxnSpPr>
      <xdr:spPr>
        <a:xfrm>
          <a:off x="14782800" y="619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97064</xdr:rowOff>
    </xdr:from>
    <xdr:to>
      <xdr:col>21</xdr:col>
      <xdr:colOff>361950</xdr:colOff>
      <xdr:row>36</xdr:row>
      <xdr:rowOff>23586</xdr:rowOff>
    </xdr:to>
    <xdr:cxnSp macro="">
      <xdr:nvCxnSpPr>
        <xdr:cNvPr id="324" name="直線コネクタ 323"/>
        <xdr:cNvCxnSpPr/>
      </xdr:nvCxnSpPr>
      <xdr:spPr>
        <a:xfrm>
          <a:off x="13893800" y="609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97064</xdr:rowOff>
    </xdr:from>
    <xdr:to>
      <xdr:col>20</xdr:col>
      <xdr:colOff>158750</xdr:colOff>
      <xdr:row>36</xdr:row>
      <xdr:rowOff>1814</xdr:rowOff>
    </xdr:to>
    <xdr:cxnSp macro="">
      <xdr:nvCxnSpPr>
        <xdr:cNvPr id="327" name="直線コネクタ 326"/>
        <xdr:cNvCxnSpPr/>
      </xdr:nvCxnSpPr>
      <xdr:spPr>
        <a:xfrm flipV="1">
          <a:off x="13004800" y="6097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5443</xdr:rowOff>
    </xdr:from>
    <xdr:to>
      <xdr:col>24</xdr:col>
      <xdr:colOff>82550</xdr:colOff>
      <xdr:row>36</xdr:row>
      <xdr:rowOff>107043</xdr:rowOff>
    </xdr:to>
    <xdr:sp macro="" textlink="">
      <xdr:nvSpPr>
        <xdr:cNvPr id="337" name="円/楕円 336"/>
        <xdr:cNvSpPr/>
      </xdr:nvSpPr>
      <xdr:spPr>
        <a:xfrm>
          <a:off x="16459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21970</xdr:rowOff>
    </xdr:from>
    <xdr:ext cx="762000" cy="259045"/>
    <xdr:sp macro="" textlink="">
      <xdr:nvSpPr>
        <xdr:cNvPr id="338" name="補助費等該当値テキスト"/>
        <xdr:cNvSpPr txBox="1"/>
      </xdr:nvSpPr>
      <xdr:spPr>
        <a:xfrm>
          <a:off x="16598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144236</xdr:rowOff>
    </xdr:from>
    <xdr:to>
      <xdr:col>22</xdr:col>
      <xdr:colOff>615950</xdr:colOff>
      <xdr:row>36</xdr:row>
      <xdr:rowOff>74386</xdr:rowOff>
    </xdr:to>
    <xdr:sp macro="" textlink="">
      <xdr:nvSpPr>
        <xdr:cNvPr id="339" name="円/楕円 338"/>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84563</xdr:rowOff>
    </xdr:from>
    <xdr:ext cx="736600" cy="259045"/>
    <xdr:sp macro="" textlink="">
      <xdr:nvSpPr>
        <xdr:cNvPr id="340" name="テキスト ボックス 339"/>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144236</xdr:rowOff>
    </xdr:from>
    <xdr:to>
      <xdr:col>21</xdr:col>
      <xdr:colOff>412750</xdr:colOff>
      <xdr:row>36</xdr:row>
      <xdr:rowOff>74386</xdr:rowOff>
    </xdr:to>
    <xdr:sp macro="" textlink="">
      <xdr:nvSpPr>
        <xdr:cNvPr id="341" name="円/楕円 340"/>
        <xdr:cNvSpPr/>
      </xdr:nvSpPr>
      <xdr:spPr>
        <a:xfrm>
          <a:off x="14732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84563</xdr:rowOff>
    </xdr:from>
    <xdr:ext cx="762000" cy="259045"/>
    <xdr:sp macro="" textlink="">
      <xdr:nvSpPr>
        <xdr:cNvPr id="342" name="テキスト ボックス 341"/>
        <xdr:cNvSpPr txBox="1"/>
      </xdr:nvSpPr>
      <xdr:spPr>
        <a:xfrm>
          <a:off x="14401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46264</xdr:rowOff>
    </xdr:from>
    <xdr:to>
      <xdr:col>20</xdr:col>
      <xdr:colOff>209550</xdr:colOff>
      <xdr:row>35</xdr:row>
      <xdr:rowOff>147864</xdr:rowOff>
    </xdr:to>
    <xdr:sp macro="" textlink="">
      <xdr:nvSpPr>
        <xdr:cNvPr id="343" name="円/楕円 342"/>
        <xdr:cNvSpPr/>
      </xdr:nvSpPr>
      <xdr:spPr>
        <a:xfrm>
          <a:off x="13843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44" name="テキスト ボックス 343"/>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45" name="円/楕円 344"/>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46" name="テキスト ボックス 345"/>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公債費に係る経常収支比率は、既に発行済みの市債の償還が終了したことなどにより、前年度と比較して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今後、元利償還金の動向を見据えながら計画的な市債の発行に努める。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154214</xdr:rowOff>
    </xdr:from>
    <xdr:to>
      <xdr:col>7</xdr:col>
      <xdr:colOff>15875</xdr:colOff>
      <xdr:row>77</xdr:row>
      <xdr:rowOff>4536</xdr:rowOff>
    </xdr:to>
    <xdr:cxnSp macro="">
      <xdr:nvCxnSpPr>
        <xdr:cNvPr id="381" name="直線コネクタ 380"/>
        <xdr:cNvCxnSpPr/>
      </xdr:nvCxnSpPr>
      <xdr:spPr>
        <a:xfrm flipV="1">
          <a:off x="3987800" y="13184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4536</xdr:rowOff>
    </xdr:from>
    <xdr:to>
      <xdr:col>5</xdr:col>
      <xdr:colOff>549275</xdr:colOff>
      <xdr:row>78</xdr:row>
      <xdr:rowOff>7257</xdr:rowOff>
    </xdr:to>
    <xdr:cxnSp macro="">
      <xdr:nvCxnSpPr>
        <xdr:cNvPr id="384" name="直線コネクタ 383"/>
        <xdr:cNvCxnSpPr/>
      </xdr:nvCxnSpPr>
      <xdr:spPr>
        <a:xfrm flipV="1">
          <a:off x="3098800" y="132061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7257</xdr:rowOff>
    </xdr:from>
    <xdr:to>
      <xdr:col>4</xdr:col>
      <xdr:colOff>346075</xdr:colOff>
      <xdr:row>78</xdr:row>
      <xdr:rowOff>61686</xdr:rowOff>
    </xdr:to>
    <xdr:cxnSp macro="">
      <xdr:nvCxnSpPr>
        <xdr:cNvPr id="387" name="直線コネクタ 386"/>
        <xdr:cNvCxnSpPr/>
      </xdr:nvCxnSpPr>
      <xdr:spPr>
        <a:xfrm flipV="1">
          <a:off x="2209800" y="1338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7257</xdr:rowOff>
    </xdr:from>
    <xdr:to>
      <xdr:col>3</xdr:col>
      <xdr:colOff>142875</xdr:colOff>
      <xdr:row>78</xdr:row>
      <xdr:rowOff>61686</xdr:rowOff>
    </xdr:to>
    <xdr:cxnSp macro="">
      <xdr:nvCxnSpPr>
        <xdr:cNvPr id="390" name="直線コネクタ 389"/>
        <xdr:cNvCxnSpPr/>
      </xdr:nvCxnSpPr>
      <xdr:spPr>
        <a:xfrm>
          <a:off x="1320800" y="1338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2" name="テキスト ボックス 391"/>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400" name="円/楕円 399"/>
        <xdr:cNvSpPr/>
      </xdr:nvSpPr>
      <xdr:spPr>
        <a:xfrm>
          <a:off x="4775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119941</xdr:rowOff>
    </xdr:from>
    <xdr:ext cx="762000" cy="259045"/>
    <xdr:sp macro="" textlink="">
      <xdr:nvSpPr>
        <xdr:cNvPr id="401" name="公債費該当値テキスト"/>
        <xdr:cNvSpPr txBox="1"/>
      </xdr:nvSpPr>
      <xdr:spPr>
        <a:xfrm>
          <a:off x="4914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125186</xdr:rowOff>
    </xdr:from>
    <xdr:to>
      <xdr:col>5</xdr:col>
      <xdr:colOff>600075</xdr:colOff>
      <xdr:row>77</xdr:row>
      <xdr:rowOff>55336</xdr:rowOff>
    </xdr:to>
    <xdr:sp macro="" textlink="">
      <xdr:nvSpPr>
        <xdr:cNvPr id="402" name="円/楕円 401"/>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40113</xdr:rowOff>
    </xdr:from>
    <xdr:ext cx="736600" cy="259045"/>
    <xdr:sp macro="" textlink="">
      <xdr:nvSpPr>
        <xdr:cNvPr id="403" name="テキスト ボックス 402"/>
        <xdr:cNvSpPr txBox="1"/>
      </xdr:nvSpPr>
      <xdr:spPr>
        <a:xfrm>
          <a:off x="3606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127907</xdr:rowOff>
    </xdr:from>
    <xdr:to>
      <xdr:col>4</xdr:col>
      <xdr:colOff>396875</xdr:colOff>
      <xdr:row>78</xdr:row>
      <xdr:rowOff>58057</xdr:rowOff>
    </xdr:to>
    <xdr:sp macro="" textlink="">
      <xdr:nvSpPr>
        <xdr:cNvPr id="404" name="円/楕円 403"/>
        <xdr:cNvSpPr/>
      </xdr:nvSpPr>
      <xdr:spPr>
        <a:xfrm>
          <a:off x="3048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42834</xdr:rowOff>
    </xdr:from>
    <xdr:ext cx="762000" cy="259045"/>
    <xdr:sp macro="" textlink="">
      <xdr:nvSpPr>
        <xdr:cNvPr id="405" name="テキスト ボックス 40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406" name="円/楕円 405"/>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407" name="テキスト ボックス 406"/>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127907</xdr:rowOff>
    </xdr:from>
    <xdr:to>
      <xdr:col>1</xdr:col>
      <xdr:colOff>676275</xdr:colOff>
      <xdr:row>78</xdr:row>
      <xdr:rowOff>58057</xdr:rowOff>
    </xdr:to>
    <xdr:sp macro="" textlink="">
      <xdr:nvSpPr>
        <xdr:cNvPr id="408" name="円/楕円 407"/>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42834</xdr:rowOff>
    </xdr:from>
    <xdr:ext cx="762000" cy="259045"/>
    <xdr:sp macro="" textlink="">
      <xdr:nvSpPr>
        <xdr:cNvPr id="409" name="テキスト ボックス 408"/>
        <xdr:cNvSpPr txBox="1"/>
      </xdr:nvSpPr>
      <xdr:spPr>
        <a:xfrm>
          <a:off x="939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類似団体平均を下回っているが、扶助費が大幅に上回っているため、結果的に、公債費以外の経常収支比率においても類似団体平均を上回っている。要因としては、生活保護費の額が多額であることと、近年では障がい者自立支援給付費の増加が挙げられる。</a:t>
          </a:r>
          <a:endParaRPr lang="ja-JP" altLang="ja-JP" sz="1400">
            <a:effectLst/>
          </a:endParaRPr>
        </a:p>
        <a:p>
          <a:r>
            <a:rPr kumimoji="1" lang="ja-JP" altLang="ja-JP" sz="1100">
              <a:solidFill>
                <a:schemeClr val="dk1"/>
              </a:solidFill>
              <a:effectLst/>
              <a:latin typeface="+mn-lt"/>
              <a:ea typeface="+mn-ea"/>
              <a:cs typeface="+mn-cs"/>
            </a:rPr>
            <a:t>　生活保護については、診療報酬明細書点検等充実事業や後発医薬品の利用促進などの取組みにより引き続き扶助費の抑制に努める。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80</xdr:row>
      <xdr:rowOff>119380</xdr:rowOff>
    </xdr:to>
    <xdr:cxnSp macro="">
      <xdr:nvCxnSpPr>
        <xdr:cNvPr id="442" name="直線コネクタ 441"/>
        <xdr:cNvCxnSpPr/>
      </xdr:nvCxnSpPr>
      <xdr:spPr>
        <a:xfrm>
          <a:off x="15671800" y="13477239"/>
          <a:ext cx="8382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104139</xdr:rowOff>
    </xdr:to>
    <xdr:cxnSp macro="">
      <xdr:nvCxnSpPr>
        <xdr:cNvPr id="445" name="直線コネクタ 444"/>
        <xdr:cNvCxnSpPr/>
      </xdr:nvCxnSpPr>
      <xdr:spPr>
        <a:xfrm>
          <a:off x="14782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78</xdr:row>
      <xdr:rowOff>5080</xdr:rowOff>
    </xdr:to>
    <xdr:cxnSp macro="">
      <xdr:nvCxnSpPr>
        <xdr:cNvPr id="448" name="直線コネクタ 447"/>
        <xdr:cNvCxnSpPr/>
      </xdr:nvCxnSpPr>
      <xdr:spPr>
        <a:xfrm>
          <a:off x="13893800" y="1324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0" name="テキスト ボックス 449"/>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78</xdr:row>
      <xdr:rowOff>66039</xdr:rowOff>
    </xdr:to>
    <xdr:cxnSp macro="">
      <xdr:nvCxnSpPr>
        <xdr:cNvPr id="451" name="直線コネクタ 450"/>
        <xdr:cNvCxnSpPr/>
      </xdr:nvCxnSpPr>
      <xdr:spPr>
        <a:xfrm flipV="1">
          <a:off x="13004800" y="13241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68580</xdr:rowOff>
    </xdr:from>
    <xdr:to>
      <xdr:col>24</xdr:col>
      <xdr:colOff>82550</xdr:colOff>
      <xdr:row>80</xdr:row>
      <xdr:rowOff>170180</xdr:rowOff>
    </xdr:to>
    <xdr:sp macro="" textlink="">
      <xdr:nvSpPr>
        <xdr:cNvPr id="461" name="円/楕円 460"/>
        <xdr:cNvSpPr/>
      </xdr:nvSpPr>
      <xdr:spPr>
        <a:xfrm>
          <a:off x="16459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148607</xdr:rowOff>
    </xdr:from>
    <xdr:ext cx="762000" cy="259045"/>
    <xdr:sp macro="" textlink="">
      <xdr:nvSpPr>
        <xdr:cNvPr id="462" name="公債費以外該当値テキスト"/>
        <xdr:cNvSpPr txBox="1"/>
      </xdr:nvSpPr>
      <xdr:spPr>
        <a:xfrm>
          <a:off x="16598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63" name="円/楕円 46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64" name="テキスト ボックス 46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65" name="円/楕円 464"/>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66" name="テキスト ボックス 465"/>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67" name="円/楕円 466"/>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68" name="テキスト ボックス 467"/>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69" name="円/楕円 468"/>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101616</xdr:rowOff>
    </xdr:from>
    <xdr:ext cx="762000" cy="259045"/>
    <xdr:sp macro="" textlink="">
      <xdr:nvSpPr>
        <xdr:cNvPr id="470" name="テキスト ボックス 469"/>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大阪府門真市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41057</xdr:rowOff>
    </xdr:from>
    <xdr:to>
      <xdr:col>4</xdr:col>
      <xdr:colOff>1117600</xdr:colOff>
      <xdr:row>17</xdr:row>
      <xdr:rowOff>50071</xdr:rowOff>
    </xdr:to>
    <xdr:cxnSp macro="">
      <xdr:nvCxnSpPr>
        <xdr:cNvPr id="52" name="直線コネクタ 51"/>
        <xdr:cNvCxnSpPr/>
      </xdr:nvCxnSpPr>
      <xdr:spPr bwMode="auto">
        <a:xfrm>
          <a:off x="5003800" y="3003332"/>
          <a:ext cx="6477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41057</xdr:rowOff>
    </xdr:from>
    <xdr:to>
      <xdr:col>4</xdr:col>
      <xdr:colOff>469900</xdr:colOff>
      <xdr:row>17</xdr:row>
      <xdr:rowOff>120708</xdr:rowOff>
    </xdr:to>
    <xdr:cxnSp macro="">
      <xdr:nvCxnSpPr>
        <xdr:cNvPr id="55" name="直線コネクタ 54"/>
        <xdr:cNvCxnSpPr/>
      </xdr:nvCxnSpPr>
      <xdr:spPr bwMode="auto">
        <a:xfrm flipV="1">
          <a:off x="4305300" y="3003332"/>
          <a:ext cx="698500" cy="79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120708</xdr:rowOff>
    </xdr:from>
    <xdr:to>
      <xdr:col>3</xdr:col>
      <xdr:colOff>904875</xdr:colOff>
      <xdr:row>18</xdr:row>
      <xdr:rowOff>113001</xdr:rowOff>
    </xdr:to>
    <xdr:cxnSp macro="">
      <xdr:nvCxnSpPr>
        <xdr:cNvPr id="58" name="直線コネクタ 57"/>
        <xdr:cNvCxnSpPr/>
      </xdr:nvCxnSpPr>
      <xdr:spPr bwMode="auto">
        <a:xfrm flipV="1">
          <a:off x="3606800" y="3082983"/>
          <a:ext cx="698500" cy="16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7257</xdr:rowOff>
    </xdr:from>
    <xdr:to>
      <xdr:col>3</xdr:col>
      <xdr:colOff>206375</xdr:colOff>
      <xdr:row>18</xdr:row>
      <xdr:rowOff>113001</xdr:rowOff>
    </xdr:to>
    <xdr:cxnSp macro="">
      <xdr:nvCxnSpPr>
        <xdr:cNvPr id="61" name="直線コネクタ 60"/>
        <xdr:cNvCxnSpPr/>
      </xdr:nvCxnSpPr>
      <xdr:spPr bwMode="auto">
        <a:xfrm>
          <a:off x="2908300" y="3140982"/>
          <a:ext cx="698500" cy="10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170721</xdr:rowOff>
    </xdr:from>
    <xdr:to>
      <xdr:col>5</xdr:col>
      <xdr:colOff>34925</xdr:colOff>
      <xdr:row>17</xdr:row>
      <xdr:rowOff>100871</xdr:rowOff>
    </xdr:to>
    <xdr:sp macro="" textlink="">
      <xdr:nvSpPr>
        <xdr:cNvPr id="71" name="円/楕円 70"/>
        <xdr:cNvSpPr/>
      </xdr:nvSpPr>
      <xdr:spPr bwMode="auto">
        <a:xfrm>
          <a:off x="5600700" y="29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142798</xdr:rowOff>
    </xdr:from>
    <xdr:ext cx="762000" cy="259045"/>
    <xdr:sp macro="" textlink="">
      <xdr:nvSpPr>
        <xdr:cNvPr id="72" name="人口1人当たり決算額の推移該当値テキスト130"/>
        <xdr:cNvSpPr txBox="1"/>
      </xdr:nvSpPr>
      <xdr:spPr>
        <a:xfrm>
          <a:off x="5740400" y="293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161707</xdr:rowOff>
    </xdr:from>
    <xdr:to>
      <xdr:col>4</xdr:col>
      <xdr:colOff>520700</xdr:colOff>
      <xdr:row>17</xdr:row>
      <xdr:rowOff>91857</xdr:rowOff>
    </xdr:to>
    <xdr:sp macro="" textlink="">
      <xdr:nvSpPr>
        <xdr:cNvPr id="73" name="円/楕円 72"/>
        <xdr:cNvSpPr/>
      </xdr:nvSpPr>
      <xdr:spPr bwMode="auto">
        <a:xfrm>
          <a:off x="4953000" y="295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102034</xdr:rowOff>
    </xdr:from>
    <xdr:ext cx="736600" cy="259045"/>
    <xdr:sp macro="" textlink="">
      <xdr:nvSpPr>
        <xdr:cNvPr id="74" name="テキスト ボックス 73"/>
        <xdr:cNvSpPr txBox="1"/>
      </xdr:nvSpPr>
      <xdr:spPr>
        <a:xfrm>
          <a:off x="4622800" y="272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69908</xdr:rowOff>
    </xdr:from>
    <xdr:to>
      <xdr:col>3</xdr:col>
      <xdr:colOff>955675</xdr:colOff>
      <xdr:row>18</xdr:row>
      <xdr:rowOff>58</xdr:rowOff>
    </xdr:to>
    <xdr:sp macro="" textlink="">
      <xdr:nvSpPr>
        <xdr:cNvPr id="75" name="円/楕円 74"/>
        <xdr:cNvSpPr/>
      </xdr:nvSpPr>
      <xdr:spPr bwMode="auto">
        <a:xfrm>
          <a:off x="4254500" y="303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10235</xdr:rowOff>
    </xdr:from>
    <xdr:ext cx="762000" cy="259045"/>
    <xdr:sp macro="" textlink="">
      <xdr:nvSpPr>
        <xdr:cNvPr id="76" name="テキスト ボックス 75"/>
        <xdr:cNvSpPr txBox="1"/>
      </xdr:nvSpPr>
      <xdr:spPr>
        <a:xfrm>
          <a:off x="3924300" y="280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62201</xdr:rowOff>
    </xdr:from>
    <xdr:to>
      <xdr:col>3</xdr:col>
      <xdr:colOff>257175</xdr:colOff>
      <xdr:row>18</xdr:row>
      <xdr:rowOff>163801</xdr:rowOff>
    </xdr:to>
    <xdr:sp macro="" textlink="">
      <xdr:nvSpPr>
        <xdr:cNvPr id="77" name="円/楕円 76"/>
        <xdr:cNvSpPr/>
      </xdr:nvSpPr>
      <xdr:spPr bwMode="auto">
        <a:xfrm>
          <a:off x="3556000" y="319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148578</xdr:rowOff>
    </xdr:from>
    <xdr:ext cx="762000" cy="259045"/>
    <xdr:sp macro="" textlink="">
      <xdr:nvSpPr>
        <xdr:cNvPr id="78" name="テキスト ボックス 77"/>
        <xdr:cNvSpPr txBox="1"/>
      </xdr:nvSpPr>
      <xdr:spPr>
        <a:xfrm>
          <a:off x="3225800" y="328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127907</xdr:rowOff>
    </xdr:from>
    <xdr:to>
      <xdr:col>2</xdr:col>
      <xdr:colOff>692150</xdr:colOff>
      <xdr:row>18</xdr:row>
      <xdr:rowOff>58057</xdr:rowOff>
    </xdr:to>
    <xdr:sp macro="" textlink="">
      <xdr:nvSpPr>
        <xdr:cNvPr id="79" name="円/楕円 78"/>
        <xdr:cNvSpPr/>
      </xdr:nvSpPr>
      <xdr:spPr bwMode="auto">
        <a:xfrm>
          <a:off x="2857500" y="309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42834</xdr:rowOff>
    </xdr:from>
    <xdr:ext cx="762000" cy="259045"/>
    <xdr:sp macro="" textlink="">
      <xdr:nvSpPr>
        <xdr:cNvPr id="80" name="テキスト ボックス 79"/>
        <xdr:cNvSpPr txBox="1"/>
      </xdr:nvSpPr>
      <xdr:spPr>
        <a:xfrm>
          <a:off x="2527300" y="317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81509</xdr:rowOff>
    </xdr:from>
    <xdr:to>
      <xdr:col>4</xdr:col>
      <xdr:colOff>1117600</xdr:colOff>
      <xdr:row>36</xdr:row>
      <xdr:rowOff>171234</xdr:rowOff>
    </xdr:to>
    <xdr:cxnSp macro="">
      <xdr:nvCxnSpPr>
        <xdr:cNvPr id="114" name="直線コネクタ 113"/>
        <xdr:cNvCxnSpPr/>
      </xdr:nvCxnSpPr>
      <xdr:spPr bwMode="auto">
        <a:xfrm>
          <a:off x="5003800" y="7034759"/>
          <a:ext cx="647700" cy="8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81509</xdr:rowOff>
    </xdr:from>
    <xdr:to>
      <xdr:col>4</xdr:col>
      <xdr:colOff>469900</xdr:colOff>
      <xdr:row>36</xdr:row>
      <xdr:rowOff>84366</xdr:rowOff>
    </xdr:to>
    <xdr:cxnSp macro="">
      <xdr:nvCxnSpPr>
        <xdr:cNvPr id="117" name="直線コネクタ 116"/>
        <xdr:cNvCxnSpPr/>
      </xdr:nvCxnSpPr>
      <xdr:spPr bwMode="auto">
        <a:xfrm flipV="1">
          <a:off x="4305300" y="7034759"/>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50991</xdr:rowOff>
    </xdr:from>
    <xdr:to>
      <xdr:col>3</xdr:col>
      <xdr:colOff>904875</xdr:colOff>
      <xdr:row>36</xdr:row>
      <xdr:rowOff>84366</xdr:rowOff>
    </xdr:to>
    <xdr:cxnSp macro="">
      <xdr:nvCxnSpPr>
        <xdr:cNvPr id="120" name="直線コネクタ 119"/>
        <xdr:cNvCxnSpPr/>
      </xdr:nvCxnSpPr>
      <xdr:spPr bwMode="auto">
        <a:xfrm>
          <a:off x="3606800" y="7004241"/>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50991</xdr:rowOff>
    </xdr:from>
    <xdr:to>
      <xdr:col>3</xdr:col>
      <xdr:colOff>206375</xdr:colOff>
      <xdr:row>36</xdr:row>
      <xdr:rowOff>121895</xdr:rowOff>
    </xdr:to>
    <xdr:cxnSp macro="">
      <xdr:nvCxnSpPr>
        <xdr:cNvPr id="123" name="直線コネクタ 122"/>
        <xdr:cNvCxnSpPr/>
      </xdr:nvCxnSpPr>
      <xdr:spPr bwMode="auto">
        <a:xfrm flipV="1">
          <a:off x="2908300" y="7004241"/>
          <a:ext cx="698500" cy="7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110520</xdr:rowOff>
    </xdr:from>
    <xdr:ext cx="762000" cy="259045"/>
    <xdr:sp macro="" textlink="">
      <xdr:nvSpPr>
        <xdr:cNvPr id="127" name="テキスト ボックス 126"/>
        <xdr:cNvSpPr txBox="1"/>
      </xdr:nvSpPr>
      <xdr:spPr>
        <a:xfrm>
          <a:off x="25273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120434</xdr:rowOff>
    </xdr:from>
    <xdr:to>
      <xdr:col>5</xdr:col>
      <xdr:colOff>34925</xdr:colOff>
      <xdr:row>37</xdr:row>
      <xdr:rowOff>50584</xdr:rowOff>
    </xdr:to>
    <xdr:sp macro="" textlink="">
      <xdr:nvSpPr>
        <xdr:cNvPr id="133" name="円/楕円 132"/>
        <xdr:cNvSpPr/>
      </xdr:nvSpPr>
      <xdr:spPr bwMode="auto">
        <a:xfrm>
          <a:off x="56007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92511</xdr:rowOff>
    </xdr:from>
    <xdr:ext cx="762000" cy="259045"/>
    <xdr:sp macro="" textlink="">
      <xdr:nvSpPr>
        <xdr:cNvPr id="134" name="人口1人当たり決算額の推移該当値テキスト445"/>
        <xdr:cNvSpPr txBox="1"/>
      </xdr:nvSpPr>
      <xdr:spPr>
        <a:xfrm>
          <a:off x="5740400" y="704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30709</xdr:rowOff>
    </xdr:from>
    <xdr:to>
      <xdr:col>4</xdr:col>
      <xdr:colOff>520700</xdr:colOff>
      <xdr:row>36</xdr:row>
      <xdr:rowOff>132309</xdr:rowOff>
    </xdr:to>
    <xdr:sp macro="" textlink="">
      <xdr:nvSpPr>
        <xdr:cNvPr id="135" name="円/楕円 134"/>
        <xdr:cNvSpPr/>
      </xdr:nvSpPr>
      <xdr:spPr bwMode="auto">
        <a:xfrm>
          <a:off x="4953000" y="698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142486</xdr:rowOff>
    </xdr:from>
    <xdr:ext cx="736600" cy="259045"/>
    <xdr:sp macro="" textlink="">
      <xdr:nvSpPr>
        <xdr:cNvPr id="136" name="テキスト ボックス 135"/>
        <xdr:cNvSpPr txBox="1"/>
      </xdr:nvSpPr>
      <xdr:spPr>
        <a:xfrm>
          <a:off x="4622800" y="675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33566</xdr:rowOff>
    </xdr:from>
    <xdr:to>
      <xdr:col>3</xdr:col>
      <xdr:colOff>955675</xdr:colOff>
      <xdr:row>36</xdr:row>
      <xdr:rowOff>135166</xdr:rowOff>
    </xdr:to>
    <xdr:sp macro="" textlink="">
      <xdr:nvSpPr>
        <xdr:cNvPr id="137" name="円/楕円 136"/>
        <xdr:cNvSpPr/>
      </xdr:nvSpPr>
      <xdr:spPr bwMode="auto">
        <a:xfrm>
          <a:off x="4254500" y="698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145343</xdr:rowOff>
    </xdr:from>
    <xdr:ext cx="762000" cy="259045"/>
    <xdr:sp macro="" textlink="">
      <xdr:nvSpPr>
        <xdr:cNvPr id="138" name="テキスト ボックス 137"/>
        <xdr:cNvSpPr txBox="1"/>
      </xdr:nvSpPr>
      <xdr:spPr>
        <a:xfrm>
          <a:off x="3924300" y="675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191</xdr:rowOff>
    </xdr:from>
    <xdr:to>
      <xdr:col>3</xdr:col>
      <xdr:colOff>257175</xdr:colOff>
      <xdr:row>36</xdr:row>
      <xdr:rowOff>101791</xdr:rowOff>
    </xdr:to>
    <xdr:sp macro="" textlink="">
      <xdr:nvSpPr>
        <xdr:cNvPr id="139" name="円/楕円 138"/>
        <xdr:cNvSpPr/>
      </xdr:nvSpPr>
      <xdr:spPr bwMode="auto">
        <a:xfrm>
          <a:off x="3556000" y="695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111968</xdr:rowOff>
    </xdr:from>
    <xdr:ext cx="762000" cy="259045"/>
    <xdr:sp macro="" textlink="">
      <xdr:nvSpPr>
        <xdr:cNvPr id="140" name="テキスト ボックス 139"/>
        <xdr:cNvSpPr txBox="1"/>
      </xdr:nvSpPr>
      <xdr:spPr>
        <a:xfrm>
          <a:off x="3225800" y="672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71095</xdr:rowOff>
    </xdr:from>
    <xdr:to>
      <xdr:col>2</xdr:col>
      <xdr:colOff>692150</xdr:colOff>
      <xdr:row>37</xdr:row>
      <xdr:rowOff>1245</xdr:rowOff>
    </xdr:to>
    <xdr:sp macro="" textlink="">
      <xdr:nvSpPr>
        <xdr:cNvPr id="141" name="円/楕円 140"/>
        <xdr:cNvSpPr/>
      </xdr:nvSpPr>
      <xdr:spPr bwMode="auto">
        <a:xfrm>
          <a:off x="2857500" y="702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157472</xdr:rowOff>
    </xdr:from>
    <xdr:ext cx="762000" cy="259045"/>
    <xdr:sp macro="" textlink="">
      <xdr:nvSpPr>
        <xdr:cNvPr id="142" name="テキスト ボックス 141"/>
        <xdr:cNvSpPr txBox="1"/>
      </xdr:nvSpPr>
      <xdr:spPr>
        <a:xfrm>
          <a:off x="2527300" y="71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121216</xdr:rowOff>
    </xdr:from>
    <xdr:to>
      <xdr:col>6</xdr:col>
      <xdr:colOff>511175</xdr:colOff>
      <xdr:row>37</xdr:row>
      <xdr:rowOff>12533</xdr:rowOff>
    </xdr:to>
    <xdr:cxnSp macro="">
      <xdr:nvCxnSpPr>
        <xdr:cNvPr id="63" name="直線コネクタ 62"/>
        <xdr:cNvCxnSpPr/>
      </xdr:nvCxnSpPr>
      <xdr:spPr>
        <a:xfrm>
          <a:off x="3797300" y="6293416"/>
          <a:ext cx="8382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121216</xdr:rowOff>
    </xdr:from>
    <xdr:to>
      <xdr:col>5</xdr:col>
      <xdr:colOff>358775</xdr:colOff>
      <xdr:row>37</xdr:row>
      <xdr:rowOff>25400</xdr:rowOff>
    </xdr:to>
    <xdr:cxnSp macro="">
      <xdr:nvCxnSpPr>
        <xdr:cNvPr id="66" name="直線コネクタ 65"/>
        <xdr:cNvCxnSpPr/>
      </xdr:nvCxnSpPr>
      <xdr:spPr>
        <a:xfrm flipV="1">
          <a:off x="2908300" y="6293416"/>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25400</xdr:rowOff>
    </xdr:from>
    <xdr:to>
      <xdr:col>4</xdr:col>
      <xdr:colOff>155575</xdr:colOff>
      <xdr:row>37</xdr:row>
      <xdr:rowOff>29515</xdr:rowOff>
    </xdr:to>
    <xdr:cxnSp macro="">
      <xdr:nvCxnSpPr>
        <xdr:cNvPr id="69" name="直線コネクタ 68"/>
        <xdr:cNvCxnSpPr/>
      </xdr:nvCxnSpPr>
      <xdr:spPr>
        <a:xfrm flipV="1">
          <a:off x="2019300" y="636905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54399</xdr:rowOff>
    </xdr:from>
    <xdr:to>
      <xdr:col>2</xdr:col>
      <xdr:colOff>638175</xdr:colOff>
      <xdr:row>37</xdr:row>
      <xdr:rowOff>29515</xdr:rowOff>
    </xdr:to>
    <xdr:cxnSp macro="">
      <xdr:nvCxnSpPr>
        <xdr:cNvPr id="72" name="直線コネクタ 71"/>
        <xdr:cNvCxnSpPr/>
      </xdr:nvCxnSpPr>
      <xdr:spPr>
        <a:xfrm>
          <a:off x="1130300" y="6226599"/>
          <a:ext cx="889000" cy="1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133183</xdr:rowOff>
    </xdr:from>
    <xdr:to>
      <xdr:col>6</xdr:col>
      <xdr:colOff>561975</xdr:colOff>
      <xdr:row>37</xdr:row>
      <xdr:rowOff>63333</xdr:rowOff>
    </xdr:to>
    <xdr:sp macro="" textlink="">
      <xdr:nvSpPr>
        <xdr:cNvPr id="82" name="円/楕円 81"/>
        <xdr:cNvSpPr/>
      </xdr:nvSpPr>
      <xdr:spPr>
        <a:xfrm>
          <a:off x="45847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111610</xdr:rowOff>
    </xdr:from>
    <xdr:ext cx="534377" cy="259045"/>
    <xdr:sp macro="" textlink="">
      <xdr:nvSpPr>
        <xdr:cNvPr id="83" name="人件費該当値テキスト"/>
        <xdr:cNvSpPr txBox="1"/>
      </xdr:nvSpPr>
      <xdr:spPr>
        <a:xfrm>
          <a:off x="4686300" y="62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70416</xdr:rowOff>
    </xdr:from>
    <xdr:to>
      <xdr:col>5</xdr:col>
      <xdr:colOff>409575</xdr:colOff>
      <xdr:row>37</xdr:row>
      <xdr:rowOff>566</xdr:rowOff>
    </xdr:to>
    <xdr:sp macro="" textlink="">
      <xdr:nvSpPr>
        <xdr:cNvPr id="84" name="円/楕円 83"/>
        <xdr:cNvSpPr/>
      </xdr:nvSpPr>
      <xdr:spPr>
        <a:xfrm>
          <a:off x="3746500" y="6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163143</xdr:rowOff>
    </xdr:from>
    <xdr:ext cx="534377" cy="259045"/>
    <xdr:sp macro="" textlink="">
      <xdr:nvSpPr>
        <xdr:cNvPr id="85" name="テキスト ボックス 84"/>
        <xdr:cNvSpPr txBox="1"/>
      </xdr:nvSpPr>
      <xdr:spPr>
        <a:xfrm>
          <a:off x="3530111" y="63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146050</xdr:rowOff>
    </xdr:from>
    <xdr:to>
      <xdr:col>4</xdr:col>
      <xdr:colOff>206375</xdr:colOff>
      <xdr:row>37</xdr:row>
      <xdr:rowOff>76200</xdr:rowOff>
    </xdr:to>
    <xdr:sp macro="" textlink="">
      <xdr:nvSpPr>
        <xdr:cNvPr id="86" name="円/楕円 85"/>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67327</xdr:rowOff>
    </xdr:from>
    <xdr:ext cx="534377" cy="259045"/>
    <xdr:sp macro="" textlink="">
      <xdr:nvSpPr>
        <xdr:cNvPr id="87" name="テキスト ボックス 86"/>
        <xdr:cNvSpPr txBox="1"/>
      </xdr:nvSpPr>
      <xdr:spPr>
        <a:xfrm>
          <a:off x="2641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150165</xdr:rowOff>
    </xdr:from>
    <xdr:to>
      <xdr:col>3</xdr:col>
      <xdr:colOff>3175</xdr:colOff>
      <xdr:row>37</xdr:row>
      <xdr:rowOff>80315</xdr:rowOff>
    </xdr:to>
    <xdr:sp macro="" textlink="">
      <xdr:nvSpPr>
        <xdr:cNvPr id="88" name="円/楕円 87"/>
        <xdr:cNvSpPr/>
      </xdr:nvSpPr>
      <xdr:spPr>
        <a:xfrm>
          <a:off x="1968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71442</xdr:rowOff>
    </xdr:from>
    <xdr:ext cx="534377" cy="259045"/>
    <xdr:sp macro="" textlink="">
      <xdr:nvSpPr>
        <xdr:cNvPr id="89" name="テキスト ボックス 88"/>
        <xdr:cNvSpPr txBox="1"/>
      </xdr:nvSpPr>
      <xdr:spPr>
        <a:xfrm>
          <a:off x="1752111" y="64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3599</xdr:rowOff>
    </xdr:from>
    <xdr:to>
      <xdr:col>1</xdr:col>
      <xdr:colOff>485775</xdr:colOff>
      <xdr:row>36</xdr:row>
      <xdr:rowOff>105199</xdr:rowOff>
    </xdr:to>
    <xdr:sp macro="" textlink="">
      <xdr:nvSpPr>
        <xdr:cNvPr id="90" name="円/楕円 89"/>
        <xdr:cNvSpPr/>
      </xdr:nvSpPr>
      <xdr:spPr>
        <a:xfrm>
          <a:off x="1079500" y="61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96326</xdr:rowOff>
    </xdr:from>
    <xdr:ext cx="534377" cy="259045"/>
    <xdr:sp macro="" textlink="">
      <xdr:nvSpPr>
        <xdr:cNvPr id="91" name="テキスト ボックス 90"/>
        <xdr:cNvSpPr txBox="1"/>
      </xdr:nvSpPr>
      <xdr:spPr>
        <a:xfrm>
          <a:off x="863111" y="62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65764</xdr:rowOff>
    </xdr:from>
    <xdr:to>
      <xdr:col>6</xdr:col>
      <xdr:colOff>511175</xdr:colOff>
      <xdr:row>58</xdr:row>
      <xdr:rowOff>120335</xdr:rowOff>
    </xdr:to>
    <xdr:cxnSp macro="">
      <xdr:nvCxnSpPr>
        <xdr:cNvPr id="123" name="直線コネクタ 122"/>
        <xdr:cNvCxnSpPr/>
      </xdr:nvCxnSpPr>
      <xdr:spPr>
        <a:xfrm flipV="1">
          <a:off x="3797300" y="10009864"/>
          <a:ext cx="8382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120335</xdr:rowOff>
    </xdr:from>
    <xdr:to>
      <xdr:col>5</xdr:col>
      <xdr:colOff>358775</xdr:colOff>
      <xdr:row>58</xdr:row>
      <xdr:rowOff>148942</xdr:rowOff>
    </xdr:to>
    <xdr:cxnSp macro="">
      <xdr:nvCxnSpPr>
        <xdr:cNvPr id="126" name="直線コネクタ 125"/>
        <xdr:cNvCxnSpPr/>
      </xdr:nvCxnSpPr>
      <xdr:spPr>
        <a:xfrm flipV="1">
          <a:off x="2908300" y="1006443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148942</xdr:rowOff>
    </xdr:from>
    <xdr:to>
      <xdr:col>4</xdr:col>
      <xdr:colOff>155575</xdr:colOff>
      <xdr:row>59</xdr:row>
      <xdr:rowOff>126964</xdr:rowOff>
    </xdr:to>
    <xdr:cxnSp macro="">
      <xdr:nvCxnSpPr>
        <xdr:cNvPr id="129" name="直線コネクタ 128"/>
        <xdr:cNvCxnSpPr/>
      </xdr:nvCxnSpPr>
      <xdr:spPr>
        <a:xfrm flipV="1">
          <a:off x="2019300" y="10093042"/>
          <a:ext cx="889000" cy="1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126964</xdr:rowOff>
    </xdr:from>
    <xdr:to>
      <xdr:col>2</xdr:col>
      <xdr:colOff>638175</xdr:colOff>
      <xdr:row>59</xdr:row>
      <xdr:rowOff>155865</xdr:rowOff>
    </xdr:to>
    <xdr:cxnSp macro="">
      <xdr:nvCxnSpPr>
        <xdr:cNvPr id="132" name="直線コネクタ 131"/>
        <xdr:cNvCxnSpPr/>
      </xdr:nvCxnSpPr>
      <xdr:spPr>
        <a:xfrm flipV="1">
          <a:off x="1130300" y="10242514"/>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14964</xdr:rowOff>
    </xdr:from>
    <xdr:to>
      <xdr:col>6</xdr:col>
      <xdr:colOff>561975</xdr:colOff>
      <xdr:row>58</xdr:row>
      <xdr:rowOff>116564</xdr:rowOff>
    </xdr:to>
    <xdr:sp macro="" textlink="">
      <xdr:nvSpPr>
        <xdr:cNvPr id="142" name="円/楕円 141"/>
        <xdr:cNvSpPr/>
      </xdr:nvSpPr>
      <xdr:spPr>
        <a:xfrm>
          <a:off x="4584700" y="9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164841</xdr:rowOff>
    </xdr:from>
    <xdr:ext cx="534377" cy="259045"/>
    <xdr:sp macro="" textlink="">
      <xdr:nvSpPr>
        <xdr:cNvPr id="143" name="物件費該当値テキスト"/>
        <xdr:cNvSpPr txBox="1"/>
      </xdr:nvSpPr>
      <xdr:spPr>
        <a:xfrm>
          <a:off x="4686300"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69535</xdr:rowOff>
    </xdr:from>
    <xdr:to>
      <xdr:col>5</xdr:col>
      <xdr:colOff>409575</xdr:colOff>
      <xdr:row>58</xdr:row>
      <xdr:rowOff>171135</xdr:rowOff>
    </xdr:to>
    <xdr:sp macro="" textlink="">
      <xdr:nvSpPr>
        <xdr:cNvPr id="144" name="円/楕円 143"/>
        <xdr:cNvSpPr/>
      </xdr:nvSpPr>
      <xdr:spPr>
        <a:xfrm>
          <a:off x="3746500" y="100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162262</xdr:rowOff>
    </xdr:from>
    <xdr:ext cx="534377" cy="259045"/>
    <xdr:sp macro="" textlink="">
      <xdr:nvSpPr>
        <xdr:cNvPr id="145" name="テキスト ボックス 144"/>
        <xdr:cNvSpPr txBox="1"/>
      </xdr:nvSpPr>
      <xdr:spPr>
        <a:xfrm>
          <a:off x="3530111" y="101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98142</xdr:rowOff>
    </xdr:from>
    <xdr:to>
      <xdr:col>4</xdr:col>
      <xdr:colOff>206375</xdr:colOff>
      <xdr:row>59</xdr:row>
      <xdr:rowOff>28292</xdr:rowOff>
    </xdr:to>
    <xdr:sp macro="" textlink="">
      <xdr:nvSpPr>
        <xdr:cNvPr id="146" name="円/楕円 145"/>
        <xdr:cNvSpPr/>
      </xdr:nvSpPr>
      <xdr:spPr>
        <a:xfrm>
          <a:off x="2857500" y="100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19419</xdr:rowOff>
    </xdr:from>
    <xdr:ext cx="534377" cy="259045"/>
    <xdr:sp macro="" textlink="">
      <xdr:nvSpPr>
        <xdr:cNvPr id="147" name="テキスト ボックス 146"/>
        <xdr:cNvSpPr txBox="1"/>
      </xdr:nvSpPr>
      <xdr:spPr>
        <a:xfrm>
          <a:off x="2641111" y="1013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76164</xdr:rowOff>
    </xdr:from>
    <xdr:to>
      <xdr:col>3</xdr:col>
      <xdr:colOff>3175</xdr:colOff>
      <xdr:row>60</xdr:row>
      <xdr:rowOff>6314</xdr:rowOff>
    </xdr:to>
    <xdr:sp macro="" textlink="">
      <xdr:nvSpPr>
        <xdr:cNvPr id="148" name="円/楕円 147"/>
        <xdr:cNvSpPr/>
      </xdr:nvSpPr>
      <xdr:spPr>
        <a:xfrm>
          <a:off x="1968500" y="101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168891</xdr:rowOff>
    </xdr:from>
    <xdr:ext cx="534377" cy="259045"/>
    <xdr:sp macro="" textlink="">
      <xdr:nvSpPr>
        <xdr:cNvPr id="149" name="テキスト ボックス 148"/>
        <xdr:cNvSpPr txBox="1"/>
      </xdr:nvSpPr>
      <xdr:spPr>
        <a:xfrm>
          <a:off x="1752111" y="102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105065</xdr:rowOff>
    </xdr:from>
    <xdr:to>
      <xdr:col>1</xdr:col>
      <xdr:colOff>485775</xdr:colOff>
      <xdr:row>60</xdr:row>
      <xdr:rowOff>35215</xdr:rowOff>
    </xdr:to>
    <xdr:sp macro="" textlink="">
      <xdr:nvSpPr>
        <xdr:cNvPr id="150" name="円/楕円 149"/>
        <xdr:cNvSpPr/>
      </xdr:nvSpPr>
      <xdr:spPr>
        <a:xfrm>
          <a:off x="1079500" y="102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60</xdr:row>
      <xdr:rowOff>26342</xdr:rowOff>
    </xdr:from>
    <xdr:ext cx="534377" cy="259045"/>
    <xdr:sp macro="" textlink="">
      <xdr:nvSpPr>
        <xdr:cNvPr id="151" name="テキスト ボックス 150"/>
        <xdr:cNvSpPr txBox="1"/>
      </xdr:nvSpPr>
      <xdr:spPr>
        <a:xfrm>
          <a:off x="863111" y="103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95980</xdr:rowOff>
    </xdr:from>
    <xdr:to>
      <xdr:col>6</xdr:col>
      <xdr:colOff>511175</xdr:colOff>
      <xdr:row>77</xdr:row>
      <xdr:rowOff>115926</xdr:rowOff>
    </xdr:to>
    <xdr:cxnSp macro="">
      <xdr:nvCxnSpPr>
        <xdr:cNvPr id="176" name="直線コネクタ 175"/>
        <xdr:cNvCxnSpPr/>
      </xdr:nvCxnSpPr>
      <xdr:spPr>
        <a:xfrm flipV="1">
          <a:off x="3797300" y="13297630"/>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115412</xdr:rowOff>
    </xdr:from>
    <xdr:to>
      <xdr:col>5</xdr:col>
      <xdr:colOff>358775</xdr:colOff>
      <xdr:row>77</xdr:row>
      <xdr:rowOff>115926</xdr:rowOff>
    </xdr:to>
    <xdr:cxnSp macro="">
      <xdr:nvCxnSpPr>
        <xdr:cNvPr id="179" name="直線コネクタ 178"/>
        <xdr:cNvCxnSpPr/>
      </xdr:nvCxnSpPr>
      <xdr:spPr>
        <a:xfrm>
          <a:off x="2908300" y="1331706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115412</xdr:rowOff>
    </xdr:from>
    <xdr:to>
      <xdr:col>4</xdr:col>
      <xdr:colOff>155575</xdr:colOff>
      <xdr:row>77</xdr:row>
      <xdr:rowOff>117354</xdr:rowOff>
    </xdr:to>
    <xdr:cxnSp macro="">
      <xdr:nvCxnSpPr>
        <xdr:cNvPr id="182" name="直線コネクタ 181"/>
        <xdr:cNvCxnSpPr/>
      </xdr:nvCxnSpPr>
      <xdr:spPr>
        <a:xfrm flipV="1">
          <a:off x="2019300" y="13317062"/>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117354</xdr:rowOff>
    </xdr:from>
    <xdr:to>
      <xdr:col>2</xdr:col>
      <xdr:colOff>638175</xdr:colOff>
      <xdr:row>77</xdr:row>
      <xdr:rowOff>125927</xdr:rowOff>
    </xdr:to>
    <xdr:cxnSp macro="">
      <xdr:nvCxnSpPr>
        <xdr:cNvPr id="185" name="直線コネクタ 184"/>
        <xdr:cNvCxnSpPr/>
      </xdr:nvCxnSpPr>
      <xdr:spPr>
        <a:xfrm flipV="1">
          <a:off x="1130300" y="1331900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45180</xdr:rowOff>
    </xdr:from>
    <xdr:to>
      <xdr:col>6</xdr:col>
      <xdr:colOff>561975</xdr:colOff>
      <xdr:row>77</xdr:row>
      <xdr:rowOff>146780</xdr:rowOff>
    </xdr:to>
    <xdr:sp macro="" textlink="">
      <xdr:nvSpPr>
        <xdr:cNvPr id="195" name="円/楕円 194"/>
        <xdr:cNvSpPr/>
      </xdr:nvSpPr>
      <xdr:spPr>
        <a:xfrm>
          <a:off x="4584700" y="132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131557</xdr:rowOff>
    </xdr:from>
    <xdr:ext cx="469744" cy="259045"/>
    <xdr:sp macro="" textlink="">
      <xdr:nvSpPr>
        <xdr:cNvPr id="196" name="維持補修費該当値テキスト"/>
        <xdr:cNvSpPr txBox="1"/>
      </xdr:nvSpPr>
      <xdr:spPr>
        <a:xfrm>
          <a:off x="4686300" y="131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65126</xdr:rowOff>
    </xdr:from>
    <xdr:to>
      <xdr:col>5</xdr:col>
      <xdr:colOff>409575</xdr:colOff>
      <xdr:row>77</xdr:row>
      <xdr:rowOff>166726</xdr:rowOff>
    </xdr:to>
    <xdr:sp macro="" textlink="">
      <xdr:nvSpPr>
        <xdr:cNvPr id="197" name="円/楕円 196"/>
        <xdr:cNvSpPr/>
      </xdr:nvSpPr>
      <xdr:spPr>
        <a:xfrm>
          <a:off x="3746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157853</xdr:rowOff>
    </xdr:from>
    <xdr:ext cx="469744" cy="259045"/>
    <xdr:sp macro="" textlink="">
      <xdr:nvSpPr>
        <xdr:cNvPr id="198" name="テキスト ボックス 197"/>
        <xdr:cNvSpPr txBox="1"/>
      </xdr:nvSpPr>
      <xdr:spPr>
        <a:xfrm>
          <a:off x="3562427" y="133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64612</xdr:rowOff>
    </xdr:from>
    <xdr:to>
      <xdr:col>4</xdr:col>
      <xdr:colOff>206375</xdr:colOff>
      <xdr:row>77</xdr:row>
      <xdr:rowOff>166212</xdr:rowOff>
    </xdr:to>
    <xdr:sp macro="" textlink="">
      <xdr:nvSpPr>
        <xdr:cNvPr id="199" name="円/楕円 198"/>
        <xdr:cNvSpPr/>
      </xdr:nvSpPr>
      <xdr:spPr>
        <a:xfrm>
          <a:off x="28575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157339</xdr:rowOff>
    </xdr:from>
    <xdr:ext cx="469744" cy="259045"/>
    <xdr:sp macro="" textlink="">
      <xdr:nvSpPr>
        <xdr:cNvPr id="200" name="テキスト ボックス 199"/>
        <xdr:cNvSpPr txBox="1"/>
      </xdr:nvSpPr>
      <xdr:spPr>
        <a:xfrm>
          <a:off x="2673427" y="133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66554</xdr:rowOff>
    </xdr:from>
    <xdr:to>
      <xdr:col>3</xdr:col>
      <xdr:colOff>3175</xdr:colOff>
      <xdr:row>77</xdr:row>
      <xdr:rowOff>168154</xdr:rowOff>
    </xdr:to>
    <xdr:sp macro="" textlink="">
      <xdr:nvSpPr>
        <xdr:cNvPr id="201" name="円/楕円 200"/>
        <xdr:cNvSpPr/>
      </xdr:nvSpPr>
      <xdr:spPr>
        <a:xfrm>
          <a:off x="1968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159281</xdr:rowOff>
    </xdr:from>
    <xdr:ext cx="469744" cy="259045"/>
    <xdr:sp macro="" textlink="">
      <xdr:nvSpPr>
        <xdr:cNvPr id="202" name="テキスト ボックス 201"/>
        <xdr:cNvSpPr txBox="1"/>
      </xdr:nvSpPr>
      <xdr:spPr>
        <a:xfrm>
          <a:off x="1784427" y="133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75127</xdr:rowOff>
    </xdr:from>
    <xdr:to>
      <xdr:col>1</xdr:col>
      <xdr:colOff>485775</xdr:colOff>
      <xdr:row>78</xdr:row>
      <xdr:rowOff>5277</xdr:rowOff>
    </xdr:to>
    <xdr:sp macro="" textlink="">
      <xdr:nvSpPr>
        <xdr:cNvPr id="203" name="円/楕円 202"/>
        <xdr:cNvSpPr/>
      </xdr:nvSpPr>
      <xdr:spPr>
        <a:xfrm>
          <a:off x="1079500" y="13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167854</xdr:rowOff>
    </xdr:from>
    <xdr:ext cx="469744" cy="259045"/>
    <xdr:sp macro="" textlink="">
      <xdr:nvSpPr>
        <xdr:cNvPr id="204" name="テキスト ボックス 203"/>
        <xdr:cNvSpPr txBox="1"/>
      </xdr:nvSpPr>
      <xdr:spPr>
        <a:xfrm>
          <a:off x="895427" y="133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77178</xdr:rowOff>
    </xdr:from>
    <xdr:to>
      <xdr:col>6</xdr:col>
      <xdr:colOff>511175</xdr:colOff>
      <xdr:row>92</xdr:row>
      <xdr:rowOff>30347</xdr:rowOff>
    </xdr:to>
    <xdr:cxnSp macro="">
      <xdr:nvCxnSpPr>
        <xdr:cNvPr id="236" name="直線コネクタ 235"/>
        <xdr:cNvCxnSpPr/>
      </xdr:nvCxnSpPr>
      <xdr:spPr>
        <a:xfrm flipV="1">
          <a:off x="3797300" y="15679128"/>
          <a:ext cx="838200" cy="1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94220</xdr:rowOff>
    </xdr:from>
    <xdr:ext cx="599010" cy="259045"/>
    <xdr:sp macro="" textlink="">
      <xdr:nvSpPr>
        <xdr:cNvPr id="237" name="扶助費平均値テキスト"/>
        <xdr:cNvSpPr txBox="1"/>
      </xdr:nvSpPr>
      <xdr:spPr>
        <a:xfrm>
          <a:off x="4686300" y="16553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30347</xdr:rowOff>
    </xdr:from>
    <xdr:to>
      <xdr:col>5</xdr:col>
      <xdr:colOff>358775</xdr:colOff>
      <xdr:row>92</xdr:row>
      <xdr:rowOff>32976</xdr:rowOff>
    </xdr:to>
    <xdr:cxnSp macro="">
      <xdr:nvCxnSpPr>
        <xdr:cNvPr id="239" name="直線コネクタ 238"/>
        <xdr:cNvCxnSpPr/>
      </xdr:nvCxnSpPr>
      <xdr:spPr>
        <a:xfrm flipV="1">
          <a:off x="2908300" y="1580374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111251</xdr:rowOff>
    </xdr:from>
    <xdr:ext cx="599010" cy="259045"/>
    <xdr:sp macro="" textlink="">
      <xdr:nvSpPr>
        <xdr:cNvPr id="241" name="テキスト ボックス 240"/>
        <xdr:cNvSpPr txBox="1"/>
      </xdr:nvSpPr>
      <xdr:spPr>
        <a:xfrm>
          <a:off x="3497794" y="167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32976</xdr:rowOff>
    </xdr:from>
    <xdr:to>
      <xdr:col>4</xdr:col>
      <xdr:colOff>155575</xdr:colOff>
      <xdr:row>92</xdr:row>
      <xdr:rowOff>137316</xdr:rowOff>
    </xdr:to>
    <xdr:cxnSp macro="">
      <xdr:nvCxnSpPr>
        <xdr:cNvPr id="242" name="直線コネクタ 241"/>
        <xdr:cNvCxnSpPr/>
      </xdr:nvCxnSpPr>
      <xdr:spPr>
        <a:xfrm flipV="1">
          <a:off x="2019300" y="15806376"/>
          <a:ext cx="889000" cy="10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137316</xdr:rowOff>
    </xdr:from>
    <xdr:to>
      <xdr:col>2</xdr:col>
      <xdr:colOff>638175</xdr:colOff>
      <xdr:row>92</xdr:row>
      <xdr:rowOff>157139</xdr:rowOff>
    </xdr:to>
    <xdr:cxnSp macro="">
      <xdr:nvCxnSpPr>
        <xdr:cNvPr id="245" name="直線コネクタ 244"/>
        <xdr:cNvCxnSpPr/>
      </xdr:nvCxnSpPr>
      <xdr:spPr>
        <a:xfrm flipV="1">
          <a:off x="1130300" y="15910716"/>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151925</xdr:rowOff>
    </xdr:from>
    <xdr:ext cx="534377" cy="259045"/>
    <xdr:sp macro="" textlink="">
      <xdr:nvSpPr>
        <xdr:cNvPr id="249" name="テキスト ボックス 248"/>
        <xdr:cNvSpPr txBox="1"/>
      </xdr:nvSpPr>
      <xdr:spPr>
        <a:xfrm>
          <a:off x="863111" y="17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26378</xdr:rowOff>
    </xdr:from>
    <xdr:to>
      <xdr:col>6</xdr:col>
      <xdr:colOff>561975</xdr:colOff>
      <xdr:row>91</xdr:row>
      <xdr:rowOff>127978</xdr:rowOff>
    </xdr:to>
    <xdr:sp macro="" textlink="">
      <xdr:nvSpPr>
        <xdr:cNvPr id="255" name="円/楕円 254"/>
        <xdr:cNvSpPr/>
      </xdr:nvSpPr>
      <xdr:spPr>
        <a:xfrm>
          <a:off x="4584700" y="156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112755</xdr:rowOff>
    </xdr:from>
    <xdr:ext cx="599010" cy="259045"/>
    <xdr:sp macro="" textlink="">
      <xdr:nvSpPr>
        <xdr:cNvPr id="256" name="扶助費該当値テキスト"/>
        <xdr:cNvSpPr txBox="1"/>
      </xdr:nvSpPr>
      <xdr:spPr>
        <a:xfrm>
          <a:off x="4686300" y="1554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165,329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150997</xdr:rowOff>
    </xdr:from>
    <xdr:to>
      <xdr:col>5</xdr:col>
      <xdr:colOff>409575</xdr:colOff>
      <xdr:row>92</xdr:row>
      <xdr:rowOff>81147</xdr:rowOff>
    </xdr:to>
    <xdr:sp macro="" textlink="">
      <xdr:nvSpPr>
        <xdr:cNvPr id="257" name="円/楕円 256"/>
        <xdr:cNvSpPr/>
      </xdr:nvSpPr>
      <xdr:spPr>
        <a:xfrm>
          <a:off x="3746500" y="157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97674</xdr:rowOff>
    </xdr:from>
    <xdr:ext cx="599010" cy="259045"/>
    <xdr:sp macro="" textlink="">
      <xdr:nvSpPr>
        <xdr:cNvPr id="258" name="テキスト ボックス 257"/>
        <xdr:cNvSpPr txBox="1"/>
      </xdr:nvSpPr>
      <xdr:spPr>
        <a:xfrm>
          <a:off x="3497794" y="1552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157,697</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153626</xdr:rowOff>
    </xdr:from>
    <xdr:to>
      <xdr:col>4</xdr:col>
      <xdr:colOff>206375</xdr:colOff>
      <xdr:row>92</xdr:row>
      <xdr:rowOff>83776</xdr:rowOff>
    </xdr:to>
    <xdr:sp macro="" textlink="">
      <xdr:nvSpPr>
        <xdr:cNvPr id="259" name="円/楕円 258"/>
        <xdr:cNvSpPr/>
      </xdr:nvSpPr>
      <xdr:spPr>
        <a:xfrm>
          <a:off x="2857500" y="157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100303</xdr:rowOff>
    </xdr:from>
    <xdr:ext cx="599010" cy="259045"/>
    <xdr:sp macro="" textlink="">
      <xdr:nvSpPr>
        <xdr:cNvPr id="260" name="テキスト ボックス 259"/>
        <xdr:cNvSpPr txBox="1"/>
      </xdr:nvSpPr>
      <xdr:spPr>
        <a:xfrm>
          <a:off x="2608794" y="155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157,536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86516</xdr:rowOff>
    </xdr:from>
    <xdr:to>
      <xdr:col>3</xdr:col>
      <xdr:colOff>3175</xdr:colOff>
      <xdr:row>93</xdr:row>
      <xdr:rowOff>16666</xdr:rowOff>
    </xdr:to>
    <xdr:sp macro="" textlink="">
      <xdr:nvSpPr>
        <xdr:cNvPr id="261" name="円/楕円 260"/>
        <xdr:cNvSpPr/>
      </xdr:nvSpPr>
      <xdr:spPr>
        <a:xfrm>
          <a:off x="1968500" y="158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33193</xdr:rowOff>
    </xdr:from>
    <xdr:ext cx="599010" cy="259045"/>
    <xdr:sp macro="" textlink="">
      <xdr:nvSpPr>
        <xdr:cNvPr id="262" name="テキスト ボックス 261"/>
        <xdr:cNvSpPr txBox="1"/>
      </xdr:nvSpPr>
      <xdr:spPr>
        <a:xfrm>
          <a:off x="1719794" y="1563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151,146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106339</xdr:rowOff>
    </xdr:from>
    <xdr:to>
      <xdr:col>1</xdr:col>
      <xdr:colOff>485775</xdr:colOff>
      <xdr:row>93</xdr:row>
      <xdr:rowOff>36489</xdr:rowOff>
    </xdr:to>
    <xdr:sp macro="" textlink="">
      <xdr:nvSpPr>
        <xdr:cNvPr id="263" name="円/楕円 262"/>
        <xdr:cNvSpPr/>
      </xdr:nvSpPr>
      <xdr:spPr>
        <a:xfrm>
          <a:off x="1079500" y="1587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53016</xdr:rowOff>
    </xdr:from>
    <xdr:ext cx="599010" cy="259045"/>
    <xdr:sp macro="" textlink="">
      <xdr:nvSpPr>
        <xdr:cNvPr id="264" name="テキスト ボックス 263"/>
        <xdr:cNvSpPr txBox="1"/>
      </xdr:nvSpPr>
      <xdr:spPr>
        <a:xfrm>
          <a:off x="830794" y="1565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142055</xdr:rowOff>
    </xdr:from>
    <xdr:to>
      <xdr:col>15</xdr:col>
      <xdr:colOff>180975</xdr:colOff>
      <xdr:row>38</xdr:row>
      <xdr:rowOff>42751</xdr:rowOff>
    </xdr:to>
    <xdr:cxnSp macro="">
      <xdr:nvCxnSpPr>
        <xdr:cNvPr id="292" name="直線コネクタ 291"/>
        <xdr:cNvCxnSpPr/>
      </xdr:nvCxnSpPr>
      <xdr:spPr>
        <a:xfrm>
          <a:off x="9639300" y="6485705"/>
          <a:ext cx="838200" cy="7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3"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142055</xdr:rowOff>
    </xdr:from>
    <xdr:to>
      <xdr:col>14</xdr:col>
      <xdr:colOff>28575</xdr:colOff>
      <xdr:row>38</xdr:row>
      <xdr:rowOff>59392</xdr:rowOff>
    </xdr:to>
    <xdr:cxnSp macro="">
      <xdr:nvCxnSpPr>
        <xdr:cNvPr id="295" name="直線コネクタ 294"/>
        <xdr:cNvCxnSpPr/>
      </xdr:nvCxnSpPr>
      <xdr:spPr>
        <a:xfrm flipV="1">
          <a:off x="8750300" y="6485705"/>
          <a:ext cx="889000" cy="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7" name="テキスト ボックス 296"/>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59392</xdr:rowOff>
    </xdr:from>
    <xdr:to>
      <xdr:col>12</xdr:col>
      <xdr:colOff>511175</xdr:colOff>
      <xdr:row>38</xdr:row>
      <xdr:rowOff>76172</xdr:rowOff>
    </xdr:to>
    <xdr:cxnSp macro="">
      <xdr:nvCxnSpPr>
        <xdr:cNvPr id="298" name="直線コネクタ 297"/>
        <xdr:cNvCxnSpPr/>
      </xdr:nvCxnSpPr>
      <xdr:spPr>
        <a:xfrm flipV="1">
          <a:off x="7861300" y="6574492"/>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0" name="テキスト ボックス 299"/>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108885</xdr:rowOff>
    </xdr:from>
    <xdr:to>
      <xdr:col>11</xdr:col>
      <xdr:colOff>307975</xdr:colOff>
      <xdr:row>38</xdr:row>
      <xdr:rowOff>76172</xdr:rowOff>
    </xdr:to>
    <xdr:cxnSp macro="">
      <xdr:nvCxnSpPr>
        <xdr:cNvPr id="301" name="直線コネクタ 300"/>
        <xdr:cNvCxnSpPr/>
      </xdr:nvCxnSpPr>
      <xdr:spPr>
        <a:xfrm>
          <a:off x="6972300" y="5938185"/>
          <a:ext cx="889000" cy="6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5" name="テキスト ボックス 304"/>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163401</xdr:rowOff>
    </xdr:from>
    <xdr:to>
      <xdr:col>15</xdr:col>
      <xdr:colOff>231775</xdr:colOff>
      <xdr:row>38</xdr:row>
      <xdr:rowOff>93551</xdr:rowOff>
    </xdr:to>
    <xdr:sp macro="" textlink="">
      <xdr:nvSpPr>
        <xdr:cNvPr id="311" name="円/楕円 310"/>
        <xdr:cNvSpPr/>
      </xdr:nvSpPr>
      <xdr:spPr>
        <a:xfrm>
          <a:off x="10426700" y="65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141828</xdr:rowOff>
    </xdr:from>
    <xdr:ext cx="534377" cy="259045"/>
    <xdr:sp macro="" textlink="">
      <xdr:nvSpPr>
        <xdr:cNvPr id="312" name="補助費等該当値テキスト"/>
        <xdr:cNvSpPr txBox="1"/>
      </xdr:nvSpPr>
      <xdr:spPr>
        <a:xfrm>
          <a:off x="10528300" y="64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91255</xdr:rowOff>
    </xdr:from>
    <xdr:to>
      <xdr:col>14</xdr:col>
      <xdr:colOff>79375</xdr:colOff>
      <xdr:row>38</xdr:row>
      <xdr:rowOff>21405</xdr:rowOff>
    </xdr:to>
    <xdr:sp macro="" textlink="">
      <xdr:nvSpPr>
        <xdr:cNvPr id="313" name="円/楕円 312"/>
        <xdr:cNvSpPr/>
      </xdr:nvSpPr>
      <xdr:spPr>
        <a:xfrm>
          <a:off x="9588500" y="64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12532</xdr:rowOff>
    </xdr:from>
    <xdr:ext cx="534377" cy="259045"/>
    <xdr:sp macro="" textlink="">
      <xdr:nvSpPr>
        <xdr:cNvPr id="314" name="テキスト ボックス 313"/>
        <xdr:cNvSpPr txBox="1"/>
      </xdr:nvSpPr>
      <xdr:spPr>
        <a:xfrm>
          <a:off x="9372111" y="65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8592</xdr:rowOff>
    </xdr:from>
    <xdr:to>
      <xdr:col>12</xdr:col>
      <xdr:colOff>561975</xdr:colOff>
      <xdr:row>38</xdr:row>
      <xdr:rowOff>110192</xdr:rowOff>
    </xdr:to>
    <xdr:sp macro="" textlink="">
      <xdr:nvSpPr>
        <xdr:cNvPr id="315" name="円/楕円 314"/>
        <xdr:cNvSpPr/>
      </xdr:nvSpPr>
      <xdr:spPr>
        <a:xfrm>
          <a:off x="8699500" y="65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101319</xdr:rowOff>
    </xdr:from>
    <xdr:ext cx="534377" cy="259045"/>
    <xdr:sp macro="" textlink="">
      <xdr:nvSpPr>
        <xdr:cNvPr id="316" name="テキスト ボックス 315"/>
        <xdr:cNvSpPr txBox="1"/>
      </xdr:nvSpPr>
      <xdr:spPr>
        <a:xfrm>
          <a:off x="8483111" y="66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25372</xdr:rowOff>
    </xdr:from>
    <xdr:to>
      <xdr:col>11</xdr:col>
      <xdr:colOff>358775</xdr:colOff>
      <xdr:row>38</xdr:row>
      <xdr:rowOff>126972</xdr:rowOff>
    </xdr:to>
    <xdr:sp macro="" textlink="">
      <xdr:nvSpPr>
        <xdr:cNvPr id="317" name="円/楕円 316"/>
        <xdr:cNvSpPr/>
      </xdr:nvSpPr>
      <xdr:spPr>
        <a:xfrm>
          <a:off x="7810500" y="65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118099</xdr:rowOff>
    </xdr:from>
    <xdr:ext cx="534377" cy="259045"/>
    <xdr:sp macro="" textlink="">
      <xdr:nvSpPr>
        <xdr:cNvPr id="318" name="テキスト ボックス 317"/>
        <xdr:cNvSpPr txBox="1"/>
      </xdr:nvSpPr>
      <xdr:spPr>
        <a:xfrm>
          <a:off x="7594111" y="66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58085</xdr:rowOff>
    </xdr:from>
    <xdr:to>
      <xdr:col>10</xdr:col>
      <xdr:colOff>155575</xdr:colOff>
      <xdr:row>34</xdr:row>
      <xdr:rowOff>159685</xdr:rowOff>
    </xdr:to>
    <xdr:sp macro="" textlink="">
      <xdr:nvSpPr>
        <xdr:cNvPr id="319" name="円/楕円 318"/>
        <xdr:cNvSpPr/>
      </xdr:nvSpPr>
      <xdr:spPr>
        <a:xfrm>
          <a:off x="6921500" y="58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4762</xdr:rowOff>
    </xdr:from>
    <xdr:ext cx="534377" cy="259045"/>
    <xdr:sp macro="" textlink="">
      <xdr:nvSpPr>
        <xdr:cNvPr id="320" name="テキスト ボックス 319"/>
        <xdr:cNvSpPr txBox="1"/>
      </xdr:nvSpPr>
      <xdr:spPr>
        <a:xfrm>
          <a:off x="6705111" y="56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35039</xdr:rowOff>
    </xdr:from>
    <xdr:to>
      <xdr:col>15</xdr:col>
      <xdr:colOff>180975</xdr:colOff>
      <xdr:row>56</xdr:row>
      <xdr:rowOff>60401</xdr:rowOff>
    </xdr:to>
    <xdr:cxnSp macro="">
      <xdr:nvCxnSpPr>
        <xdr:cNvPr id="349" name="直線コネクタ 348"/>
        <xdr:cNvCxnSpPr/>
      </xdr:nvCxnSpPr>
      <xdr:spPr>
        <a:xfrm flipV="1">
          <a:off x="9639300" y="9464789"/>
          <a:ext cx="838200" cy="19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50"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60401</xdr:rowOff>
    </xdr:from>
    <xdr:to>
      <xdr:col>14</xdr:col>
      <xdr:colOff>28575</xdr:colOff>
      <xdr:row>57</xdr:row>
      <xdr:rowOff>12052</xdr:rowOff>
    </xdr:to>
    <xdr:cxnSp macro="">
      <xdr:nvCxnSpPr>
        <xdr:cNvPr id="352" name="直線コネクタ 351"/>
        <xdr:cNvCxnSpPr/>
      </xdr:nvCxnSpPr>
      <xdr:spPr>
        <a:xfrm flipV="1">
          <a:off x="8750300" y="9661601"/>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4" name="テキスト ボックス 353"/>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41059</xdr:rowOff>
    </xdr:from>
    <xdr:to>
      <xdr:col>12</xdr:col>
      <xdr:colOff>511175</xdr:colOff>
      <xdr:row>57</xdr:row>
      <xdr:rowOff>12052</xdr:rowOff>
    </xdr:to>
    <xdr:cxnSp macro="">
      <xdr:nvCxnSpPr>
        <xdr:cNvPr id="355" name="直線コネクタ 354"/>
        <xdr:cNvCxnSpPr/>
      </xdr:nvCxnSpPr>
      <xdr:spPr>
        <a:xfrm>
          <a:off x="7861300" y="9642259"/>
          <a:ext cx="889000" cy="1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116794</xdr:rowOff>
    </xdr:from>
    <xdr:ext cx="534377" cy="259045"/>
    <xdr:sp macro="" textlink="">
      <xdr:nvSpPr>
        <xdr:cNvPr id="357" name="テキスト ボックス 356"/>
        <xdr:cNvSpPr txBox="1"/>
      </xdr:nvSpPr>
      <xdr:spPr>
        <a:xfrm>
          <a:off x="8483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41059</xdr:rowOff>
    </xdr:from>
    <xdr:to>
      <xdr:col>11</xdr:col>
      <xdr:colOff>307975</xdr:colOff>
      <xdr:row>56</xdr:row>
      <xdr:rowOff>104242</xdr:rowOff>
    </xdr:to>
    <xdr:cxnSp macro="">
      <xdr:nvCxnSpPr>
        <xdr:cNvPr id="358" name="直線コネクタ 357"/>
        <xdr:cNvCxnSpPr/>
      </xdr:nvCxnSpPr>
      <xdr:spPr>
        <a:xfrm flipV="1">
          <a:off x="6972300" y="9642259"/>
          <a:ext cx="889000" cy="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151909</xdr:rowOff>
    </xdr:from>
    <xdr:ext cx="534377" cy="259045"/>
    <xdr:sp macro="" textlink="">
      <xdr:nvSpPr>
        <xdr:cNvPr id="360" name="テキスト ボックス 359"/>
        <xdr:cNvSpPr txBox="1"/>
      </xdr:nvSpPr>
      <xdr:spPr>
        <a:xfrm>
          <a:off x="7594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2" name="テキスト ボックス 361"/>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155689</xdr:rowOff>
    </xdr:from>
    <xdr:to>
      <xdr:col>15</xdr:col>
      <xdr:colOff>231775</xdr:colOff>
      <xdr:row>55</xdr:row>
      <xdr:rowOff>85839</xdr:rowOff>
    </xdr:to>
    <xdr:sp macro="" textlink="">
      <xdr:nvSpPr>
        <xdr:cNvPr id="368" name="円/楕円 367"/>
        <xdr:cNvSpPr/>
      </xdr:nvSpPr>
      <xdr:spPr>
        <a:xfrm>
          <a:off x="10426700" y="94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134116</xdr:rowOff>
    </xdr:from>
    <xdr:ext cx="534377" cy="259045"/>
    <xdr:sp macro="" textlink="">
      <xdr:nvSpPr>
        <xdr:cNvPr id="369" name="普通建設事業費該当値テキスト"/>
        <xdr:cNvSpPr txBox="1"/>
      </xdr:nvSpPr>
      <xdr:spPr>
        <a:xfrm>
          <a:off x="10528300" y="93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9601</xdr:rowOff>
    </xdr:from>
    <xdr:to>
      <xdr:col>14</xdr:col>
      <xdr:colOff>79375</xdr:colOff>
      <xdr:row>56</xdr:row>
      <xdr:rowOff>111201</xdr:rowOff>
    </xdr:to>
    <xdr:sp macro="" textlink="">
      <xdr:nvSpPr>
        <xdr:cNvPr id="370" name="円/楕円 369"/>
        <xdr:cNvSpPr/>
      </xdr:nvSpPr>
      <xdr:spPr>
        <a:xfrm>
          <a:off x="9588500" y="96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102328</xdr:rowOff>
    </xdr:from>
    <xdr:ext cx="534377" cy="259045"/>
    <xdr:sp macro="" textlink="">
      <xdr:nvSpPr>
        <xdr:cNvPr id="371" name="テキスト ボックス 370"/>
        <xdr:cNvSpPr txBox="1"/>
      </xdr:nvSpPr>
      <xdr:spPr>
        <a:xfrm>
          <a:off x="9372111" y="97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132702</xdr:rowOff>
    </xdr:from>
    <xdr:to>
      <xdr:col>12</xdr:col>
      <xdr:colOff>561975</xdr:colOff>
      <xdr:row>57</xdr:row>
      <xdr:rowOff>62852</xdr:rowOff>
    </xdr:to>
    <xdr:sp macro="" textlink="">
      <xdr:nvSpPr>
        <xdr:cNvPr id="372" name="円/楕円 371"/>
        <xdr:cNvSpPr/>
      </xdr:nvSpPr>
      <xdr:spPr>
        <a:xfrm>
          <a:off x="8699500" y="97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53979</xdr:rowOff>
    </xdr:from>
    <xdr:ext cx="534377" cy="259045"/>
    <xdr:sp macro="" textlink="">
      <xdr:nvSpPr>
        <xdr:cNvPr id="373" name="テキスト ボックス 372"/>
        <xdr:cNvSpPr txBox="1"/>
      </xdr:nvSpPr>
      <xdr:spPr>
        <a:xfrm>
          <a:off x="8483111" y="98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161709</xdr:rowOff>
    </xdr:from>
    <xdr:to>
      <xdr:col>11</xdr:col>
      <xdr:colOff>358775</xdr:colOff>
      <xdr:row>56</xdr:row>
      <xdr:rowOff>91859</xdr:rowOff>
    </xdr:to>
    <xdr:sp macro="" textlink="">
      <xdr:nvSpPr>
        <xdr:cNvPr id="374" name="円/楕円 373"/>
        <xdr:cNvSpPr/>
      </xdr:nvSpPr>
      <xdr:spPr>
        <a:xfrm>
          <a:off x="78105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82986</xdr:rowOff>
    </xdr:from>
    <xdr:ext cx="534377" cy="259045"/>
    <xdr:sp macro="" textlink="">
      <xdr:nvSpPr>
        <xdr:cNvPr id="375" name="テキスト ボックス 374"/>
        <xdr:cNvSpPr txBox="1"/>
      </xdr:nvSpPr>
      <xdr:spPr>
        <a:xfrm>
          <a:off x="7594111" y="96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53442</xdr:rowOff>
    </xdr:from>
    <xdr:to>
      <xdr:col>10</xdr:col>
      <xdr:colOff>155575</xdr:colOff>
      <xdr:row>56</xdr:row>
      <xdr:rowOff>155042</xdr:rowOff>
    </xdr:to>
    <xdr:sp macro="" textlink="">
      <xdr:nvSpPr>
        <xdr:cNvPr id="376" name="円/楕円 375"/>
        <xdr:cNvSpPr/>
      </xdr:nvSpPr>
      <xdr:spPr>
        <a:xfrm>
          <a:off x="6921500" y="96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146169</xdr:rowOff>
    </xdr:from>
    <xdr:ext cx="534377" cy="259045"/>
    <xdr:sp macro="" textlink="">
      <xdr:nvSpPr>
        <xdr:cNvPr id="377" name="テキスト ボックス 376"/>
        <xdr:cNvSpPr txBox="1"/>
      </xdr:nvSpPr>
      <xdr:spPr>
        <a:xfrm>
          <a:off x="6705111" y="97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74206</xdr:rowOff>
    </xdr:from>
    <xdr:to>
      <xdr:col>15</xdr:col>
      <xdr:colOff>180975</xdr:colOff>
      <xdr:row>76</xdr:row>
      <xdr:rowOff>71196</xdr:rowOff>
    </xdr:to>
    <xdr:cxnSp macro="">
      <xdr:nvCxnSpPr>
        <xdr:cNvPr id="406" name="直線コネクタ 405"/>
        <xdr:cNvCxnSpPr/>
      </xdr:nvCxnSpPr>
      <xdr:spPr>
        <a:xfrm flipV="1">
          <a:off x="9639300" y="12590056"/>
          <a:ext cx="838200" cy="5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165968</xdr:rowOff>
    </xdr:from>
    <xdr:ext cx="534377" cy="259045"/>
    <xdr:sp macro="" textlink="">
      <xdr:nvSpPr>
        <xdr:cNvPr id="407" name="普通建設事業費 （ うち新規整備　）平均値テキスト"/>
        <xdr:cNvSpPr txBox="1"/>
      </xdr:nvSpPr>
      <xdr:spPr>
        <a:xfrm>
          <a:off x="10528300" y="12853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71196</xdr:rowOff>
    </xdr:from>
    <xdr:to>
      <xdr:col>14</xdr:col>
      <xdr:colOff>28575</xdr:colOff>
      <xdr:row>78</xdr:row>
      <xdr:rowOff>13322</xdr:rowOff>
    </xdr:to>
    <xdr:cxnSp macro="">
      <xdr:nvCxnSpPr>
        <xdr:cNvPr id="409" name="直線コネクタ 408"/>
        <xdr:cNvCxnSpPr/>
      </xdr:nvCxnSpPr>
      <xdr:spPr>
        <a:xfrm flipV="1">
          <a:off x="8750300" y="13101396"/>
          <a:ext cx="889000" cy="2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1" name="テキスト ボックス 410"/>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3" name="テキスト ボックス 412"/>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23406</xdr:rowOff>
    </xdr:from>
    <xdr:to>
      <xdr:col>15</xdr:col>
      <xdr:colOff>231775</xdr:colOff>
      <xdr:row>73</xdr:row>
      <xdr:rowOff>125006</xdr:rowOff>
    </xdr:to>
    <xdr:sp macro="" textlink="">
      <xdr:nvSpPr>
        <xdr:cNvPr id="419" name="円/楕円 418"/>
        <xdr:cNvSpPr/>
      </xdr:nvSpPr>
      <xdr:spPr>
        <a:xfrm>
          <a:off x="10426700" y="125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46283</xdr:rowOff>
    </xdr:from>
    <xdr:ext cx="534377" cy="259045"/>
    <xdr:sp macro="" textlink="">
      <xdr:nvSpPr>
        <xdr:cNvPr id="420" name="普通建設事業費 （ うち新規整備　）該当値テキスト"/>
        <xdr:cNvSpPr txBox="1"/>
      </xdr:nvSpPr>
      <xdr:spPr>
        <a:xfrm>
          <a:off x="10528300" y="123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20396</xdr:rowOff>
    </xdr:from>
    <xdr:to>
      <xdr:col>14</xdr:col>
      <xdr:colOff>79375</xdr:colOff>
      <xdr:row>76</xdr:row>
      <xdr:rowOff>121996</xdr:rowOff>
    </xdr:to>
    <xdr:sp macro="" textlink="">
      <xdr:nvSpPr>
        <xdr:cNvPr id="421" name="円/楕円 420"/>
        <xdr:cNvSpPr/>
      </xdr:nvSpPr>
      <xdr:spPr>
        <a:xfrm>
          <a:off x="9588500" y="130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113123</xdr:rowOff>
    </xdr:from>
    <xdr:ext cx="534377" cy="259045"/>
    <xdr:sp macro="" textlink="">
      <xdr:nvSpPr>
        <xdr:cNvPr id="422" name="テキスト ボックス 421"/>
        <xdr:cNvSpPr txBox="1"/>
      </xdr:nvSpPr>
      <xdr:spPr>
        <a:xfrm>
          <a:off x="9372111" y="131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133972</xdr:rowOff>
    </xdr:from>
    <xdr:to>
      <xdr:col>12</xdr:col>
      <xdr:colOff>561975</xdr:colOff>
      <xdr:row>78</xdr:row>
      <xdr:rowOff>64122</xdr:rowOff>
    </xdr:to>
    <xdr:sp macro="" textlink="">
      <xdr:nvSpPr>
        <xdr:cNvPr id="423" name="円/楕円 422"/>
        <xdr:cNvSpPr/>
      </xdr:nvSpPr>
      <xdr:spPr>
        <a:xfrm>
          <a:off x="8699500" y="133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55249</xdr:rowOff>
    </xdr:from>
    <xdr:ext cx="469744" cy="259045"/>
    <xdr:sp macro="" textlink="">
      <xdr:nvSpPr>
        <xdr:cNvPr id="424" name="テキスト ボックス 423"/>
        <xdr:cNvSpPr txBox="1"/>
      </xdr:nvSpPr>
      <xdr:spPr>
        <a:xfrm>
          <a:off x="8515427" y="134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107147</xdr:rowOff>
    </xdr:from>
    <xdr:to>
      <xdr:col>15</xdr:col>
      <xdr:colOff>180975</xdr:colOff>
      <xdr:row>96</xdr:row>
      <xdr:rowOff>153211</xdr:rowOff>
    </xdr:to>
    <xdr:cxnSp macro="">
      <xdr:nvCxnSpPr>
        <xdr:cNvPr id="451" name="直線コネクタ 450"/>
        <xdr:cNvCxnSpPr/>
      </xdr:nvCxnSpPr>
      <xdr:spPr>
        <a:xfrm>
          <a:off x="9639300" y="16566347"/>
          <a:ext cx="8382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2"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70160</xdr:rowOff>
    </xdr:from>
    <xdr:to>
      <xdr:col>14</xdr:col>
      <xdr:colOff>28575</xdr:colOff>
      <xdr:row>96</xdr:row>
      <xdr:rowOff>107147</xdr:rowOff>
    </xdr:to>
    <xdr:cxnSp macro="">
      <xdr:nvCxnSpPr>
        <xdr:cNvPr id="454" name="直線コネクタ 453"/>
        <xdr:cNvCxnSpPr/>
      </xdr:nvCxnSpPr>
      <xdr:spPr>
        <a:xfrm>
          <a:off x="8750300" y="16529360"/>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6" name="テキスト ボックス 455"/>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58" name="テキスト ボックス 457"/>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102411</xdr:rowOff>
    </xdr:from>
    <xdr:to>
      <xdr:col>15</xdr:col>
      <xdr:colOff>231775</xdr:colOff>
      <xdr:row>97</xdr:row>
      <xdr:rowOff>32561</xdr:rowOff>
    </xdr:to>
    <xdr:sp macro="" textlink="">
      <xdr:nvSpPr>
        <xdr:cNvPr id="464" name="円/楕円 463"/>
        <xdr:cNvSpPr/>
      </xdr:nvSpPr>
      <xdr:spPr>
        <a:xfrm>
          <a:off x="10426700" y="165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80838</xdr:rowOff>
    </xdr:from>
    <xdr:ext cx="534377" cy="259045"/>
    <xdr:sp macro="" textlink="">
      <xdr:nvSpPr>
        <xdr:cNvPr id="465" name="普通建設事業費 （ うち更新整備　）該当値テキスト"/>
        <xdr:cNvSpPr txBox="1"/>
      </xdr:nvSpPr>
      <xdr:spPr>
        <a:xfrm>
          <a:off x="10528300" y="165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56347</xdr:rowOff>
    </xdr:from>
    <xdr:to>
      <xdr:col>14</xdr:col>
      <xdr:colOff>79375</xdr:colOff>
      <xdr:row>96</xdr:row>
      <xdr:rowOff>157947</xdr:rowOff>
    </xdr:to>
    <xdr:sp macro="" textlink="">
      <xdr:nvSpPr>
        <xdr:cNvPr id="466" name="円/楕円 465"/>
        <xdr:cNvSpPr/>
      </xdr:nvSpPr>
      <xdr:spPr>
        <a:xfrm>
          <a:off x="9588500" y="165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149074</xdr:rowOff>
    </xdr:from>
    <xdr:ext cx="534377" cy="259045"/>
    <xdr:sp macro="" textlink="">
      <xdr:nvSpPr>
        <xdr:cNvPr id="467" name="テキスト ボックス 466"/>
        <xdr:cNvSpPr txBox="1"/>
      </xdr:nvSpPr>
      <xdr:spPr>
        <a:xfrm>
          <a:off x="9372111" y="1660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19360</xdr:rowOff>
    </xdr:from>
    <xdr:to>
      <xdr:col>12</xdr:col>
      <xdr:colOff>561975</xdr:colOff>
      <xdr:row>96</xdr:row>
      <xdr:rowOff>120960</xdr:rowOff>
    </xdr:to>
    <xdr:sp macro="" textlink="">
      <xdr:nvSpPr>
        <xdr:cNvPr id="468" name="円/楕円 467"/>
        <xdr:cNvSpPr/>
      </xdr:nvSpPr>
      <xdr:spPr>
        <a:xfrm>
          <a:off x="8699500" y="164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112087</xdr:rowOff>
    </xdr:from>
    <xdr:ext cx="534377" cy="259045"/>
    <xdr:sp macro="" textlink="">
      <xdr:nvSpPr>
        <xdr:cNvPr id="469" name="テキスト ボックス 468"/>
        <xdr:cNvSpPr txBox="1"/>
      </xdr:nvSpPr>
      <xdr:spPr>
        <a:xfrm>
          <a:off x="8483111" y="165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3" name="テキスト ボックス 502"/>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6" name="テキスト ボックス 505"/>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09" name="テキスト ボックス 508"/>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1" name="テキスト ボックス 510"/>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90277</xdr:rowOff>
    </xdr:from>
    <xdr:to>
      <xdr:col>23</xdr:col>
      <xdr:colOff>517525</xdr:colOff>
      <xdr:row>76</xdr:row>
      <xdr:rowOff>138992</xdr:rowOff>
    </xdr:to>
    <xdr:cxnSp macro="">
      <xdr:nvCxnSpPr>
        <xdr:cNvPr id="603" name="直線コネクタ 602"/>
        <xdr:cNvCxnSpPr/>
      </xdr:nvCxnSpPr>
      <xdr:spPr>
        <a:xfrm>
          <a:off x="15481300" y="13120477"/>
          <a:ext cx="8382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4"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45676</xdr:rowOff>
    </xdr:from>
    <xdr:to>
      <xdr:col>22</xdr:col>
      <xdr:colOff>365125</xdr:colOff>
      <xdr:row>76</xdr:row>
      <xdr:rowOff>90277</xdr:rowOff>
    </xdr:to>
    <xdr:cxnSp macro="">
      <xdr:nvCxnSpPr>
        <xdr:cNvPr id="606" name="直線コネクタ 605"/>
        <xdr:cNvCxnSpPr/>
      </xdr:nvCxnSpPr>
      <xdr:spPr>
        <a:xfrm>
          <a:off x="14592300" y="13075876"/>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08" name="テキスト ボックス 607"/>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32029</xdr:rowOff>
    </xdr:from>
    <xdr:to>
      <xdr:col>21</xdr:col>
      <xdr:colOff>161925</xdr:colOff>
      <xdr:row>76</xdr:row>
      <xdr:rowOff>45676</xdr:rowOff>
    </xdr:to>
    <xdr:cxnSp macro="">
      <xdr:nvCxnSpPr>
        <xdr:cNvPr id="609" name="直線コネクタ 608"/>
        <xdr:cNvCxnSpPr/>
      </xdr:nvCxnSpPr>
      <xdr:spPr>
        <a:xfrm>
          <a:off x="13703300" y="13062229"/>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32029</xdr:rowOff>
    </xdr:from>
    <xdr:to>
      <xdr:col>19</xdr:col>
      <xdr:colOff>644525</xdr:colOff>
      <xdr:row>76</xdr:row>
      <xdr:rowOff>72834</xdr:rowOff>
    </xdr:to>
    <xdr:cxnSp macro="">
      <xdr:nvCxnSpPr>
        <xdr:cNvPr id="612" name="直線コネクタ 611"/>
        <xdr:cNvCxnSpPr/>
      </xdr:nvCxnSpPr>
      <xdr:spPr>
        <a:xfrm flipV="1">
          <a:off x="12814300" y="13062229"/>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6" name="テキスト ボックス 615"/>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88192</xdr:rowOff>
    </xdr:from>
    <xdr:to>
      <xdr:col>23</xdr:col>
      <xdr:colOff>568325</xdr:colOff>
      <xdr:row>77</xdr:row>
      <xdr:rowOff>18342</xdr:rowOff>
    </xdr:to>
    <xdr:sp macro="" textlink="">
      <xdr:nvSpPr>
        <xdr:cNvPr id="622" name="円/楕円 621"/>
        <xdr:cNvSpPr/>
      </xdr:nvSpPr>
      <xdr:spPr>
        <a:xfrm>
          <a:off x="16268700" y="131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66619</xdr:rowOff>
    </xdr:from>
    <xdr:ext cx="534377" cy="259045"/>
    <xdr:sp macro="" textlink="">
      <xdr:nvSpPr>
        <xdr:cNvPr id="623" name="公債費該当値テキスト"/>
        <xdr:cNvSpPr txBox="1"/>
      </xdr:nvSpPr>
      <xdr:spPr>
        <a:xfrm>
          <a:off x="16370300" y="130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39477</xdr:rowOff>
    </xdr:from>
    <xdr:to>
      <xdr:col>22</xdr:col>
      <xdr:colOff>415925</xdr:colOff>
      <xdr:row>76</xdr:row>
      <xdr:rowOff>141077</xdr:rowOff>
    </xdr:to>
    <xdr:sp macro="" textlink="">
      <xdr:nvSpPr>
        <xdr:cNvPr id="624" name="円/楕円 623"/>
        <xdr:cNvSpPr/>
      </xdr:nvSpPr>
      <xdr:spPr>
        <a:xfrm>
          <a:off x="15430500" y="130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132204</xdr:rowOff>
    </xdr:from>
    <xdr:ext cx="534377" cy="259045"/>
    <xdr:sp macro="" textlink="">
      <xdr:nvSpPr>
        <xdr:cNvPr id="625" name="テキスト ボックス 624"/>
        <xdr:cNvSpPr txBox="1"/>
      </xdr:nvSpPr>
      <xdr:spPr>
        <a:xfrm>
          <a:off x="15214111" y="131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166326</xdr:rowOff>
    </xdr:from>
    <xdr:to>
      <xdr:col>21</xdr:col>
      <xdr:colOff>212725</xdr:colOff>
      <xdr:row>76</xdr:row>
      <xdr:rowOff>96476</xdr:rowOff>
    </xdr:to>
    <xdr:sp macro="" textlink="">
      <xdr:nvSpPr>
        <xdr:cNvPr id="626" name="円/楕円 625"/>
        <xdr:cNvSpPr/>
      </xdr:nvSpPr>
      <xdr:spPr>
        <a:xfrm>
          <a:off x="14541500" y="130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113004</xdr:rowOff>
    </xdr:from>
    <xdr:ext cx="534377" cy="259045"/>
    <xdr:sp macro="" textlink="">
      <xdr:nvSpPr>
        <xdr:cNvPr id="627" name="テキスト ボックス 626"/>
        <xdr:cNvSpPr txBox="1"/>
      </xdr:nvSpPr>
      <xdr:spPr>
        <a:xfrm>
          <a:off x="14325111" y="128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152679</xdr:rowOff>
    </xdr:from>
    <xdr:to>
      <xdr:col>20</xdr:col>
      <xdr:colOff>9525</xdr:colOff>
      <xdr:row>76</xdr:row>
      <xdr:rowOff>82829</xdr:rowOff>
    </xdr:to>
    <xdr:sp macro="" textlink="">
      <xdr:nvSpPr>
        <xdr:cNvPr id="628" name="円/楕円 627"/>
        <xdr:cNvSpPr/>
      </xdr:nvSpPr>
      <xdr:spPr>
        <a:xfrm>
          <a:off x="13652500" y="130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99356</xdr:rowOff>
    </xdr:from>
    <xdr:ext cx="534377" cy="259045"/>
    <xdr:sp macro="" textlink="">
      <xdr:nvSpPr>
        <xdr:cNvPr id="629" name="テキスト ボックス 628"/>
        <xdr:cNvSpPr txBox="1"/>
      </xdr:nvSpPr>
      <xdr:spPr>
        <a:xfrm>
          <a:off x="13436111" y="127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22034</xdr:rowOff>
    </xdr:from>
    <xdr:to>
      <xdr:col>18</xdr:col>
      <xdr:colOff>492125</xdr:colOff>
      <xdr:row>76</xdr:row>
      <xdr:rowOff>123634</xdr:rowOff>
    </xdr:to>
    <xdr:sp macro="" textlink="">
      <xdr:nvSpPr>
        <xdr:cNvPr id="630" name="円/楕円 629"/>
        <xdr:cNvSpPr/>
      </xdr:nvSpPr>
      <xdr:spPr>
        <a:xfrm>
          <a:off x="12763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114761</xdr:rowOff>
    </xdr:from>
    <xdr:ext cx="534377" cy="259045"/>
    <xdr:sp macro="" textlink="">
      <xdr:nvSpPr>
        <xdr:cNvPr id="631" name="テキスト ボックス 630"/>
        <xdr:cNvSpPr txBox="1"/>
      </xdr:nvSpPr>
      <xdr:spPr>
        <a:xfrm>
          <a:off x="12547111"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131584</xdr:rowOff>
    </xdr:from>
    <xdr:to>
      <xdr:col>23</xdr:col>
      <xdr:colOff>517525</xdr:colOff>
      <xdr:row>99</xdr:row>
      <xdr:rowOff>33134</xdr:rowOff>
    </xdr:to>
    <xdr:cxnSp macro="">
      <xdr:nvCxnSpPr>
        <xdr:cNvPr id="660" name="直線コネクタ 659"/>
        <xdr:cNvCxnSpPr/>
      </xdr:nvCxnSpPr>
      <xdr:spPr>
        <a:xfrm>
          <a:off x="15481300" y="16933684"/>
          <a:ext cx="8382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61"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131584</xdr:rowOff>
    </xdr:from>
    <xdr:to>
      <xdr:col>22</xdr:col>
      <xdr:colOff>365125</xdr:colOff>
      <xdr:row>98</xdr:row>
      <xdr:rowOff>168008</xdr:rowOff>
    </xdr:to>
    <xdr:cxnSp macro="">
      <xdr:nvCxnSpPr>
        <xdr:cNvPr id="663" name="直線コネクタ 662"/>
        <xdr:cNvCxnSpPr/>
      </xdr:nvCxnSpPr>
      <xdr:spPr>
        <a:xfrm flipV="1">
          <a:off x="14592300" y="16933684"/>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5" name="テキスト ボックス 664"/>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62167</xdr:rowOff>
    </xdr:from>
    <xdr:to>
      <xdr:col>21</xdr:col>
      <xdr:colOff>161925</xdr:colOff>
      <xdr:row>98</xdr:row>
      <xdr:rowOff>168008</xdr:rowOff>
    </xdr:to>
    <xdr:cxnSp macro="">
      <xdr:nvCxnSpPr>
        <xdr:cNvPr id="666" name="直線コネクタ 665"/>
        <xdr:cNvCxnSpPr/>
      </xdr:nvCxnSpPr>
      <xdr:spPr>
        <a:xfrm>
          <a:off x="13703300" y="16692817"/>
          <a:ext cx="889000" cy="2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68" name="テキスト ボックス 667"/>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62167</xdr:rowOff>
    </xdr:from>
    <xdr:to>
      <xdr:col>19</xdr:col>
      <xdr:colOff>644525</xdr:colOff>
      <xdr:row>98</xdr:row>
      <xdr:rowOff>141148</xdr:rowOff>
    </xdr:to>
    <xdr:cxnSp macro="">
      <xdr:nvCxnSpPr>
        <xdr:cNvPr id="669" name="直線コネクタ 668"/>
        <xdr:cNvCxnSpPr/>
      </xdr:nvCxnSpPr>
      <xdr:spPr>
        <a:xfrm flipV="1">
          <a:off x="12814300" y="16692817"/>
          <a:ext cx="889000" cy="2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1" name="テキスト ボックス 670"/>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3" name="テキスト ボックス 672"/>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153784</xdr:rowOff>
    </xdr:from>
    <xdr:to>
      <xdr:col>23</xdr:col>
      <xdr:colOff>568325</xdr:colOff>
      <xdr:row>99</xdr:row>
      <xdr:rowOff>83934</xdr:rowOff>
    </xdr:to>
    <xdr:sp macro="" textlink="">
      <xdr:nvSpPr>
        <xdr:cNvPr id="679" name="円/楕円 678"/>
        <xdr:cNvSpPr/>
      </xdr:nvSpPr>
      <xdr:spPr>
        <a:xfrm>
          <a:off x="16268700" y="169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68711</xdr:rowOff>
    </xdr:from>
    <xdr:ext cx="378565" cy="259045"/>
    <xdr:sp macro="" textlink="">
      <xdr:nvSpPr>
        <xdr:cNvPr id="680" name="積立金該当値テキスト"/>
        <xdr:cNvSpPr txBox="1"/>
      </xdr:nvSpPr>
      <xdr:spPr>
        <a:xfrm>
          <a:off x="16370300" y="1687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80784</xdr:rowOff>
    </xdr:from>
    <xdr:to>
      <xdr:col>22</xdr:col>
      <xdr:colOff>415925</xdr:colOff>
      <xdr:row>99</xdr:row>
      <xdr:rowOff>10934</xdr:rowOff>
    </xdr:to>
    <xdr:sp macro="" textlink="">
      <xdr:nvSpPr>
        <xdr:cNvPr id="681" name="円/楕円 680"/>
        <xdr:cNvSpPr/>
      </xdr:nvSpPr>
      <xdr:spPr>
        <a:xfrm>
          <a:off x="15430500" y="168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2061</xdr:rowOff>
    </xdr:from>
    <xdr:ext cx="469744" cy="259045"/>
    <xdr:sp macro="" textlink="">
      <xdr:nvSpPr>
        <xdr:cNvPr id="682" name="テキスト ボックス 681"/>
        <xdr:cNvSpPr txBox="1"/>
      </xdr:nvSpPr>
      <xdr:spPr>
        <a:xfrm>
          <a:off x="15246427" y="169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117208</xdr:rowOff>
    </xdr:from>
    <xdr:to>
      <xdr:col>21</xdr:col>
      <xdr:colOff>212725</xdr:colOff>
      <xdr:row>99</xdr:row>
      <xdr:rowOff>47358</xdr:rowOff>
    </xdr:to>
    <xdr:sp macro="" textlink="">
      <xdr:nvSpPr>
        <xdr:cNvPr id="683" name="円/楕円 682"/>
        <xdr:cNvSpPr/>
      </xdr:nvSpPr>
      <xdr:spPr>
        <a:xfrm>
          <a:off x="14541500" y="169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38485</xdr:rowOff>
    </xdr:from>
    <xdr:ext cx="469744" cy="259045"/>
    <xdr:sp macro="" textlink="">
      <xdr:nvSpPr>
        <xdr:cNvPr id="684" name="テキスト ボックス 683"/>
        <xdr:cNvSpPr txBox="1"/>
      </xdr:nvSpPr>
      <xdr:spPr>
        <a:xfrm>
          <a:off x="14357427" y="170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11367</xdr:rowOff>
    </xdr:from>
    <xdr:to>
      <xdr:col>20</xdr:col>
      <xdr:colOff>9525</xdr:colOff>
      <xdr:row>97</xdr:row>
      <xdr:rowOff>112967</xdr:rowOff>
    </xdr:to>
    <xdr:sp macro="" textlink="">
      <xdr:nvSpPr>
        <xdr:cNvPr id="685" name="円/楕円 684"/>
        <xdr:cNvSpPr/>
      </xdr:nvSpPr>
      <xdr:spPr>
        <a:xfrm>
          <a:off x="13652500" y="166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104094</xdr:rowOff>
    </xdr:from>
    <xdr:ext cx="469744" cy="259045"/>
    <xdr:sp macro="" textlink="">
      <xdr:nvSpPr>
        <xdr:cNvPr id="686" name="テキスト ボックス 685"/>
        <xdr:cNvSpPr txBox="1"/>
      </xdr:nvSpPr>
      <xdr:spPr>
        <a:xfrm>
          <a:off x="13468427"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90348</xdr:rowOff>
    </xdr:from>
    <xdr:to>
      <xdr:col>18</xdr:col>
      <xdr:colOff>492125</xdr:colOff>
      <xdr:row>99</xdr:row>
      <xdr:rowOff>20498</xdr:rowOff>
    </xdr:to>
    <xdr:sp macro="" textlink="">
      <xdr:nvSpPr>
        <xdr:cNvPr id="687" name="円/楕円 686"/>
        <xdr:cNvSpPr/>
      </xdr:nvSpPr>
      <xdr:spPr>
        <a:xfrm>
          <a:off x="12763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11625</xdr:rowOff>
    </xdr:from>
    <xdr:ext cx="469744" cy="259045"/>
    <xdr:sp macro="" textlink="">
      <xdr:nvSpPr>
        <xdr:cNvPr id="688" name="テキスト ボックス 687"/>
        <xdr:cNvSpPr txBox="1"/>
      </xdr:nvSpPr>
      <xdr:spPr>
        <a:xfrm>
          <a:off x="12579427" y="169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4" name="直線コネクタ 713"/>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7"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8" name="直線コネクタ 717"/>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0"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1" name="フローチャート : 判断 720"/>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3" name="フローチャート : 判断 722"/>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4" name="テキスト ボックス 723"/>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6" name="フローチャート : 判断 725"/>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7" name="テキスト ボックス 726"/>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9" name="フローチャート : 判断 728"/>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0" name="テキスト ボックス 729"/>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1" name="フローチャート : 判断 730"/>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2" name="テキスト ボックス 731"/>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41707</xdr:rowOff>
    </xdr:from>
    <xdr:to>
      <xdr:col>32</xdr:col>
      <xdr:colOff>187325</xdr:colOff>
      <xdr:row>59</xdr:row>
      <xdr:rowOff>41707</xdr:rowOff>
    </xdr:to>
    <xdr:cxnSp macro="">
      <xdr:nvCxnSpPr>
        <xdr:cNvPr id="776" name="直線コネクタ 775"/>
        <xdr:cNvCxnSpPr/>
      </xdr:nvCxnSpPr>
      <xdr:spPr>
        <a:xfrm>
          <a:off x="21323300" y="10157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41707</xdr:rowOff>
    </xdr:from>
    <xdr:to>
      <xdr:col>31</xdr:col>
      <xdr:colOff>34925</xdr:colOff>
      <xdr:row>59</xdr:row>
      <xdr:rowOff>41745</xdr:rowOff>
    </xdr:to>
    <xdr:cxnSp macro="">
      <xdr:nvCxnSpPr>
        <xdr:cNvPr id="779" name="直線コネクタ 778"/>
        <xdr:cNvCxnSpPr/>
      </xdr:nvCxnSpPr>
      <xdr:spPr>
        <a:xfrm flipV="1">
          <a:off x="20434300" y="101572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41745</xdr:rowOff>
    </xdr:from>
    <xdr:to>
      <xdr:col>29</xdr:col>
      <xdr:colOff>517525</xdr:colOff>
      <xdr:row>59</xdr:row>
      <xdr:rowOff>41745</xdr:rowOff>
    </xdr:to>
    <xdr:cxnSp macro="">
      <xdr:nvCxnSpPr>
        <xdr:cNvPr id="782" name="直線コネクタ 781"/>
        <xdr:cNvCxnSpPr/>
      </xdr:nvCxnSpPr>
      <xdr:spPr>
        <a:xfrm>
          <a:off x="19545300" y="10157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41745</xdr:rowOff>
    </xdr:from>
    <xdr:to>
      <xdr:col>28</xdr:col>
      <xdr:colOff>314325</xdr:colOff>
      <xdr:row>59</xdr:row>
      <xdr:rowOff>41783</xdr:rowOff>
    </xdr:to>
    <xdr:cxnSp macro="">
      <xdr:nvCxnSpPr>
        <xdr:cNvPr id="785" name="直線コネクタ 784"/>
        <xdr:cNvCxnSpPr/>
      </xdr:nvCxnSpPr>
      <xdr:spPr>
        <a:xfrm flipV="1">
          <a:off x="18656300" y="101572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162357</xdr:rowOff>
    </xdr:from>
    <xdr:to>
      <xdr:col>32</xdr:col>
      <xdr:colOff>238125</xdr:colOff>
      <xdr:row>59</xdr:row>
      <xdr:rowOff>92507</xdr:rowOff>
    </xdr:to>
    <xdr:sp macro="" textlink="">
      <xdr:nvSpPr>
        <xdr:cNvPr id="795" name="円/楕円 794"/>
        <xdr:cNvSpPr/>
      </xdr:nvSpPr>
      <xdr:spPr>
        <a:xfrm>
          <a:off x="221107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77284</xdr:rowOff>
    </xdr:from>
    <xdr:ext cx="313932" cy="259045"/>
    <xdr:sp macro="" textlink="">
      <xdr:nvSpPr>
        <xdr:cNvPr id="796" name="貸付金該当値テキスト"/>
        <xdr:cNvSpPr txBox="1"/>
      </xdr:nvSpPr>
      <xdr:spPr>
        <a:xfrm>
          <a:off x="22212300" y="1002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162357</xdr:rowOff>
    </xdr:from>
    <xdr:to>
      <xdr:col>31</xdr:col>
      <xdr:colOff>85725</xdr:colOff>
      <xdr:row>59</xdr:row>
      <xdr:rowOff>92507</xdr:rowOff>
    </xdr:to>
    <xdr:sp macro="" textlink="">
      <xdr:nvSpPr>
        <xdr:cNvPr id="797" name="円/楕円 796"/>
        <xdr:cNvSpPr/>
      </xdr:nvSpPr>
      <xdr:spPr>
        <a:xfrm>
          <a:off x="21272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83634</xdr:rowOff>
    </xdr:from>
    <xdr:ext cx="313932" cy="259045"/>
    <xdr:sp macro="" textlink="">
      <xdr:nvSpPr>
        <xdr:cNvPr id="798" name="テキスト ボックス 797"/>
        <xdr:cNvSpPr txBox="1"/>
      </xdr:nvSpPr>
      <xdr:spPr>
        <a:xfrm>
          <a:off x="21166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162395</xdr:rowOff>
    </xdr:from>
    <xdr:to>
      <xdr:col>29</xdr:col>
      <xdr:colOff>568325</xdr:colOff>
      <xdr:row>59</xdr:row>
      <xdr:rowOff>92545</xdr:rowOff>
    </xdr:to>
    <xdr:sp macro="" textlink="">
      <xdr:nvSpPr>
        <xdr:cNvPr id="799" name="円/楕円 798"/>
        <xdr:cNvSpPr/>
      </xdr:nvSpPr>
      <xdr:spPr>
        <a:xfrm>
          <a:off x="20383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83672</xdr:rowOff>
    </xdr:from>
    <xdr:ext cx="313932" cy="259045"/>
    <xdr:sp macro="" textlink="">
      <xdr:nvSpPr>
        <xdr:cNvPr id="800" name="テキスト ボックス 799"/>
        <xdr:cNvSpPr txBox="1"/>
      </xdr:nvSpPr>
      <xdr:spPr>
        <a:xfrm>
          <a:off x="20277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162395</xdr:rowOff>
    </xdr:from>
    <xdr:to>
      <xdr:col>28</xdr:col>
      <xdr:colOff>365125</xdr:colOff>
      <xdr:row>59</xdr:row>
      <xdr:rowOff>92545</xdr:rowOff>
    </xdr:to>
    <xdr:sp macro="" textlink="">
      <xdr:nvSpPr>
        <xdr:cNvPr id="801" name="円/楕円 800"/>
        <xdr:cNvSpPr/>
      </xdr:nvSpPr>
      <xdr:spPr>
        <a:xfrm>
          <a:off x="19494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83672</xdr:rowOff>
    </xdr:from>
    <xdr:ext cx="313932" cy="259045"/>
    <xdr:sp macro="" textlink="">
      <xdr:nvSpPr>
        <xdr:cNvPr id="802" name="テキスト ボックス 801"/>
        <xdr:cNvSpPr txBox="1"/>
      </xdr:nvSpPr>
      <xdr:spPr>
        <a:xfrm>
          <a:off x="19388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162433</xdr:rowOff>
    </xdr:from>
    <xdr:to>
      <xdr:col>27</xdr:col>
      <xdr:colOff>161925</xdr:colOff>
      <xdr:row>59</xdr:row>
      <xdr:rowOff>92583</xdr:rowOff>
    </xdr:to>
    <xdr:sp macro="" textlink="">
      <xdr:nvSpPr>
        <xdr:cNvPr id="803" name="円/楕円 802"/>
        <xdr:cNvSpPr/>
      </xdr:nvSpPr>
      <xdr:spPr>
        <a:xfrm>
          <a:off x="18605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83710</xdr:rowOff>
    </xdr:from>
    <xdr:ext cx="313932" cy="259045"/>
    <xdr:sp macro="" textlink="">
      <xdr:nvSpPr>
        <xdr:cNvPr id="804" name="テキスト ボックス 803"/>
        <xdr:cNvSpPr txBox="1"/>
      </xdr:nvSpPr>
      <xdr:spPr>
        <a:xfrm>
          <a:off x="18499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78762</xdr:rowOff>
    </xdr:from>
    <xdr:to>
      <xdr:col>32</xdr:col>
      <xdr:colOff>187325</xdr:colOff>
      <xdr:row>72</xdr:row>
      <xdr:rowOff>83366</xdr:rowOff>
    </xdr:to>
    <xdr:cxnSp macro="">
      <xdr:nvCxnSpPr>
        <xdr:cNvPr id="836" name="直線コネクタ 835"/>
        <xdr:cNvCxnSpPr/>
      </xdr:nvCxnSpPr>
      <xdr:spPr>
        <a:xfrm>
          <a:off x="21323300" y="12423162"/>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76928</xdr:rowOff>
    </xdr:from>
    <xdr:ext cx="534377" cy="259045"/>
    <xdr:sp macro="" textlink="">
      <xdr:nvSpPr>
        <xdr:cNvPr id="837" name="繰出金平均値テキスト"/>
        <xdr:cNvSpPr txBox="1"/>
      </xdr:nvSpPr>
      <xdr:spPr>
        <a:xfrm>
          <a:off x="22212300" y="127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78762</xdr:rowOff>
    </xdr:from>
    <xdr:to>
      <xdr:col>31</xdr:col>
      <xdr:colOff>34925</xdr:colOff>
      <xdr:row>73</xdr:row>
      <xdr:rowOff>72851</xdr:rowOff>
    </xdr:to>
    <xdr:cxnSp macro="">
      <xdr:nvCxnSpPr>
        <xdr:cNvPr id="839" name="直線コネクタ 838"/>
        <xdr:cNvCxnSpPr/>
      </xdr:nvCxnSpPr>
      <xdr:spPr>
        <a:xfrm flipV="1">
          <a:off x="20434300" y="12423162"/>
          <a:ext cx="889000" cy="1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1" name="テキスト ボックス 840"/>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72851</xdr:rowOff>
    </xdr:from>
    <xdr:to>
      <xdr:col>29</xdr:col>
      <xdr:colOff>517525</xdr:colOff>
      <xdr:row>73</xdr:row>
      <xdr:rowOff>97736</xdr:rowOff>
    </xdr:to>
    <xdr:cxnSp macro="">
      <xdr:nvCxnSpPr>
        <xdr:cNvPr id="842" name="直線コネクタ 841"/>
        <xdr:cNvCxnSpPr/>
      </xdr:nvCxnSpPr>
      <xdr:spPr>
        <a:xfrm flipV="1">
          <a:off x="19545300" y="12588701"/>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97736</xdr:rowOff>
    </xdr:from>
    <xdr:to>
      <xdr:col>28</xdr:col>
      <xdr:colOff>314325</xdr:colOff>
      <xdr:row>74</xdr:row>
      <xdr:rowOff>384</xdr:rowOff>
    </xdr:to>
    <xdr:cxnSp macro="">
      <xdr:nvCxnSpPr>
        <xdr:cNvPr id="845" name="直線コネクタ 844"/>
        <xdr:cNvCxnSpPr/>
      </xdr:nvCxnSpPr>
      <xdr:spPr>
        <a:xfrm flipV="1">
          <a:off x="18656300" y="12613586"/>
          <a:ext cx="889000" cy="7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32566</xdr:rowOff>
    </xdr:from>
    <xdr:to>
      <xdr:col>32</xdr:col>
      <xdr:colOff>238125</xdr:colOff>
      <xdr:row>72</xdr:row>
      <xdr:rowOff>134166</xdr:rowOff>
    </xdr:to>
    <xdr:sp macro="" textlink="">
      <xdr:nvSpPr>
        <xdr:cNvPr id="855" name="円/楕円 854"/>
        <xdr:cNvSpPr/>
      </xdr:nvSpPr>
      <xdr:spPr>
        <a:xfrm>
          <a:off x="22110700" y="123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55443</xdr:rowOff>
    </xdr:from>
    <xdr:ext cx="534377" cy="259045"/>
    <xdr:sp macro="" textlink="">
      <xdr:nvSpPr>
        <xdr:cNvPr id="856" name="繰出金該当値テキスト"/>
        <xdr:cNvSpPr txBox="1"/>
      </xdr:nvSpPr>
      <xdr:spPr>
        <a:xfrm>
          <a:off x="22212300" y="1222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27962</xdr:rowOff>
    </xdr:from>
    <xdr:to>
      <xdr:col>31</xdr:col>
      <xdr:colOff>85725</xdr:colOff>
      <xdr:row>72</xdr:row>
      <xdr:rowOff>129562</xdr:rowOff>
    </xdr:to>
    <xdr:sp macro="" textlink="">
      <xdr:nvSpPr>
        <xdr:cNvPr id="857" name="円/楕円 856"/>
        <xdr:cNvSpPr/>
      </xdr:nvSpPr>
      <xdr:spPr>
        <a:xfrm>
          <a:off x="21272500" y="12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146089</xdr:rowOff>
    </xdr:from>
    <xdr:ext cx="534377" cy="259045"/>
    <xdr:sp macro="" textlink="">
      <xdr:nvSpPr>
        <xdr:cNvPr id="858" name="テキスト ボックス 857"/>
        <xdr:cNvSpPr txBox="1"/>
      </xdr:nvSpPr>
      <xdr:spPr>
        <a:xfrm>
          <a:off x="21056111" y="121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22051</xdr:rowOff>
    </xdr:from>
    <xdr:to>
      <xdr:col>29</xdr:col>
      <xdr:colOff>568325</xdr:colOff>
      <xdr:row>73</xdr:row>
      <xdr:rowOff>123651</xdr:rowOff>
    </xdr:to>
    <xdr:sp macro="" textlink="">
      <xdr:nvSpPr>
        <xdr:cNvPr id="859" name="円/楕円 858"/>
        <xdr:cNvSpPr/>
      </xdr:nvSpPr>
      <xdr:spPr>
        <a:xfrm>
          <a:off x="20383500" y="125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140178</xdr:rowOff>
    </xdr:from>
    <xdr:ext cx="534377" cy="259045"/>
    <xdr:sp macro="" textlink="">
      <xdr:nvSpPr>
        <xdr:cNvPr id="860" name="テキスト ボックス 859"/>
        <xdr:cNvSpPr txBox="1"/>
      </xdr:nvSpPr>
      <xdr:spPr>
        <a:xfrm>
          <a:off x="20167111" y="123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46936</xdr:rowOff>
    </xdr:from>
    <xdr:to>
      <xdr:col>28</xdr:col>
      <xdr:colOff>365125</xdr:colOff>
      <xdr:row>73</xdr:row>
      <xdr:rowOff>148536</xdr:rowOff>
    </xdr:to>
    <xdr:sp macro="" textlink="">
      <xdr:nvSpPr>
        <xdr:cNvPr id="861" name="円/楕円 860"/>
        <xdr:cNvSpPr/>
      </xdr:nvSpPr>
      <xdr:spPr>
        <a:xfrm>
          <a:off x="19494500" y="125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165063</xdr:rowOff>
    </xdr:from>
    <xdr:ext cx="534377" cy="259045"/>
    <xdr:sp macro="" textlink="">
      <xdr:nvSpPr>
        <xdr:cNvPr id="862" name="テキスト ボックス 861"/>
        <xdr:cNvSpPr txBox="1"/>
      </xdr:nvSpPr>
      <xdr:spPr>
        <a:xfrm>
          <a:off x="19278111" y="1233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121034</xdr:rowOff>
    </xdr:from>
    <xdr:to>
      <xdr:col>27</xdr:col>
      <xdr:colOff>161925</xdr:colOff>
      <xdr:row>74</xdr:row>
      <xdr:rowOff>51184</xdr:rowOff>
    </xdr:to>
    <xdr:sp macro="" textlink="">
      <xdr:nvSpPr>
        <xdr:cNvPr id="863" name="円/楕円 862"/>
        <xdr:cNvSpPr/>
      </xdr:nvSpPr>
      <xdr:spPr>
        <a:xfrm>
          <a:off x="18605500" y="126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67711</xdr:rowOff>
    </xdr:from>
    <xdr:ext cx="534377" cy="259045"/>
    <xdr:sp macro="" textlink="">
      <xdr:nvSpPr>
        <xdr:cNvPr id="864" name="テキスト ボックス 863"/>
        <xdr:cNvSpPr txBox="1"/>
      </xdr:nvSpPr>
      <xdr:spPr>
        <a:xfrm>
          <a:off x="18389111" y="124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・扶助費の住民一人当たりのコストが</a:t>
          </a:r>
          <a:r>
            <a:rPr lang="en-US" altLang="ja-JP" sz="1100">
              <a:solidFill>
                <a:schemeClr val="dk1"/>
              </a:solidFill>
              <a:effectLst/>
              <a:latin typeface="+mn-lt"/>
              <a:ea typeface="+mn-ea"/>
              <a:cs typeface="+mn-cs"/>
            </a:rPr>
            <a:t>165,329</a:t>
          </a:r>
          <a:r>
            <a:rPr lang="ja-JP" altLang="ja-JP" sz="1100">
              <a:solidFill>
                <a:schemeClr val="dk1"/>
              </a:solidFill>
              <a:effectLst/>
              <a:latin typeface="+mn-lt"/>
              <a:ea typeface="+mn-ea"/>
              <a:cs typeface="+mn-cs"/>
            </a:rPr>
            <a:t>円となっており、類似団体及び大阪府平均を大幅に上回っている。</a:t>
          </a:r>
          <a:endParaRPr lang="ja-JP" altLang="ja-JP" sz="1400">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主な要因としては、生活保護費が多額であることが挙げられ、また、近年では障がい者自立支援給付費も増加しており、依然として扶助費が高い水準で推移している。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・繰出金の住民一人当たりのコストが</a:t>
          </a:r>
          <a:r>
            <a:rPr lang="en-US" altLang="ja-JP" sz="1100">
              <a:solidFill>
                <a:schemeClr val="dk1"/>
              </a:solidFill>
              <a:effectLst/>
              <a:latin typeface="+mn-lt"/>
              <a:ea typeface="+mn-ea"/>
              <a:cs typeface="+mn-cs"/>
            </a:rPr>
            <a:t>57,225</a:t>
          </a:r>
          <a:r>
            <a:rPr lang="ja-JP" altLang="ja-JP" sz="1100">
              <a:solidFill>
                <a:schemeClr val="dk1"/>
              </a:solidFill>
              <a:effectLst/>
              <a:latin typeface="+mn-lt"/>
              <a:ea typeface="+mn-ea"/>
              <a:cs typeface="+mn-cs"/>
            </a:rPr>
            <a:t>円となっており、類似団体及び大阪府平均を大きく上回っている。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としては、下水道普及率の向上に向けての下水道整備に係る繰出金、国民健康保険事業特別会計の累積赤字の早期解消に向けた繰出金、介護保険を実施しているくすのき広域連合への負担金などが挙げられる。</a:t>
          </a:r>
          <a:endParaRPr lang="ja-JP" altLang="ja-JP" sz="1400">
            <a:effectLst/>
          </a:endParaRPr>
        </a:p>
        <a:p>
          <a:r>
            <a:rPr lang="ja-JP" altLang="ja-JP" sz="1100">
              <a:solidFill>
                <a:schemeClr val="dk1"/>
              </a:solidFill>
              <a:effectLst/>
              <a:latin typeface="+mn-lt"/>
              <a:ea typeface="+mn-ea"/>
              <a:cs typeface="+mn-cs"/>
            </a:rPr>
            <a:t>　・公債費の住民一人当たりのコストが</a:t>
          </a:r>
          <a:r>
            <a:rPr lang="en-US" altLang="ja-JP" sz="1100">
              <a:solidFill>
                <a:schemeClr val="dk1"/>
              </a:solidFill>
              <a:effectLst/>
              <a:latin typeface="+mn-lt"/>
              <a:ea typeface="+mn-ea"/>
              <a:cs typeface="+mn-cs"/>
            </a:rPr>
            <a:t>35,031</a:t>
          </a:r>
          <a:r>
            <a:rPr lang="ja-JP" altLang="ja-JP" sz="1100">
              <a:solidFill>
                <a:schemeClr val="dk1"/>
              </a:solidFill>
              <a:effectLst/>
              <a:latin typeface="+mn-lt"/>
              <a:ea typeface="+mn-ea"/>
              <a:cs typeface="+mn-cs"/>
            </a:rPr>
            <a:t>円となっており、類似団体及び大阪府平均を下回っている。</a:t>
          </a:r>
          <a:endParaRPr lang="ja-JP" altLang="ja-JP" sz="1400">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要因としては、既に発行済みの市債の償還が終了し、かつ新規発行の市債についても計画的な市債発行を実施したことによる。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124,677
121,879
12.30
54,718,358
54,621,945
7,929
26,967,805
50,625,889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61214</xdr:rowOff>
    </xdr:from>
    <xdr:to>
      <xdr:col>6</xdr:col>
      <xdr:colOff>511175</xdr:colOff>
      <xdr:row>34</xdr:row>
      <xdr:rowOff>27686</xdr:rowOff>
    </xdr:to>
    <xdr:cxnSp macro="">
      <xdr:nvCxnSpPr>
        <xdr:cNvPr id="61" name="直線コネクタ 60"/>
        <xdr:cNvCxnSpPr/>
      </xdr:nvCxnSpPr>
      <xdr:spPr>
        <a:xfrm>
          <a:off x="3797300" y="5719064"/>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61214</xdr:rowOff>
    </xdr:from>
    <xdr:to>
      <xdr:col>5</xdr:col>
      <xdr:colOff>358775</xdr:colOff>
      <xdr:row>33</xdr:row>
      <xdr:rowOff>100838</xdr:rowOff>
    </xdr:to>
    <xdr:cxnSp macro="">
      <xdr:nvCxnSpPr>
        <xdr:cNvPr id="64" name="直線コネクタ 63"/>
        <xdr:cNvCxnSpPr/>
      </xdr:nvCxnSpPr>
      <xdr:spPr>
        <a:xfrm flipV="1">
          <a:off x="2908300" y="571906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100838</xdr:rowOff>
    </xdr:from>
    <xdr:to>
      <xdr:col>4</xdr:col>
      <xdr:colOff>155575</xdr:colOff>
      <xdr:row>34</xdr:row>
      <xdr:rowOff>1016</xdr:rowOff>
    </xdr:to>
    <xdr:cxnSp macro="">
      <xdr:nvCxnSpPr>
        <xdr:cNvPr id="67" name="直線コネクタ 66"/>
        <xdr:cNvCxnSpPr/>
      </xdr:nvCxnSpPr>
      <xdr:spPr>
        <a:xfrm flipV="1">
          <a:off x="2019300" y="575868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127508</xdr:rowOff>
    </xdr:from>
    <xdr:to>
      <xdr:col>2</xdr:col>
      <xdr:colOff>638175</xdr:colOff>
      <xdr:row>34</xdr:row>
      <xdr:rowOff>1016</xdr:rowOff>
    </xdr:to>
    <xdr:cxnSp macro="">
      <xdr:nvCxnSpPr>
        <xdr:cNvPr id="70" name="直線コネクタ 69"/>
        <xdr:cNvCxnSpPr/>
      </xdr:nvCxnSpPr>
      <xdr:spPr>
        <a:xfrm>
          <a:off x="1130300" y="578535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148336</xdr:rowOff>
    </xdr:from>
    <xdr:to>
      <xdr:col>6</xdr:col>
      <xdr:colOff>561975</xdr:colOff>
      <xdr:row>34</xdr:row>
      <xdr:rowOff>78486</xdr:rowOff>
    </xdr:to>
    <xdr:sp macro="" textlink="">
      <xdr:nvSpPr>
        <xdr:cNvPr id="80" name="円/楕円 79"/>
        <xdr:cNvSpPr/>
      </xdr:nvSpPr>
      <xdr:spPr>
        <a:xfrm>
          <a:off x="45847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171213</xdr:rowOff>
    </xdr:from>
    <xdr:ext cx="469744" cy="259045"/>
    <xdr:sp macro="" textlink="">
      <xdr:nvSpPr>
        <xdr:cNvPr id="81" name="議会費該当値テキスト"/>
        <xdr:cNvSpPr txBox="1"/>
      </xdr:nvSpPr>
      <xdr:spPr>
        <a:xfrm>
          <a:off x="4686300"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10414</xdr:rowOff>
    </xdr:from>
    <xdr:to>
      <xdr:col>5</xdr:col>
      <xdr:colOff>409575</xdr:colOff>
      <xdr:row>33</xdr:row>
      <xdr:rowOff>112014</xdr:rowOff>
    </xdr:to>
    <xdr:sp macro="" textlink="">
      <xdr:nvSpPr>
        <xdr:cNvPr id="82" name="円/楕円 81"/>
        <xdr:cNvSpPr/>
      </xdr:nvSpPr>
      <xdr:spPr>
        <a:xfrm>
          <a:off x="3746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128541</xdr:rowOff>
    </xdr:from>
    <xdr:ext cx="469744" cy="259045"/>
    <xdr:sp macro="" textlink="">
      <xdr:nvSpPr>
        <xdr:cNvPr id="83" name="テキスト ボックス 82"/>
        <xdr:cNvSpPr txBox="1"/>
      </xdr:nvSpPr>
      <xdr:spPr>
        <a:xfrm>
          <a:off x="3562427"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50038</xdr:rowOff>
    </xdr:from>
    <xdr:to>
      <xdr:col>4</xdr:col>
      <xdr:colOff>206375</xdr:colOff>
      <xdr:row>33</xdr:row>
      <xdr:rowOff>151638</xdr:rowOff>
    </xdr:to>
    <xdr:sp macro="" textlink="">
      <xdr:nvSpPr>
        <xdr:cNvPr id="84" name="円/楕円 83"/>
        <xdr:cNvSpPr/>
      </xdr:nvSpPr>
      <xdr:spPr>
        <a:xfrm>
          <a:off x="2857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168165</xdr:rowOff>
    </xdr:from>
    <xdr:ext cx="469744" cy="259045"/>
    <xdr:sp macro="" textlink="">
      <xdr:nvSpPr>
        <xdr:cNvPr id="85" name="テキスト ボックス 84"/>
        <xdr:cNvSpPr txBox="1"/>
      </xdr:nvSpPr>
      <xdr:spPr>
        <a:xfrm>
          <a:off x="2673427"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121666</xdr:rowOff>
    </xdr:from>
    <xdr:to>
      <xdr:col>3</xdr:col>
      <xdr:colOff>3175</xdr:colOff>
      <xdr:row>34</xdr:row>
      <xdr:rowOff>51816</xdr:rowOff>
    </xdr:to>
    <xdr:sp macro="" textlink="">
      <xdr:nvSpPr>
        <xdr:cNvPr id="86" name="円/楕円 85"/>
        <xdr:cNvSpPr/>
      </xdr:nvSpPr>
      <xdr:spPr>
        <a:xfrm>
          <a:off x="1968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68343</xdr:rowOff>
    </xdr:from>
    <xdr:ext cx="469744" cy="259045"/>
    <xdr:sp macro="" textlink="">
      <xdr:nvSpPr>
        <xdr:cNvPr id="87" name="テキスト ボックス 86"/>
        <xdr:cNvSpPr txBox="1"/>
      </xdr:nvSpPr>
      <xdr:spPr>
        <a:xfrm>
          <a:off x="1784427"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76708</xdr:rowOff>
    </xdr:from>
    <xdr:to>
      <xdr:col>1</xdr:col>
      <xdr:colOff>485775</xdr:colOff>
      <xdr:row>34</xdr:row>
      <xdr:rowOff>6858</xdr:rowOff>
    </xdr:to>
    <xdr:sp macro="" textlink="">
      <xdr:nvSpPr>
        <xdr:cNvPr id="88" name="円/楕円 87"/>
        <xdr:cNvSpPr/>
      </xdr:nvSpPr>
      <xdr:spPr>
        <a:xfrm>
          <a:off x="1079500" y="57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23385</xdr:rowOff>
    </xdr:from>
    <xdr:ext cx="469744" cy="259045"/>
    <xdr:sp macro="" textlink="">
      <xdr:nvSpPr>
        <xdr:cNvPr id="89" name="テキスト ボックス 88"/>
        <xdr:cNvSpPr txBox="1"/>
      </xdr:nvSpPr>
      <xdr:spPr>
        <a:xfrm>
          <a:off x="895427" y="55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51632</xdr:rowOff>
    </xdr:from>
    <xdr:to>
      <xdr:col>6</xdr:col>
      <xdr:colOff>511175</xdr:colOff>
      <xdr:row>58</xdr:row>
      <xdr:rowOff>119659</xdr:rowOff>
    </xdr:to>
    <xdr:cxnSp macro="">
      <xdr:nvCxnSpPr>
        <xdr:cNvPr id="119" name="直線コネクタ 118"/>
        <xdr:cNvCxnSpPr/>
      </xdr:nvCxnSpPr>
      <xdr:spPr>
        <a:xfrm>
          <a:off x="3797300" y="9995732"/>
          <a:ext cx="8382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51632</xdr:rowOff>
    </xdr:from>
    <xdr:to>
      <xdr:col>5</xdr:col>
      <xdr:colOff>358775</xdr:colOff>
      <xdr:row>58</xdr:row>
      <xdr:rowOff>89389</xdr:rowOff>
    </xdr:to>
    <xdr:cxnSp macro="">
      <xdr:nvCxnSpPr>
        <xdr:cNvPr id="122" name="直線コネクタ 121"/>
        <xdr:cNvCxnSpPr/>
      </xdr:nvCxnSpPr>
      <xdr:spPr>
        <a:xfrm flipV="1">
          <a:off x="2908300" y="9995732"/>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73749</xdr:rowOff>
    </xdr:from>
    <xdr:to>
      <xdr:col>4</xdr:col>
      <xdr:colOff>155575</xdr:colOff>
      <xdr:row>58</xdr:row>
      <xdr:rowOff>89389</xdr:rowOff>
    </xdr:to>
    <xdr:cxnSp macro="">
      <xdr:nvCxnSpPr>
        <xdr:cNvPr id="125" name="直線コネクタ 124"/>
        <xdr:cNvCxnSpPr/>
      </xdr:nvCxnSpPr>
      <xdr:spPr>
        <a:xfrm>
          <a:off x="2019300" y="9846399"/>
          <a:ext cx="889000" cy="18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25647</xdr:rowOff>
    </xdr:from>
    <xdr:to>
      <xdr:col>2</xdr:col>
      <xdr:colOff>638175</xdr:colOff>
      <xdr:row>57</xdr:row>
      <xdr:rowOff>73749</xdr:rowOff>
    </xdr:to>
    <xdr:cxnSp macro="">
      <xdr:nvCxnSpPr>
        <xdr:cNvPr id="128" name="直線コネクタ 127"/>
        <xdr:cNvCxnSpPr/>
      </xdr:nvCxnSpPr>
      <xdr:spPr>
        <a:xfrm>
          <a:off x="1130300" y="9283947"/>
          <a:ext cx="889000" cy="56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68859</xdr:rowOff>
    </xdr:from>
    <xdr:to>
      <xdr:col>6</xdr:col>
      <xdr:colOff>561975</xdr:colOff>
      <xdr:row>58</xdr:row>
      <xdr:rowOff>170459</xdr:rowOff>
    </xdr:to>
    <xdr:sp macro="" textlink="">
      <xdr:nvSpPr>
        <xdr:cNvPr id="138" name="円/楕円 137"/>
        <xdr:cNvSpPr/>
      </xdr:nvSpPr>
      <xdr:spPr>
        <a:xfrm>
          <a:off x="4584700" y="100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155236</xdr:rowOff>
    </xdr:from>
    <xdr:ext cx="534377" cy="259045"/>
    <xdr:sp macro="" textlink="">
      <xdr:nvSpPr>
        <xdr:cNvPr id="139" name="総務費該当値テキスト"/>
        <xdr:cNvSpPr txBox="1"/>
      </xdr:nvSpPr>
      <xdr:spPr>
        <a:xfrm>
          <a:off x="4686300" y="99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832</xdr:rowOff>
    </xdr:from>
    <xdr:to>
      <xdr:col>5</xdr:col>
      <xdr:colOff>409575</xdr:colOff>
      <xdr:row>58</xdr:row>
      <xdr:rowOff>102432</xdr:rowOff>
    </xdr:to>
    <xdr:sp macro="" textlink="">
      <xdr:nvSpPr>
        <xdr:cNvPr id="140" name="円/楕円 139"/>
        <xdr:cNvSpPr/>
      </xdr:nvSpPr>
      <xdr:spPr>
        <a:xfrm>
          <a:off x="3746500" y="99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93559</xdr:rowOff>
    </xdr:from>
    <xdr:ext cx="534377" cy="259045"/>
    <xdr:sp macro="" textlink="">
      <xdr:nvSpPr>
        <xdr:cNvPr id="141" name="テキスト ボックス 140"/>
        <xdr:cNvSpPr txBox="1"/>
      </xdr:nvSpPr>
      <xdr:spPr>
        <a:xfrm>
          <a:off x="3530111" y="10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38589</xdr:rowOff>
    </xdr:from>
    <xdr:to>
      <xdr:col>4</xdr:col>
      <xdr:colOff>206375</xdr:colOff>
      <xdr:row>58</xdr:row>
      <xdr:rowOff>140189</xdr:rowOff>
    </xdr:to>
    <xdr:sp macro="" textlink="">
      <xdr:nvSpPr>
        <xdr:cNvPr id="142" name="円/楕円 141"/>
        <xdr:cNvSpPr/>
      </xdr:nvSpPr>
      <xdr:spPr>
        <a:xfrm>
          <a:off x="2857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131316</xdr:rowOff>
    </xdr:from>
    <xdr:ext cx="534377" cy="259045"/>
    <xdr:sp macro="" textlink="">
      <xdr:nvSpPr>
        <xdr:cNvPr id="143" name="テキスト ボックス 142"/>
        <xdr:cNvSpPr txBox="1"/>
      </xdr:nvSpPr>
      <xdr:spPr>
        <a:xfrm>
          <a:off x="2641111" y="100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22949</xdr:rowOff>
    </xdr:from>
    <xdr:to>
      <xdr:col>3</xdr:col>
      <xdr:colOff>3175</xdr:colOff>
      <xdr:row>57</xdr:row>
      <xdr:rowOff>124549</xdr:rowOff>
    </xdr:to>
    <xdr:sp macro="" textlink="">
      <xdr:nvSpPr>
        <xdr:cNvPr id="144" name="円/楕円 143"/>
        <xdr:cNvSpPr/>
      </xdr:nvSpPr>
      <xdr:spPr>
        <a:xfrm>
          <a:off x="1968500" y="97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115676</xdr:rowOff>
    </xdr:from>
    <xdr:ext cx="534377" cy="259045"/>
    <xdr:sp macro="" textlink="">
      <xdr:nvSpPr>
        <xdr:cNvPr id="145" name="テキスト ボックス 144"/>
        <xdr:cNvSpPr txBox="1"/>
      </xdr:nvSpPr>
      <xdr:spPr>
        <a:xfrm>
          <a:off x="1752111" y="98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146297</xdr:rowOff>
    </xdr:from>
    <xdr:to>
      <xdr:col>1</xdr:col>
      <xdr:colOff>485775</xdr:colOff>
      <xdr:row>54</xdr:row>
      <xdr:rowOff>76447</xdr:rowOff>
    </xdr:to>
    <xdr:sp macro="" textlink="">
      <xdr:nvSpPr>
        <xdr:cNvPr id="146" name="円/楕円 145"/>
        <xdr:cNvSpPr/>
      </xdr:nvSpPr>
      <xdr:spPr>
        <a:xfrm>
          <a:off x="1079500" y="92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92974</xdr:rowOff>
    </xdr:from>
    <xdr:ext cx="534377" cy="259045"/>
    <xdr:sp macro="" textlink="">
      <xdr:nvSpPr>
        <xdr:cNvPr id="147" name="テキスト ボックス 146"/>
        <xdr:cNvSpPr txBox="1"/>
      </xdr:nvSpPr>
      <xdr:spPr>
        <a:xfrm>
          <a:off x="863111" y="90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137554</xdr:rowOff>
    </xdr:from>
    <xdr:to>
      <xdr:col>6</xdr:col>
      <xdr:colOff>511175</xdr:colOff>
      <xdr:row>71</xdr:row>
      <xdr:rowOff>54115</xdr:rowOff>
    </xdr:to>
    <xdr:cxnSp macro="">
      <xdr:nvCxnSpPr>
        <xdr:cNvPr id="177" name="直線コネクタ 176"/>
        <xdr:cNvCxnSpPr/>
      </xdr:nvCxnSpPr>
      <xdr:spPr>
        <a:xfrm flipV="1">
          <a:off x="3797300" y="12139054"/>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48760</xdr:rowOff>
    </xdr:from>
    <xdr:ext cx="599010" cy="259045"/>
    <xdr:sp macro="" textlink="">
      <xdr:nvSpPr>
        <xdr:cNvPr id="178" name="民生費平均値テキスト"/>
        <xdr:cNvSpPr txBox="1"/>
      </xdr:nvSpPr>
      <xdr:spPr>
        <a:xfrm>
          <a:off x="4686300" y="12907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54115</xdr:rowOff>
    </xdr:from>
    <xdr:to>
      <xdr:col>5</xdr:col>
      <xdr:colOff>358775</xdr:colOff>
      <xdr:row>72</xdr:row>
      <xdr:rowOff>22237</xdr:rowOff>
    </xdr:to>
    <xdr:cxnSp macro="">
      <xdr:nvCxnSpPr>
        <xdr:cNvPr id="180" name="直線コネクタ 179"/>
        <xdr:cNvCxnSpPr/>
      </xdr:nvCxnSpPr>
      <xdr:spPr>
        <a:xfrm flipV="1">
          <a:off x="2908300" y="12227065"/>
          <a:ext cx="889000" cy="1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45711</xdr:rowOff>
    </xdr:from>
    <xdr:ext cx="599010" cy="259045"/>
    <xdr:sp macro="" textlink="">
      <xdr:nvSpPr>
        <xdr:cNvPr id="182" name="テキスト ボックス 181"/>
        <xdr:cNvSpPr txBox="1"/>
      </xdr:nvSpPr>
      <xdr:spPr>
        <a:xfrm>
          <a:off x="3497794"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22237</xdr:rowOff>
    </xdr:from>
    <xdr:to>
      <xdr:col>4</xdr:col>
      <xdr:colOff>155575</xdr:colOff>
      <xdr:row>72</xdr:row>
      <xdr:rowOff>85585</xdr:rowOff>
    </xdr:to>
    <xdr:cxnSp macro="">
      <xdr:nvCxnSpPr>
        <xdr:cNvPr id="183" name="直線コネクタ 182"/>
        <xdr:cNvCxnSpPr/>
      </xdr:nvCxnSpPr>
      <xdr:spPr>
        <a:xfrm flipV="1">
          <a:off x="2019300" y="12366637"/>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85585</xdr:rowOff>
    </xdr:from>
    <xdr:to>
      <xdr:col>2</xdr:col>
      <xdr:colOff>638175</xdr:colOff>
      <xdr:row>72</xdr:row>
      <xdr:rowOff>168402</xdr:rowOff>
    </xdr:to>
    <xdr:cxnSp macro="">
      <xdr:nvCxnSpPr>
        <xdr:cNvPr id="186" name="直線コネクタ 185"/>
        <xdr:cNvCxnSpPr/>
      </xdr:nvCxnSpPr>
      <xdr:spPr>
        <a:xfrm flipV="1">
          <a:off x="1130300" y="12429985"/>
          <a:ext cx="889000" cy="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86754</xdr:rowOff>
    </xdr:from>
    <xdr:to>
      <xdr:col>6</xdr:col>
      <xdr:colOff>561975</xdr:colOff>
      <xdr:row>71</xdr:row>
      <xdr:rowOff>16904</xdr:rowOff>
    </xdr:to>
    <xdr:sp macro="" textlink="">
      <xdr:nvSpPr>
        <xdr:cNvPr id="196" name="円/楕円 195"/>
        <xdr:cNvSpPr/>
      </xdr:nvSpPr>
      <xdr:spPr>
        <a:xfrm>
          <a:off x="4584700" y="120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30993</xdr:rowOff>
    </xdr:from>
    <xdr:ext cx="599010" cy="259045"/>
    <xdr:sp macro="" textlink="">
      <xdr:nvSpPr>
        <xdr:cNvPr id="197" name="民生費該当値テキスト"/>
        <xdr:cNvSpPr txBox="1"/>
      </xdr:nvSpPr>
      <xdr:spPr>
        <a:xfrm>
          <a:off x="4686300" y="1203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234,169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3315</xdr:rowOff>
    </xdr:from>
    <xdr:to>
      <xdr:col>5</xdr:col>
      <xdr:colOff>409575</xdr:colOff>
      <xdr:row>71</xdr:row>
      <xdr:rowOff>104915</xdr:rowOff>
    </xdr:to>
    <xdr:sp macro="" textlink="">
      <xdr:nvSpPr>
        <xdr:cNvPr id="198" name="円/楕円 197"/>
        <xdr:cNvSpPr/>
      </xdr:nvSpPr>
      <xdr:spPr>
        <a:xfrm>
          <a:off x="3746500" y="121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121442</xdr:rowOff>
    </xdr:from>
    <xdr:ext cx="599010" cy="259045"/>
    <xdr:sp macro="" textlink="">
      <xdr:nvSpPr>
        <xdr:cNvPr id="199" name="テキスト ボックス 198"/>
        <xdr:cNvSpPr txBox="1"/>
      </xdr:nvSpPr>
      <xdr:spPr>
        <a:xfrm>
          <a:off x="3497794" y="1195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227,239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142887</xdr:rowOff>
    </xdr:from>
    <xdr:to>
      <xdr:col>4</xdr:col>
      <xdr:colOff>206375</xdr:colOff>
      <xdr:row>72</xdr:row>
      <xdr:rowOff>73037</xdr:rowOff>
    </xdr:to>
    <xdr:sp macro="" textlink="">
      <xdr:nvSpPr>
        <xdr:cNvPr id="200" name="円/楕円 199"/>
        <xdr:cNvSpPr/>
      </xdr:nvSpPr>
      <xdr:spPr>
        <a:xfrm>
          <a:off x="2857500" y="123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89564</xdr:rowOff>
    </xdr:from>
    <xdr:ext cx="599010" cy="259045"/>
    <xdr:sp macro="" textlink="">
      <xdr:nvSpPr>
        <xdr:cNvPr id="201" name="テキスト ボックス 200"/>
        <xdr:cNvSpPr txBox="1"/>
      </xdr:nvSpPr>
      <xdr:spPr>
        <a:xfrm>
          <a:off x="2608794" y="1209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216,249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34785</xdr:rowOff>
    </xdr:from>
    <xdr:to>
      <xdr:col>3</xdr:col>
      <xdr:colOff>3175</xdr:colOff>
      <xdr:row>72</xdr:row>
      <xdr:rowOff>136385</xdr:rowOff>
    </xdr:to>
    <xdr:sp macro="" textlink="">
      <xdr:nvSpPr>
        <xdr:cNvPr id="202" name="円/楕円 201"/>
        <xdr:cNvSpPr/>
      </xdr:nvSpPr>
      <xdr:spPr>
        <a:xfrm>
          <a:off x="1968500" y="123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152912</xdr:rowOff>
    </xdr:from>
    <xdr:ext cx="599010" cy="259045"/>
    <xdr:sp macro="" textlink="">
      <xdr:nvSpPr>
        <xdr:cNvPr id="203" name="テキスト ボックス 202"/>
        <xdr:cNvSpPr txBox="1"/>
      </xdr:nvSpPr>
      <xdr:spPr>
        <a:xfrm>
          <a:off x="1719794" y="1215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211,261</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117602</xdr:rowOff>
    </xdr:from>
    <xdr:to>
      <xdr:col>1</xdr:col>
      <xdr:colOff>485775</xdr:colOff>
      <xdr:row>73</xdr:row>
      <xdr:rowOff>47752</xdr:rowOff>
    </xdr:to>
    <xdr:sp macro="" textlink="">
      <xdr:nvSpPr>
        <xdr:cNvPr id="204" name="円/楕円 203"/>
        <xdr:cNvSpPr/>
      </xdr:nvSpPr>
      <xdr:spPr>
        <a:xfrm>
          <a:off x="1079500" y="124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64279</xdr:rowOff>
    </xdr:from>
    <xdr:ext cx="599010" cy="259045"/>
    <xdr:sp macro="" textlink="">
      <xdr:nvSpPr>
        <xdr:cNvPr id="205" name="テキスト ボックス 204"/>
        <xdr:cNvSpPr txBox="1"/>
      </xdr:nvSpPr>
      <xdr:spPr>
        <a:xfrm>
          <a:off x="830794" y="1223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29874</xdr:rowOff>
    </xdr:from>
    <xdr:to>
      <xdr:col>6</xdr:col>
      <xdr:colOff>511175</xdr:colOff>
      <xdr:row>96</xdr:row>
      <xdr:rowOff>40390</xdr:rowOff>
    </xdr:to>
    <xdr:cxnSp macro="">
      <xdr:nvCxnSpPr>
        <xdr:cNvPr id="237" name="直線コネクタ 236"/>
        <xdr:cNvCxnSpPr/>
      </xdr:nvCxnSpPr>
      <xdr:spPr>
        <a:xfrm>
          <a:off x="3797300" y="1648907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29874</xdr:rowOff>
    </xdr:from>
    <xdr:to>
      <xdr:col>5</xdr:col>
      <xdr:colOff>358775</xdr:colOff>
      <xdr:row>96</xdr:row>
      <xdr:rowOff>140385</xdr:rowOff>
    </xdr:to>
    <xdr:cxnSp macro="">
      <xdr:nvCxnSpPr>
        <xdr:cNvPr id="240" name="直線コネクタ 239"/>
        <xdr:cNvCxnSpPr/>
      </xdr:nvCxnSpPr>
      <xdr:spPr>
        <a:xfrm flipV="1">
          <a:off x="2908300" y="16489074"/>
          <a:ext cx="889000" cy="1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140385</xdr:rowOff>
    </xdr:from>
    <xdr:to>
      <xdr:col>4</xdr:col>
      <xdr:colOff>155575</xdr:colOff>
      <xdr:row>97</xdr:row>
      <xdr:rowOff>16387</xdr:rowOff>
    </xdr:to>
    <xdr:cxnSp macro="">
      <xdr:nvCxnSpPr>
        <xdr:cNvPr id="243" name="直線コネクタ 242"/>
        <xdr:cNvCxnSpPr/>
      </xdr:nvCxnSpPr>
      <xdr:spPr>
        <a:xfrm flipV="1">
          <a:off x="2019300" y="16599585"/>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117362</xdr:rowOff>
    </xdr:from>
    <xdr:to>
      <xdr:col>2</xdr:col>
      <xdr:colOff>638175</xdr:colOff>
      <xdr:row>97</xdr:row>
      <xdr:rowOff>16387</xdr:rowOff>
    </xdr:to>
    <xdr:cxnSp macro="">
      <xdr:nvCxnSpPr>
        <xdr:cNvPr id="246" name="直線コネクタ 245"/>
        <xdr:cNvCxnSpPr/>
      </xdr:nvCxnSpPr>
      <xdr:spPr>
        <a:xfrm>
          <a:off x="1130300" y="16576562"/>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161040</xdr:rowOff>
    </xdr:from>
    <xdr:to>
      <xdr:col>6</xdr:col>
      <xdr:colOff>561975</xdr:colOff>
      <xdr:row>96</xdr:row>
      <xdr:rowOff>91190</xdr:rowOff>
    </xdr:to>
    <xdr:sp macro="" textlink="">
      <xdr:nvSpPr>
        <xdr:cNvPr id="256" name="円/楕円 255"/>
        <xdr:cNvSpPr/>
      </xdr:nvSpPr>
      <xdr:spPr>
        <a:xfrm>
          <a:off x="4584700" y="16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139467</xdr:rowOff>
    </xdr:from>
    <xdr:ext cx="534377" cy="259045"/>
    <xdr:sp macro="" textlink="">
      <xdr:nvSpPr>
        <xdr:cNvPr id="257" name="衛生費該当値テキスト"/>
        <xdr:cNvSpPr txBox="1"/>
      </xdr:nvSpPr>
      <xdr:spPr>
        <a:xfrm>
          <a:off x="4686300" y="164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150524</xdr:rowOff>
    </xdr:from>
    <xdr:to>
      <xdr:col>5</xdr:col>
      <xdr:colOff>409575</xdr:colOff>
      <xdr:row>96</xdr:row>
      <xdr:rowOff>80674</xdr:rowOff>
    </xdr:to>
    <xdr:sp macro="" textlink="">
      <xdr:nvSpPr>
        <xdr:cNvPr id="258" name="円/楕円 257"/>
        <xdr:cNvSpPr/>
      </xdr:nvSpPr>
      <xdr:spPr>
        <a:xfrm>
          <a:off x="3746500" y="164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71801</xdr:rowOff>
    </xdr:from>
    <xdr:ext cx="534377" cy="259045"/>
    <xdr:sp macro="" textlink="">
      <xdr:nvSpPr>
        <xdr:cNvPr id="259" name="テキスト ボックス 258"/>
        <xdr:cNvSpPr txBox="1"/>
      </xdr:nvSpPr>
      <xdr:spPr>
        <a:xfrm>
          <a:off x="3530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89585</xdr:rowOff>
    </xdr:from>
    <xdr:to>
      <xdr:col>4</xdr:col>
      <xdr:colOff>206375</xdr:colOff>
      <xdr:row>97</xdr:row>
      <xdr:rowOff>19735</xdr:rowOff>
    </xdr:to>
    <xdr:sp macro="" textlink="">
      <xdr:nvSpPr>
        <xdr:cNvPr id="260" name="円/楕円 259"/>
        <xdr:cNvSpPr/>
      </xdr:nvSpPr>
      <xdr:spPr>
        <a:xfrm>
          <a:off x="28575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10862</xdr:rowOff>
    </xdr:from>
    <xdr:ext cx="534377" cy="259045"/>
    <xdr:sp macro="" textlink="">
      <xdr:nvSpPr>
        <xdr:cNvPr id="261" name="テキスト ボックス 260"/>
        <xdr:cNvSpPr txBox="1"/>
      </xdr:nvSpPr>
      <xdr:spPr>
        <a:xfrm>
          <a:off x="2641111" y="166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137037</xdr:rowOff>
    </xdr:from>
    <xdr:to>
      <xdr:col>3</xdr:col>
      <xdr:colOff>3175</xdr:colOff>
      <xdr:row>97</xdr:row>
      <xdr:rowOff>67187</xdr:rowOff>
    </xdr:to>
    <xdr:sp macro="" textlink="">
      <xdr:nvSpPr>
        <xdr:cNvPr id="262" name="円/楕円 261"/>
        <xdr:cNvSpPr/>
      </xdr:nvSpPr>
      <xdr:spPr>
        <a:xfrm>
          <a:off x="1968500" y="165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58314</xdr:rowOff>
    </xdr:from>
    <xdr:ext cx="534377" cy="259045"/>
    <xdr:sp macro="" textlink="">
      <xdr:nvSpPr>
        <xdr:cNvPr id="263" name="テキスト ボックス 262"/>
        <xdr:cNvSpPr txBox="1"/>
      </xdr:nvSpPr>
      <xdr:spPr>
        <a:xfrm>
          <a:off x="1752111" y="1668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66562</xdr:rowOff>
    </xdr:from>
    <xdr:to>
      <xdr:col>1</xdr:col>
      <xdr:colOff>485775</xdr:colOff>
      <xdr:row>96</xdr:row>
      <xdr:rowOff>168162</xdr:rowOff>
    </xdr:to>
    <xdr:sp macro="" textlink="">
      <xdr:nvSpPr>
        <xdr:cNvPr id="264" name="円/楕円 263"/>
        <xdr:cNvSpPr/>
      </xdr:nvSpPr>
      <xdr:spPr>
        <a:xfrm>
          <a:off x="1079500" y="165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159289</xdr:rowOff>
    </xdr:from>
    <xdr:ext cx="534377" cy="259045"/>
    <xdr:sp macro="" textlink="">
      <xdr:nvSpPr>
        <xdr:cNvPr id="265" name="テキスト ボックス 264"/>
        <xdr:cNvSpPr txBox="1"/>
      </xdr:nvSpPr>
      <xdr:spPr>
        <a:xfrm>
          <a:off x="863111" y="166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50546</xdr:rowOff>
    </xdr:from>
    <xdr:to>
      <xdr:col>15</xdr:col>
      <xdr:colOff>180975</xdr:colOff>
      <xdr:row>38</xdr:row>
      <xdr:rowOff>60960</xdr:rowOff>
    </xdr:to>
    <xdr:cxnSp macro="">
      <xdr:nvCxnSpPr>
        <xdr:cNvPr id="294" name="直線コネクタ 293"/>
        <xdr:cNvCxnSpPr/>
      </xdr:nvCxnSpPr>
      <xdr:spPr>
        <a:xfrm>
          <a:off x="9639300" y="6565646"/>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86487</xdr:rowOff>
    </xdr:from>
    <xdr:to>
      <xdr:col>14</xdr:col>
      <xdr:colOff>28575</xdr:colOff>
      <xdr:row>38</xdr:row>
      <xdr:rowOff>50546</xdr:rowOff>
    </xdr:to>
    <xdr:cxnSp macro="">
      <xdr:nvCxnSpPr>
        <xdr:cNvPr id="297" name="直線コネクタ 296"/>
        <xdr:cNvCxnSpPr/>
      </xdr:nvCxnSpPr>
      <xdr:spPr>
        <a:xfrm>
          <a:off x="8750300" y="6430137"/>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86487</xdr:rowOff>
    </xdr:from>
    <xdr:to>
      <xdr:col>12</xdr:col>
      <xdr:colOff>511175</xdr:colOff>
      <xdr:row>38</xdr:row>
      <xdr:rowOff>13716</xdr:rowOff>
    </xdr:to>
    <xdr:cxnSp macro="">
      <xdr:nvCxnSpPr>
        <xdr:cNvPr id="300" name="直線コネクタ 299"/>
        <xdr:cNvCxnSpPr/>
      </xdr:nvCxnSpPr>
      <xdr:spPr>
        <a:xfrm flipV="1">
          <a:off x="7861300" y="643013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36339</xdr:rowOff>
    </xdr:from>
    <xdr:ext cx="469744" cy="259045"/>
    <xdr:sp macro="" textlink="">
      <xdr:nvSpPr>
        <xdr:cNvPr id="302" name="テキスト ボックス 301"/>
        <xdr:cNvSpPr txBox="1"/>
      </xdr:nvSpPr>
      <xdr:spPr>
        <a:xfrm>
          <a:off x="8515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13716</xdr:rowOff>
    </xdr:from>
    <xdr:to>
      <xdr:col>11</xdr:col>
      <xdr:colOff>307975</xdr:colOff>
      <xdr:row>38</xdr:row>
      <xdr:rowOff>77724</xdr:rowOff>
    </xdr:to>
    <xdr:cxnSp macro="">
      <xdr:nvCxnSpPr>
        <xdr:cNvPr id="303" name="直線コネクタ 302"/>
        <xdr:cNvCxnSpPr/>
      </xdr:nvCxnSpPr>
      <xdr:spPr>
        <a:xfrm flipV="1">
          <a:off x="6972300" y="65288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10160</xdr:rowOff>
    </xdr:from>
    <xdr:to>
      <xdr:col>15</xdr:col>
      <xdr:colOff>231775</xdr:colOff>
      <xdr:row>38</xdr:row>
      <xdr:rowOff>111760</xdr:rowOff>
    </xdr:to>
    <xdr:sp macro="" textlink="">
      <xdr:nvSpPr>
        <xdr:cNvPr id="313" name="円/楕円 312"/>
        <xdr:cNvSpPr/>
      </xdr:nvSpPr>
      <xdr:spPr>
        <a:xfrm>
          <a:off x="10426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160037</xdr:rowOff>
    </xdr:from>
    <xdr:ext cx="469744" cy="259045"/>
    <xdr:sp macro="" textlink="">
      <xdr:nvSpPr>
        <xdr:cNvPr id="314" name="労働費該当値テキスト"/>
        <xdr:cNvSpPr txBox="1"/>
      </xdr:nvSpPr>
      <xdr:spPr>
        <a:xfrm>
          <a:off x="10528300"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171196</xdr:rowOff>
    </xdr:from>
    <xdr:to>
      <xdr:col>14</xdr:col>
      <xdr:colOff>79375</xdr:colOff>
      <xdr:row>38</xdr:row>
      <xdr:rowOff>101346</xdr:rowOff>
    </xdr:to>
    <xdr:sp macro="" textlink="">
      <xdr:nvSpPr>
        <xdr:cNvPr id="315" name="円/楕円 314"/>
        <xdr:cNvSpPr/>
      </xdr:nvSpPr>
      <xdr:spPr>
        <a:xfrm>
          <a:off x="9588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92473</xdr:rowOff>
    </xdr:from>
    <xdr:ext cx="469744" cy="259045"/>
    <xdr:sp macro="" textlink="">
      <xdr:nvSpPr>
        <xdr:cNvPr id="316" name="テキスト ボックス 315"/>
        <xdr:cNvSpPr txBox="1"/>
      </xdr:nvSpPr>
      <xdr:spPr>
        <a:xfrm>
          <a:off x="9404427"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35687</xdr:rowOff>
    </xdr:from>
    <xdr:to>
      <xdr:col>12</xdr:col>
      <xdr:colOff>561975</xdr:colOff>
      <xdr:row>37</xdr:row>
      <xdr:rowOff>137287</xdr:rowOff>
    </xdr:to>
    <xdr:sp macro="" textlink="">
      <xdr:nvSpPr>
        <xdr:cNvPr id="317" name="円/楕円 316"/>
        <xdr:cNvSpPr/>
      </xdr:nvSpPr>
      <xdr:spPr>
        <a:xfrm>
          <a:off x="8699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153814</xdr:rowOff>
    </xdr:from>
    <xdr:ext cx="469744" cy="259045"/>
    <xdr:sp macro="" textlink="">
      <xdr:nvSpPr>
        <xdr:cNvPr id="318" name="テキスト ボックス 317"/>
        <xdr:cNvSpPr txBox="1"/>
      </xdr:nvSpPr>
      <xdr:spPr>
        <a:xfrm>
          <a:off x="8515427"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134366</xdr:rowOff>
    </xdr:from>
    <xdr:to>
      <xdr:col>11</xdr:col>
      <xdr:colOff>358775</xdr:colOff>
      <xdr:row>38</xdr:row>
      <xdr:rowOff>64515</xdr:rowOff>
    </xdr:to>
    <xdr:sp macro="" textlink="">
      <xdr:nvSpPr>
        <xdr:cNvPr id="319" name="円/楕円 318"/>
        <xdr:cNvSpPr/>
      </xdr:nvSpPr>
      <xdr:spPr>
        <a:xfrm>
          <a:off x="7810500" y="6478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55643</xdr:rowOff>
    </xdr:from>
    <xdr:ext cx="469744" cy="259045"/>
    <xdr:sp macro="" textlink="">
      <xdr:nvSpPr>
        <xdr:cNvPr id="320" name="テキスト ボックス 319"/>
        <xdr:cNvSpPr txBox="1"/>
      </xdr:nvSpPr>
      <xdr:spPr>
        <a:xfrm>
          <a:off x="7626427" y="65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26924</xdr:rowOff>
    </xdr:from>
    <xdr:to>
      <xdr:col>10</xdr:col>
      <xdr:colOff>155575</xdr:colOff>
      <xdr:row>38</xdr:row>
      <xdr:rowOff>128524</xdr:rowOff>
    </xdr:to>
    <xdr:sp macro="" textlink="">
      <xdr:nvSpPr>
        <xdr:cNvPr id="321" name="円/楕円 320"/>
        <xdr:cNvSpPr/>
      </xdr:nvSpPr>
      <xdr:spPr>
        <a:xfrm>
          <a:off x="6921500" y="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119651</xdr:rowOff>
    </xdr:from>
    <xdr:ext cx="469744" cy="259045"/>
    <xdr:sp macro="" textlink="">
      <xdr:nvSpPr>
        <xdr:cNvPr id="322" name="テキスト ボックス 321"/>
        <xdr:cNvSpPr txBox="1"/>
      </xdr:nvSpPr>
      <xdr:spPr>
        <a:xfrm>
          <a:off x="6737427" y="66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34925</xdr:rowOff>
    </xdr:from>
    <xdr:to>
      <xdr:col>15</xdr:col>
      <xdr:colOff>180975</xdr:colOff>
      <xdr:row>59</xdr:row>
      <xdr:rowOff>35573</xdr:rowOff>
    </xdr:to>
    <xdr:cxnSp macro="">
      <xdr:nvCxnSpPr>
        <xdr:cNvPr id="351" name="直線コネクタ 350"/>
        <xdr:cNvCxnSpPr/>
      </xdr:nvCxnSpPr>
      <xdr:spPr>
        <a:xfrm>
          <a:off x="9639300" y="1015047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34925</xdr:rowOff>
    </xdr:from>
    <xdr:to>
      <xdr:col>14</xdr:col>
      <xdr:colOff>28575</xdr:colOff>
      <xdr:row>59</xdr:row>
      <xdr:rowOff>35534</xdr:rowOff>
    </xdr:to>
    <xdr:cxnSp macro="">
      <xdr:nvCxnSpPr>
        <xdr:cNvPr id="354" name="直線コネクタ 353"/>
        <xdr:cNvCxnSpPr/>
      </xdr:nvCxnSpPr>
      <xdr:spPr>
        <a:xfrm flipV="1">
          <a:off x="8750300" y="1015047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35534</xdr:rowOff>
    </xdr:from>
    <xdr:to>
      <xdr:col>12</xdr:col>
      <xdr:colOff>511175</xdr:colOff>
      <xdr:row>59</xdr:row>
      <xdr:rowOff>35840</xdr:rowOff>
    </xdr:to>
    <xdr:cxnSp macro="">
      <xdr:nvCxnSpPr>
        <xdr:cNvPr id="357" name="直線コネクタ 356"/>
        <xdr:cNvCxnSpPr/>
      </xdr:nvCxnSpPr>
      <xdr:spPr>
        <a:xfrm flipV="1">
          <a:off x="7861300" y="1015108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9" name="テキスト ボックス 358"/>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35840</xdr:rowOff>
    </xdr:from>
    <xdr:to>
      <xdr:col>11</xdr:col>
      <xdr:colOff>307975</xdr:colOff>
      <xdr:row>59</xdr:row>
      <xdr:rowOff>37859</xdr:rowOff>
    </xdr:to>
    <xdr:cxnSp macro="">
      <xdr:nvCxnSpPr>
        <xdr:cNvPr id="360" name="直線コネクタ 359"/>
        <xdr:cNvCxnSpPr/>
      </xdr:nvCxnSpPr>
      <xdr:spPr>
        <a:xfrm flipV="1">
          <a:off x="6972300" y="1015139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2" name="テキスト ボックス 361"/>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156223</xdr:rowOff>
    </xdr:from>
    <xdr:to>
      <xdr:col>15</xdr:col>
      <xdr:colOff>231775</xdr:colOff>
      <xdr:row>59</xdr:row>
      <xdr:rowOff>86373</xdr:rowOff>
    </xdr:to>
    <xdr:sp macro="" textlink="">
      <xdr:nvSpPr>
        <xdr:cNvPr id="370" name="円/楕円 369"/>
        <xdr:cNvSpPr/>
      </xdr:nvSpPr>
      <xdr:spPr>
        <a:xfrm>
          <a:off x="104267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71150</xdr:rowOff>
    </xdr:from>
    <xdr:ext cx="378565" cy="259045"/>
    <xdr:sp macro="" textlink="">
      <xdr:nvSpPr>
        <xdr:cNvPr id="371" name="農林水産業費該当値テキスト"/>
        <xdr:cNvSpPr txBox="1"/>
      </xdr:nvSpPr>
      <xdr:spPr>
        <a:xfrm>
          <a:off x="10528300" y="1001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155575</xdr:rowOff>
    </xdr:from>
    <xdr:to>
      <xdr:col>14</xdr:col>
      <xdr:colOff>79375</xdr:colOff>
      <xdr:row>59</xdr:row>
      <xdr:rowOff>85725</xdr:rowOff>
    </xdr:to>
    <xdr:sp macro="" textlink="">
      <xdr:nvSpPr>
        <xdr:cNvPr id="372" name="円/楕円 371"/>
        <xdr:cNvSpPr/>
      </xdr:nvSpPr>
      <xdr:spPr>
        <a:xfrm>
          <a:off x="9588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76852</xdr:rowOff>
    </xdr:from>
    <xdr:ext cx="378565" cy="259045"/>
    <xdr:sp macro="" textlink="">
      <xdr:nvSpPr>
        <xdr:cNvPr id="373" name="テキスト ボックス 372"/>
        <xdr:cNvSpPr txBox="1"/>
      </xdr:nvSpPr>
      <xdr:spPr>
        <a:xfrm>
          <a:off x="9450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156184</xdr:rowOff>
    </xdr:from>
    <xdr:to>
      <xdr:col>12</xdr:col>
      <xdr:colOff>561975</xdr:colOff>
      <xdr:row>59</xdr:row>
      <xdr:rowOff>86334</xdr:rowOff>
    </xdr:to>
    <xdr:sp macro="" textlink="">
      <xdr:nvSpPr>
        <xdr:cNvPr id="374" name="円/楕円 373"/>
        <xdr:cNvSpPr/>
      </xdr:nvSpPr>
      <xdr:spPr>
        <a:xfrm>
          <a:off x="8699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77461</xdr:rowOff>
    </xdr:from>
    <xdr:ext cx="378565" cy="259045"/>
    <xdr:sp macro="" textlink="">
      <xdr:nvSpPr>
        <xdr:cNvPr id="375" name="テキスト ボックス 374"/>
        <xdr:cNvSpPr txBox="1"/>
      </xdr:nvSpPr>
      <xdr:spPr>
        <a:xfrm>
          <a:off x="8561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156490</xdr:rowOff>
    </xdr:from>
    <xdr:to>
      <xdr:col>11</xdr:col>
      <xdr:colOff>358775</xdr:colOff>
      <xdr:row>59</xdr:row>
      <xdr:rowOff>86640</xdr:rowOff>
    </xdr:to>
    <xdr:sp macro="" textlink="">
      <xdr:nvSpPr>
        <xdr:cNvPr id="376" name="円/楕円 375"/>
        <xdr:cNvSpPr/>
      </xdr:nvSpPr>
      <xdr:spPr>
        <a:xfrm>
          <a:off x="7810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77767</xdr:rowOff>
    </xdr:from>
    <xdr:ext cx="378565" cy="259045"/>
    <xdr:sp macro="" textlink="">
      <xdr:nvSpPr>
        <xdr:cNvPr id="377" name="テキスト ボックス 376"/>
        <xdr:cNvSpPr txBox="1"/>
      </xdr:nvSpPr>
      <xdr:spPr>
        <a:xfrm>
          <a:off x="7672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158509</xdr:rowOff>
    </xdr:from>
    <xdr:to>
      <xdr:col>10</xdr:col>
      <xdr:colOff>155575</xdr:colOff>
      <xdr:row>59</xdr:row>
      <xdr:rowOff>88659</xdr:rowOff>
    </xdr:to>
    <xdr:sp macro="" textlink="">
      <xdr:nvSpPr>
        <xdr:cNvPr id="378" name="円/楕円 377"/>
        <xdr:cNvSpPr/>
      </xdr:nvSpPr>
      <xdr:spPr>
        <a:xfrm>
          <a:off x="6921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79786</xdr:rowOff>
    </xdr:from>
    <xdr:ext cx="378565" cy="259045"/>
    <xdr:sp macro="" textlink="">
      <xdr:nvSpPr>
        <xdr:cNvPr id="379" name="テキスト ボックス 378"/>
        <xdr:cNvSpPr txBox="1"/>
      </xdr:nvSpPr>
      <xdr:spPr>
        <a:xfrm>
          <a:off x="6783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37516</xdr:rowOff>
    </xdr:from>
    <xdr:to>
      <xdr:col>15</xdr:col>
      <xdr:colOff>180975</xdr:colOff>
      <xdr:row>78</xdr:row>
      <xdr:rowOff>79076</xdr:rowOff>
    </xdr:to>
    <xdr:cxnSp macro="">
      <xdr:nvCxnSpPr>
        <xdr:cNvPr id="406" name="直線コネクタ 405"/>
        <xdr:cNvCxnSpPr/>
      </xdr:nvCxnSpPr>
      <xdr:spPr>
        <a:xfrm>
          <a:off x="9639300" y="13410616"/>
          <a:ext cx="8382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37516</xdr:rowOff>
    </xdr:from>
    <xdr:to>
      <xdr:col>14</xdr:col>
      <xdr:colOff>28575</xdr:colOff>
      <xdr:row>78</xdr:row>
      <xdr:rowOff>99329</xdr:rowOff>
    </xdr:to>
    <xdr:cxnSp macro="">
      <xdr:nvCxnSpPr>
        <xdr:cNvPr id="409" name="直線コネクタ 408"/>
        <xdr:cNvCxnSpPr/>
      </xdr:nvCxnSpPr>
      <xdr:spPr>
        <a:xfrm flipV="1">
          <a:off x="8750300" y="13410616"/>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99329</xdr:rowOff>
    </xdr:from>
    <xdr:to>
      <xdr:col>12</xdr:col>
      <xdr:colOff>511175</xdr:colOff>
      <xdr:row>78</xdr:row>
      <xdr:rowOff>106096</xdr:rowOff>
    </xdr:to>
    <xdr:cxnSp macro="">
      <xdr:nvCxnSpPr>
        <xdr:cNvPr id="412" name="直線コネクタ 411"/>
        <xdr:cNvCxnSpPr/>
      </xdr:nvCxnSpPr>
      <xdr:spPr>
        <a:xfrm flipV="1">
          <a:off x="7861300" y="1347242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106096</xdr:rowOff>
    </xdr:from>
    <xdr:to>
      <xdr:col>11</xdr:col>
      <xdr:colOff>307975</xdr:colOff>
      <xdr:row>78</xdr:row>
      <xdr:rowOff>107055</xdr:rowOff>
    </xdr:to>
    <xdr:cxnSp macro="">
      <xdr:nvCxnSpPr>
        <xdr:cNvPr id="415" name="直線コネクタ 414"/>
        <xdr:cNvCxnSpPr/>
      </xdr:nvCxnSpPr>
      <xdr:spPr>
        <a:xfrm flipV="1">
          <a:off x="6972300" y="13479196"/>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28276</xdr:rowOff>
    </xdr:from>
    <xdr:to>
      <xdr:col>15</xdr:col>
      <xdr:colOff>231775</xdr:colOff>
      <xdr:row>78</xdr:row>
      <xdr:rowOff>129876</xdr:rowOff>
    </xdr:to>
    <xdr:sp macro="" textlink="">
      <xdr:nvSpPr>
        <xdr:cNvPr id="425" name="円/楕円 424"/>
        <xdr:cNvSpPr/>
      </xdr:nvSpPr>
      <xdr:spPr>
        <a:xfrm>
          <a:off x="10426700" y="134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114653</xdr:rowOff>
    </xdr:from>
    <xdr:ext cx="469744" cy="259045"/>
    <xdr:sp macro="" textlink="">
      <xdr:nvSpPr>
        <xdr:cNvPr id="426" name="商工費該当値テキスト"/>
        <xdr:cNvSpPr txBox="1"/>
      </xdr:nvSpPr>
      <xdr:spPr>
        <a:xfrm>
          <a:off x="10528300" y="1331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158166</xdr:rowOff>
    </xdr:from>
    <xdr:to>
      <xdr:col>14</xdr:col>
      <xdr:colOff>79375</xdr:colOff>
      <xdr:row>78</xdr:row>
      <xdr:rowOff>88316</xdr:rowOff>
    </xdr:to>
    <xdr:sp macro="" textlink="">
      <xdr:nvSpPr>
        <xdr:cNvPr id="427" name="円/楕円 426"/>
        <xdr:cNvSpPr/>
      </xdr:nvSpPr>
      <xdr:spPr>
        <a:xfrm>
          <a:off x="9588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79443</xdr:rowOff>
    </xdr:from>
    <xdr:ext cx="469744" cy="259045"/>
    <xdr:sp macro="" textlink="">
      <xdr:nvSpPr>
        <xdr:cNvPr id="428" name="テキスト ボックス 427"/>
        <xdr:cNvSpPr txBox="1"/>
      </xdr:nvSpPr>
      <xdr:spPr>
        <a:xfrm>
          <a:off x="9404427"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48529</xdr:rowOff>
    </xdr:from>
    <xdr:to>
      <xdr:col>12</xdr:col>
      <xdr:colOff>561975</xdr:colOff>
      <xdr:row>78</xdr:row>
      <xdr:rowOff>150129</xdr:rowOff>
    </xdr:to>
    <xdr:sp macro="" textlink="">
      <xdr:nvSpPr>
        <xdr:cNvPr id="429" name="円/楕円 428"/>
        <xdr:cNvSpPr/>
      </xdr:nvSpPr>
      <xdr:spPr>
        <a:xfrm>
          <a:off x="8699500" y="134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141256</xdr:rowOff>
    </xdr:from>
    <xdr:ext cx="378565" cy="259045"/>
    <xdr:sp macro="" textlink="">
      <xdr:nvSpPr>
        <xdr:cNvPr id="430" name="テキスト ボックス 429"/>
        <xdr:cNvSpPr txBox="1"/>
      </xdr:nvSpPr>
      <xdr:spPr>
        <a:xfrm>
          <a:off x="8561017" y="13514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55296</xdr:rowOff>
    </xdr:from>
    <xdr:to>
      <xdr:col>11</xdr:col>
      <xdr:colOff>358775</xdr:colOff>
      <xdr:row>78</xdr:row>
      <xdr:rowOff>156896</xdr:rowOff>
    </xdr:to>
    <xdr:sp macro="" textlink="">
      <xdr:nvSpPr>
        <xdr:cNvPr id="431" name="円/楕円 430"/>
        <xdr:cNvSpPr/>
      </xdr:nvSpPr>
      <xdr:spPr>
        <a:xfrm>
          <a:off x="7810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148023</xdr:rowOff>
    </xdr:from>
    <xdr:ext cx="378565" cy="259045"/>
    <xdr:sp macro="" textlink="">
      <xdr:nvSpPr>
        <xdr:cNvPr id="432" name="テキスト ボックス 431"/>
        <xdr:cNvSpPr txBox="1"/>
      </xdr:nvSpPr>
      <xdr:spPr>
        <a:xfrm>
          <a:off x="7672017" y="1352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56255</xdr:rowOff>
    </xdr:from>
    <xdr:to>
      <xdr:col>10</xdr:col>
      <xdr:colOff>155575</xdr:colOff>
      <xdr:row>78</xdr:row>
      <xdr:rowOff>157855</xdr:rowOff>
    </xdr:to>
    <xdr:sp macro="" textlink="">
      <xdr:nvSpPr>
        <xdr:cNvPr id="433" name="円/楕円 432"/>
        <xdr:cNvSpPr/>
      </xdr:nvSpPr>
      <xdr:spPr>
        <a:xfrm>
          <a:off x="6921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148982</xdr:rowOff>
    </xdr:from>
    <xdr:ext cx="378565" cy="259045"/>
    <xdr:sp macro="" textlink="">
      <xdr:nvSpPr>
        <xdr:cNvPr id="434" name="テキスト ボックス 433"/>
        <xdr:cNvSpPr txBox="1"/>
      </xdr:nvSpPr>
      <xdr:spPr>
        <a:xfrm>
          <a:off x="6783017" y="1352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38106</xdr:rowOff>
    </xdr:from>
    <xdr:to>
      <xdr:col>15</xdr:col>
      <xdr:colOff>180975</xdr:colOff>
      <xdr:row>97</xdr:row>
      <xdr:rowOff>122498</xdr:rowOff>
    </xdr:to>
    <xdr:cxnSp macro="">
      <xdr:nvCxnSpPr>
        <xdr:cNvPr id="464" name="直線コネクタ 463"/>
        <xdr:cNvCxnSpPr/>
      </xdr:nvCxnSpPr>
      <xdr:spPr>
        <a:xfrm flipV="1">
          <a:off x="9639300" y="16668756"/>
          <a:ext cx="8382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122498</xdr:rowOff>
    </xdr:from>
    <xdr:to>
      <xdr:col>14</xdr:col>
      <xdr:colOff>28575</xdr:colOff>
      <xdr:row>97</xdr:row>
      <xdr:rowOff>128860</xdr:rowOff>
    </xdr:to>
    <xdr:cxnSp macro="">
      <xdr:nvCxnSpPr>
        <xdr:cNvPr id="467" name="直線コネクタ 466"/>
        <xdr:cNvCxnSpPr/>
      </xdr:nvCxnSpPr>
      <xdr:spPr>
        <a:xfrm flipV="1">
          <a:off x="8750300" y="16753148"/>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65729</xdr:rowOff>
    </xdr:from>
    <xdr:to>
      <xdr:col>12</xdr:col>
      <xdr:colOff>511175</xdr:colOff>
      <xdr:row>97</xdr:row>
      <xdr:rowOff>128860</xdr:rowOff>
    </xdr:to>
    <xdr:cxnSp macro="">
      <xdr:nvCxnSpPr>
        <xdr:cNvPr id="470" name="直線コネクタ 469"/>
        <xdr:cNvCxnSpPr/>
      </xdr:nvCxnSpPr>
      <xdr:spPr>
        <a:xfrm>
          <a:off x="7861300" y="16524929"/>
          <a:ext cx="889000" cy="2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2" name="テキスト ボックス 471"/>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65729</xdr:rowOff>
    </xdr:from>
    <xdr:to>
      <xdr:col>11</xdr:col>
      <xdr:colOff>307975</xdr:colOff>
      <xdr:row>97</xdr:row>
      <xdr:rowOff>37345</xdr:rowOff>
    </xdr:to>
    <xdr:cxnSp macro="">
      <xdr:nvCxnSpPr>
        <xdr:cNvPr id="473" name="直線コネクタ 472"/>
        <xdr:cNvCxnSpPr/>
      </xdr:nvCxnSpPr>
      <xdr:spPr>
        <a:xfrm flipV="1">
          <a:off x="6972300" y="16524929"/>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5" name="テキスト ボックス 474"/>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158756</xdr:rowOff>
    </xdr:from>
    <xdr:to>
      <xdr:col>15</xdr:col>
      <xdr:colOff>231775</xdr:colOff>
      <xdr:row>97</xdr:row>
      <xdr:rowOff>88906</xdr:rowOff>
    </xdr:to>
    <xdr:sp macro="" textlink="">
      <xdr:nvSpPr>
        <xdr:cNvPr id="483" name="円/楕円 482"/>
        <xdr:cNvSpPr/>
      </xdr:nvSpPr>
      <xdr:spPr>
        <a:xfrm>
          <a:off x="10426700" y="166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137183</xdr:rowOff>
    </xdr:from>
    <xdr:ext cx="534377" cy="259045"/>
    <xdr:sp macro="" textlink="">
      <xdr:nvSpPr>
        <xdr:cNvPr id="484" name="土木費該当値テキスト"/>
        <xdr:cNvSpPr txBox="1"/>
      </xdr:nvSpPr>
      <xdr:spPr>
        <a:xfrm>
          <a:off x="10528300" y="165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71698</xdr:rowOff>
    </xdr:from>
    <xdr:to>
      <xdr:col>14</xdr:col>
      <xdr:colOff>79375</xdr:colOff>
      <xdr:row>98</xdr:row>
      <xdr:rowOff>1848</xdr:rowOff>
    </xdr:to>
    <xdr:sp macro="" textlink="">
      <xdr:nvSpPr>
        <xdr:cNvPr id="485" name="円/楕円 484"/>
        <xdr:cNvSpPr/>
      </xdr:nvSpPr>
      <xdr:spPr>
        <a:xfrm>
          <a:off x="9588500" y="167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164425</xdr:rowOff>
    </xdr:from>
    <xdr:ext cx="534377" cy="259045"/>
    <xdr:sp macro="" textlink="">
      <xdr:nvSpPr>
        <xdr:cNvPr id="486" name="テキスト ボックス 485"/>
        <xdr:cNvSpPr txBox="1"/>
      </xdr:nvSpPr>
      <xdr:spPr>
        <a:xfrm>
          <a:off x="9372111" y="167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78060</xdr:rowOff>
    </xdr:from>
    <xdr:to>
      <xdr:col>12</xdr:col>
      <xdr:colOff>561975</xdr:colOff>
      <xdr:row>98</xdr:row>
      <xdr:rowOff>8210</xdr:rowOff>
    </xdr:to>
    <xdr:sp macro="" textlink="">
      <xdr:nvSpPr>
        <xdr:cNvPr id="487" name="円/楕円 486"/>
        <xdr:cNvSpPr/>
      </xdr:nvSpPr>
      <xdr:spPr>
        <a:xfrm>
          <a:off x="8699500" y="167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170787</xdr:rowOff>
    </xdr:from>
    <xdr:ext cx="534377" cy="259045"/>
    <xdr:sp macro="" textlink="">
      <xdr:nvSpPr>
        <xdr:cNvPr id="488" name="テキスト ボックス 487"/>
        <xdr:cNvSpPr txBox="1"/>
      </xdr:nvSpPr>
      <xdr:spPr>
        <a:xfrm>
          <a:off x="8483111" y="168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14929</xdr:rowOff>
    </xdr:from>
    <xdr:to>
      <xdr:col>11</xdr:col>
      <xdr:colOff>358775</xdr:colOff>
      <xdr:row>96</xdr:row>
      <xdr:rowOff>116529</xdr:rowOff>
    </xdr:to>
    <xdr:sp macro="" textlink="">
      <xdr:nvSpPr>
        <xdr:cNvPr id="489" name="円/楕円 488"/>
        <xdr:cNvSpPr/>
      </xdr:nvSpPr>
      <xdr:spPr>
        <a:xfrm>
          <a:off x="7810500" y="164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133056</xdr:rowOff>
    </xdr:from>
    <xdr:ext cx="534377" cy="259045"/>
    <xdr:sp macro="" textlink="">
      <xdr:nvSpPr>
        <xdr:cNvPr id="490" name="テキスト ボックス 489"/>
        <xdr:cNvSpPr txBox="1"/>
      </xdr:nvSpPr>
      <xdr:spPr>
        <a:xfrm>
          <a:off x="7594111" y="162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157995</xdr:rowOff>
    </xdr:from>
    <xdr:to>
      <xdr:col>10</xdr:col>
      <xdr:colOff>155575</xdr:colOff>
      <xdr:row>97</xdr:row>
      <xdr:rowOff>88145</xdr:rowOff>
    </xdr:to>
    <xdr:sp macro="" textlink="">
      <xdr:nvSpPr>
        <xdr:cNvPr id="491" name="円/楕円 490"/>
        <xdr:cNvSpPr/>
      </xdr:nvSpPr>
      <xdr:spPr>
        <a:xfrm>
          <a:off x="6921500" y="166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79272</xdr:rowOff>
    </xdr:from>
    <xdr:ext cx="534377" cy="259045"/>
    <xdr:sp macro="" textlink="">
      <xdr:nvSpPr>
        <xdr:cNvPr id="492" name="テキスト ボックス 491"/>
        <xdr:cNvSpPr txBox="1"/>
      </xdr:nvSpPr>
      <xdr:spPr>
        <a:xfrm>
          <a:off x="6705111" y="167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5" name="直線コネクタ 514"/>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6"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7" name="直線コネクタ 516"/>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8"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9" name="直線コネクタ 518"/>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38384</xdr:rowOff>
    </xdr:from>
    <xdr:to>
      <xdr:col>23</xdr:col>
      <xdr:colOff>517525</xdr:colOff>
      <xdr:row>36</xdr:row>
      <xdr:rowOff>115469</xdr:rowOff>
    </xdr:to>
    <xdr:cxnSp macro="">
      <xdr:nvCxnSpPr>
        <xdr:cNvPr id="520" name="直線コネクタ 519"/>
        <xdr:cNvCxnSpPr/>
      </xdr:nvCxnSpPr>
      <xdr:spPr>
        <a:xfrm flipV="1">
          <a:off x="15481300" y="6210584"/>
          <a:ext cx="838200" cy="7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1"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2" name="フローチャート : 判断 521"/>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115469</xdr:rowOff>
    </xdr:from>
    <xdr:to>
      <xdr:col>22</xdr:col>
      <xdr:colOff>365125</xdr:colOff>
      <xdr:row>36</xdr:row>
      <xdr:rowOff>159634</xdr:rowOff>
    </xdr:to>
    <xdr:cxnSp macro="">
      <xdr:nvCxnSpPr>
        <xdr:cNvPr id="523" name="直線コネクタ 522"/>
        <xdr:cNvCxnSpPr/>
      </xdr:nvCxnSpPr>
      <xdr:spPr>
        <a:xfrm flipV="1">
          <a:off x="14592300" y="6287669"/>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4" name="フローチャート : 判断 523"/>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169171</xdr:rowOff>
    </xdr:from>
    <xdr:ext cx="534377" cy="259045"/>
    <xdr:sp macro="" textlink="">
      <xdr:nvSpPr>
        <xdr:cNvPr id="525" name="テキスト ボックス 524"/>
        <xdr:cNvSpPr txBox="1"/>
      </xdr:nvSpPr>
      <xdr:spPr>
        <a:xfrm>
          <a:off x="15214111" y="582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149027</xdr:rowOff>
    </xdr:from>
    <xdr:to>
      <xdr:col>21</xdr:col>
      <xdr:colOff>161925</xdr:colOff>
      <xdr:row>36</xdr:row>
      <xdr:rowOff>159634</xdr:rowOff>
    </xdr:to>
    <xdr:cxnSp macro="">
      <xdr:nvCxnSpPr>
        <xdr:cNvPr id="526" name="直線コネクタ 525"/>
        <xdr:cNvCxnSpPr/>
      </xdr:nvCxnSpPr>
      <xdr:spPr>
        <a:xfrm>
          <a:off x="13703300" y="632122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7" name="フローチャート : 判断 526"/>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8" name="テキスト ボックス 527"/>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102941</xdr:rowOff>
    </xdr:from>
    <xdr:to>
      <xdr:col>19</xdr:col>
      <xdr:colOff>644525</xdr:colOff>
      <xdr:row>36</xdr:row>
      <xdr:rowOff>149027</xdr:rowOff>
    </xdr:to>
    <xdr:cxnSp macro="">
      <xdr:nvCxnSpPr>
        <xdr:cNvPr id="529" name="直線コネクタ 528"/>
        <xdr:cNvCxnSpPr/>
      </xdr:nvCxnSpPr>
      <xdr:spPr>
        <a:xfrm>
          <a:off x="12814300" y="6275141"/>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0" name="フローチャート : 判断 529"/>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31" name="テキスト ボックス 530"/>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2" name="フローチャート : 判断 531"/>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33" name="テキスト ボックス 532"/>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159034</xdr:rowOff>
    </xdr:from>
    <xdr:to>
      <xdr:col>23</xdr:col>
      <xdr:colOff>568325</xdr:colOff>
      <xdr:row>36</xdr:row>
      <xdr:rowOff>89184</xdr:rowOff>
    </xdr:to>
    <xdr:sp macro="" textlink="">
      <xdr:nvSpPr>
        <xdr:cNvPr id="539" name="円/楕円 538"/>
        <xdr:cNvSpPr/>
      </xdr:nvSpPr>
      <xdr:spPr>
        <a:xfrm>
          <a:off x="162687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137461</xdr:rowOff>
    </xdr:from>
    <xdr:ext cx="534377" cy="259045"/>
    <xdr:sp macro="" textlink="">
      <xdr:nvSpPr>
        <xdr:cNvPr id="540" name="消防費該当値テキスト"/>
        <xdr:cNvSpPr txBox="1"/>
      </xdr:nvSpPr>
      <xdr:spPr>
        <a:xfrm>
          <a:off x="16370300" y="61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64669</xdr:rowOff>
    </xdr:from>
    <xdr:to>
      <xdr:col>22</xdr:col>
      <xdr:colOff>415925</xdr:colOff>
      <xdr:row>36</xdr:row>
      <xdr:rowOff>166269</xdr:rowOff>
    </xdr:to>
    <xdr:sp macro="" textlink="">
      <xdr:nvSpPr>
        <xdr:cNvPr id="541" name="円/楕円 540"/>
        <xdr:cNvSpPr/>
      </xdr:nvSpPr>
      <xdr:spPr>
        <a:xfrm>
          <a:off x="15430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157396</xdr:rowOff>
    </xdr:from>
    <xdr:ext cx="534377" cy="259045"/>
    <xdr:sp macro="" textlink="">
      <xdr:nvSpPr>
        <xdr:cNvPr id="542" name="テキスト ボックス 541"/>
        <xdr:cNvSpPr txBox="1"/>
      </xdr:nvSpPr>
      <xdr:spPr>
        <a:xfrm>
          <a:off x="15214111" y="63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108834</xdr:rowOff>
    </xdr:from>
    <xdr:to>
      <xdr:col>21</xdr:col>
      <xdr:colOff>212725</xdr:colOff>
      <xdr:row>37</xdr:row>
      <xdr:rowOff>38984</xdr:rowOff>
    </xdr:to>
    <xdr:sp macro="" textlink="">
      <xdr:nvSpPr>
        <xdr:cNvPr id="543" name="円/楕円 542"/>
        <xdr:cNvSpPr/>
      </xdr:nvSpPr>
      <xdr:spPr>
        <a:xfrm>
          <a:off x="14541500" y="62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30111</xdr:rowOff>
    </xdr:from>
    <xdr:ext cx="534377" cy="259045"/>
    <xdr:sp macro="" textlink="">
      <xdr:nvSpPr>
        <xdr:cNvPr id="544" name="テキスト ボックス 543"/>
        <xdr:cNvSpPr txBox="1"/>
      </xdr:nvSpPr>
      <xdr:spPr>
        <a:xfrm>
          <a:off x="14325111" y="63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98227</xdr:rowOff>
    </xdr:from>
    <xdr:to>
      <xdr:col>20</xdr:col>
      <xdr:colOff>9525</xdr:colOff>
      <xdr:row>37</xdr:row>
      <xdr:rowOff>28377</xdr:rowOff>
    </xdr:to>
    <xdr:sp macro="" textlink="">
      <xdr:nvSpPr>
        <xdr:cNvPr id="545" name="円/楕円 544"/>
        <xdr:cNvSpPr/>
      </xdr:nvSpPr>
      <xdr:spPr>
        <a:xfrm>
          <a:off x="13652500" y="62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19504</xdr:rowOff>
    </xdr:from>
    <xdr:ext cx="534377" cy="259045"/>
    <xdr:sp macro="" textlink="">
      <xdr:nvSpPr>
        <xdr:cNvPr id="546" name="テキスト ボックス 545"/>
        <xdr:cNvSpPr txBox="1"/>
      </xdr:nvSpPr>
      <xdr:spPr>
        <a:xfrm>
          <a:off x="13436111" y="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52141</xdr:rowOff>
    </xdr:from>
    <xdr:to>
      <xdr:col>18</xdr:col>
      <xdr:colOff>492125</xdr:colOff>
      <xdr:row>36</xdr:row>
      <xdr:rowOff>153741</xdr:rowOff>
    </xdr:to>
    <xdr:sp macro="" textlink="">
      <xdr:nvSpPr>
        <xdr:cNvPr id="547" name="円/楕円 546"/>
        <xdr:cNvSpPr/>
      </xdr:nvSpPr>
      <xdr:spPr>
        <a:xfrm>
          <a:off x="12763500" y="62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170268</xdr:rowOff>
    </xdr:from>
    <xdr:ext cx="534377" cy="259045"/>
    <xdr:sp macro="" textlink="">
      <xdr:nvSpPr>
        <xdr:cNvPr id="548" name="テキスト ボックス 547"/>
        <xdr:cNvSpPr txBox="1"/>
      </xdr:nvSpPr>
      <xdr:spPr>
        <a:xfrm>
          <a:off x="12547111" y="59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1" name="直線コネクタ 570"/>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2"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3" name="直線コネクタ 572"/>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4"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5" name="直線コネクタ 574"/>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146581</xdr:rowOff>
    </xdr:from>
    <xdr:to>
      <xdr:col>23</xdr:col>
      <xdr:colOff>517525</xdr:colOff>
      <xdr:row>55</xdr:row>
      <xdr:rowOff>52694</xdr:rowOff>
    </xdr:to>
    <xdr:cxnSp macro="">
      <xdr:nvCxnSpPr>
        <xdr:cNvPr id="576" name="直線コネクタ 575"/>
        <xdr:cNvCxnSpPr/>
      </xdr:nvCxnSpPr>
      <xdr:spPr>
        <a:xfrm flipV="1">
          <a:off x="15481300" y="9233431"/>
          <a:ext cx="838200" cy="2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18178</xdr:rowOff>
    </xdr:from>
    <xdr:ext cx="534377" cy="259045"/>
    <xdr:sp macro="" textlink="">
      <xdr:nvSpPr>
        <xdr:cNvPr id="577" name="教育費平均値テキスト"/>
        <xdr:cNvSpPr txBox="1"/>
      </xdr:nvSpPr>
      <xdr:spPr>
        <a:xfrm>
          <a:off x="16370300" y="9276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8" name="フローチャート : 判断 577"/>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52694</xdr:rowOff>
    </xdr:from>
    <xdr:to>
      <xdr:col>22</xdr:col>
      <xdr:colOff>365125</xdr:colOff>
      <xdr:row>56</xdr:row>
      <xdr:rowOff>5169</xdr:rowOff>
    </xdr:to>
    <xdr:cxnSp macro="">
      <xdr:nvCxnSpPr>
        <xdr:cNvPr id="579" name="直線コネクタ 578"/>
        <xdr:cNvCxnSpPr/>
      </xdr:nvCxnSpPr>
      <xdr:spPr>
        <a:xfrm flipV="1">
          <a:off x="14592300" y="9482444"/>
          <a:ext cx="889000" cy="1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1" name="テキスト ボックス 580"/>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5169</xdr:rowOff>
    </xdr:from>
    <xdr:to>
      <xdr:col>21</xdr:col>
      <xdr:colOff>161925</xdr:colOff>
      <xdr:row>57</xdr:row>
      <xdr:rowOff>37470</xdr:rowOff>
    </xdr:to>
    <xdr:cxnSp macro="">
      <xdr:nvCxnSpPr>
        <xdr:cNvPr id="582" name="直線コネクタ 581"/>
        <xdr:cNvCxnSpPr/>
      </xdr:nvCxnSpPr>
      <xdr:spPr>
        <a:xfrm flipV="1">
          <a:off x="13703300" y="9606369"/>
          <a:ext cx="889000" cy="20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4" name="テキスト ボックス 58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37470</xdr:rowOff>
    </xdr:from>
    <xdr:to>
      <xdr:col>19</xdr:col>
      <xdr:colOff>644525</xdr:colOff>
      <xdr:row>57</xdr:row>
      <xdr:rowOff>52215</xdr:rowOff>
    </xdr:to>
    <xdr:cxnSp macro="">
      <xdr:nvCxnSpPr>
        <xdr:cNvPr id="585" name="直線コネクタ 584"/>
        <xdr:cNvCxnSpPr/>
      </xdr:nvCxnSpPr>
      <xdr:spPr>
        <a:xfrm flipV="1">
          <a:off x="12814300" y="981012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7" name="テキスト ボックス 586"/>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9" name="テキスト ボックス 588"/>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95781</xdr:rowOff>
    </xdr:from>
    <xdr:to>
      <xdr:col>23</xdr:col>
      <xdr:colOff>568325</xdr:colOff>
      <xdr:row>54</xdr:row>
      <xdr:rowOff>25931</xdr:rowOff>
    </xdr:to>
    <xdr:sp macro="" textlink="">
      <xdr:nvSpPr>
        <xdr:cNvPr id="595" name="円/楕円 594"/>
        <xdr:cNvSpPr/>
      </xdr:nvSpPr>
      <xdr:spPr>
        <a:xfrm>
          <a:off x="16268700" y="91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118658</xdr:rowOff>
    </xdr:from>
    <xdr:ext cx="534377" cy="259045"/>
    <xdr:sp macro="" textlink="">
      <xdr:nvSpPr>
        <xdr:cNvPr id="596" name="教育費該当値テキスト"/>
        <xdr:cNvSpPr txBox="1"/>
      </xdr:nvSpPr>
      <xdr:spPr>
        <a:xfrm>
          <a:off x="16370300" y="9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1894</xdr:rowOff>
    </xdr:from>
    <xdr:to>
      <xdr:col>22</xdr:col>
      <xdr:colOff>415925</xdr:colOff>
      <xdr:row>55</xdr:row>
      <xdr:rowOff>103494</xdr:rowOff>
    </xdr:to>
    <xdr:sp macro="" textlink="">
      <xdr:nvSpPr>
        <xdr:cNvPr id="597" name="円/楕円 596"/>
        <xdr:cNvSpPr/>
      </xdr:nvSpPr>
      <xdr:spPr>
        <a:xfrm>
          <a:off x="15430500" y="94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94621</xdr:rowOff>
    </xdr:from>
    <xdr:ext cx="534377" cy="259045"/>
    <xdr:sp macro="" textlink="">
      <xdr:nvSpPr>
        <xdr:cNvPr id="598" name="テキスト ボックス 597"/>
        <xdr:cNvSpPr txBox="1"/>
      </xdr:nvSpPr>
      <xdr:spPr>
        <a:xfrm>
          <a:off x="15214111" y="95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125819</xdr:rowOff>
    </xdr:from>
    <xdr:to>
      <xdr:col>21</xdr:col>
      <xdr:colOff>212725</xdr:colOff>
      <xdr:row>56</xdr:row>
      <xdr:rowOff>55969</xdr:rowOff>
    </xdr:to>
    <xdr:sp macro="" textlink="">
      <xdr:nvSpPr>
        <xdr:cNvPr id="599" name="円/楕円 598"/>
        <xdr:cNvSpPr/>
      </xdr:nvSpPr>
      <xdr:spPr>
        <a:xfrm>
          <a:off x="14541500" y="95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47096</xdr:rowOff>
    </xdr:from>
    <xdr:ext cx="534377" cy="259045"/>
    <xdr:sp macro="" textlink="">
      <xdr:nvSpPr>
        <xdr:cNvPr id="600" name="テキスト ボックス 599"/>
        <xdr:cNvSpPr txBox="1"/>
      </xdr:nvSpPr>
      <xdr:spPr>
        <a:xfrm>
          <a:off x="14325111" y="96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158120</xdr:rowOff>
    </xdr:from>
    <xdr:to>
      <xdr:col>20</xdr:col>
      <xdr:colOff>9525</xdr:colOff>
      <xdr:row>57</xdr:row>
      <xdr:rowOff>88270</xdr:rowOff>
    </xdr:to>
    <xdr:sp macro="" textlink="">
      <xdr:nvSpPr>
        <xdr:cNvPr id="601" name="円/楕円 600"/>
        <xdr:cNvSpPr/>
      </xdr:nvSpPr>
      <xdr:spPr>
        <a:xfrm>
          <a:off x="13652500" y="97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79397</xdr:rowOff>
    </xdr:from>
    <xdr:ext cx="534377" cy="259045"/>
    <xdr:sp macro="" textlink="">
      <xdr:nvSpPr>
        <xdr:cNvPr id="602" name="テキスト ボックス 601"/>
        <xdr:cNvSpPr txBox="1"/>
      </xdr:nvSpPr>
      <xdr:spPr>
        <a:xfrm>
          <a:off x="13436111" y="98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1415</xdr:rowOff>
    </xdr:from>
    <xdr:to>
      <xdr:col>18</xdr:col>
      <xdr:colOff>492125</xdr:colOff>
      <xdr:row>57</xdr:row>
      <xdr:rowOff>103015</xdr:rowOff>
    </xdr:to>
    <xdr:sp macro="" textlink="">
      <xdr:nvSpPr>
        <xdr:cNvPr id="603" name="円/楕円 602"/>
        <xdr:cNvSpPr/>
      </xdr:nvSpPr>
      <xdr:spPr>
        <a:xfrm>
          <a:off x="12763500" y="97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94142</xdr:rowOff>
    </xdr:from>
    <xdr:ext cx="534377" cy="259045"/>
    <xdr:sp macro="" textlink="">
      <xdr:nvSpPr>
        <xdr:cNvPr id="604" name="テキスト ボックス 603"/>
        <xdr:cNvSpPr txBox="1"/>
      </xdr:nvSpPr>
      <xdr:spPr>
        <a:xfrm>
          <a:off x="12547111" y="98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8" name="テキスト ボックス 637"/>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1" name="テキスト ボックス 640"/>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4" name="テキスト ボックス 643"/>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6" name="テキスト ボックス 645"/>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90277</xdr:rowOff>
    </xdr:from>
    <xdr:to>
      <xdr:col>23</xdr:col>
      <xdr:colOff>517525</xdr:colOff>
      <xdr:row>96</xdr:row>
      <xdr:rowOff>138992</xdr:rowOff>
    </xdr:to>
    <xdr:cxnSp macro="">
      <xdr:nvCxnSpPr>
        <xdr:cNvPr id="689" name="直線コネクタ 688"/>
        <xdr:cNvCxnSpPr/>
      </xdr:nvCxnSpPr>
      <xdr:spPr>
        <a:xfrm>
          <a:off x="15481300" y="16549477"/>
          <a:ext cx="8382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45676</xdr:rowOff>
    </xdr:from>
    <xdr:to>
      <xdr:col>22</xdr:col>
      <xdr:colOff>365125</xdr:colOff>
      <xdr:row>96</xdr:row>
      <xdr:rowOff>90277</xdr:rowOff>
    </xdr:to>
    <xdr:cxnSp macro="">
      <xdr:nvCxnSpPr>
        <xdr:cNvPr id="692" name="直線コネクタ 691"/>
        <xdr:cNvCxnSpPr/>
      </xdr:nvCxnSpPr>
      <xdr:spPr>
        <a:xfrm>
          <a:off x="14592300" y="16504876"/>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4" name="テキスト ボックス 693"/>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32029</xdr:rowOff>
    </xdr:from>
    <xdr:to>
      <xdr:col>21</xdr:col>
      <xdr:colOff>161925</xdr:colOff>
      <xdr:row>96</xdr:row>
      <xdr:rowOff>45676</xdr:rowOff>
    </xdr:to>
    <xdr:cxnSp macro="">
      <xdr:nvCxnSpPr>
        <xdr:cNvPr id="695" name="直線コネクタ 694"/>
        <xdr:cNvCxnSpPr/>
      </xdr:nvCxnSpPr>
      <xdr:spPr>
        <a:xfrm>
          <a:off x="13703300" y="16491229"/>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7" name="テキスト ボックス 696"/>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32029</xdr:rowOff>
    </xdr:from>
    <xdr:to>
      <xdr:col>19</xdr:col>
      <xdr:colOff>644525</xdr:colOff>
      <xdr:row>96</xdr:row>
      <xdr:rowOff>72834</xdr:rowOff>
    </xdr:to>
    <xdr:cxnSp macro="">
      <xdr:nvCxnSpPr>
        <xdr:cNvPr id="698" name="直線コネクタ 697"/>
        <xdr:cNvCxnSpPr/>
      </xdr:nvCxnSpPr>
      <xdr:spPr>
        <a:xfrm flipV="1">
          <a:off x="12814300" y="16491229"/>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0" name="テキスト ボックス 699"/>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2" name="テキスト ボックス 701"/>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88192</xdr:rowOff>
    </xdr:from>
    <xdr:to>
      <xdr:col>23</xdr:col>
      <xdr:colOff>568325</xdr:colOff>
      <xdr:row>97</xdr:row>
      <xdr:rowOff>18342</xdr:rowOff>
    </xdr:to>
    <xdr:sp macro="" textlink="">
      <xdr:nvSpPr>
        <xdr:cNvPr id="708" name="円/楕円 707"/>
        <xdr:cNvSpPr/>
      </xdr:nvSpPr>
      <xdr:spPr>
        <a:xfrm>
          <a:off x="16268700" y="165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66619</xdr:rowOff>
    </xdr:from>
    <xdr:ext cx="534377" cy="259045"/>
    <xdr:sp macro="" textlink="">
      <xdr:nvSpPr>
        <xdr:cNvPr id="709" name="公債費該当値テキスト"/>
        <xdr:cNvSpPr txBox="1"/>
      </xdr:nvSpPr>
      <xdr:spPr>
        <a:xfrm>
          <a:off x="16370300" y="165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39477</xdr:rowOff>
    </xdr:from>
    <xdr:to>
      <xdr:col>22</xdr:col>
      <xdr:colOff>415925</xdr:colOff>
      <xdr:row>96</xdr:row>
      <xdr:rowOff>141077</xdr:rowOff>
    </xdr:to>
    <xdr:sp macro="" textlink="">
      <xdr:nvSpPr>
        <xdr:cNvPr id="710" name="円/楕円 709"/>
        <xdr:cNvSpPr/>
      </xdr:nvSpPr>
      <xdr:spPr>
        <a:xfrm>
          <a:off x="15430500" y="16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132204</xdr:rowOff>
    </xdr:from>
    <xdr:ext cx="534377" cy="259045"/>
    <xdr:sp macro="" textlink="">
      <xdr:nvSpPr>
        <xdr:cNvPr id="711" name="テキスト ボックス 710"/>
        <xdr:cNvSpPr txBox="1"/>
      </xdr:nvSpPr>
      <xdr:spPr>
        <a:xfrm>
          <a:off x="15214111" y="165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166326</xdr:rowOff>
    </xdr:from>
    <xdr:to>
      <xdr:col>21</xdr:col>
      <xdr:colOff>212725</xdr:colOff>
      <xdr:row>96</xdr:row>
      <xdr:rowOff>96476</xdr:rowOff>
    </xdr:to>
    <xdr:sp macro="" textlink="">
      <xdr:nvSpPr>
        <xdr:cNvPr id="712" name="円/楕円 711"/>
        <xdr:cNvSpPr/>
      </xdr:nvSpPr>
      <xdr:spPr>
        <a:xfrm>
          <a:off x="14541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113003</xdr:rowOff>
    </xdr:from>
    <xdr:ext cx="534377" cy="259045"/>
    <xdr:sp macro="" textlink="">
      <xdr:nvSpPr>
        <xdr:cNvPr id="713" name="テキスト ボックス 712"/>
        <xdr:cNvSpPr txBox="1"/>
      </xdr:nvSpPr>
      <xdr:spPr>
        <a:xfrm>
          <a:off x="14325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152679</xdr:rowOff>
    </xdr:from>
    <xdr:to>
      <xdr:col>20</xdr:col>
      <xdr:colOff>9525</xdr:colOff>
      <xdr:row>96</xdr:row>
      <xdr:rowOff>82829</xdr:rowOff>
    </xdr:to>
    <xdr:sp macro="" textlink="">
      <xdr:nvSpPr>
        <xdr:cNvPr id="714" name="円/楕円 713"/>
        <xdr:cNvSpPr/>
      </xdr:nvSpPr>
      <xdr:spPr>
        <a:xfrm>
          <a:off x="13652500" y="164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99356</xdr:rowOff>
    </xdr:from>
    <xdr:ext cx="534377" cy="259045"/>
    <xdr:sp macro="" textlink="">
      <xdr:nvSpPr>
        <xdr:cNvPr id="715" name="テキスト ボックス 714"/>
        <xdr:cNvSpPr txBox="1"/>
      </xdr:nvSpPr>
      <xdr:spPr>
        <a:xfrm>
          <a:off x="13436111" y="162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22034</xdr:rowOff>
    </xdr:from>
    <xdr:to>
      <xdr:col>18</xdr:col>
      <xdr:colOff>492125</xdr:colOff>
      <xdr:row>96</xdr:row>
      <xdr:rowOff>123634</xdr:rowOff>
    </xdr:to>
    <xdr:sp macro="" textlink="">
      <xdr:nvSpPr>
        <xdr:cNvPr id="716" name="円/楕円 715"/>
        <xdr:cNvSpPr/>
      </xdr:nvSpPr>
      <xdr:spPr>
        <a:xfrm>
          <a:off x="12763500" y="164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114761</xdr:rowOff>
    </xdr:from>
    <xdr:ext cx="534377" cy="259045"/>
    <xdr:sp macro="" textlink="">
      <xdr:nvSpPr>
        <xdr:cNvPr id="717" name="テキスト ボックス 716"/>
        <xdr:cNvSpPr txBox="1"/>
      </xdr:nvSpPr>
      <xdr:spPr>
        <a:xfrm>
          <a:off x="12547111"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・民生費の住民一人当たりのコストが</a:t>
          </a:r>
          <a:r>
            <a:rPr kumimoji="1" lang="en-US" altLang="ja-JP" sz="1100">
              <a:solidFill>
                <a:schemeClr val="dk1"/>
              </a:solidFill>
              <a:effectLst/>
              <a:latin typeface="+mn-lt"/>
              <a:ea typeface="+mn-ea"/>
              <a:cs typeface="+mn-cs"/>
            </a:rPr>
            <a:t>234,169</a:t>
          </a:r>
          <a:r>
            <a:rPr kumimoji="1" lang="ja-JP" altLang="ja-JP" sz="1100">
              <a:solidFill>
                <a:schemeClr val="dk1"/>
              </a:solidFill>
              <a:effectLst/>
              <a:latin typeface="+mn-lt"/>
              <a:ea typeface="+mn-ea"/>
              <a:cs typeface="+mn-cs"/>
            </a:rPr>
            <a:t>円となっており、類似団体及び大阪府平均を大幅に上回っている。</a:t>
          </a:r>
          <a:endParaRPr lang="ja-JP" altLang="ja-JP" sz="1400">
            <a:effectLst/>
          </a:endParaRPr>
        </a:p>
        <a:p>
          <a:r>
            <a:rPr kumimoji="1" lang="ja-JP" altLang="ja-JP" sz="1100">
              <a:solidFill>
                <a:schemeClr val="dk1"/>
              </a:solidFill>
              <a:effectLst/>
              <a:latin typeface="+mn-lt"/>
              <a:ea typeface="+mn-ea"/>
              <a:cs typeface="+mn-cs"/>
            </a:rPr>
            <a:t>　  主な要因としては、生活保護費が多額であることが挙げられ、また、近年では障がい者自立支援給付費も増加しており、依然として民生費が高い水準で推移している。生活保護については、診療報酬明細書点検等充実事業や後発医薬品の利用促進などの取組みにより引き続き民生費の抑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教育費の住民一人当たりのコストが</a:t>
          </a:r>
          <a:r>
            <a:rPr kumimoji="1" lang="en-US" altLang="ja-JP" sz="1100">
              <a:solidFill>
                <a:schemeClr val="dk1"/>
              </a:solidFill>
              <a:effectLst/>
              <a:latin typeface="+mn-lt"/>
              <a:ea typeface="+mn-ea"/>
              <a:cs typeface="+mn-cs"/>
            </a:rPr>
            <a:t>57,199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10,893</a:t>
          </a:r>
          <a:r>
            <a:rPr kumimoji="1" lang="ja-JP" altLang="ja-JP" sz="1100">
              <a:solidFill>
                <a:schemeClr val="dk1"/>
              </a:solidFill>
              <a:effectLst/>
              <a:latin typeface="+mn-lt"/>
              <a:ea typeface="+mn-ea"/>
              <a:cs typeface="+mn-cs"/>
            </a:rPr>
            <a:t>円の増加となっている。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主な要因としては、市立総合体育館の建設を行ったこと及び施設型給付費などの増加が挙げられる。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・公債費の住民一人当たりのコストが</a:t>
          </a:r>
          <a:r>
            <a:rPr kumimoji="1" lang="en-US" altLang="ja-JP" sz="1100">
              <a:solidFill>
                <a:schemeClr val="dk1"/>
              </a:solidFill>
              <a:effectLst/>
              <a:latin typeface="+mn-lt"/>
              <a:ea typeface="+mn-ea"/>
              <a:cs typeface="+mn-cs"/>
            </a:rPr>
            <a:t>35,031</a:t>
          </a:r>
          <a:r>
            <a:rPr kumimoji="1" lang="ja-JP" altLang="en-US" sz="1100">
              <a:solidFill>
                <a:schemeClr val="dk1"/>
              </a:solidFill>
              <a:effectLst/>
              <a:latin typeface="+mn-lt"/>
              <a:ea typeface="+mn-ea"/>
              <a:cs typeface="+mn-cs"/>
            </a:rPr>
            <a:t>円となっており、類似団体及び大阪府平均を下回っている。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要因としては、既に発行済みの市債の償還が終了し、かつ新規発行の市債についても計画的な市債発行を実施したことによる。</a:t>
          </a:r>
        </a:p>
        <a:p>
          <a:pPr eaLnBrk="1" fontAlgn="auto" latinLnBrk="0" hangingPunct="1"/>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年国勢調査における急激な人口減少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の影響を受け、地方消費税交付金、地方交付税</a:t>
          </a:r>
          <a:r>
            <a:rPr kumimoji="1" lang="ja-JP" altLang="en-US" sz="1100">
              <a:solidFill>
                <a:schemeClr val="dk1"/>
              </a:solidFill>
              <a:effectLst/>
              <a:latin typeface="+mn-lt"/>
              <a:ea typeface="+mn-ea"/>
              <a:cs typeface="+mn-cs"/>
            </a:rPr>
            <a:t>などの経常一般財源が減少したことなどによる財源不足に対応するため、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千万円の取り崩しを行ったことにより、前年度と比較して</a:t>
          </a:r>
          <a:r>
            <a:rPr kumimoji="1" lang="en-US" altLang="ja-JP" sz="1100">
              <a:solidFill>
                <a:schemeClr val="dk1"/>
              </a:solidFill>
              <a:effectLst/>
              <a:latin typeface="+mn-lt"/>
              <a:ea typeface="+mn-ea"/>
              <a:cs typeface="+mn-cs"/>
            </a:rPr>
            <a:t>0.49</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実質収支は約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円の黒字であるが、</a:t>
          </a:r>
          <a:r>
            <a:rPr kumimoji="1" lang="ja-JP" altLang="en-US" sz="1100">
              <a:solidFill>
                <a:schemeClr val="dk1"/>
              </a:solidFill>
              <a:effectLst/>
              <a:latin typeface="+mn-lt"/>
              <a:ea typeface="+mn-ea"/>
              <a:cs typeface="+mn-cs"/>
            </a:rPr>
            <a:t>経常一般財源の減少や、</a:t>
          </a:r>
          <a:r>
            <a:rPr kumimoji="1" lang="ja-JP" altLang="ja-JP" sz="1100">
              <a:solidFill>
                <a:schemeClr val="dk1"/>
              </a:solidFill>
              <a:effectLst/>
              <a:latin typeface="+mn-lt"/>
              <a:ea typeface="+mn-ea"/>
              <a:cs typeface="+mn-cs"/>
            </a:rPr>
            <a:t>本市の重要課題である国民健康保険事業特別会計の累積赤字を解消するため、単年度収支は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万円の赤字とな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実質単年度収支は約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千万円の赤字となった。</a:t>
          </a:r>
          <a:endParaRPr lang="ja-JP" altLang="ja-JP" sz="1400">
            <a:effectLst/>
          </a:endParaRPr>
        </a:p>
        <a:p>
          <a:r>
            <a:rPr kumimoji="1" lang="ja-JP" altLang="ja-JP" sz="1100">
              <a:solidFill>
                <a:schemeClr val="dk1"/>
              </a:solidFill>
              <a:effectLst/>
              <a:latin typeface="+mn-lt"/>
              <a:ea typeface="+mn-ea"/>
              <a:cs typeface="+mn-cs"/>
            </a:rPr>
            <a:t>　今後も、重点課題である国民健康保険事業特別会計の累積赤字の早期解消を目指</a:t>
          </a:r>
          <a:r>
            <a:rPr kumimoji="1" lang="ja-JP" altLang="en-US" sz="1100">
              <a:solidFill>
                <a:schemeClr val="dk1"/>
              </a:solidFill>
              <a:effectLst/>
              <a:latin typeface="+mn-lt"/>
              <a:ea typeface="+mn-ea"/>
              <a:cs typeface="+mn-cs"/>
            </a:rPr>
            <a:t>すとともに</a:t>
          </a:r>
          <a:r>
            <a:rPr kumimoji="1" lang="ja-JP" altLang="ja-JP" sz="1100">
              <a:solidFill>
                <a:schemeClr val="dk1"/>
              </a:solidFill>
              <a:effectLst/>
              <a:latin typeface="+mn-lt"/>
              <a:ea typeface="+mn-ea"/>
              <a:cs typeface="+mn-cs"/>
            </a:rPr>
            <a:t>、継続して実質収支の黒字を堅持できるよう、強固で安定した財政基盤を構築するよう努める。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年度は、国民健康保険事業特別会計において、単年度収支額が約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千万円の黒字となり、累積赤字の一層の削減を図るため、国保収支改善計画以上の取組みとして、一般会計より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万円の繰出しを行った。</a:t>
          </a:r>
          <a:endParaRPr lang="ja-JP" altLang="ja-JP" sz="1400">
            <a:effectLst/>
          </a:endParaRPr>
        </a:p>
        <a:p>
          <a:r>
            <a:rPr kumimoji="1" lang="ja-JP" altLang="ja-JP" sz="1100">
              <a:solidFill>
                <a:schemeClr val="dk1"/>
              </a:solidFill>
              <a:effectLst/>
              <a:latin typeface="+mn-lt"/>
              <a:ea typeface="+mn-ea"/>
              <a:cs typeface="+mn-cs"/>
            </a:rPr>
            <a:t>　このことにより、国民健康保険事業特別会計の実質収支（累積赤字）は約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千万円となり、連結実質収支額が約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億円の黒字となった。</a:t>
          </a:r>
          <a:endParaRPr lang="ja-JP" altLang="ja-JP" sz="1400">
            <a:effectLst/>
          </a:endParaRPr>
        </a:p>
        <a:p>
          <a:r>
            <a:rPr kumimoji="1" lang="ja-JP" altLang="ja-JP" sz="1100">
              <a:solidFill>
                <a:schemeClr val="dk1"/>
              </a:solidFill>
              <a:effectLst/>
              <a:latin typeface="+mn-lt"/>
              <a:ea typeface="+mn-ea"/>
              <a:cs typeface="+mn-cs"/>
            </a:rPr>
            <a:t>　しかしながら、国保の累積赤字は未だ多額であるため、引き続き、一般会計から赤字解消を図るための繰出しを</a:t>
          </a:r>
          <a:r>
            <a:rPr kumimoji="1" lang="ja-JP" altLang="en-US" sz="1100">
              <a:solidFill>
                <a:schemeClr val="dk1"/>
              </a:solidFill>
              <a:effectLst/>
              <a:latin typeface="+mn-lt"/>
              <a:ea typeface="+mn-ea"/>
              <a:cs typeface="+mn-cs"/>
            </a:rPr>
            <a:t>行うとともに、</a:t>
          </a:r>
          <a:r>
            <a:rPr kumimoji="1" lang="ja-JP" altLang="ja-JP" sz="1100">
              <a:solidFill>
                <a:schemeClr val="dk1"/>
              </a:solidFill>
              <a:effectLst/>
              <a:latin typeface="+mn-lt"/>
              <a:ea typeface="+mn-ea"/>
              <a:cs typeface="+mn-cs"/>
            </a:rPr>
            <a:t>国保事業の収納率の向上への取組みや、その他の経費の削減などを継続して行い、健全な財政運営を図る。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54718358</v>
      </c>
      <c r="BO4" s="411"/>
      <c r="BP4" s="411"/>
      <c r="BQ4" s="411"/>
      <c r="BR4" s="411"/>
      <c r="BS4" s="411"/>
      <c r="BT4" s="411"/>
      <c r="BU4" s="412"/>
      <c r="BV4" s="410">
        <v>53081483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v>
      </c>
      <c r="CU4" s="588"/>
      <c r="CV4" s="588"/>
      <c r="CW4" s="588"/>
      <c r="CX4" s="588"/>
      <c r="CY4" s="588"/>
      <c r="CZ4" s="588"/>
      <c r="DA4" s="589"/>
      <c r="DB4" s="587">
        <v>0.2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54621945</v>
      </c>
      <c r="BO5" s="416"/>
      <c r="BP5" s="416"/>
      <c r="BQ5" s="416"/>
      <c r="BR5" s="416"/>
      <c r="BS5" s="416"/>
      <c r="BT5" s="416"/>
      <c r="BU5" s="417"/>
      <c r="BV5" s="415">
        <v>52950947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103.1</v>
      </c>
      <c r="CU5" s="386"/>
      <c r="CV5" s="386"/>
      <c r="CW5" s="386"/>
      <c r="CX5" s="386"/>
      <c r="CY5" s="386"/>
      <c r="CZ5" s="386"/>
      <c r="DA5" s="387"/>
      <c r="DB5" s="385">
        <v>98.6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96413</v>
      </c>
      <c r="BO6" s="416"/>
      <c r="BP6" s="416"/>
      <c r="BQ6" s="416"/>
      <c r="BR6" s="416"/>
      <c r="BS6" s="416"/>
      <c r="BT6" s="416"/>
      <c r="BU6" s="417"/>
      <c r="BV6" s="415">
        <v>130536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110.2</v>
      </c>
      <c r="CU6" s="562"/>
      <c r="CV6" s="562"/>
      <c r="CW6" s="562"/>
      <c r="CX6" s="562"/>
      <c r="CY6" s="562"/>
      <c r="CZ6" s="562"/>
      <c r="DA6" s="563"/>
      <c r="DB6" s="561">
        <v>106.9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88484</v>
      </c>
      <c r="BO7" s="416"/>
      <c r="BP7" s="416"/>
      <c r="BQ7" s="416"/>
      <c r="BR7" s="416"/>
      <c r="BS7" s="416"/>
      <c r="BT7" s="416"/>
      <c r="BU7" s="417"/>
      <c r="BV7" s="415">
        <v>75906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26967805</v>
      </c>
      <c r="CU7" s="416"/>
      <c r="CV7" s="416"/>
      <c r="CW7" s="416"/>
      <c r="CX7" s="416"/>
      <c r="CY7" s="416"/>
      <c r="CZ7" s="416"/>
      <c r="DA7" s="417"/>
      <c r="DB7" s="415">
        <v>27111922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7929</v>
      </c>
      <c r="BO8" s="416"/>
      <c r="BP8" s="416"/>
      <c r="BQ8" s="416"/>
      <c r="BR8" s="416"/>
      <c r="BS8" s="416"/>
      <c r="BT8" s="416"/>
      <c r="BU8" s="417"/>
      <c r="BV8" s="415">
        <v>54630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0.69</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123576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-46701</v>
      </c>
      <c r="BO9" s="416"/>
      <c r="BP9" s="416"/>
      <c r="BQ9" s="416"/>
      <c r="BR9" s="416"/>
      <c r="BS9" s="416"/>
      <c r="BT9" s="416"/>
      <c r="BU9" s="417"/>
      <c r="BV9" s="415">
        <v>-362608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14.6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130282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28793</v>
      </c>
      <c r="BO10" s="416"/>
      <c r="BP10" s="416"/>
      <c r="BQ10" s="416"/>
      <c r="BR10" s="416"/>
      <c r="BS10" s="416"/>
      <c r="BT10" s="416"/>
      <c r="BU10" s="417"/>
      <c r="BV10" s="415">
        <v>211354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124677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170000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121879</v>
      </c>
      <c r="S13" s="517"/>
      <c r="T13" s="517"/>
      <c r="U13" s="517"/>
      <c r="V13" s="518"/>
      <c r="W13" s="504" t="s">
        <v>123</v>
      </c>
      <c r="X13" s="428"/>
      <c r="Y13" s="428"/>
      <c r="Z13" s="428"/>
      <c r="AA13" s="428"/>
      <c r="AB13" s="429"/>
      <c r="AC13" s="391">
        <v>155</v>
      </c>
      <c r="AD13" s="392"/>
      <c r="AE13" s="392"/>
      <c r="AF13" s="392"/>
      <c r="AG13" s="393"/>
      <c r="AH13" s="391">
        <v>134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-187908</v>
      </c>
      <c r="BO13" s="416"/>
      <c r="BP13" s="416"/>
      <c r="BQ13" s="416"/>
      <c r="BR13" s="416"/>
      <c r="BS13" s="416"/>
      <c r="BT13" s="416"/>
      <c r="BU13" s="417"/>
      <c r="BV13" s="415">
        <v>-151254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6.8</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125409</v>
      </c>
      <c r="S14" s="517"/>
      <c r="T14" s="517"/>
      <c r="U14" s="517"/>
      <c r="V14" s="518"/>
      <c r="W14" s="519"/>
      <c r="X14" s="431"/>
      <c r="Y14" s="431"/>
      <c r="Z14" s="431"/>
      <c r="AA14" s="431"/>
      <c r="AB14" s="432"/>
      <c r="AC14" s="509">
        <v>0.3</v>
      </c>
      <c r="AD14" s="510"/>
      <c r="AE14" s="510"/>
      <c r="AF14" s="510"/>
      <c r="AG14" s="511"/>
      <c r="AH14" s="509">
        <v>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59.6</v>
      </c>
      <c r="CU14" s="488"/>
      <c r="CV14" s="488"/>
      <c r="CW14" s="488"/>
      <c r="CX14" s="488"/>
      <c r="CY14" s="488"/>
      <c r="CZ14" s="488"/>
      <c r="DA14" s="489"/>
      <c r="DB14" s="520">
        <v>44.2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122721</v>
      </c>
      <c r="S15" s="517"/>
      <c r="T15" s="517"/>
      <c r="U15" s="517"/>
      <c r="V15" s="518"/>
      <c r="W15" s="504" t="s">
        <v>130</v>
      </c>
      <c r="X15" s="428"/>
      <c r="Y15" s="428"/>
      <c r="Z15" s="428"/>
      <c r="AA15" s="428"/>
      <c r="AB15" s="429"/>
      <c r="AC15" s="391">
        <v>15121</v>
      </c>
      <c r="AD15" s="392"/>
      <c r="AE15" s="392"/>
      <c r="AF15" s="392"/>
      <c r="AG15" s="393"/>
      <c r="AH15" s="391">
        <v>15791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14718800</v>
      </c>
      <c r="BO15" s="411"/>
      <c r="BP15" s="411"/>
      <c r="BQ15" s="411"/>
      <c r="BR15" s="411"/>
      <c r="BS15" s="411"/>
      <c r="BT15" s="411"/>
      <c r="BU15" s="412"/>
      <c r="BV15" s="410">
        <v>14305041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31.1</v>
      </c>
      <c r="AD16" s="510"/>
      <c r="AE16" s="510"/>
      <c r="AF16" s="510"/>
      <c r="AG16" s="511"/>
      <c r="AH16" s="509">
        <v>31.9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21050893</v>
      </c>
      <c r="BO16" s="416"/>
      <c r="BP16" s="416"/>
      <c r="BQ16" s="416"/>
      <c r="BR16" s="416"/>
      <c r="BS16" s="416"/>
      <c r="BT16" s="416"/>
      <c r="BU16" s="417"/>
      <c r="BV16" s="415">
        <v>20892160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33280</v>
      </c>
      <c r="AD17" s="392"/>
      <c r="AE17" s="392"/>
      <c r="AF17" s="392"/>
      <c r="AG17" s="393"/>
      <c r="AH17" s="391">
        <v>33526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18878076</v>
      </c>
      <c r="BO17" s="416"/>
      <c r="BP17" s="416"/>
      <c r="BQ17" s="416"/>
      <c r="BR17" s="416"/>
      <c r="BS17" s="416"/>
      <c r="BT17" s="416"/>
      <c r="BU17" s="417"/>
      <c r="BV17" s="415">
        <v>18292286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12.3</v>
      </c>
      <c r="M18" s="480"/>
      <c r="N18" s="480"/>
      <c r="O18" s="480"/>
      <c r="P18" s="480"/>
      <c r="Q18" s="480"/>
      <c r="R18" s="481"/>
      <c r="S18" s="481"/>
      <c r="T18" s="481"/>
      <c r="U18" s="481"/>
      <c r="V18" s="482"/>
      <c r="W18" s="496"/>
      <c r="X18" s="497"/>
      <c r="Y18" s="497"/>
      <c r="Z18" s="497"/>
      <c r="AA18" s="497"/>
      <c r="AB18" s="505"/>
      <c r="AC18" s="379">
        <v>68.5</v>
      </c>
      <c r="AD18" s="380"/>
      <c r="AE18" s="380"/>
      <c r="AF18" s="380"/>
      <c r="AG18" s="483"/>
      <c r="AH18" s="379">
        <v>67.8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28233922</v>
      </c>
      <c r="BO18" s="416"/>
      <c r="BP18" s="416"/>
      <c r="BQ18" s="416"/>
      <c r="BR18" s="416"/>
      <c r="BS18" s="416"/>
      <c r="BT18" s="416"/>
      <c r="BU18" s="417"/>
      <c r="BV18" s="415">
        <v>28299236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10047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30244416</v>
      </c>
      <c r="BO19" s="416"/>
      <c r="BP19" s="416"/>
      <c r="BQ19" s="416"/>
      <c r="BR19" s="416"/>
      <c r="BS19" s="416"/>
      <c r="BT19" s="416"/>
      <c r="BU19" s="417"/>
      <c r="BV19" s="415">
        <v>31375444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55825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50625889</v>
      </c>
      <c r="BO23" s="416"/>
      <c r="BP23" s="416"/>
      <c r="BQ23" s="416"/>
      <c r="BR23" s="416"/>
      <c r="BS23" s="416"/>
      <c r="BT23" s="416"/>
      <c r="BU23" s="417"/>
      <c r="BV23" s="415">
        <v>48482564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7200</v>
      </c>
      <c r="R24" s="392"/>
      <c r="S24" s="392"/>
      <c r="T24" s="392"/>
      <c r="U24" s="392"/>
      <c r="V24" s="393"/>
      <c r="W24" s="457"/>
      <c r="X24" s="448"/>
      <c r="Y24" s="449"/>
      <c r="Z24" s="388" t="s">
        <v>154</v>
      </c>
      <c r="AA24" s="389"/>
      <c r="AB24" s="389"/>
      <c r="AC24" s="389"/>
      <c r="AD24" s="389"/>
      <c r="AE24" s="389"/>
      <c r="AF24" s="389"/>
      <c r="AG24" s="390"/>
      <c r="AH24" s="391">
        <v>716</v>
      </c>
      <c r="AI24" s="392"/>
      <c r="AJ24" s="392"/>
      <c r="AK24" s="392"/>
      <c r="AL24" s="393"/>
      <c r="AM24" s="391">
        <v>2168048</v>
      </c>
      <c r="AN24" s="392"/>
      <c r="AO24" s="392"/>
      <c r="AP24" s="392"/>
      <c r="AQ24" s="392"/>
      <c r="AR24" s="393"/>
      <c r="AS24" s="391">
        <v>3028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31966807</v>
      </c>
      <c r="BO24" s="416"/>
      <c r="BP24" s="416"/>
      <c r="BQ24" s="416"/>
      <c r="BR24" s="416"/>
      <c r="BS24" s="416"/>
      <c r="BT24" s="416"/>
      <c r="BU24" s="417"/>
      <c r="BV24" s="415">
        <v>30616269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6800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8880383</v>
      </c>
      <c r="BO25" s="411"/>
      <c r="BP25" s="411"/>
      <c r="BQ25" s="411"/>
      <c r="BR25" s="411"/>
      <c r="BS25" s="411"/>
      <c r="BT25" s="411"/>
      <c r="BU25" s="412"/>
      <c r="BV25" s="410">
        <v>11825415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6375</v>
      </c>
      <c r="R26" s="392"/>
      <c r="S26" s="392"/>
      <c r="T26" s="392"/>
      <c r="U26" s="392"/>
      <c r="V26" s="393"/>
      <c r="W26" s="457"/>
      <c r="X26" s="448"/>
      <c r="Y26" s="449"/>
      <c r="Z26" s="388" t="s">
        <v>160</v>
      </c>
      <c r="AA26" s="470"/>
      <c r="AB26" s="470"/>
      <c r="AC26" s="470"/>
      <c r="AD26" s="470"/>
      <c r="AE26" s="470"/>
      <c r="AF26" s="470"/>
      <c r="AG26" s="471"/>
      <c r="AH26" s="391">
        <v>139</v>
      </c>
      <c r="AI26" s="392"/>
      <c r="AJ26" s="392"/>
      <c r="AK26" s="392"/>
      <c r="AL26" s="393"/>
      <c r="AM26" s="391">
        <v>491226</v>
      </c>
      <c r="AN26" s="392"/>
      <c r="AO26" s="392"/>
      <c r="AP26" s="392"/>
      <c r="AQ26" s="392"/>
      <c r="AR26" s="393"/>
      <c r="AS26" s="391">
        <v>3534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6660</v>
      </c>
      <c r="R27" s="392"/>
      <c r="S27" s="392"/>
      <c r="T27" s="392"/>
      <c r="U27" s="392"/>
      <c r="V27" s="393"/>
      <c r="W27" s="457"/>
      <c r="X27" s="448"/>
      <c r="Y27" s="449"/>
      <c r="Z27" s="388" t="s">
        <v>163</v>
      </c>
      <c r="AA27" s="389"/>
      <c r="AB27" s="389"/>
      <c r="AC27" s="389"/>
      <c r="AD27" s="389"/>
      <c r="AE27" s="389"/>
      <c r="AF27" s="389"/>
      <c r="AG27" s="390"/>
      <c r="AH27" s="391">
        <v>38</v>
      </c>
      <c r="AI27" s="392"/>
      <c r="AJ27" s="392"/>
      <c r="AK27" s="392"/>
      <c r="AL27" s="393"/>
      <c r="AM27" s="391">
        <v>117156</v>
      </c>
      <c r="AN27" s="392"/>
      <c r="AO27" s="392"/>
      <c r="AP27" s="392"/>
      <c r="AQ27" s="392"/>
      <c r="AR27" s="393"/>
      <c r="AS27" s="391">
        <v>3083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6345</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1802041</v>
      </c>
      <c r="BO28" s="411"/>
      <c r="BP28" s="411"/>
      <c r="BQ28" s="411"/>
      <c r="BR28" s="411"/>
      <c r="BS28" s="411"/>
      <c r="BT28" s="411"/>
      <c r="BU28" s="412"/>
      <c r="BV28" s="410">
        <v>1943248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19</v>
      </c>
      <c r="M29" s="392"/>
      <c r="N29" s="392"/>
      <c r="O29" s="392"/>
      <c r="P29" s="393"/>
      <c r="Q29" s="391">
        <v>5940</v>
      </c>
      <c r="R29" s="392"/>
      <c r="S29" s="392"/>
      <c r="T29" s="392"/>
      <c r="U29" s="392"/>
      <c r="V29" s="393"/>
      <c r="W29" s="458"/>
      <c r="X29" s="459"/>
      <c r="Y29" s="460"/>
      <c r="Z29" s="388" t="s">
        <v>170</v>
      </c>
      <c r="AA29" s="389"/>
      <c r="AB29" s="389"/>
      <c r="AC29" s="389"/>
      <c r="AD29" s="389"/>
      <c r="AE29" s="389"/>
      <c r="AF29" s="389"/>
      <c r="AG29" s="390"/>
      <c r="AH29" s="391">
        <v>754</v>
      </c>
      <c r="AI29" s="392"/>
      <c r="AJ29" s="392"/>
      <c r="AK29" s="392"/>
      <c r="AL29" s="393"/>
      <c r="AM29" s="391">
        <v>2285204</v>
      </c>
      <c r="AN29" s="392"/>
      <c r="AO29" s="392"/>
      <c r="AP29" s="392"/>
      <c r="AQ29" s="392"/>
      <c r="AR29" s="393"/>
      <c r="AS29" s="391">
        <v>3031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211585</v>
      </c>
      <c r="BO29" s="416"/>
      <c r="BP29" s="416"/>
      <c r="BQ29" s="416"/>
      <c r="BR29" s="416"/>
      <c r="BS29" s="416"/>
      <c r="BT29" s="416"/>
      <c r="BU29" s="417"/>
      <c r="BV29" s="415">
        <v>311307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4036806</v>
      </c>
      <c r="BO30" s="419"/>
      <c r="BP30" s="419"/>
      <c r="BQ30" s="419"/>
      <c r="BR30" s="419"/>
      <c r="BS30" s="419"/>
      <c r="BT30" s="419"/>
      <c r="BU30" s="420"/>
      <c r="BV30" s="418">
        <v>4808147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守口市門真市消防組合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門真都市開発ビル</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都市開発資金特別会計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飯盛霊園組合（一般会計）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公共用地先行取得事業特別会計</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飯盛霊園組合（霊園事業特別会計）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淀川左岸水防事務組合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くすのき広域連合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大阪府後期高齢者医療広域連合（一般会計）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大阪府後期高齢者医療広域連合（後期高齢者医療特別会計）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大阪広域水道企業団（水道事業会計）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大阪広域水道企業団（工業用水道事業会計）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v>8.65</v>
      </c>
      <c r="G35" s="37">
        <v>10.31</v>
      </c>
      <c r="H35" s="37">
        <v>10.79</v>
      </c>
      <c r="I35" s="37">
        <v>10.82</v>
      </c>
      <c r="J35" s="38">
        <v>11.89</v>
      </c>
      <c r="K35" s="22"/>
      <c r="L35" s="22"/>
      <c r="M35" s="22"/>
      <c r="N35" s="22"/>
      <c r="O35" s="22"/>
      <c r="P35" s="22"/>
    </row>
    <row r="36" spans="1:16" ht="39" customHeight="1" x14ac:dyDescent="0.15">
      <c r="A36" s="22"/>
      <c r="B36" s="35"/>
      <c r="C36" s="1178" t="s">
        <v>533</v>
      </c>
      <c r="D36" s="1179"/>
      <c r="E36" s="1180"/>
      <c r="F36" s="36">
        <v>0.51</v>
      </c>
      <c r="G36" s="37">
        <v>0.4</v>
      </c>
      <c r="H36" s="37">
        <v>0.56000000000000005</v>
      </c>
      <c r="I36" s="37">
        <v>0.66</v>
      </c>
      <c r="J36" s="38">
        <v>2.2799999999999998</v>
      </c>
      <c r="K36" s="22"/>
      <c r="L36" s="22"/>
      <c r="M36" s="22"/>
      <c r="N36" s="22"/>
      <c r="O36" s="22"/>
      <c r="P36" s="22"/>
    </row>
    <row r="37" spans="1:16" ht="39" customHeight="1" x14ac:dyDescent="0.15">
      <c r="A37" s="22"/>
      <c r="B37" s="35"/>
      <c r="C37" s="1178" t="s">
        <v>534</v>
      </c>
      <c r="D37" s="1179"/>
      <c r="E37" s="1180"/>
      <c r="F37" s="36">
        <v>0.26</v>
      </c>
      <c r="G37" s="37">
        <v>0.23</v>
      </c>
      <c r="H37" s="37">
        <v>0.27</v>
      </c>
      <c r="I37" s="37">
        <v>0.28000000000000003</v>
      </c>
      <c r="J37" s="38">
        <v>0.28000000000000003</v>
      </c>
      <c r="K37" s="22"/>
      <c r="L37" s="22"/>
      <c r="M37" s="22"/>
      <c r="N37" s="22"/>
      <c r="O37" s="22"/>
      <c r="P37" s="22"/>
    </row>
    <row r="38" spans="1:16" ht="39" customHeight="1" x14ac:dyDescent="0.15">
      <c r="A38" s="22"/>
      <c r="B38" s="35"/>
      <c r="C38" s="1178" t="s">
        <v>535</v>
      </c>
      <c r="D38" s="1179"/>
      <c r="E38" s="1180"/>
      <c r="F38" s="36">
        <v>0.95</v>
      </c>
      <c r="G38" s="37">
        <v>0.98</v>
      </c>
      <c r="H38" s="37">
        <v>1.54</v>
      </c>
      <c r="I38" s="37">
        <v>0.2</v>
      </c>
      <c r="J38" s="38">
        <v>0.02</v>
      </c>
      <c r="K38" s="22"/>
      <c r="L38" s="22"/>
      <c r="M38" s="22"/>
      <c r="N38" s="22"/>
      <c r="O38" s="22"/>
      <c r="P38" s="22"/>
    </row>
    <row r="39" spans="1:16" ht="39" customHeight="1" x14ac:dyDescent="0.15">
      <c r="A39" s="22"/>
      <c r="B39" s="35"/>
      <c r="C39" s="1178" t="s">
        <v>536</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537</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538</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539</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4857</v>
      </c>
      <c r="L45" s="60">
        <v>5068</v>
      </c>
      <c r="M45" s="60">
        <v>4952</v>
      </c>
      <c r="N45" s="60">
        <v>4660</v>
      </c>
      <c r="O45" s="61">
        <v>4367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1536</v>
      </c>
      <c r="L48" s="64">
        <v>1591</v>
      </c>
      <c r="M48" s="64">
        <v>1765</v>
      </c>
      <c r="N48" s="64">
        <v>1708</v>
      </c>
      <c r="O48" s="65">
        <v>1782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v>
      </c>
      <c r="L49" s="64">
        <v>40</v>
      </c>
      <c r="M49" s="64">
        <v>54</v>
      </c>
      <c r="N49" s="64">
        <v>103</v>
      </c>
      <c r="O49" s="65">
        <v>103</v>
      </c>
      <c r="P49" s="48"/>
      <c r="Q49" s="48"/>
      <c r="R49" s="48"/>
      <c r="S49" s="48"/>
      <c r="T49" s="48"/>
      <c r="U49" s="48"/>
    </row>
    <row r="50" spans="1:21" ht="30.75" customHeight="1" x14ac:dyDescent="0.15">
      <c r="A50" s="48"/>
      <c r="B50" s="1196"/>
      <c r="C50" s="1197"/>
      <c r="D50" s="62"/>
      <c r="E50" s="1188" t="s">
        <v>17</v>
      </c>
      <c r="F50" s="1188"/>
      <c r="G50" s="1188"/>
      <c r="H50" s="1188"/>
      <c r="I50" s="1188"/>
      <c r="J50" s="1189"/>
      <c r="K50" s="63">
        <v>48</v>
      </c>
      <c r="L50" s="64">
        <v>48</v>
      </c>
      <c r="M50" s="64">
        <v>48</v>
      </c>
      <c r="N50" s="64">
        <v>48</v>
      </c>
      <c r="O50" s="65">
        <v>48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v>1</v>
      </c>
      <c r="M51" s="64" t="s">
        <v>477</v>
      </c>
      <c r="N51" s="64" t="s">
        <v>477</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4849</v>
      </c>
      <c r="L52" s="64">
        <v>4897</v>
      </c>
      <c r="M52" s="64">
        <v>5095</v>
      </c>
      <c r="N52" s="64">
        <v>4801</v>
      </c>
      <c r="O52" s="65">
        <v>4886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1617</v>
      </c>
      <c r="L53" s="69">
        <v>1851</v>
      </c>
      <c r="M53" s="69">
        <v>1724</v>
      </c>
      <c r="N53" s="69">
        <v>1718</v>
      </c>
      <c r="O53" s="70">
        <v>1414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46879</v>
      </c>
      <c r="J41" s="83">
        <v>47637</v>
      </c>
      <c r="K41" s="83">
        <v>47762</v>
      </c>
      <c r="L41" s="83">
        <v>48483</v>
      </c>
      <c r="M41" s="84">
        <v>50626</v>
      </c>
    </row>
    <row r="42" spans="2:13" ht="27.75" customHeight="1" x14ac:dyDescent="0.15">
      <c r="B42" s="1204"/>
      <c r="C42" s="1205"/>
      <c r="D42" s="85"/>
      <c r="E42" s="1208" t="s">
        <v>26</v>
      </c>
      <c r="F42" s="1208"/>
      <c r="G42" s="1208"/>
      <c r="H42" s="1209"/>
      <c r="I42" s="86">
        <v>900</v>
      </c>
      <c r="J42" s="87">
        <v>836</v>
      </c>
      <c r="K42" s="87">
        <v>772</v>
      </c>
      <c r="L42" s="87">
        <v>708</v>
      </c>
      <c r="M42" s="88">
        <v>632</v>
      </c>
    </row>
    <row r="43" spans="2:13" ht="27.75" customHeight="1" x14ac:dyDescent="0.15">
      <c r="B43" s="1204"/>
      <c r="C43" s="1205"/>
      <c r="D43" s="85"/>
      <c r="E43" s="1208" t="s">
        <v>27</v>
      </c>
      <c r="F43" s="1208"/>
      <c r="G43" s="1208"/>
      <c r="H43" s="1209"/>
      <c r="I43" s="86">
        <v>27263</v>
      </c>
      <c r="J43" s="87">
        <v>26819</v>
      </c>
      <c r="K43" s="87">
        <v>27643</v>
      </c>
      <c r="L43" s="87">
        <v>28621</v>
      </c>
      <c r="M43" s="88">
        <v>29540</v>
      </c>
    </row>
    <row r="44" spans="2:13" ht="27.75" customHeight="1" x14ac:dyDescent="0.15">
      <c r="B44" s="1204"/>
      <c r="C44" s="1205"/>
      <c r="D44" s="85"/>
      <c r="E44" s="1208" t="s">
        <v>28</v>
      </c>
      <c r="F44" s="1208"/>
      <c r="G44" s="1208"/>
      <c r="H44" s="1209"/>
      <c r="I44" s="86">
        <v>431</v>
      </c>
      <c r="J44" s="87">
        <v>647</v>
      </c>
      <c r="K44" s="87">
        <v>616</v>
      </c>
      <c r="L44" s="87">
        <v>575</v>
      </c>
      <c r="M44" s="88">
        <v>579</v>
      </c>
    </row>
    <row r="45" spans="2:13" ht="27.75" customHeight="1" x14ac:dyDescent="0.15">
      <c r="B45" s="1204"/>
      <c r="C45" s="1205"/>
      <c r="D45" s="85"/>
      <c r="E45" s="1208" t="s">
        <v>29</v>
      </c>
      <c r="F45" s="1208"/>
      <c r="G45" s="1208"/>
      <c r="H45" s="1209"/>
      <c r="I45" s="86">
        <v>5078</v>
      </c>
      <c r="J45" s="87">
        <v>4837</v>
      </c>
      <c r="K45" s="87">
        <v>4650</v>
      </c>
      <c r="L45" s="87">
        <v>4584</v>
      </c>
      <c r="M45" s="88">
        <v>4764</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v>443</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6341</v>
      </c>
      <c r="J50" s="87">
        <v>7066</v>
      </c>
      <c r="K50" s="87">
        <v>7212</v>
      </c>
      <c r="L50" s="87">
        <v>7121</v>
      </c>
      <c r="M50" s="88">
        <v>6107</v>
      </c>
    </row>
    <row r="51" spans="2:13" ht="27.75" customHeight="1" x14ac:dyDescent="0.15">
      <c r="B51" s="1204"/>
      <c r="C51" s="1205"/>
      <c r="D51" s="85"/>
      <c r="E51" s="1208" t="s">
        <v>36</v>
      </c>
      <c r="F51" s="1208"/>
      <c r="G51" s="1208"/>
      <c r="H51" s="1209"/>
      <c r="I51" s="86">
        <v>19377</v>
      </c>
      <c r="J51" s="87">
        <v>18650</v>
      </c>
      <c r="K51" s="87">
        <v>18439</v>
      </c>
      <c r="L51" s="87">
        <v>18226</v>
      </c>
      <c r="M51" s="88">
        <v>18697</v>
      </c>
    </row>
    <row r="52" spans="2:13" ht="27.75" customHeight="1" x14ac:dyDescent="0.15">
      <c r="B52" s="1206"/>
      <c r="C52" s="1207"/>
      <c r="D52" s="85"/>
      <c r="E52" s="1208" t="s">
        <v>37</v>
      </c>
      <c r="F52" s="1208"/>
      <c r="G52" s="1208"/>
      <c r="H52" s="1209"/>
      <c r="I52" s="86">
        <v>44480</v>
      </c>
      <c r="J52" s="87">
        <v>45118</v>
      </c>
      <c r="K52" s="87">
        <v>45627</v>
      </c>
      <c r="L52" s="87">
        <v>47075</v>
      </c>
      <c r="M52" s="88">
        <v>47261</v>
      </c>
    </row>
    <row r="53" spans="2:13" ht="27.75" customHeight="1" thickBot="1" x14ac:dyDescent="0.2">
      <c r="B53" s="1210" t="s">
        <v>21</v>
      </c>
      <c r="C53" s="1211"/>
      <c r="D53" s="92"/>
      <c r="E53" s="1212" t="s">
        <v>38</v>
      </c>
      <c r="F53" s="1212"/>
      <c r="G53" s="1212"/>
      <c r="H53" s="1213"/>
      <c r="I53" s="93">
        <v>10796</v>
      </c>
      <c r="J53" s="94">
        <v>9943</v>
      </c>
      <c r="K53" s="94">
        <v>10166</v>
      </c>
      <c r="L53" s="94">
        <v>10548</v>
      </c>
      <c r="M53" s="95">
        <v>14075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57" t="s">
        <v>565</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567</v>
      </c>
      <c r="H51" s="1248"/>
      <c r="I51" s="1253" t="s">
        <v>568</v>
      </c>
      <c r="J51" s="1253"/>
      <c r="K51" s="1255"/>
      <c r="L51" s="1255"/>
      <c r="M51" s="1255"/>
      <c r="N51" s="1221">
        <v>44.2</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6"/>
      <c r="L53" s="1256"/>
      <c r="M53" s="1256"/>
      <c r="N53" s="1225">
        <v>62.5</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568</v>
      </c>
      <c r="J55" s="1233"/>
      <c r="K55" s="1255"/>
      <c r="L55" s="1255"/>
      <c r="M55" s="1255"/>
      <c r="N55" s="1221">
        <v>34.9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571</v>
      </c>
      <c r="J57" s="1223"/>
      <c r="K57" s="1256"/>
      <c r="L57" s="1256"/>
      <c r="M57" s="1256"/>
      <c r="N57" s="1225">
        <v>60.2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567</v>
      </c>
      <c r="H73" s="1248"/>
      <c r="I73" s="1253" t="s">
        <v>568</v>
      </c>
      <c r="J73" s="1253"/>
      <c r="K73" s="1234">
        <v>46.2</v>
      </c>
      <c r="L73" s="1234">
        <v>42.1</v>
      </c>
      <c r="M73" s="1221">
        <v>43.3</v>
      </c>
      <c r="N73" s="1221">
        <v>44.2</v>
      </c>
      <c r="O73" s="1221">
        <v>59.6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6.9</v>
      </c>
      <c r="L75" s="1225">
        <v>7.1</v>
      </c>
      <c r="M75" s="1225">
        <v>7.3</v>
      </c>
      <c r="N75" s="1225">
        <v>7.4</v>
      </c>
      <c r="O75" s="1225">
        <v>6.8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568</v>
      </c>
      <c r="J77" s="1233"/>
      <c r="K77" s="1234">
        <v>46.1</v>
      </c>
      <c r="L77" s="1234">
        <v>37.6</v>
      </c>
      <c r="M77" s="1221">
        <v>33.799999999999997</v>
      </c>
      <c r="N77" s="1221">
        <v>34.9</v>
      </c>
      <c r="O77" s="1221">
        <v>53.1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8.5</v>
      </c>
      <c r="L79" s="1224">
        <v>7.9</v>
      </c>
      <c r="M79" s="1224">
        <v>7.1</v>
      </c>
      <c r="N79" s="1224">
        <v>7.2</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35792</v>
      </c>
      <c r="E3" s="118"/>
      <c r="F3" s="119">
        <v>43493</v>
      </c>
      <c r="G3" s="120"/>
      <c r="H3" s="121"/>
    </row>
    <row r="4" spans="1:8" x14ac:dyDescent="0.15">
      <c r="A4" s="122"/>
      <c r="B4" s="123"/>
      <c r="C4" s="124"/>
      <c r="D4" s="125">
        <v>17431</v>
      </c>
      <c r="E4" s="126"/>
      <c r="F4" s="127">
        <v>23254</v>
      </c>
      <c r="G4" s="128"/>
      <c r="H4" s="129"/>
    </row>
    <row r="5" spans="1:8" x14ac:dyDescent="0.15">
      <c r="A5" s="110" t="s">
        <v>511</v>
      </c>
      <c r="B5" s="115"/>
      <c r="C5" s="116"/>
      <c r="D5" s="117">
        <v>40767</v>
      </c>
      <c r="E5" s="118"/>
      <c r="F5" s="119">
        <v>50840</v>
      </c>
      <c r="G5" s="120"/>
      <c r="H5" s="121"/>
    </row>
    <row r="6" spans="1:8" x14ac:dyDescent="0.15">
      <c r="A6" s="122"/>
      <c r="B6" s="123"/>
      <c r="C6" s="124"/>
      <c r="D6" s="125">
        <v>14262</v>
      </c>
      <c r="E6" s="126"/>
      <c r="F6" s="127">
        <v>25367</v>
      </c>
      <c r="G6" s="128"/>
      <c r="H6" s="129"/>
    </row>
    <row r="7" spans="1:8" x14ac:dyDescent="0.15">
      <c r="A7" s="110" t="s">
        <v>512</v>
      </c>
      <c r="B7" s="115"/>
      <c r="C7" s="116"/>
      <c r="D7" s="117">
        <v>29551</v>
      </c>
      <c r="E7" s="118"/>
      <c r="F7" s="119">
        <v>53605</v>
      </c>
      <c r="G7" s="120"/>
      <c r="H7" s="121"/>
    </row>
    <row r="8" spans="1:8" x14ac:dyDescent="0.15">
      <c r="A8" s="122"/>
      <c r="B8" s="123"/>
      <c r="C8" s="124"/>
      <c r="D8" s="125">
        <v>15689</v>
      </c>
      <c r="E8" s="126"/>
      <c r="F8" s="127">
        <v>28343</v>
      </c>
      <c r="G8" s="128"/>
      <c r="H8" s="129"/>
    </row>
    <row r="9" spans="1:8" x14ac:dyDescent="0.15">
      <c r="A9" s="110" t="s">
        <v>513</v>
      </c>
      <c r="B9" s="115"/>
      <c r="C9" s="116"/>
      <c r="D9" s="117">
        <v>39244</v>
      </c>
      <c r="E9" s="118"/>
      <c r="F9" s="119">
        <v>58051</v>
      </c>
      <c r="G9" s="120"/>
      <c r="H9" s="121"/>
    </row>
    <row r="10" spans="1:8" x14ac:dyDescent="0.15">
      <c r="A10" s="122"/>
      <c r="B10" s="123"/>
      <c r="C10" s="124"/>
      <c r="D10" s="125">
        <v>24968</v>
      </c>
      <c r="E10" s="126"/>
      <c r="F10" s="127">
        <v>32143</v>
      </c>
      <c r="G10" s="128"/>
      <c r="H10" s="129"/>
    </row>
    <row r="11" spans="1:8" x14ac:dyDescent="0.15">
      <c r="A11" s="110" t="s">
        <v>514</v>
      </c>
      <c r="B11" s="115"/>
      <c r="C11" s="116"/>
      <c r="D11" s="117">
        <v>54741</v>
      </c>
      <c r="E11" s="118"/>
      <c r="F11" s="119">
        <v>65942</v>
      </c>
      <c r="G11" s="120"/>
      <c r="H11" s="121"/>
    </row>
    <row r="12" spans="1:8" x14ac:dyDescent="0.15">
      <c r="A12" s="122"/>
      <c r="B12" s="123"/>
      <c r="C12" s="130"/>
      <c r="D12" s="125">
        <v>25349</v>
      </c>
      <c r="E12" s="126"/>
      <c r="F12" s="127">
        <v>32778</v>
      </c>
      <c r="G12" s="128"/>
      <c r="H12" s="129"/>
    </row>
    <row r="13" spans="1:8" x14ac:dyDescent="0.15">
      <c r="A13" s="110"/>
      <c r="B13" s="115"/>
      <c r="C13" s="131"/>
      <c r="D13" s="132">
        <v>40019</v>
      </c>
      <c r="E13" s="133"/>
      <c r="F13" s="134">
        <v>54386</v>
      </c>
      <c r="G13" s="135"/>
      <c r="H13" s="121"/>
    </row>
    <row r="14" spans="1:8" x14ac:dyDescent="0.15">
      <c r="A14" s="122"/>
      <c r="B14" s="123"/>
      <c r="C14" s="124"/>
      <c r="D14" s="125">
        <v>19540</v>
      </c>
      <c r="E14" s="126"/>
      <c r="F14" s="127">
        <v>28377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0.96</v>
      </c>
      <c r="C19" s="136">
        <f>ROUND(VALUE(SUBSTITUTE(実質収支比率等に係る経年分析!G$48,"▲","-")),2)</f>
        <v>0.99</v>
      </c>
      <c r="D19" s="136">
        <f>ROUND(VALUE(SUBSTITUTE(実質収支比率等に係る経年分析!H$48,"▲","-")),2)</f>
        <v>1.55</v>
      </c>
      <c r="E19" s="136">
        <f>ROUND(VALUE(SUBSTITUTE(実質収支比率等に係る経年分析!I$48,"▲","-")),2)</f>
        <v>0.2</v>
      </c>
      <c r="F19" s="136">
        <f>ROUND(VALUE(SUBSTITUTE(実質収支比率等に係る経年分析!J$48,"▲","-")),2)</f>
        <v>0.03</v>
      </c>
    </row>
    <row r="20" spans="1:11" x14ac:dyDescent="0.15">
      <c r="A20" s="136" t="s">
        <v>43</v>
      </c>
      <c r="B20" s="136">
        <f>ROUND(VALUE(SUBSTITUTE(実質収支比率等に係る経年分析!F$47,"▲","-")),2)</f>
        <v>6.08</v>
      </c>
      <c r="C20" s="136">
        <f>ROUND(VALUE(SUBSTITUTE(実質収支比率等に係る経年分析!G$47,"▲","-")),2)</f>
        <v>5.92</v>
      </c>
      <c r="D20" s="136">
        <f>ROUND(VALUE(SUBSTITUTE(実質収支比率等に係る経年分析!H$47,"▲","-")),2)</f>
        <v>6.42</v>
      </c>
      <c r="E20" s="136">
        <f>ROUND(VALUE(SUBSTITUTE(実質収支比率等に係る経年分析!I$47,"▲","-")),2)</f>
        <v>7.17</v>
      </c>
      <c r="F20" s="136">
        <f>ROUND(VALUE(SUBSTITUTE(実質収支比率等に係る経年分析!J$47,"▲","-")),2)</f>
        <v>6.68</v>
      </c>
    </row>
    <row r="21" spans="1:11" x14ac:dyDescent="0.15">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1.07</v>
      </c>
      <c r="E21" s="136">
        <f>IF(ISNUMBER(VALUE(SUBSTITUTE(実質収支比率等に係る経年分析!I$49,"▲","-"))),ROUND(VALUE(SUBSTITUTE(実質収支比率等に係る経年分析!I$49,"▲","-")),2),NA())</f>
        <v>-0.56000000000000005</v>
      </c>
      <c r="F21" s="136">
        <f>IF(ISNUMBER(VALUE(SUBSTITUTE(実質収支比率等に係る経年分析!J$49,"▲","-"))),ROUND(VALUE(SUBSTITUTE(実質収支比率等に係る経年分析!J$49,"▲","-")),2),NA())</f>
        <v>-0.7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公共用地先行取得事業特別会計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都市開発資金特別会計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0.28000000000000003</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0.56000000000000005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2.2799999999999998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11.89</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12.06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9.64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8.1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6.44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4.57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4849</v>
      </c>
      <c r="E42" s="138"/>
      <c r="F42" s="138"/>
      <c r="G42" s="138">
        <f>'実質公債費比率（分子）の構造'!L$52</f>
        <v>4897</v>
      </c>
      <c r="H42" s="138"/>
      <c r="I42" s="138"/>
      <c r="J42" s="138">
        <f>'実質公債費比率（分子）の構造'!M$52</f>
        <v>5095</v>
      </c>
      <c r="K42" s="138"/>
      <c r="L42" s="138"/>
      <c r="M42" s="138">
        <f>'実質公債費比率（分子）の構造'!N$52</f>
        <v>4801</v>
      </c>
      <c r="N42" s="138"/>
      <c r="O42" s="138"/>
      <c r="P42" s="138">
        <f>'実質公債費比率（分子）の構造'!O$52</f>
        <v>4886</v>
      </c>
    </row>
    <row r="43" spans="1:16" x14ac:dyDescent="0.15">
      <c r="A43" s="138" t="s">
        <v>52</v>
      </c>
      <c r="B43" s="138" t="str">
        <f>'実質公債費比率（分子）の構造'!K$51</f>
        <v>-</v>
      </c>
      <c r="C43" s="138"/>
      <c r="D43" s="138"/>
      <c r="E43" s="138">
        <f>'実質公債費比率（分子）の構造'!L$51</f>
        <v>1</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48</v>
      </c>
      <c r="C44" s="138"/>
      <c r="D44" s="138"/>
      <c r="E44" s="138">
        <f>'実質公債費比率（分子）の構造'!L$50</f>
        <v>48</v>
      </c>
      <c r="F44" s="138"/>
      <c r="G44" s="138"/>
      <c r="H44" s="138">
        <f>'実質公債費比率（分子）の構造'!M$50</f>
        <v>48</v>
      </c>
      <c r="I44" s="138"/>
      <c r="J44" s="138"/>
      <c r="K44" s="138">
        <f>'実質公債費比率（分子）の構造'!N$50</f>
        <v>48</v>
      </c>
      <c r="L44" s="138"/>
      <c r="M44" s="138"/>
      <c r="N44" s="138">
        <f>'実質公債費比率（分子）の構造'!O$50</f>
        <v>48</v>
      </c>
      <c r="O44" s="138"/>
      <c r="P44" s="138"/>
    </row>
    <row r="45" spans="1:16" x14ac:dyDescent="0.15">
      <c r="A45" s="138" t="s">
        <v>54</v>
      </c>
      <c r="B45" s="138">
        <f>'実質公債費比率（分子）の構造'!K$49</f>
        <v>25</v>
      </c>
      <c r="C45" s="138"/>
      <c r="D45" s="138"/>
      <c r="E45" s="138">
        <f>'実質公債費比率（分子）の構造'!L$49</f>
        <v>40</v>
      </c>
      <c r="F45" s="138"/>
      <c r="G45" s="138"/>
      <c r="H45" s="138">
        <f>'実質公債費比率（分子）の構造'!M$49</f>
        <v>54</v>
      </c>
      <c r="I45" s="138"/>
      <c r="J45" s="138"/>
      <c r="K45" s="138">
        <f>'実質公債費比率（分子）の構造'!N$49</f>
        <v>103</v>
      </c>
      <c r="L45" s="138"/>
      <c r="M45" s="138"/>
      <c r="N45" s="138">
        <f>'実質公債費比率（分子）の構造'!O$49</f>
        <v>103</v>
      </c>
      <c r="O45" s="138"/>
      <c r="P45" s="138"/>
    </row>
    <row r="46" spans="1:16" x14ac:dyDescent="0.15">
      <c r="A46" s="138" t="s">
        <v>55</v>
      </c>
      <c r="B46" s="138">
        <f>'実質公債費比率（分子）の構造'!K$48</f>
        <v>1536</v>
      </c>
      <c r="C46" s="138"/>
      <c r="D46" s="138"/>
      <c r="E46" s="138">
        <f>'実質公債費比率（分子）の構造'!L$48</f>
        <v>1591</v>
      </c>
      <c r="F46" s="138"/>
      <c r="G46" s="138"/>
      <c r="H46" s="138">
        <f>'実質公債費比率（分子）の構造'!M$48</f>
        <v>1765</v>
      </c>
      <c r="I46" s="138"/>
      <c r="J46" s="138"/>
      <c r="K46" s="138">
        <f>'実質公債費比率（分子）の構造'!N$48</f>
        <v>1708</v>
      </c>
      <c r="L46" s="138"/>
      <c r="M46" s="138"/>
      <c r="N46" s="138">
        <f>'実質公債費比率（分子）の構造'!O$48</f>
        <v>1782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4857</v>
      </c>
      <c r="C49" s="138"/>
      <c r="D49" s="138"/>
      <c r="E49" s="138">
        <f>'実質公債費比率（分子）の構造'!L$45</f>
        <v>5068</v>
      </c>
      <c r="F49" s="138"/>
      <c r="G49" s="138"/>
      <c r="H49" s="138">
        <f>'実質公債費比率（分子）の構造'!M$45</f>
        <v>4952</v>
      </c>
      <c r="I49" s="138"/>
      <c r="J49" s="138"/>
      <c r="K49" s="138">
        <f>'実質公債費比率（分子）の構造'!N$45</f>
        <v>4660</v>
      </c>
      <c r="L49" s="138"/>
      <c r="M49" s="138"/>
      <c r="N49" s="138">
        <f>'実質公債費比率（分子）の構造'!O$45</f>
        <v>4367</v>
      </c>
      <c r="O49" s="138"/>
      <c r="P49" s="138"/>
    </row>
    <row r="50" spans="1:16" x14ac:dyDescent="0.15">
      <c r="A50" s="138" t="s">
        <v>59</v>
      </c>
      <c r="B50" s="138" t="e">
        <f>NA()</f>
        <v>#N/A</v>
      </c>
      <c r="C50" s="138">
        <f>IF(ISNUMBER('実質公債費比率（分子）の構造'!K$53),'実質公債費比率（分子）の構造'!K$53,NA())</f>
        <v>1617</v>
      </c>
      <c r="D50" s="138" t="e">
        <f>NA()</f>
        <v>#N/A</v>
      </c>
      <c r="E50" s="138" t="e">
        <f>NA()</f>
        <v>#N/A</v>
      </c>
      <c r="F50" s="138">
        <f>IF(ISNUMBER('実質公債費比率（分子）の構造'!L$53),'実質公債費比率（分子）の構造'!L$53,NA())</f>
        <v>1851</v>
      </c>
      <c r="G50" s="138" t="e">
        <f>NA()</f>
        <v>#N/A</v>
      </c>
      <c r="H50" s="138" t="e">
        <f>NA()</f>
        <v>#N/A</v>
      </c>
      <c r="I50" s="138">
        <f>IF(ISNUMBER('実質公債費比率（分子）の構造'!M$53),'実質公債費比率（分子）の構造'!M$53,NA())</f>
        <v>1724</v>
      </c>
      <c r="J50" s="138" t="e">
        <f>NA()</f>
        <v>#N/A</v>
      </c>
      <c r="K50" s="138" t="e">
        <f>NA()</f>
        <v>#N/A</v>
      </c>
      <c r="L50" s="138">
        <f>IF(ISNUMBER('実質公債費比率（分子）の構造'!N$53),'実質公債費比率（分子）の構造'!N$53,NA())</f>
        <v>1718</v>
      </c>
      <c r="M50" s="138" t="e">
        <f>NA()</f>
        <v>#N/A</v>
      </c>
      <c r="N50" s="138" t="e">
        <f>NA()</f>
        <v>#N/A</v>
      </c>
      <c r="O50" s="138">
        <f>IF(ISNUMBER('実質公債費比率（分子）の構造'!O$53),'実質公債費比率（分子）の構造'!O$53,NA())</f>
        <v>1414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44480</v>
      </c>
      <c r="E56" s="137"/>
      <c r="F56" s="137"/>
      <c r="G56" s="137">
        <f>'将来負担比率（分子）の構造'!J$52</f>
        <v>45118</v>
      </c>
      <c r="H56" s="137"/>
      <c r="I56" s="137"/>
      <c r="J56" s="137">
        <f>'将来負担比率（分子）の構造'!K$52</f>
        <v>45627</v>
      </c>
      <c r="K56" s="137"/>
      <c r="L56" s="137"/>
      <c r="M56" s="137">
        <f>'将来負担比率（分子）の構造'!L$52</f>
        <v>47075</v>
      </c>
      <c r="N56" s="137"/>
      <c r="O56" s="137"/>
      <c r="P56" s="137">
        <f>'将来負担比率（分子）の構造'!M$52</f>
        <v>47261</v>
      </c>
    </row>
    <row r="57" spans="1:16" x14ac:dyDescent="0.15">
      <c r="A57" s="137" t="s">
        <v>36</v>
      </c>
      <c r="B57" s="137"/>
      <c r="C57" s="137"/>
      <c r="D57" s="137">
        <f>'将来負担比率（分子）の構造'!I$51</f>
        <v>19377</v>
      </c>
      <c r="E57" s="137"/>
      <c r="F57" s="137"/>
      <c r="G57" s="137">
        <f>'将来負担比率（分子）の構造'!J$51</f>
        <v>18650</v>
      </c>
      <c r="H57" s="137"/>
      <c r="I57" s="137"/>
      <c r="J57" s="137">
        <f>'将来負担比率（分子）の構造'!K$51</f>
        <v>18439</v>
      </c>
      <c r="K57" s="137"/>
      <c r="L57" s="137"/>
      <c r="M57" s="137">
        <f>'将来負担比率（分子）の構造'!L$51</f>
        <v>18226</v>
      </c>
      <c r="N57" s="137"/>
      <c r="O57" s="137"/>
      <c r="P57" s="137">
        <f>'将来負担比率（分子）の構造'!M$51</f>
        <v>18697</v>
      </c>
    </row>
    <row r="58" spans="1:16" x14ac:dyDescent="0.15">
      <c r="A58" s="137" t="s">
        <v>35</v>
      </c>
      <c r="B58" s="137"/>
      <c r="C58" s="137"/>
      <c r="D58" s="137">
        <f>'将来負担比率（分子）の構造'!I$50</f>
        <v>6341</v>
      </c>
      <c r="E58" s="137"/>
      <c r="F58" s="137"/>
      <c r="G58" s="137">
        <f>'将来負担比率（分子）の構造'!J$50</f>
        <v>7066</v>
      </c>
      <c r="H58" s="137"/>
      <c r="I58" s="137"/>
      <c r="J58" s="137">
        <f>'将来負担比率（分子）の構造'!K$50</f>
        <v>7212</v>
      </c>
      <c r="K58" s="137"/>
      <c r="L58" s="137"/>
      <c r="M58" s="137">
        <f>'将来負担比率（分子）の構造'!L$50</f>
        <v>7121</v>
      </c>
      <c r="N58" s="137"/>
      <c r="O58" s="137"/>
      <c r="P58" s="137">
        <f>'将来負担比率（分子）の構造'!M$50</f>
        <v>6107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f>'将来負担比率（分子）の構造'!I$48</f>
        <v>443</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5078</v>
      </c>
      <c r="C62" s="137"/>
      <c r="D62" s="137"/>
      <c r="E62" s="137">
        <f>'将来負担比率（分子）の構造'!J$45</f>
        <v>4837</v>
      </c>
      <c r="F62" s="137"/>
      <c r="G62" s="137"/>
      <c r="H62" s="137">
        <f>'将来負担比率（分子）の構造'!K$45</f>
        <v>4650</v>
      </c>
      <c r="I62" s="137"/>
      <c r="J62" s="137"/>
      <c r="K62" s="137">
        <f>'将来負担比率（分子）の構造'!L$45</f>
        <v>4584</v>
      </c>
      <c r="L62" s="137"/>
      <c r="M62" s="137"/>
      <c r="N62" s="137">
        <f>'将来負担比率（分子）の構造'!M$45</f>
        <v>4764</v>
      </c>
      <c r="O62" s="137"/>
      <c r="P62" s="137"/>
    </row>
    <row r="63" spans="1:16" x14ac:dyDescent="0.15">
      <c r="A63" s="137" t="s">
        <v>28</v>
      </c>
      <c r="B63" s="137">
        <f>'将来負担比率（分子）の構造'!I$44</f>
        <v>431</v>
      </c>
      <c r="C63" s="137"/>
      <c r="D63" s="137"/>
      <c r="E63" s="137">
        <f>'将来負担比率（分子）の構造'!J$44</f>
        <v>647</v>
      </c>
      <c r="F63" s="137"/>
      <c r="G63" s="137"/>
      <c r="H63" s="137">
        <f>'将来負担比率（分子）の構造'!K$44</f>
        <v>616</v>
      </c>
      <c r="I63" s="137"/>
      <c r="J63" s="137"/>
      <c r="K63" s="137">
        <f>'将来負担比率（分子）の構造'!L$44</f>
        <v>575</v>
      </c>
      <c r="L63" s="137"/>
      <c r="M63" s="137"/>
      <c r="N63" s="137">
        <f>'将来負担比率（分子）の構造'!M$44</f>
        <v>579</v>
      </c>
      <c r="O63" s="137"/>
      <c r="P63" s="137"/>
    </row>
    <row r="64" spans="1:16" x14ac:dyDescent="0.15">
      <c r="A64" s="137" t="s">
        <v>27</v>
      </c>
      <c r="B64" s="137">
        <f>'将来負担比率（分子）の構造'!I$43</f>
        <v>27263</v>
      </c>
      <c r="C64" s="137"/>
      <c r="D64" s="137"/>
      <c r="E64" s="137">
        <f>'将来負担比率（分子）の構造'!J$43</f>
        <v>26819</v>
      </c>
      <c r="F64" s="137"/>
      <c r="G64" s="137"/>
      <c r="H64" s="137">
        <f>'将来負担比率（分子）の構造'!K$43</f>
        <v>27643</v>
      </c>
      <c r="I64" s="137"/>
      <c r="J64" s="137"/>
      <c r="K64" s="137">
        <f>'将来負担比率（分子）の構造'!L$43</f>
        <v>28621</v>
      </c>
      <c r="L64" s="137"/>
      <c r="M64" s="137"/>
      <c r="N64" s="137">
        <f>'将来負担比率（分子）の構造'!M$43</f>
        <v>29540</v>
      </c>
      <c r="O64" s="137"/>
      <c r="P64" s="137"/>
    </row>
    <row r="65" spans="1:16" x14ac:dyDescent="0.15">
      <c r="A65" s="137" t="s">
        <v>26</v>
      </c>
      <c r="B65" s="137">
        <f>'将来負担比率（分子）の構造'!I$42</f>
        <v>900</v>
      </c>
      <c r="C65" s="137"/>
      <c r="D65" s="137"/>
      <c r="E65" s="137">
        <f>'将来負担比率（分子）の構造'!J$42</f>
        <v>836</v>
      </c>
      <c r="F65" s="137"/>
      <c r="G65" s="137"/>
      <c r="H65" s="137">
        <f>'将来負担比率（分子）の構造'!K$42</f>
        <v>772</v>
      </c>
      <c r="I65" s="137"/>
      <c r="J65" s="137"/>
      <c r="K65" s="137">
        <f>'将来負担比率（分子）の構造'!L$42</f>
        <v>708</v>
      </c>
      <c r="L65" s="137"/>
      <c r="M65" s="137"/>
      <c r="N65" s="137">
        <f>'将来負担比率（分子）の構造'!M$42</f>
        <v>632</v>
      </c>
      <c r="O65" s="137"/>
      <c r="P65" s="137"/>
    </row>
    <row r="66" spans="1:16" x14ac:dyDescent="0.15">
      <c r="A66" s="137" t="s">
        <v>25</v>
      </c>
      <c r="B66" s="137">
        <f>'将来負担比率（分子）の構造'!I$41</f>
        <v>46879</v>
      </c>
      <c r="C66" s="137"/>
      <c r="D66" s="137"/>
      <c r="E66" s="137">
        <f>'将来負担比率（分子）の構造'!J$41</f>
        <v>47637</v>
      </c>
      <c r="F66" s="137"/>
      <c r="G66" s="137"/>
      <c r="H66" s="137">
        <f>'将来負担比率（分子）の構造'!K$41</f>
        <v>47762</v>
      </c>
      <c r="I66" s="137"/>
      <c r="J66" s="137"/>
      <c r="K66" s="137">
        <f>'将来負担比率（分子）の構造'!L$41</f>
        <v>48483</v>
      </c>
      <c r="L66" s="137"/>
      <c r="M66" s="137"/>
      <c r="N66" s="137">
        <f>'将来負担比率（分子）の構造'!M$41</f>
        <v>50626</v>
      </c>
      <c r="O66" s="137"/>
      <c r="P66" s="137"/>
    </row>
    <row r="67" spans="1:16" x14ac:dyDescent="0.15">
      <c r="A67" s="137" t="s">
        <v>63</v>
      </c>
      <c r="B67" s="137" t="e">
        <f>NA()</f>
        <v>#N/A</v>
      </c>
      <c r="C67" s="137">
        <f>IF(ISNUMBER('将来負担比率（分子）の構造'!I$53), IF('将来負担比率（分子）の構造'!I$53 &lt; 0, 0, '将来負担比率（分子）の構造'!I$53), NA())</f>
        <v>10796</v>
      </c>
      <c r="D67" s="137" t="e">
        <f>NA()</f>
        <v>#N/A</v>
      </c>
      <c r="E67" s="137" t="e">
        <f>NA()</f>
        <v>#N/A</v>
      </c>
      <c r="F67" s="137">
        <f>IF(ISNUMBER('将来負担比率（分子）の構造'!J$53), IF('将来負担比率（分子）の構造'!J$53 &lt; 0, 0, '将来負担比率（分子）の構造'!J$53), NA())</f>
        <v>9943</v>
      </c>
      <c r="G67" s="137" t="e">
        <f>NA()</f>
        <v>#N/A</v>
      </c>
      <c r="H67" s="137" t="e">
        <f>NA()</f>
        <v>#N/A</v>
      </c>
      <c r="I67" s="137">
        <f>IF(ISNUMBER('将来負担比率（分子）の構造'!K$53), IF('将来負担比率（分子）の構造'!K$53 &lt; 0, 0, '将来負担比率（分子）の構造'!K$53), NA())</f>
        <v>10166</v>
      </c>
      <c r="J67" s="137" t="e">
        <f>NA()</f>
        <v>#N/A</v>
      </c>
      <c r="K67" s="137" t="e">
        <f>NA()</f>
        <v>#N/A</v>
      </c>
      <c r="L67" s="137">
        <f>IF(ISNUMBER('将来負担比率（分子）の構造'!L$53), IF('将来負担比率（分子）の構造'!L$53 &lt; 0, 0, '将来負担比率（分子）の構造'!L$53), NA())</f>
        <v>10548</v>
      </c>
      <c r="M67" s="137" t="e">
        <f>NA()</f>
        <v>#N/A</v>
      </c>
      <c r="N67" s="137" t="e">
        <f>NA()</f>
        <v>#N/A</v>
      </c>
      <c r="O67" s="137">
        <f>IF(ISNUMBER('将来負担比率（分子）の構造'!M$53), IF('将来負担比率（分子）の構造'!M$53 &lt; 0, 0, '将来負担比率（分子）の構造'!M$53), NA())</f>
        <v>14075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17713561</v>
      </c>
      <c r="S5" s="671"/>
      <c r="T5" s="671"/>
      <c r="U5" s="671"/>
      <c r="V5" s="671"/>
      <c r="W5" s="671"/>
      <c r="X5" s="671"/>
      <c r="Y5" s="718"/>
      <c r="Z5" s="731">
        <v>32.4</v>
      </c>
      <c r="AA5" s="731"/>
      <c r="AB5" s="731"/>
      <c r="AC5" s="731"/>
      <c r="AD5" s="732">
        <v>16092408</v>
      </c>
      <c r="AE5" s="732"/>
      <c r="AF5" s="732"/>
      <c r="AG5" s="732"/>
      <c r="AH5" s="732"/>
      <c r="AI5" s="732"/>
      <c r="AJ5" s="732"/>
      <c r="AK5" s="732"/>
      <c r="AL5" s="719">
        <v>62.8</v>
      </c>
      <c r="AM5" s="688"/>
      <c r="AN5" s="688"/>
      <c r="AO5" s="720"/>
      <c r="AP5" s="707" t="s">
        <v>209</v>
      </c>
      <c r="AQ5" s="708"/>
      <c r="AR5" s="708"/>
      <c r="AS5" s="708"/>
      <c r="AT5" s="708"/>
      <c r="AU5" s="708"/>
      <c r="AV5" s="708"/>
      <c r="AW5" s="708"/>
      <c r="AX5" s="708"/>
      <c r="AY5" s="708"/>
      <c r="AZ5" s="708"/>
      <c r="BA5" s="708"/>
      <c r="BB5" s="708"/>
      <c r="BC5" s="708"/>
      <c r="BD5" s="708"/>
      <c r="BE5" s="708"/>
      <c r="BF5" s="709"/>
      <c r="BG5" s="620">
        <v>16065496</v>
      </c>
      <c r="BH5" s="621"/>
      <c r="BI5" s="621"/>
      <c r="BJ5" s="621"/>
      <c r="BK5" s="621"/>
      <c r="BL5" s="621"/>
      <c r="BM5" s="621"/>
      <c r="BN5" s="622"/>
      <c r="BO5" s="673">
        <v>90.7</v>
      </c>
      <c r="BP5" s="673"/>
      <c r="BQ5" s="673"/>
      <c r="BR5" s="673"/>
      <c r="BS5" s="674">
        <v>277614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178747</v>
      </c>
      <c r="S6" s="621"/>
      <c r="T6" s="621"/>
      <c r="U6" s="621"/>
      <c r="V6" s="621"/>
      <c r="W6" s="621"/>
      <c r="X6" s="621"/>
      <c r="Y6" s="622"/>
      <c r="Z6" s="673">
        <v>0.3</v>
      </c>
      <c r="AA6" s="673"/>
      <c r="AB6" s="673"/>
      <c r="AC6" s="673"/>
      <c r="AD6" s="674">
        <v>178747</v>
      </c>
      <c r="AE6" s="674"/>
      <c r="AF6" s="674"/>
      <c r="AG6" s="674"/>
      <c r="AH6" s="674"/>
      <c r="AI6" s="674"/>
      <c r="AJ6" s="674"/>
      <c r="AK6" s="674"/>
      <c r="AL6" s="643">
        <v>0.7</v>
      </c>
      <c r="AM6" s="675"/>
      <c r="AN6" s="675"/>
      <c r="AO6" s="676"/>
      <c r="AP6" s="617" t="s">
        <v>214</v>
      </c>
      <c r="AQ6" s="618"/>
      <c r="AR6" s="618"/>
      <c r="AS6" s="618"/>
      <c r="AT6" s="618"/>
      <c r="AU6" s="618"/>
      <c r="AV6" s="618"/>
      <c r="AW6" s="618"/>
      <c r="AX6" s="618"/>
      <c r="AY6" s="618"/>
      <c r="AZ6" s="618"/>
      <c r="BA6" s="618"/>
      <c r="BB6" s="618"/>
      <c r="BC6" s="618"/>
      <c r="BD6" s="618"/>
      <c r="BE6" s="618"/>
      <c r="BF6" s="619"/>
      <c r="BG6" s="620">
        <v>16065496</v>
      </c>
      <c r="BH6" s="621"/>
      <c r="BI6" s="621"/>
      <c r="BJ6" s="621"/>
      <c r="BK6" s="621"/>
      <c r="BL6" s="621"/>
      <c r="BM6" s="621"/>
      <c r="BN6" s="622"/>
      <c r="BO6" s="673">
        <v>90.7</v>
      </c>
      <c r="BP6" s="673"/>
      <c r="BQ6" s="673"/>
      <c r="BR6" s="673"/>
      <c r="BS6" s="674">
        <v>277614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392364</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392350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19202</v>
      </c>
      <c r="S7" s="621"/>
      <c r="T7" s="621"/>
      <c r="U7" s="621"/>
      <c r="V7" s="621"/>
      <c r="W7" s="621"/>
      <c r="X7" s="621"/>
      <c r="Y7" s="622"/>
      <c r="Z7" s="673">
        <v>0</v>
      </c>
      <c r="AA7" s="673"/>
      <c r="AB7" s="673"/>
      <c r="AC7" s="673"/>
      <c r="AD7" s="674">
        <v>19202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6756092</v>
      </c>
      <c r="BH7" s="621"/>
      <c r="BI7" s="621"/>
      <c r="BJ7" s="621"/>
      <c r="BK7" s="621"/>
      <c r="BL7" s="621"/>
      <c r="BM7" s="621"/>
      <c r="BN7" s="622"/>
      <c r="BO7" s="673">
        <v>38.1</v>
      </c>
      <c r="BP7" s="673"/>
      <c r="BQ7" s="673"/>
      <c r="BR7" s="673"/>
      <c r="BS7" s="674">
        <v>277614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3123403</v>
      </c>
      <c r="CS7" s="621"/>
      <c r="CT7" s="621"/>
      <c r="CU7" s="621"/>
      <c r="CV7" s="621"/>
      <c r="CW7" s="621"/>
      <c r="CX7" s="621"/>
      <c r="CY7" s="622"/>
      <c r="CZ7" s="673">
        <v>5.7</v>
      </c>
      <c r="DA7" s="673"/>
      <c r="DB7" s="673"/>
      <c r="DC7" s="673"/>
      <c r="DD7" s="626">
        <v>12723</v>
      </c>
      <c r="DE7" s="621"/>
      <c r="DF7" s="621"/>
      <c r="DG7" s="621"/>
      <c r="DH7" s="621"/>
      <c r="DI7" s="621"/>
      <c r="DJ7" s="621"/>
      <c r="DK7" s="621"/>
      <c r="DL7" s="621"/>
      <c r="DM7" s="621"/>
      <c r="DN7" s="621"/>
      <c r="DO7" s="621"/>
      <c r="DP7" s="622"/>
      <c r="DQ7" s="626">
        <v>2688332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70008</v>
      </c>
      <c r="S8" s="621"/>
      <c r="T8" s="621"/>
      <c r="U8" s="621"/>
      <c r="V8" s="621"/>
      <c r="W8" s="621"/>
      <c r="X8" s="621"/>
      <c r="Y8" s="622"/>
      <c r="Z8" s="673">
        <v>0.1</v>
      </c>
      <c r="AA8" s="673"/>
      <c r="AB8" s="673"/>
      <c r="AC8" s="673"/>
      <c r="AD8" s="674">
        <v>70008</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186283</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29195462</v>
      </c>
      <c r="CS8" s="621"/>
      <c r="CT8" s="621"/>
      <c r="CU8" s="621"/>
      <c r="CV8" s="621"/>
      <c r="CW8" s="621"/>
      <c r="CX8" s="621"/>
      <c r="CY8" s="622"/>
      <c r="CZ8" s="673">
        <v>53.5</v>
      </c>
      <c r="DA8" s="673"/>
      <c r="DB8" s="673"/>
      <c r="DC8" s="673"/>
      <c r="DD8" s="626">
        <v>651697</v>
      </c>
      <c r="DE8" s="621"/>
      <c r="DF8" s="621"/>
      <c r="DG8" s="621"/>
      <c r="DH8" s="621"/>
      <c r="DI8" s="621"/>
      <c r="DJ8" s="621"/>
      <c r="DK8" s="621"/>
      <c r="DL8" s="621"/>
      <c r="DM8" s="621"/>
      <c r="DN8" s="621"/>
      <c r="DO8" s="621"/>
      <c r="DP8" s="622"/>
      <c r="DQ8" s="626">
        <v>12017983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41278</v>
      </c>
      <c r="S9" s="621"/>
      <c r="T9" s="621"/>
      <c r="U9" s="621"/>
      <c r="V9" s="621"/>
      <c r="W9" s="621"/>
      <c r="X9" s="621"/>
      <c r="Y9" s="622"/>
      <c r="Z9" s="673">
        <v>0.1</v>
      </c>
      <c r="AA9" s="673"/>
      <c r="AB9" s="673"/>
      <c r="AC9" s="673"/>
      <c r="AD9" s="674">
        <v>41278</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5101705</v>
      </c>
      <c r="BH9" s="621"/>
      <c r="BI9" s="621"/>
      <c r="BJ9" s="621"/>
      <c r="BK9" s="621"/>
      <c r="BL9" s="621"/>
      <c r="BM9" s="621"/>
      <c r="BN9" s="622"/>
      <c r="BO9" s="673">
        <v>28.8</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3433674</v>
      </c>
      <c r="CS9" s="621"/>
      <c r="CT9" s="621"/>
      <c r="CU9" s="621"/>
      <c r="CV9" s="621"/>
      <c r="CW9" s="621"/>
      <c r="CX9" s="621"/>
      <c r="CY9" s="622"/>
      <c r="CZ9" s="673">
        <v>6.3</v>
      </c>
      <c r="DA9" s="673"/>
      <c r="DB9" s="673"/>
      <c r="DC9" s="673"/>
      <c r="DD9" s="626">
        <v>350097</v>
      </c>
      <c r="DE9" s="621"/>
      <c r="DF9" s="621"/>
      <c r="DG9" s="621"/>
      <c r="DH9" s="621"/>
      <c r="DI9" s="621"/>
      <c r="DJ9" s="621"/>
      <c r="DK9" s="621"/>
      <c r="DL9" s="621"/>
      <c r="DM9" s="621"/>
      <c r="DN9" s="621"/>
      <c r="DO9" s="621"/>
      <c r="DP9" s="622"/>
      <c r="DQ9" s="626">
        <v>2828051</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2457029</v>
      </c>
      <c r="S10" s="621"/>
      <c r="T10" s="621"/>
      <c r="U10" s="621"/>
      <c r="V10" s="621"/>
      <c r="W10" s="621"/>
      <c r="X10" s="621"/>
      <c r="Y10" s="622"/>
      <c r="Z10" s="673">
        <v>4.5</v>
      </c>
      <c r="AA10" s="673"/>
      <c r="AB10" s="673"/>
      <c r="AC10" s="673"/>
      <c r="AD10" s="674">
        <v>2457029</v>
      </c>
      <c r="AE10" s="674"/>
      <c r="AF10" s="674"/>
      <c r="AG10" s="674"/>
      <c r="AH10" s="674"/>
      <c r="AI10" s="674"/>
      <c r="AJ10" s="674"/>
      <c r="AK10" s="674"/>
      <c r="AL10" s="643">
        <v>9.6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436345</v>
      </c>
      <c r="BH10" s="621"/>
      <c r="BI10" s="621"/>
      <c r="BJ10" s="621"/>
      <c r="BK10" s="621"/>
      <c r="BL10" s="621"/>
      <c r="BM10" s="621"/>
      <c r="BN10" s="622"/>
      <c r="BO10" s="673">
        <v>2.5</v>
      </c>
      <c r="BP10" s="673"/>
      <c r="BQ10" s="673"/>
      <c r="BR10" s="673"/>
      <c r="BS10" s="626">
        <v>72561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152077</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125430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1031759</v>
      </c>
      <c r="BH11" s="621"/>
      <c r="BI11" s="621"/>
      <c r="BJ11" s="621"/>
      <c r="BK11" s="621"/>
      <c r="BL11" s="621"/>
      <c r="BM11" s="621"/>
      <c r="BN11" s="622"/>
      <c r="BO11" s="673">
        <v>5.8</v>
      </c>
      <c r="BP11" s="673"/>
      <c r="BQ11" s="673"/>
      <c r="BR11" s="673"/>
      <c r="BS11" s="626">
        <v>205053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29014</v>
      </c>
      <c r="CS11" s="621"/>
      <c r="CT11" s="621"/>
      <c r="CU11" s="621"/>
      <c r="CV11" s="621"/>
      <c r="CW11" s="621"/>
      <c r="CX11" s="621"/>
      <c r="CY11" s="622"/>
      <c r="CZ11" s="673">
        <v>0.1</v>
      </c>
      <c r="DA11" s="673"/>
      <c r="DB11" s="673"/>
      <c r="DC11" s="673"/>
      <c r="DD11" s="626" t="s">
        <v>111</v>
      </c>
      <c r="DE11" s="621"/>
      <c r="DF11" s="621"/>
      <c r="DG11" s="621"/>
      <c r="DH11" s="621"/>
      <c r="DI11" s="621"/>
      <c r="DJ11" s="621"/>
      <c r="DK11" s="621"/>
      <c r="DL11" s="621"/>
      <c r="DM11" s="621"/>
      <c r="DN11" s="621"/>
      <c r="DO11" s="621"/>
      <c r="DP11" s="622"/>
      <c r="DQ11" s="626">
        <v>26560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7956356</v>
      </c>
      <c r="BH12" s="621"/>
      <c r="BI12" s="621"/>
      <c r="BJ12" s="621"/>
      <c r="BK12" s="621"/>
      <c r="BL12" s="621"/>
      <c r="BM12" s="621"/>
      <c r="BN12" s="622"/>
      <c r="BO12" s="673">
        <v>44.9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165328</v>
      </c>
      <c r="CS12" s="621"/>
      <c r="CT12" s="621"/>
      <c r="CU12" s="621"/>
      <c r="CV12" s="621"/>
      <c r="CW12" s="621"/>
      <c r="CX12" s="621"/>
      <c r="CY12" s="622"/>
      <c r="CZ12" s="673">
        <v>0.3</v>
      </c>
      <c r="DA12" s="673"/>
      <c r="DB12" s="673"/>
      <c r="DC12" s="673"/>
      <c r="DD12" s="626" t="s">
        <v>111</v>
      </c>
      <c r="DE12" s="621"/>
      <c r="DF12" s="621"/>
      <c r="DG12" s="621"/>
      <c r="DH12" s="621"/>
      <c r="DI12" s="621"/>
      <c r="DJ12" s="621"/>
      <c r="DK12" s="621"/>
      <c r="DL12" s="621"/>
      <c r="DM12" s="621"/>
      <c r="DN12" s="621"/>
      <c r="DO12" s="621"/>
      <c r="DP12" s="622"/>
      <c r="DQ12" s="626">
        <v>158098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71241</v>
      </c>
      <c r="S13" s="621"/>
      <c r="T13" s="621"/>
      <c r="U13" s="621"/>
      <c r="V13" s="621"/>
      <c r="W13" s="621"/>
      <c r="X13" s="621"/>
      <c r="Y13" s="622"/>
      <c r="Z13" s="673">
        <v>0.1</v>
      </c>
      <c r="AA13" s="673"/>
      <c r="AB13" s="673"/>
      <c r="AC13" s="673"/>
      <c r="AD13" s="674">
        <v>71241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7841857</v>
      </c>
      <c r="BH13" s="621"/>
      <c r="BI13" s="621"/>
      <c r="BJ13" s="621"/>
      <c r="BK13" s="621"/>
      <c r="BL13" s="621"/>
      <c r="BM13" s="621"/>
      <c r="BN13" s="622"/>
      <c r="BO13" s="673">
        <v>44.3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4779245</v>
      </c>
      <c r="CS13" s="621"/>
      <c r="CT13" s="621"/>
      <c r="CU13" s="621"/>
      <c r="CV13" s="621"/>
      <c r="CW13" s="621"/>
      <c r="CX13" s="621"/>
      <c r="CY13" s="622"/>
      <c r="CZ13" s="673">
        <v>8.6999999999999993</v>
      </c>
      <c r="DA13" s="673"/>
      <c r="DB13" s="673"/>
      <c r="DC13" s="673"/>
      <c r="DD13" s="626">
        <v>1860362</v>
      </c>
      <c r="DE13" s="621"/>
      <c r="DF13" s="621"/>
      <c r="DG13" s="621"/>
      <c r="DH13" s="621"/>
      <c r="DI13" s="621"/>
      <c r="DJ13" s="621"/>
      <c r="DK13" s="621"/>
      <c r="DL13" s="621"/>
      <c r="DM13" s="621"/>
      <c r="DN13" s="621"/>
      <c r="DO13" s="621"/>
      <c r="DP13" s="622"/>
      <c r="DQ13" s="626">
        <v>2830023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150225</v>
      </c>
      <c r="BH14" s="621"/>
      <c r="BI14" s="621"/>
      <c r="BJ14" s="621"/>
      <c r="BK14" s="621"/>
      <c r="BL14" s="621"/>
      <c r="BM14" s="621"/>
      <c r="BN14" s="622"/>
      <c r="BO14" s="673">
        <v>0.8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1852509</v>
      </c>
      <c r="CS14" s="621"/>
      <c r="CT14" s="621"/>
      <c r="CU14" s="621"/>
      <c r="CV14" s="621"/>
      <c r="CW14" s="621"/>
      <c r="CX14" s="621"/>
      <c r="CY14" s="622"/>
      <c r="CZ14" s="673">
        <v>3.4</v>
      </c>
      <c r="DA14" s="673"/>
      <c r="DB14" s="673"/>
      <c r="DC14" s="673"/>
      <c r="DD14" s="626">
        <v>64941</v>
      </c>
      <c r="DE14" s="621"/>
      <c r="DF14" s="621"/>
      <c r="DG14" s="621"/>
      <c r="DH14" s="621"/>
      <c r="DI14" s="621"/>
      <c r="DJ14" s="621"/>
      <c r="DK14" s="621"/>
      <c r="DL14" s="621"/>
      <c r="DM14" s="621"/>
      <c r="DN14" s="621"/>
      <c r="DO14" s="621"/>
      <c r="DP14" s="622"/>
      <c r="DQ14" s="626">
        <v>1776967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66589</v>
      </c>
      <c r="S15" s="621"/>
      <c r="T15" s="621"/>
      <c r="U15" s="621"/>
      <c r="V15" s="621"/>
      <c r="W15" s="621"/>
      <c r="X15" s="621"/>
      <c r="Y15" s="622"/>
      <c r="Z15" s="673">
        <v>0.1</v>
      </c>
      <c r="AA15" s="673"/>
      <c r="AB15" s="673"/>
      <c r="AC15" s="673"/>
      <c r="AD15" s="674">
        <v>66589</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1202823</v>
      </c>
      <c r="BH15" s="621"/>
      <c r="BI15" s="621"/>
      <c r="BJ15" s="621"/>
      <c r="BK15" s="621"/>
      <c r="BL15" s="621"/>
      <c r="BM15" s="621"/>
      <c r="BN15" s="622"/>
      <c r="BO15" s="673">
        <v>6.8</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7131345</v>
      </c>
      <c r="CS15" s="621"/>
      <c r="CT15" s="621"/>
      <c r="CU15" s="621"/>
      <c r="CV15" s="621"/>
      <c r="CW15" s="621"/>
      <c r="CX15" s="621"/>
      <c r="CY15" s="622"/>
      <c r="CZ15" s="673">
        <v>13.1</v>
      </c>
      <c r="DA15" s="673"/>
      <c r="DB15" s="673"/>
      <c r="DC15" s="673"/>
      <c r="DD15" s="626">
        <v>3885093</v>
      </c>
      <c r="DE15" s="621"/>
      <c r="DF15" s="621"/>
      <c r="DG15" s="621"/>
      <c r="DH15" s="621"/>
      <c r="DI15" s="621"/>
      <c r="DJ15" s="621"/>
      <c r="DK15" s="621"/>
      <c r="DL15" s="621"/>
      <c r="DM15" s="621"/>
      <c r="DN15" s="621"/>
      <c r="DO15" s="621"/>
      <c r="DP15" s="622"/>
      <c r="DQ15" s="626">
        <v>3013407</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6571526</v>
      </c>
      <c r="S16" s="621"/>
      <c r="T16" s="621"/>
      <c r="U16" s="621"/>
      <c r="V16" s="621"/>
      <c r="W16" s="621"/>
      <c r="X16" s="621"/>
      <c r="Y16" s="622"/>
      <c r="Z16" s="673">
        <v>12</v>
      </c>
      <c r="AA16" s="673"/>
      <c r="AB16" s="673"/>
      <c r="AC16" s="673"/>
      <c r="AD16" s="674">
        <v>6319020</v>
      </c>
      <c r="AE16" s="674"/>
      <c r="AF16" s="674"/>
      <c r="AG16" s="674"/>
      <c r="AH16" s="674"/>
      <c r="AI16" s="674"/>
      <c r="AJ16" s="674"/>
      <c r="AK16" s="674"/>
      <c r="AL16" s="643">
        <v>24.7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6319020</v>
      </c>
      <c r="S17" s="621"/>
      <c r="T17" s="621"/>
      <c r="U17" s="621"/>
      <c r="V17" s="621"/>
      <c r="W17" s="621"/>
      <c r="X17" s="621"/>
      <c r="Y17" s="622"/>
      <c r="Z17" s="673">
        <v>11.5</v>
      </c>
      <c r="AA17" s="673"/>
      <c r="AB17" s="673"/>
      <c r="AC17" s="673"/>
      <c r="AD17" s="674">
        <v>6319020</v>
      </c>
      <c r="AE17" s="674"/>
      <c r="AF17" s="674"/>
      <c r="AG17" s="674"/>
      <c r="AH17" s="674"/>
      <c r="AI17" s="674"/>
      <c r="AJ17" s="674"/>
      <c r="AK17" s="674"/>
      <c r="AL17" s="643">
        <v>24.7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4367524</v>
      </c>
      <c r="CS17" s="621"/>
      <c r="CT17" s="621"/>
      <c r="CU17" s="621"/>
      <c r="CV17" s="621"/>
      <c r="CW17" s="621"/>
      <c r="CX17" s="621"/>
      <c r="CY17" s="622"/>
      <c r="CZ17" s="673">
        <v>8</v>
      </c>
      <c r="DA17" s="673"/>
      <c r="DB17" s="673"/>
      <c r="DC17" s="673"/>
      <c r="DD17" s="626" t="s">
        <v>111</v>
      </c>
      <c r="DE17" s="621"/>
      <c r="DF17" s="621"/>
      <c r="DG17" s="621"/>
      <c r="DH17" s="621"/>
      <c r="DI17" s="621"/>
      <c r="DJ17" s="621"/>
      <c r="DK17" s="621"/>
      <c r="DL17" s="621"/>
      <c r="DM17" s="621"/>
      <c r="DN17" s="621"/>
      <c r="DO17" s="621"/>
      <c r="DP17" s="622"/>
      <c r="DQ17" s="626">
        <v>4290802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252506</v>
      </c>
      <c r="S18" s="621"/>
      <c r="T18" s="621"/>
      <c r="U18" s="621"/>
      <c r="V18" s="621"/>
      <c r="W18" s="621"/>
      <c r="X18" s="621"/>
      <c r="Y18" s="622"/>
      <c r="Z18" s="673">
        <v>0.5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1648065</v>
      </c>
      <c r="BH19" s="621"/>
      <c r="BI19" s="621"/>
      <c r="BJ19" s="621"/>
      <c r="BK19" s="621"/>
      <c r="BL19" s="621"/>
      <c r="BM19" s="621"/>
      <c r="BN19" s="622"/>
      <c r="BO19" s="673">
        <v>9.3000000000000007</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27189181</v>
      </c>
      <c r="S20" s="621"/>
      <c r="T20" s="621"/>
      <c r="U20" s="621"/>
      <c r="V20" s="621"/>
      <c r="W20" s="621"/>
      <c r="X20" s="621"/>
      <c r="Y20" s="622"/>
      <c r="Z20" s="673">
        <v>49.7</v>
      </c>
      <c r="AA20" s="673"/>
      <c r="AB20" s="673"/>
      <c r="AC20" s="673"/>
      <c r="AD20" s="674">
        <v>25315522</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1648065</v>
      </c>
      <c r="BH20" s="621"/>
      <c r="BI20" s="621"/>
      <c r="BJ20" s="621"/>
      <c r="BK20" s="621"/>
      <c r="BL20" s="621"/>
      <c r="BM20" s="621"/>
      <c r="BN20" s="622"/>
      <c r="BO20" s="673">
        <v>9.3000000000000007</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54621945</v>
      </c>
      <c r="CS20" s="621"/>
      <c r="CT20" s="621"/>
      <c r="CU20" s="621"/>
      <c r="CV20" s="621"/>
      <c r="CW20" s="621"/>
      <c r="CX20" s="621"/>
      <c r="CY20" s="622"/>
      <c r="CZ20" s="673">
        <v>100</v>
      </c>
      <c r="DA20" s="673"/>
      <c r="DB20" s="673"/>
      <c r="DC20" s="673"/>
      <c r="DD20" s="626">
        <v>6824913</v>
      </c>
      <c r="DE20" s="621"/>
      <c r="DF20" s="621"/>
      <c r="DG20" s="621"/>
      <c r="DH20" s="621"/>
      <c r="DI20" s="621"/>
      <c r="DJ20" s="621"/>
      <c r="DK20" s="621"/>
      <c r="DL20" s="621"/>
      <c r="DM20" s="621"/>
      <c r="DN20" s="621"/>
      <c r="DO20" s="621"/>
      <c r="DP20" s="622"/>
      <c r="DQ20" s="626">
        <v>30148003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16909</v>
      </c>
      <c r="S21" s="621"/>
      <c r="T21" s="621"/>
      <c r="U21" s="621"/>
      <c r="V21" s="621"/>
      <c r="W21" s="621"/>
      <c r="X21" s="621"/>
      <c r="Y21" s="622"/>
      <c r="Z21" s="673">
        <v>0</v>
      </c>
      <c r="AA21" s="673"/>
      <c r="AB21" s="673"/>
      <c r="AC21" s="673"/>
      <c r="AD21" s="674">
        <v>16909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26912</v>
      </c>
      <c r="BH21" s="621"/>
      <c r="BI21" s="621"/>
      <c r="BJ21" s="621"/>
      <c r="BK21" s="621"/>
      <c r="BL21" s="621"/>
      <c r="BM21" s="621"/>
      <c r="BN21" s="622"/>
      <c r="BO21" s="673">
        <v>0.2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196062</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467930</v>
      </c>
      <c r="S23" s="621"/>
      <c r="T23" s="621"/>
      <c r="U23" s="621"/>
      <c r="V23" s="621"/>
      <c r="W23" s="621"/>
      <c r="X23" s="621"/>
      <c r="Y23" s="622"/>
      <c r="Z23" s="673">
        <v>0.9</v>
      </c>
      <c r="AA23" s="673"/>
      <c r="AB23" s="673"/>
      <c r="AC23" s="673"/>
      <c r="AD23" s="674">
        <v>197630</v>
      </c>
      <c r="AE23" s="674"/>
      <c r="AF23" s="674"/>
      <c r="AG23" s="674"/>
      <c r="AH23" s="674"/>
      <c r="AI23" s="674"/>
      <c r="AJ23" s="674"/>
      <c r="AK23" s="674"/>
      <c r="AL23" s="643">
        <v>0.8</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1621153</v>
      </c>
      <c r="BH23" s="621"/>
      <c r="BI23" s="621"/>
      <c r="BJ23" s="621"/>
      <c r="BK23" s="621"/>
      <c r="BL23" s="621"/>
      <c r="BM23" s="621"/>
      <c r="BN23" s="622"/>
      <c r="BO23" s="673">
        <v>9.1999999999999993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216792</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31606023</v>
      </c>
      <c r="CS24" s="671"/>
      <c r="CT24" s="671"/>
      <c r="CU24" s="671"/>
      <c r="CV24" s="671"/>
      <c r="CW24" s="671"/>
      <c r="CX24" s="671"/>
      <c r="CY24" s="718"/>
      <c r="CZ24" s="722">
        <v>57.9</v>
      </c>
      <c r="DA24" s="723"/>
      <c r="DB24" s="723"/>
      <c r="DC24" s="724"/>
      <c r="DD24" s="717">
        <v>16350975</v>
      </c>
      <c r="DE24" s="671"/>
      <c r="DF24" s="671"/>
      <c r="DG24" s="671"/>
      <c r="DH24" s="671"/>
      <c r="DI24" s="671"/>
      <c r="DJ24" s="671"/>
      <c r="DK24" s="718"/>
      <c r="DL24" s="717">
        <v>16293216</v>
      </c>
      <c r="DM24" s="671"/>
      <c r="DN24" s="671"/>
      <c r="DO24" s="671"/>
      <c r="DP24" s="671"/>
      <c r="DQ24" s="671"/>
      <c r="DR24" s="671"/>
      <c r="DS24" s="671"/>
      <c r="DT24" s="671"/>
      <c r="DU24" s="671"/>
      <c r="DV24" s="718"/>
      <c r="DW24" s="719">
        <v>59.5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15254831</v>
      </c>
      <c r="S25" s="621"/>
      <c r="T25" s="621"/>
      <c r="U25" s="621"/>
      <c r="V25" s="621"/>
      <c r="W25" s="621"/>
      <c r="X25" s="621"/>
      <c r="Y25" s="622"/>
      <c r="Z25" s="673">
        <v>27.9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6625807</v>
      </c>
      <c r="CS25" s="639"/>
      <c r="CT25" s="639"/>
      <c r="CU25" s="639"/>
      <c r="CV25" s="639"/>
      <c r="CW25" s="639"/>
      <c r="CX25" s="639"/>
      <c r="CY25" s="640"/>
      <c r="CZ25" s="623">
        <v>12.1</v>
      </c>
      <c r="DA25" s="641"/>
      <c r="DB25" s="641"/>
      <c r="DC25" s="642"/>
      <c r="DD25" s="626">
        <v>6216494</v>
      </c>
      <c r="DE25" s="639"/>
      <c r="DF25" s="639"/>
      <c r="DG25" s="639"/>
      <c r="DH25" s="639"/>
      <c r="DI25" s="639"/>
      <c r="DJ25" s="639"/>
      <c r="DK25" s="640"/>
      <c r="DL25" s="626">
        <v>6165624</v>
      </c>
      <c r="DM25" s="639"/>
      <c r="DN25" s="639"/>
      <c r="DO25" s="639"/>
      <c r="DP25" s="639"/>
      <c r="DQ25" s="639"/>
      <c r="DR25" s="639"/>
      <c r="DS25" s="639"/>
      <c r="DT25" s="639"/>
      <c r="DU25" s="639"/>
      <c r="DV25" s="640"/>
      <c r="DW25" s="643">
        <v>22.5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4677244</v>
      </c>
      <c r="CS26" s="621"/>
      <c r="CT26" s="621"/>
      <c r="CU26" s="621"/>
      <c r="CV26" s="621"/>
      <c r="CW26" s="621"/>
      <c r="CX26" s="621"/>
      <c r="CY26" s="622"/>
      <c r="CZ26" s="623">
        <v>8.6</v>
      </c>
      <c r="DA26" s="641"/>
      <c r="DB26" s="641"/>
      <c r="DC26" s="642"/>
      <c r="DD26" s="626">
        <v>4415600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3357661</v>
      </c>
      <c r="S27" s="621"/>
      <c r="T27" s="621"/>
      <c r="U27" s="621"/>
      <c r="V27" s="621"/>
      <c r="W27" s="621"/>
      <c r="X27" s="621"/>
      <c r="Y27" s="622"/>
      <c r="Z27" s="673">
        <v>6.1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17713561</v>
      </c>
      <c r="BH27" s="621"/>
      <c r="BI27" s="621"/>
      <c r="BJ27" s="621"/>
      <c r="BK27" s="621"/>
      <c r="BL27" s="621"/>
      <c r="BM27" s="621"/>
      <c r="BN27" s="622"/>
      <c r="BO27" s="673">
        <v>100</v>
      </c>
      <c r="BP27" s="673"/>
      <c r="BQ27" s="673"/>
      <c r="BR27" s="673"/>
      <c r="BS27" s="626">
        <v>277614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20612692</v>
      </c>
      <c r="CS27" s="639"/>
      <c r="CT27" s="639"/>
      <c r="CU27" s="639"/>
      <c r="CV27" s="639"/>
      <c r="CW27" s="639"/>
      <c r="CX27" s="639"/>
      <c r="CY27" s="640"/>
      <c r="CZ27" s="623">
        <v>37.700000000000003</v>
      </c>
      <c r="DA27" s="641"/>
      <c r="DB27" s="641"/>
      <c r="DC27" s="642"/>
      <c r="DD27" s="626">
        <v>5843679</v>
      </c>
      <c r="DE27" s="639"/>
      <c r="DF27" s="639"/>
      <c r="DG27" s="639"/>
      <c r="DH27" s="639"/>
      <c r="DI27" s="639"/>
      <c r="DJ27" s="639"/>
      <c r="DK27" s="640"/>
      <c r="DL27" s="626">
        <v>5836790</v>
      </c>
      <c r="DM27" s="639"/>
      <c r="DN27" s="639"/>
      <c r="DO27" s="639"/>
      <c r="DP27" s="639"/>
      <c r="DQ27" s="639"/>
      <c r="DR27" s="639"/>
      <c r="DS27" s="639"/>
      <c r="DT27" s="639"/>
      <c r="DU27" s="639"/>
      <c r="DV27" s="640"/>
      <c r="DW27" s="643">
        <v>21.3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280796</v>
      </c>
      <c r="S28" s="621"/>
      <c r="T28" s="621"/>
      <c r="U28" s="621"/>
      <c r="V28" s="621"/>
      <c r="W28" s="621"/>
      <c r="X28" s="621"/>
      <c r="Y28" s="622"/>
      <c r="Z28" s="673">
        <v>0.5</v>
      </c>
      <c r="AA28" s="673"/>
      <c r="AB28" s="673"/>
      <c r="AC28" s="673"/>
      <c r="AD28" s="674">
        <v>43777</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4367524</v>
      </c>
      <c r="CS28" s="621"/>
      <c r="CT28" s="621"/>
      <c r="CU28" s="621"/>
      <c r="CV28" s="621"/>
      <c r="CW28" s="621"/>
      <c r="CX28" s="621"/>
      <c r="CY28" s="622"/>
      <c r="CZ28" s="623">
        <v>8</v>
      </c>
      <c r="DA28" s="641"/>
      <c r="DB28" s="641"/>
      <c r="DC28" s="642"/>
      <c r="DD28" s="626">
        <v>4290802</v>
      </c>
      <c r="DE28" s="621"/>
      <c r="DF28" s="621"/>
      <c r="DG28" s="621"/>
      <c r="DH28" s="621"/>
      <c r="DI28" s="621"/>
      <c r="DJ28" s="621"/>
      <c r="DK28" s="622"/>
      <c r="DL28" s="626">
        <v>4290802</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6969</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4367438</v>
      </c>
      <c r="CS29" s="639"/>
      <c r="CT29" s="639"/>
      <c r="CU29" s="639"/>
      <c r="CV29" s="639"/>
      <c r="CW29" s="639"/>
      <c r="CX29" s="639"/>
      <c r="CY29" s="640"/>
      <c r="CZ29" s="623">
        <v>8</v>
      </c>
      <c r="DA29" s="641"/>
      <c r="DB29" s="641"/>
      <c r="DC29" s="642"/>
      <c r="DD29" s="626">
        <v>4290716</v>
      </c>
      <c r="DE29" s="639"/>
      <c r="DF29" s="639"/>
      <c r="DG29" s="639"/>
      <c r="DH29" s="639"/>
      <c r="DI29" s="639"/>
      <c r="DJ29" s="639"/>
      <c r="DK29" s="640"/>
      <c r="DL29" s="626">
        <v>4290716</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1049277</v>
      </c>
      <c r="S30" s="621"/>
      <c r="T30" s="621"/>
      <c r="U30" s="621"/>
      <c r="V30" s="621"/>
      <c r="W30" s="621"/>
      <c r="X30" s="621"/>
      <c r="Y30" s="622"/>
      <c r="Z30" s="673">
        <v>1.9</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95.3</v>
      </c>
      <c r="BN30" s="687"/>
      <c r="BO30" s="687"/>
      <c r="BP30" s="687"/>
      <c r="BQ30" s="689"/>
      <c r="BR30" s="686">
        <v>98.5</v>
      </c>
      <c r="BS30" s="687"/>
      <c r="BT30" s="687"/>
      <c r="BU30" s="687"/>
      <c r="BV30" s="687"/>
      <c r="BW30" s="687"/>
      <c r="BX30" s="688">
        <v>94.6</v>
      </c>
      <c r="BY30" s="687"/>
      <c r="BZ30" s="687"/>
      <c r="CA30" s="687"/>
      <c r="CB30" s="689"/>
      <c r="CD30" s="692"/>
      <c r="CE30" s="693"/>
      <c r="CF30" s="657" t="s">
        <v>292</v>
      </c>
      <c r="CG30" s="654"/>
      <c r="CH30" s="654"/>
      <c r="CI30" s="654"/>
      <c r="CJ30" s="654"/>
      <c r="CK30" s="654"/>
      <c r="CL30" s="654"/>
      <c r="CM30" s="654"/>
      <c r="CN30" s="654"/>
      <c r="CO30" s="654"/>
      <c r="CP30" s="654"/>
      <c r="CQ30" s="655"/>
      <c r="CR30" s="620">
        <v>3881384</v>
      </c>
      <c r="CS30" s="621"/>
      <c r="CT30" s="621"/>
      <c r="CU30" s="621"/>
      <c r="CV30" s="621"/>
      <c r="CW30" s="621"/>
      <c r="CX30" s="621"/>
      <c r="CY30" s="622"/>
      <c r="CZ30" s="623">
        <v>7.1</v>
      </c>
      <c r="DA30" s="641"/>
      <c r="DB30" s="641"/>
      <c r="DC30" s="642"/>
      <c r="DD30" s="626">
        <v>3815605</v>
      </c>
      <c r="DE30" s="621"/>
      <c r="DF30" s="621"/>
      <c r="DG30" s="621"/>
      <c r="DH30" s="621"/>
      <c r="DI30" s="621"/>
      <c r="DJ30" s="621"/>
      <c r="DK30" s="622"/>
      <c r="DL30" s="626">
        <v>3815605</v>
      </c>
      <c r="DM30" s="621"/>
      <c r="DN30" s="621"/>
      <c r="DO30" s="621"/>
      <c r="DP30" s="621"/>
      <c r="DQ30" s="621"/>
      <c r="DR30" s="621"/>
      <c r="DS30" s="621"/>
      <c r="DT30" s="621"/>
      <c r="DU30" s="621"/>
      <c r="DV30" s="622"/>
      <c r="DW30" s="643">
        <v>13.9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130536</v>
      </c>
      <c r="S31" s="621"/>
      <c r="T31" s="621"/>
      <c r="U31" s="621"/>
      <c r="V31" s="621"/>
      <c r="W31" s="621"/>
      <c r="X31" s="621"/>
      <c r="Y31" s="622"/>
      <c r="Z31" s="673">
        <v>0.2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98.1</v>
      </c>
      <c r="BH31" s="639"/>
      <c r="BI31" s="639"/>
      <c r="BJ31" s="639"/>
      <c r="BK31" s="639"/>
      <c r="BL31" s="639"/>
      <c r="BM31" s="675">
        <v>94</v>
      </c>
      <c r="BN31" s="685"/>
      <c r="BO31" s="685"/>
      <c r="BP31" s="685"/>
      <c r="BQ31" s="649"/>
      <c r="BR31" s="684">
        <v>98.1</v>
      </c>
      <c r="BS31" s="639"/>
      <c r="BT31" s="639"/>
      <c r="BU31" s="639"/>
      <c r="BV31" s="639"/>
      <c r="BW31" s="639"/>
      <c r="BX31" s="675">
        <v>93.1</v>
      </c>
      <c r="BY31" s="685"/>
      <c r="BZ31" s="685"/>
      <c r="CA31" s="685"/>
      <c r="CB31" s="649"/>
      <c r="CD31" s="692"/>
      <c r="CE31" s="693"/>
      <c r="CF31" s="657" t="s">
        <v>296</v>
      </c>
      <c r="CG31" s="654"/>
      <c r="CH31" s="654"/>
      <c r="CI31" s="654"/>
      <c r="CJ31" s="654"/>
      <c r="CK31" s="654"/>
      <c r="CL31" s="654"/>
      <c r="CM31" s="654"/>
      <c r="CN31" s="654"/>
      <c r="CO31" s="654"/>
      <c r="CP31" s="654"/>
      <c r="CQ31" s="655"/>
      <c r="CR31" s="620">
        <v>486054</v>
      </c>
      <c r="CS31" s="639"/>
      <c r="CT31" s="639"/>
      <c r="CU31" s="639"/>
      <c r="CV31" s="639"/>
      <c r="CW31" s="639"/>
      <c r="CX31" s="639"/>
      <c r="CY31" s="640"/>
      <c r="CZ31" s="623">
        <v>0.9</v>
      </c>
      <c r="DA31" s="641"/>
      <c r="DB31" s="641"/>
      <c r="DC31" s="642"/>
      <c r="DD31" s="626">
        <v>475111</v>
      </c>
      <c r="DE31" s="639"/>
      <c r="DF31" s="639"/>
      <c r="DG31" s="639"/>
      <c r="DH31" s="639"/>
      <c r="DI31" s="639"/>
      <c r="DJ31" s="639"/>
      <c r="DK31" s="640"/>
      <c r="DL31" s="626">
        <v>475111</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526705</v>
      </c>
      <c r="S32" s="621"/>
      <c r="T32" s="621"/>
      <c r="U32" s="621"/>
      <c r="V32" s="621"/>
      <c r="W32" s="621"/>
      <c r="X32" s="621"/>
      <c r="Y32" s="622"/>
      <c r="Z32" s="673">
        <v>1</v>
      </c>
      <c r="AA32" s="673"/>
      <c r="AB32" s="673"/>
      <c r="AC32" s="673"/>
      <c r="AD32" s="674">
        <v>41084</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95.8</v>
      </c>
      <c r="BN32" s="605"/>
      <c r="BO32" s="605"/>
      <c r="BP32" s="605"/>
      <c r="BQ32" s="662"/>
      <c r="BR32" s="683">
        <v>98.7</v>
      </c>
      <c r="BS32" s="605"/>
      <c r="BT32" s="605"/>
      <c r="BU32" s="605"/>
      <c r="BV32" s="605"/>
      <c r="BW32" s="605"/>
      <c r="BX32" s="668">
        <v>94.9</v>
      </c>
      <c r="BY32" s="605"/>
      <c r="BZ32" s="605"/>
      <c r="CA32" s="605"/>
      <c r="CB32" s="662"/>
      <c r="CD32" s="694"/>
      <c r="CE32" s="695"/>
      <c r="CF32" s="657" t="s">
        <v>299</v>
      </c>
      <c r="CG32" s="654"/>
      <c r="CH32" s="654"/>
      <c r="CI32" s="654"/>
      <c r="CJ32" s="654"/>
      <c r="CK32" s="654"/>
      <c r="CL32" s="654"/>
      <c r="CM32" s="654"/>
      <c r="CN32" s="654"/>
      <c r="CO32" s="654"/>
      <c r="CP32" s="654"/>
      <c r="CQ32" s="655"/>
      <c r="CR32" s="620">
        <v>86</v>
      </c>
      <c r="CS32" s="621"/>
      <c r="CT32" s="621"/>
      <c r="CU32" s="621"/>
      <c r="CV32" s="621"/>
      <c r="CW32" s="621"/>
      <c r="CX32" s="621"/>
      <c r="CY32" s="622"/>
      <c r="CZ32" s="623">
        <v>0</v>
      </c>
      <c r="DA32" s="641"/>
      <c r="DB32" s="641"/>
      <c r="DC32" s="642"/>
      <c r="DD32" s="626">
        <v>86</v>
      </c>
      <c r="DE32" s="621"/>
      <c r="DF32" s="621"/>
      <c r="DG32" s="621"/>
      <c r="DH32" s="621"/>
      <c r="DI32" s="621"/>
      <c r="DJ32" s="621"/>
      <c r="DK32" s="622"/>
      <c r="DL32" s="626">
        <v>86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6024709</v>
      </c>
      <c r="S33" s="621"/>
      <c r="T33" s="621"/>
      <c r="U33" s="621"/>
      <c r="V33" s="621"/>
      <c r="W33" s="621"/>
      <c r="X33" s="621"/>
      <c r="Y33" s="622"/>
      <c r="Z33" s="673">
        <v>11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16191009</v>
      </c>
      <c r="CS33" s="639"/>
      <c r="CT33" s="639"/>
      <c r="CU33" s="639"/>
      <c r="CV33" s="639"/>
      <c r="CW33" s="639"/>
      <c r="CX33" s="639"/>
      <c r="CY33" s="640"/>
      <c r="CZ33" s="623">
        <v>29.6</v>
      </c>
      <c r="DA33" s="641"/>
      <c r="DB33" s="641"/>
      <c r="DC33" s="642"/>
      <c r="DD33" s="626">
        <v>13464028</v>
      </c>
      <c r="DE33" s="639"/>
      <c r="DF33" s="639"/>
      <c r="DG33" s="639"/>
      <c r="DH33" s="639"/>
      <c r="DI33" s="639"/>
      <c r="DJ33" s="639"/>
      <c r="DK33" s="640"/>
      <c r="DL33" s="626">
        <v>11940706</v>
      </c>
      <c r="DM33" s="639"/>
      <c r="DN33" s="639"/>
      <c r="DO33" s="639"/>
      <c r="DP33" s="639"/>
      <c r="DQ33" s="639"/>
      <c r="DR33" s="639"/>
      <c r="DS33" s="639"/>
      <c r="DT33" s="639"/>
      <c r="DU33" s="639"/>
      <c r="DV33" s="640"/>
      <c r="DW33" s="643">
        <v>43.6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5768031</v>
      </c>
      <c r="CS34" s="621"/>
      <c r="CT34" s="621"/>
      <c r="CU34" s="621"/>
      <c r="CV34" s="621"/>
      <c r="CW34" s="621"/>
      <c r="CX34" s="621"/>
      <c r="CY34" s="622"/>
      <c r="CZ34" s="623">
        <v>10.6</v>
      </c>
      <c r="DA34" s="641"/>
      <c r="DB34" s="641"/>
      <c r="DC34" s="642"/>
      <c r="DD34" s="626">
        <v>4617084</v>
      </c>
      <c r="DE34" s="621"/>
      <c r="DF34" s="621"/>
      <c r="DG34" s="621"/>
      <c r="DH34" s="621"/>
      <c r="DI34" s="621"/>
      <c r="DJ34" s="621"/>
      <c r="DK34" s="622"/>
      <c r="DL34" s="626">
        <v>4218917</v>
      </c>
      <c r="DM34" s="621"/>
      <c r="DN34" s="621"/>
      <c r="DO34" s="621"/>
      <c r="DP34" s="621"/>
      <c r="DQ34" s="621"/>
      <c r="DR34" s="621"/>
      <c r="DS34" s="621"/>
      <c r="DT34" s="621"/>
      <c r="DU34" s="621"/>
      <c r="DV34" s="622"/>
      <c r="DW34" s="643">
        <v>15.4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1770709</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7140336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-1234341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220099</v>
      </c>
      <c r="CS35" s="639"/>
      <c r="CT35" s="639"/>
      <c r="CU35" s="639"/>
      <c r="CV35" s="639"/>
      <c r="CW35" s="639"/>
      <c r="CX35" s="639"/>
      <c r="CY35" s="640"/>
      <c r="CZ35" s="623">
        <v>0.4</v>
      </c>
      <c r="DA35" s="641"/>
      <c r="DB35" s="641"/>
      <c r="DC35" s="642"/>
      <c r="DD35" s="626">
        <v>117432</v>
      </c>
      <c r="DE35" s="639"/>
      <c r="DF35" s="639"/>
      <c r="DG35" s="639"/>
      <c r="DH35" s="639"/>
      <c r="DI35" s="639"/>
      <c r="DJ35" s="639"/>
      <c r="DK35" s="640"/>
      <c r="DL35" s="626">
        <v>115458</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54718358</v>
      </c>
      <c r="S36" s="661"/>
      <c r="T36" s="661"/>
      <c r="U36" s="661"/>
      <c r="V36" s="661"/>
      <c r="W36" s="661"/>
      <c r="X36" s="661"/>
      <c r="Y36" s="664"/>
      <c r="Z36" s="665">
        <v>100</v>
      </c>
      <c r="AA36" s="665"/>
      <c r="AB36" s="665"/>
      <c r="AC36" s="665"/>
      <c r="AD36" s="666">
        <v>25614922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2048865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-2008249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3022248</v>
      </c>
      <c r="CS36" s="621"/>
      <c r="CT36" s="621"/>
      <c r="CU36" s="621"/>
      <c r="CV36" s="621"/>
      <c r="CW36" s="621"/>
      <c r="CX36" s="621"/>
      <c r="CY36" s="622"/>
      <c r="CZ36" s="623">
        <v>5.5</v>
      </c>
      <c r="DA36" s="641"/>
      <c r="DB36" s="641"/>
      <c r="DC36" s="642"/>
      <c r="DD36" s="626">
        <v>2766400</v>
      </c>
      <c r="DE36" s="621"/>
      <c r="DF36" s="621"/>
      <c r="DG36" s="621"/>
      <c r="DH36" s="621"/>
      <c r="DI36" s="621"/>
      <c r="DJ36" s="621"/>
      <c r="DK36" s="622"/>
      <c r="DL36" s="626">
        <v>2421057</v>
      </c>
      <c r="DM36" s="621"/>
      <c r="DN36" s="621"/>
      <c r="DO36" s="621"/>
      <c r="DP36" s="621"/>
      <c r="DQ36" s="621"/>
      <c r="DR36" s="621"/>
      <c r="DS36" s="621"/>
      <c r="DT36" s="621"/>
      <c r="DU36" s="621"/>
      <c r="DV36" s="622"/>
      <c r="DW36" s="643">
        <v>8.8000000000000007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5712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22268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1724834</v>
      </c>
      <c r="CS37" s="639"/>
      <c r="CT37" s="639"/>
      <c r="CU37" s="639"/>
      <c r="CV37" s="639"/>
      <c r="CW37" s="639"/>
      <c r="CX37" s="639"/>
      <c r="CY37" s="640"/>
      <c r="CZ37" s="623">
        <v>3.2</v>
      </c>
      <c r="DA37" s="641"/>
      <c r="DB37" s="641"/>
      <c r="DC37" s="642"/>
      <c r="DD37" s="626">
        <v>1724099</v>
      </c>
      <c r="DE37" s="639"/>
      <c r="DF37" s="639"/>
      <c r="DG37" s="639"/>
      <c r="DH37" s="639"/>
      <c r="DI37" s="639"/>
      <c r="DJ37" s="639"/>
      <c r="DK37" s="640"/>
      <c r="DL37" s="626">
        <v>1697191</v>
      </c>
      <c r="DM37" s="639"/>
      <c r="DN37" s="639"/>
      <c r="DO37" s="639"/>
      <c r="DP37" s="639"/>
      <c r="DQ37" s="639"/>
      <c r="DR37" s="639"/>
      <c r="DS37" s="639"/>
      <c r="DT37" s="639"/>
      <c r="DU37" s="639"/>
      <c r="DV37" s="640"/>
      <c r="DW37" s="643">
        <v>6.2</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35463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7134624</v>
      </c>
      <c r="CS38" s="621"/>
      <c r="CT38" s="621"/>
      <c r="CU38" s="621"/>
      <c r="CV38" s="621"/>
      <c r="CW38" s="621"/>
      <c r="CX38" s="621"/>
      <c r="CY38" s="622"/>
      <c r="CZ38" s="623">
        <v>13.1</v>
      </c>
      <c r="DA38" s="641"/>
      <c r="DB38" s="641"/>
      <c r="DC38" s="642"/>
      <c r="DD38" s="626">
        <v>5934650</v>
      </c>
      <c r="DE38" s="621"/>
      <c r="DF38" s="621"/>
      <c r="DG38" s="621"/>
      <c r="DH38" s="621"/>
      <c r="DI38" s="621"/>
      <c r="DJ38" s="621"/>
      <c r="DK38" s="622"/>
      <c r="DL38" s="626">
        <v>5185274</v>
      </c>
      <c r="DM38" s="621"/>
      <c r="DN38" s="621"/>
      <c r="DO38" s="621"/>
      <c r="DP38" s="621"/>
      <c r="DQ38" s="621"/>
      <c r="DR38" s="621"/>
      <c r="DS38" s="621"/>
      <c r="DT38" s="621"/>
      <c r="DU38" s="621"/>
      <c r="DV38" s="622"/>
      <c r="DW38" s="643">
        <v>18.899999999999999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37007</v>
      </c>
      <c r="CS39" s="639"/>
      <c r="CT39" s="639"/>
      <c r="CU39" s="639"/>
      <c r="CV39" s="639"/>
      <c r="CW39" s="639"/>
      <c r="CX39" s="639"/>
      <c r="CY39" s="640"/>
      <c r="CZ39" s="623">
        <v>0.1</v>
      </c>
      <c r="DA39" s="641"/>
      <c r="DB39" s="641"/>
      <c r="DC39" s="642"/>
      <c r="DD39" s="626">
        <v>28462</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2087620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9000</v>
      </c>
      <c r="CS40" s="621"/>
      <c r="CT40" s="621"/>
      <c r="CU40" s="621"/>
      <c r="CV40" s="621"/>
      <c r="CW40" s="621"/>
      <c r="CX40" s="621"/>
      <c r="CY40" s="622"/>
      <c r="CZ40" s="623">
        <v>0</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2998139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6824913</v>
      </c>
      <c r="CS42" s="621"/>
      <c r="CT42" s="621"/>
      <c r="CU42" s="621"/>
      <c r="CV42" s="621"/>
      <c r="CW42" s="621"/>
      <c r="CX42" s="621"/>
      <c r="CY42" s="622"/>
      <c r="CZ42" s="623">
        <v>12.5</v>
      </c>
      <c r="DA42" s="624"/>
      <c r="DB42" s="624"/>
      <c r="DC42" s="625"/>
      <c r="DD42" s="626">
        <v>333000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153842</v>
      </c>
      <c r="CS43" s="639"/>
      <c r="CT43" s="639"/>
      <c r="CU43" s="639"/>
      <c r="CV43" s="639"/>
      <c r="CW43" s="639"/>
      <c r="CX43" s="639"/>
      <c r="CY43" s="640"/>
      <c r="CZ43" s="623">
        <v>0.3</v>
      </c>
      <c r="DA43" s="641"/>
      <c r="DB43" s="641"/>
      <c r="DC43" s="642"/>
      <c r="DD43" s="626">
        <v>153842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6824913</v>
      </c>
      <c r="CS44" s="621"/>
      <c r="CT44" s="621"/>
      <c r="CU44" s="621"/>
      <c r="CV44" s="621"/>
      <c r="CW44" s="621"/>
      <c r="CX44" s="621"/>
      <c r="CY44" s="622"/>
      <c r="CZ44" s="623">
        <v>12.5</v>
      </c>
      <c r="DA44" s="624"/>
      <c r="DB44" s="624"/>
      <c r="DC44" s="625"/>
      <c r="DD44" s="626">
        <v>333000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3664453</v>
      </c>
      <c r="CS45" s="639"/>
      <c r="CT45" s="639"/>
      <c r="CU45" s="639"/>
      <c r="CV45" s="639"/>
      <c r="CW45" s="639"/>
      <c r="CX45" s="639"/>
      <c r="CY45" s="640"/>
      <c r="CZ45" s="623">
        <v>6.7</v>
      </c>
      <c r="DA45" s="641"/>
      <c r="DB45" s="641"/>
      <c r="DC45" s="642"/>
      <c r="DD45" s="626">
        <v>14990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3160460</v>
      </c>
      <c r="CS46" s="621"/>
      <c r="CT46" s="621"/>
      <c r="CU46" s="621"/>
      <c r="CV46" s="621"/>
      <c r="CW46" s="621"/>
      <c r="CX46" s="621"/>
      <c r="CY46" s="622"/>
      <c r="CZ46" s="623">
        <v>5.8</v>
      </c>
      <c r="DA46" s="624"/>
      <c r="DB46" s="624"/>
      <c r="DC46" s="625"/>
      <c r="DD46" s="626">
        <v>318010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54621945</v>
      </c>
      <c r="CS49" s="605"/>
      <c r="CT49" s="605"/>
      <c r="CU49" s="605"/>
      <c r="CV49" s="605"/>
      <c r="CW49" s="605"/>
      <c r="CX49" s="605"/>
      <c r="CY49" s="606"/>
      <c r="CZ49" s="607">
        <v>100</v>
      </c>
      <c r="DA49" s="608"/>
      <c r="DB49" s="608"/>
      <c r="DC49" s="609"/>
      <c r="DD49" s="610">
        <v>30148003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55013</v>
      </c>
      <c r="R7" s="1134"/>
      <c r="S7" s="1134"/>
      <c r="T7" s="1134"/>
      <c r="U7" s="1134"/>
      <c r="V7" s="1134">
        <v>54916</v>
      </c>
      <c r="W7" s="1134"/>
      <c r="X7" s="1134"/>
      <c r="Y7" s="1134"/>
      <c r="Z7" s="1134"/>
      <c r="AA7" s="1134">
        <v>96</v>
      </c>
      <c r="AB7" s="1134"/>
      <c r="AC7" s="1134"/>
      <c r="AD7" s="1134"/>
      <c r="AE7" s="1135"/>
      <c r="AF7" s="1136">
        <v>8</v>
      </c>
      <c r="AG7" s="1137"/>
      <c r="AH7" s="1137"/>
      <c r="AI7" s="1137"/>
      <c r="AJ7" s="1138"/>
      <c r="AK7" s="1120">
        <v>1049</v>
      </c>
      <c r="AL7" s="1121"/>
      <c r="AM7" s="1121"/>
      <c r="AN7" s="1121"/>
      <c r="AO7" s="1121"/>
      <c r="AP7" s="1121">
        <v>50058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v>3</v>
      </c>
      <c r="CI7" s="1118"/>
      <c r="CJ7" s="1118"/>
      <c r="CK7" s="1118"/>
      <c r="CL7" s="1119"/>
      <c r="CM7" s="1117">
        <v>64</v>
      </c>
      <c r="CN7" s="1118"/>
      <c r="CO7" s="1118"/>
      <c r="CP7" s="1118"/>
      <c r="CQ7" s="1119"/>
      <c r="CR7" s="1117">
        <v>25</v>
      </c>
      <c r="CS7" s="1118"/>
      <c r="CT7" s="1118"/>
      <c r="CU7" s="1118"/>
      <c r="CV7" s="1119"/>
      <c r="CW7" s="1117" t="s">
        <v>560</v>
      </c>
      <c r="CX7" s="1118"/>
      <c r="CY7" s="1118"/>
      <c r="CZ7" s="1118"/>
      <c r="DA7" s="1119"/>
      <c r="DB7" s="1117" t="s">
        <v>541</v>
      </c>
      <c r="DC7" s="1118"/>
      <c r="DD7" s="1118"/>
      <c r="DE7" s="1118"/>
      <c r="DF7" s="1119"/>
      <c r="DG7" s="1117" t="s">
        <v>541</v>
      </c>
      <c r="DH7" s="1118"/>
      <c r="DI7" s="1118"/>
      <c r="DJ7" s="1118"/>
      <c r="DK7" s="1119"/>
      <c r="DL7" s="1117" t="s">
        <v>541</v>
      </c>
      <c r="DM7" s="1118"/>
      <c r="DN7" s="1118"/>
      <c r="DO7" s="1118"/>
      <c r="DP7" s="1119"/>
      <c r="DQ7" s="1117" t="s">
        <v>541</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t="s">
        <v>477</v>
      </c>
      <c r="R8" s="1073"/>
      <c r="S8" s="1073"/>
      <c r="T8" s="1073"/>
      <c r="U8" s="1073"/>
      <c r="V8" s="1073" t="s">
        <v>477</v>
      </c>
      <c r="W8" s="1073"/>
      <c r="X8" s="1073"/>
      <c r="Y8" s="1073"/>
      <c r="Z8" s="1073"/>
      <c r="AA8" s="1073" t="s">
        <v>477</v>
      </c>
      <c r="AB8" s="1073"/>
      <c r="AC8" s="1073"/>
      <c r="AD8" s="1073"/>
      <c r="AE8" s="1074"/>
      <c r="AF8" s="1048" t="s">
        <v>111</v>
      </c>
      <c r="AG8" s="1049"/>
      <c r="AH8" s="1049"/>
      <c r="AI8" s="1049"/>
      <c r="AJ8" s="1050"/>
      <c r="AK8" s="1115" t="s">
        <v>541</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305</v>
      </c>
      <c r="R9" s="1073"/>
      <c r="S9" s="1073"/>
      <c r="T9" s="1073"/>
      <c r="U9" s="1073"/>
      <c r="V9" s="1073">
        <v>305</v>
      </c>
      <c r="W9" s="1073"/>
      <c r="X9" s="1073"/>
      <c r="Y9" s="1073"/>
      <c r="Z9" s="1073"/>
      <c r="AA9" s="1073" t="s">
        <v>541</v>
      </c>
      <c r="AB9" s="1073"/>
      <c r="AC9" s="1073"/>
      <c r="AD9" s="1073"/>
      <c r="AE9" s="1074"/>
      <c r="AF9" s="1048" t="s">
        <v>111</v>
      </c>
      <c r="AG9" s="1049"/>
      <c r="AH9" s="1049"/>
      <c r="AI9" s="1049"/>
      <c r="AJ9" s="1050"/>
      <c r="AK9" s="1115">
        <v>305</v>
      </c>
      <c r="AL9" s="1116"/>
      <c r="AM9" s="1116"/>
      <c r="AN9" s="1116"/>
      <c r="AO9" s="1116"/>
      <c r="AP9" s="1116">
        <v>567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54718</v>
      </c>
      <c r="R23" s="1098"/>
      <c r="S23" s="1098"/>
      <c r="T23" s="1098"/>
      <c r="U23" s="1098"/>
      <c r="V23" s="1098">
        <v>54622</v>
      </c>
      <c r="W23" s="1098"/>
      <c r="X23" s="1098"/>
      <c r="Y23" s="1098"/>
      <c r="Z23" s="1098"/>
      <c r="AA23" s="1098">
        <v>96</v>
      </c>
      <c r="AB23" s="1098"/>
      <c r="AC23" s="1098"/>
      <c r="AD23" s="1098"/>
      <c r="AE23" s="1099"/>
      <c r="AF23" s="1100">
        <v>8</v>
      </c>
      <c r="AG23" s="1098"/>
      <c r="AH23" s="1098"/>
      <c r="AI23" s="1098"/>
      <c r="AJ23" s="1101"/>
      <c r="AK23" s="1102"/>
      <c r="AL23" s="1103"/>
      <c r="AM23" s="1103"/>
      <c r="AN23" s="1103"/>
      <c r="AO23" s="1103"/>
      <c r="AP23" s="1098">
        <v>50626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19373</v>
      </c>
      <c r="R28" s="1083"/>
      <c r="S28" s="1083"/>
      <c r="T28" s="1083"/>
      <c r="U28" s="1083"/>
      <c r="V28" s="1083">
        <v>20607</v>
      </c>
      <c r="W28" s="1083"/>
      <c r="X28" s="1083"/>
      <c r="Y28" s="1083"/>
      <c r="Z28" s="1083"/>
      <c r="AA28" s="1083">
        <v>-1234</v>
      </c>
      <c r="AB28" s="1083"/>
      <c r="AC28" s="1083"/>
      <c r="AD28" s="1083"/>
      <c r="AE28" s="1084"/>
      <c r="AF28" s="1085">
        <v>-1234</v>
      </c>
      <c r="AG28" s="1083"/>
      <c r="AH28" s="1083"/>
      <c r="AI28" s="1083"/>
      <c r="AJ28" s="1086"/>
      <c r="AK28" s="1087">
        <v>2088</v>
      </c>
      <c r="AL28" s="1075"/>
      <c r="AM28" s="1075"/>
      <c r="AN28" s="1075"/>
      <c r="AO28" s="1075"/>
      <c r="AP28" s="1075" t="s">
        <v>543</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1468</v>
      </c>
      <c r="R29" s="1073"/>
      <c r="S29" s="1073"/>
      <c r="T29" s="1073"/>
      <c r="U29" s="1073"/>
      <c r="V29" s="1073">
        <v>1392</v>
      </c>
      <c r="W29" s="1073"/>
      <c r="X29" s="1073"/>
      <c r="Y29" s="1073"/>
      <c r="Z29" s="1073"/>
      <c r="AA29" s="1073">
        <v>76</v>
      </c>
      <c r="AB29" s="1073"/>
      <c r="AC29" s="1073"/>
      <c r="AD29" s="1073"/>
      <c r="AE29" s="1074"/>
      <c r="AF29" s="1048">
        <v>76</v>
      </c>
      <c r="AG29" s="1049"/>
      <c r="AH29" s="1049"/>
      <c r="AI29" s="1049"/>
      <c r="AJ29" s="1050"/>
      <c r="AK29" s="1009">
        <v>354</v>
      </c>
      <c r="AL29" s="1000"/>
      <c r="AM29" s="1000"/>
      <c r="AN29" s="1000"/>
      <c r="AO29" s="1000"/>
      <c r="AP29" s="1000" t="s">
        <v>544</v>
      </c>
      <c r="AQ29" s="1000"/>
      <c r="AR29" s="1000"/>
      <c r="AS29" s="1000"/>
      <c r="AT29" s="1000"/>
      <c r="AU29" s="1000" t="s">
        <v>540</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2931</v>
      </c>
      <c r="R30" s="1073"/>
      <c r="S30" s="1073"/>
      <c r="T30" s="1073"/>
      <c r="U30" s="1073"/>
      <c r="V30" s="1073">
        <v>2350</v>
      </c>
      <c r="W30" s="1073"/>
      <c r="X30" s="1073"/>
      <c r="Y30" s="1073"/>
      <c r="Z30" s="1073"/>
      <c r="AA30" s="1073">
        <v>581</v>
      </c>
      <c r="AB30" s="1073"/>
      <c r="AC30" s="1073"/>
      <c r="AD30" s="1073"/>
      <c r="AE30" s="1074"/>
      <c r="AF30" s="1048">
        <v>3207</v>
      </c>
      <c r="AG30" s="1049"/>
      <c r="AH30" s="1049"/>
      <c r="AI30" s="1049"/>
      <c r="AJ30" s="1050"/>
      <c r="AK30" s="1009">
        <v>6</v>
      </c>
      <c r="AL30" s="1000"/>
      <c r="AM30" s="1000"/>
      <c r="AN30" s="1000"/>
      <c r="AO30" s="1000"/>
      <c r="AP30" s="1000">
        <v>3909</v>
      </c>
      <c r="AQ30" s="1000"/>
      <c r="AR30" s="1000"/>
      <c r="AS30" s="1000"/>
      <c r="AT30" s="1000"/>
      <c r="AU30" s="1000" t="s">
        <v>542</v>
      </c>
      <c r="AV30" s="1000"/>
      <c r="AW30" s="1000"/>
      <c r="AX30" s="1000"/>
      <c r="AY30" s="1000"/>
      <c r="AZ30" s="1071" t="s">
        <v>542</v>
      </c>
      <c r="BA30" s="1071"/>
      <c r="BB30" s="1071"/>
      <c r="BC30" s="1071"/>
      <c r="BD30" s="1071"/>
      <c r="BE30" s="1061" t="s">
        <v>384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6688</v>
      </c>
      <c r="R31" s="1073"/>
      <c r="S31" s="1073"/>
      <c r="T31" s="1073"/>
      <c r="U31" s="1073"/>
      <c r="V31" s="1073">
        <v>6072</v>
      </c>
      <c r="W31" s="1073"/>
      <c r="X31" s="1073"/>
      <c r="Y31" s="1073"/>
      <c r="Z31" s="1073"/>
      <c r="AA31" s="1073">
        <v>616</v>
      </c>
      <c r="AB31" s="1073"/>
      <c r="AC31" s="1073"/>
      <c r="AD31" s="1073"/>
      <c r="AE31" s="1074"/>
      <c r="AF31" s="1048">
        <v>616</v>
      </c>
      <c r="AG31" s="1049"/>
      <c r="AH31" s="1049"/>
      <c r="AI31" s="1049"/>
      <c r="AJ31" s="1050"/>
      <c r="AK31" s="1009">
        <v>2046</v>
      </c>
      <c r="AL31" s="1000"/>
      <c r="AM31" s="1000"/>
      <c r="AN31" s="1000"/>
      <c r="AO31" s="1000"/>
      <c r="AP31" s="1000">
        <v>40745</v>
      </c>
      <c r="AQ31" s="1000"/>
      <c r="AR31" s="1000"/>
      <c r="AS31" s="1000"/>
      <c r="AT31" s="1000"/>
      <c r="AU31" s="1000">
        <v>29540</v>
      </c>
      <c r="AV31" s="1000"/>
      <c r="AW31" s="1000"/>
      <c r="AX31" s="1000"/>
      <c r="AY31" s="1000"/>
      <c r="AZ31" s="1071" t="s">
        <v>545</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2665</v>
      </c>
      <c r="AG63" s="988"/>
      <c r="AH63" s="988"/>
      <c r="AI63" s="988"/>
      <c r="AJ63" s="1059"/>
      <c r="AK63" s="1060"/>
      <c r="AL63" s="992"/>
      <c r="AM63" s="992"/>
      <c r="AN63" s="992"/>
      <c r="AO63" s="992"/>
      <c r="AP63" s="988">
        <v>44654</v>
      </c>
      <c r="AQ63" s="988"/>
      <c r="AR63" s="988"/>
      <c r="AS63" s="988"/>
      <c r="AT63" s="988"/>
      <c r="AU63" s="988">
        <v>29540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546</v>
      </c>
      <c r="C68" s="1015"/>
      <c r="D68" s="1015"/>
      <c r="E68" s="1015"/>
      <c r="F68" s="1015"/>
      <c r="G68" s="1015"/>
      <c r="H68" s="1015"/>
      <c r="I68" s="1015"/>
      <c r="J68" s="1015"/>
      <c r="K68" s="1015"/>
      <c r="L68" s="1015"/>
      <c r="M68" s="1015"/>
      <c r="N68" s="1015"/>
      <c r="O68" s="1015"/>
      <c r="P68" s="1016"/>
      <c r="Q68" s="1017">
        <v>3932</v>
      </c>
      <c r="R68" s="1011"/>
      <c r="S68" s="1011"/>
      <c r="T68" s="1011"/>
      <c r="U68" s="1011"/>
      <c r="V68" s="1011">
        <v>3885</v>
      </c>
      <c r="W68" s="1011"/>
      <c r="X68" s="1011"/>
      <c r="Y68" s="1011"/>
      <c r="Z68" s="1011"/>
      <c r="AA68" s="1011">
        <v>47</v>
      </c>
      <c r="AB68" s="1011"/>
      <c r="AC68" s="1011"/>
      <c r="AD68" s="1011"/>
      <c r="AE68" s="1011"/>
      <c r="AF68" s="1011">
        <v>47</v>
      </c>
      <c r="AG68" s="1011"/>
      <c r="AH68" s="1011"/>
      <c r="AI68" s="1011"/>
      <c r="AJ68" s="1011"/>
      <c r="AK68" s="1011" t="s">
        <v>557</v>
      </c>
      <c r="AL68" s="1011"/>
      <c r="AM68" s="1011"/>
      <c r="AN68" s="1011"/>
      <c r="AO68" s="1011"/>
      <c r="AP68" s="1011">
        <v>1244</v>
      </c>
      <c r="AQ68" s="1011"/>
      <c r="AR68" s="1011"/>
      <c r="AS68" s="1011"/>
      <c r="AT68" s="1011"/>
      <c r="AU68" s="1011">
        <v>579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284</v>
      </c>
      <c r="R69" s="1000"/>
      <c r="S69" s="1000"/>
      <c r="T69" s="1000"/>
      <c r="U69" s="1000"/>
      <c r="V69" s="1000">
        <v>227</v>
      </c>
      <c r="W69" s="1000"/>
      <c r="X69" s="1000"/>
      <c r="Y69" s="1000"/>
      <c r="Z69" s="1000"/>
      <c r="AA69" s="1000">
        <v>57</v>
      </c>
      <c r="AB69" s="1000"/>
      <c r="AC69" s="1000"/>
      <c r="AD69" s="1000"/>
      <c r="AE69" s="1000"/>
      <c r="AF69" s="1000">
        <v>57</v>
      </c>
      <c r="AG69" s="1000"/>
      <c r="AH69" s="1000"/>
      <c r="AI69" s="1000"/>
      <c r="AJ69" s="1000"/>
      <c r="AK69" s="1000" t="s">
        <v>558</v>
      </c>
      <c r="AL69" s="1000"/>
      <c r="AM69" s="1000"/>
      <c r="AN69" s="1000"/>
      <c r="AO69" s="1000"/>
      <c r="AP69" s="1000" t="s">
        <v>555</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344</v>
      </c>
      <c r="R70" s="1000"/>
      <c r="S70" s="1000"/>
      <c r="T70" s="1000"/>
      <c r="U70" s="1000"/>
      <c r="V70" s="1000">
        <v>308</v>
      </c>
      <c r="W70" s="1000"/>
      <c r="X70" s="1000"/>
      <c r="Y70" s="1000"/>
      <c r="Z70" s="1000"/>
      <c r="AA70" s="1000">
        <v>36</v>
      </c>
      <c r="AB70" s="1000"/>
      <c r="AC70" s="1000"/>
      <c r="AD70" s="1000"/>
      <c r="AE70" s="1000"/>
      <c r="AF70" s="1000">
        <v>36</v>
      </c>
      <c r="AG70" s="1000"/>
      <c r="AH70" s="1000"/>
      <c r="AI70" s="1000"/>
      <c r="AJ70" s="1000"/>
      <c r="AK70" s="1000" t="s">
        <v>541</v>
      </c>
      <c r="AL70" s="1000"/>
      <c r="AM70" s="1000"/>
      <c r="AN70" s="1000"/>
      <c r="AO70" s="1000"/>
      <c r="AP70" s="1000" t="s">
        <v>542</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c r="D71" s="1004"/>
      <c r="E71" s="1004"/>
      <c r="F71" s="1004"/>
      <c r="G71" s="1004"/>
      <c r="H71" s="1004"/>
      <c r="I71" s="1004"/>
      <c r="J71" s="1004"/>
      <c r="K71" s="1004"/>
      <c r="L71" s="1004"/>
      <c r="M71" s="1004"/>
      <c r="N71" s="1004"/>
      <c r="O71" s="1004"/>
      <c r="P71" s="1005"/>
      <c r="Q71" s="1006">
        <v>313</v>
      </c>
      <c r="R71" s="1000"/>
      <c r="S71" s="1000"/>
      <c r="T71" s="1000"/>
      <c r="U71" s="1000"/>
      <c r="V71" s="1000">
        <v>295</v>
      </c>
      <c r="W71" s="1000"/>
      <c r="X71" s="1000"/>
      <c r="Y71" s="1000"/>
      <c r="Z71" s="1000"/>
      <c r="AA71" s="1000">
        <v>18</v>
      </c>
      <c r="AB71" s="1000"/>
      <c r="AC71" s="1000"/>
      <c r="AD71" s="1000"/>
      <c r="AE71" s="1000"/>
      <c r="AF71" s="1000">
        <v>3</v>
      </c>
      <c r="AG71" s="1000"/>
      <c r="AH71" s="1000"/>
      <c r="AI71" s="1000"/>
      <c r="AJ71" s="1000"/>
      <c r="AK71" s="1000">
        <v>155</v>
      </c>
      <c r="AL71" s="1000"/>
      <c r="AM71" s="1000"/>
      <c r="AN71" s="1000"/>
      <c r="AO71" s="1000"/>
      <c r="AP71" s="1000" t="s">
        <v>542</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c r="D72" s="1004"/>
      <c r="E72" s="1004"/>
      <c r="F72" s="1004"/>
      <c r="G72" s="1004"/>
      <c r="H72" s="1004"/>
      <c r="I72" s="1004"/>
      <c r="J72" s="1004"/>
      <c r="K72" s="1004"/>
      <c r="L72" s="1004"/>
      <c r="M72" s="1004"/>
      <c r="N72" s="1004"/>
      <c r="O72" s="1004"/>
      <c r="P72" s="1005"/>
      <c r="Q72" s="1006">
        <v>28492</v>
      </c>
      <c r="R72" s="1000"/>
      <c r="S72" s="1000"/>
      <c r="T72" s="1000"/>
      <c r="U72" s="1000"/>
      <c r="V72" s="1000">
        <v>27554</v>
      </c>
      <c r="W72" s="1000"/>
      <c r="X72" s="1000"/>
      <c r="Y72" s="1000"/>
      <c r="Z72" s="1000"/>
      <c r="AA72" s="1000">
        <v>938</v>
      </c>
      <c r="AB72" s="1000"/>
      <c r="AC72" s="1000"/>
      <c r="AD72" s="1000"/>
      <c r="AE72" s="1000"/>
      <c r="AF72" s="1000">
        <v>938</v>
      </c>
      <c r="AG72" s="1000"/>
      <c r="AH72" s="1000"/>
      <c r="AI72" s="1000"/>
      <c r="AJ72" s="1000"/>
      <c r="AK72" s="1000" t="s">
        <v>541</v>
      </c>
      <c r="AL72" s="1000"/>
      <c r="AM72" s="1000"/>
      <c r="AN72" s="1000"/>
      <c r="AO72" s="1000"/>
      <c r="AP72" s="1000">
        <v>132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208</v>
      </c>
      <c r="R73" s="1000"/>
      <c r="S73" s="1000"/>
      <c r="T73" s="1000"/>
      <c r="U73" s="1000"/>
      <c r="V73" s="1000">
        <v>187</v>
      </c>
      <c r="W73" s="1000"/>
      <c r="X73" s="1000"/>
      <c r="Y73" s="1000"/>
      <c r="Z73" s="1000"/>
      <c r="AA73" s="1000">
        <v>21</v>
      </c>
      <c r="AB73" s="1000"/>
      <c r="AC73" s="1000"/>
      <c r="AD73" s="1000"/>
      <c r="AE73" s="1000"/>
      <c r="AF73" s="1000">
        <v>21</v>
      </c>
      <c r="AG73" s="1000"/>
      <c r="AH73" s="1000"/>
      <c r="AI73" s="1000"/>
      <c r="AJ73" s="1000"/>
      <c r="AK73" s="1000" t="s">
        <v>541</v>
      </c>
      <c r="AL73" s="1000"/>
      <c r="AM73" s="1000"/>
      <c r="AN73" s="1000"/>
      <c r="AO73" s="1000"/>
      <c r="AP73" s="1000" t="s">
        <v>541</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1080473</v>
      </c>
      <c r="R74" s="1000"/>
      <c r="S74" s="1000"/>
      <c r="T74" s="1000"/>
      <c r="U74" s="1000"/>
      <c r="V74" s="1000">
        <v>1052361</v>
      </c>
      <c r="W74" s="1000"/>
      <c r="X74" s="1000"/>
      <c r="Y74" s="1000"/>
      <c r="Z74" s="1000"/>
      <c r="AA74" s="1000">
        <v>28112</v>
      </c>
      <c r="AB74" s="1000"/>
      <c r="AC74" s="1000"/>
      <c r="AD74" s="1000"/>
      <c r="AE74" s="1000"/>
      <c r="AF74" s="1000">
        <v>28112</v>
      </c>
      <c r="AG74" s="1000"/>
      <c r="AH74" s="1000"/>
      <c r="AI74" s="1000"/>
      <c r="AJ74" s="1000"/>
      <c r="AK74" s="1000">
        <v>14163</v>
      </c>
      <c r="AL74" s="1000"/>
      <c r="AM74" s="1000"/>
      <c r="AN74" s="1000"/>
      <c r="AO74" s="1000"/>
      <c r="AP74" s="1000" t="s">
        <v>542</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c r="D75" s="1004"/>
      <c r="E75" s="1004"/>
      <c r="F75" s="1004"/>
      <c r="G75" s="1004"/>
      <c r="H75" s="1004"/>
      <c r="I75" s="1004"/>
      <c r="J75" s="1004"/>
      <c r="K75" s="1004"/>
      <c r="L75" s="1004"/>
      <c r="M75" s="1004"/>
      <c r="N75" s="1004"/>
      <c r="O75" s="1004"/>
      <c r="P75" s="1005"/>
      <c r="Q75" s="1007">
        <v>41779</v>
      </c>
      <c r="R75" s="1008"/>
      <c r="S75" s="1008"/>
      <c r="T75" s="1008"/>
      <c r="U75" s="1009"/>
      <c r="V75" s="1010">
        <v>34294</v>
      </c>
      <c r="W75" s="1008"/>
      <c r="X75" s="1008"/>
      <c r="Y75" s="1008"/>
      <c r="Z75" s="1009"/>
      <c r="AA75" s="1010">
        <v>7485</v>
      </c>
      <c r="AB75" s="1008"/>
      <c r="AC75" s="1008"/>
      <c r="AD75" s="1008"/>
      <c r="AE75" s="1009"/>
      <c r="AF75" s="1010">
        <v>23182</v>
      </c>
      <c r="AG75" s="1008"/>
      <c r="AH75" s="1008"/>
      <c r="AI75" s="1008"/>
      <c r="AJ75" s="1009"/>
      <c r="AK75" s="1010" t="s">
        <v>541</v>
      </c>
      <c r="AL75" s="1008"/>
      <c r="AM75" s="1008"/>
      <c r="AN75" s="1008"/>
      <c r="AO75" s="1009"/>
      <c r="AP75" s="1010">
        <v>136632</v>
      </c>
      <c r="AQ75" s="1008"/>
      <c r="AR75" s="1008"/>
      <c r="AS75" s="1008"/>
      <c r="AT75" s="1009"/>
      <c r="AU75" s="1000" t="s">
        <v>555</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c r="D76" s="1004"/>
      <c r="E76" s="1004"/>
      <c r="F76" s="1004"/>
      <c r="G76" s="1004"/>
      <c r="H76" s="1004"/>
      <c r="I76" s="1004"/>
      <c r="J76" s="1004"/>
      <c r="K76" s="1004"/>
      <c r="L76" s="1004"/>
      <c r="M76" s="1004"/>
      <c r="N76" s="1004"/>
      <c r="O76" s="1004"/>
      <c r="P76" s="1005"/>
      <c r="Q76" s="1007">
        <v>7740</v>
      </c>
      <c r="R76" s="1008"/>
      <c r="S76" s="1008"/>
      <c r="T76" s="1008"/>
      <c r="U76" s="1009"/>
      <c r="V76" s="1010">
        <v>5794</v>
      </c>
      <c r="W76" s="1008"/>
      <c r="X76" s="1008"/>
      <c r="Y76" s="1008"/>
      <c r="Z76" s="1009"/>
      <c r="AA76" s="1010">
        <v>1946</v>
      </c>
      <c r="AB76" s="1008"/>
      <c r="AC76" s="1008"/>
      <c r="AD76" s="1008"/>
      <c r="AE76" s="1009"/>
      <c r="AF76" s="1010">
        <v>18566</v>
      </c>
      <c r="AG76" s="1008"/>
      <c r="AH76" s="1008"/>
      <c r="AI76" s="1008"/>
      <c r="AJ76" s="1009"/>
      <c r="AK76" s="1010" t="s">
        <v>541</v>
      </c>
      <c r="AL76" s="1008"/>
      <c r="AM76" s="1008"/>
      <c r="AN76" s="1008"/>
      <c r="AO76" s="1009"/>
      <c r="AP76" s="1010">
        <v>17196</v>
      </c>
      <c r="AQ76" s="1008"/>
      <c r="AR76" s="1008"/>
      <c r="AS76" s="1008"/>
      <c r="AT76" s="1009"/>
      <c r="AU76" s="1000" t="s">
        <v>555</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70962</v>
      </c>
      <c r="AG88" s="988"/>
      <c r="AH88" s="988"/>
      <c r="AI88" s="988"/>
      <c r="AJ88" s="988"/>
      <c r="AK88" s="992"/>
      <c r="AL88" s="992"/>
      <c r="AM88" s="992"/>
      <c r="AN88" s="992"/>
      <c r="AO88" s="992"/>
      <c r="AP88" s="988">
        <v>155204</v>
      </c>
      <c r="AQ88" s="988"/>
      <c r="AR88" s="988"/>
      <c r="AS88" s="988"/>
      <c r="AT88" s="988"/>
      <c r="AU88" s="988">
        <v>579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25</v>
      </c>
      <c r="CS102" s="980"/>
      <c r="CT102" s="980"/>
      <c r="CU102" s="980"/>
      <c r="CV102" s="981"/>
      <c r="CW102" s="979" t="s">
        <v>561</v>
      </c>
      <c r="CX102" s="980"/>
      <c r="CY102" s="980"/>
      <c r="CZ102" s="980"/>
      <c r="DA102" s="981"/>
      <c r="DB102" s="979" t="s">
        <v>561</v>
      </c>
      <c r="DC102" s="980"/>
      <c r="DD102" s="980"/>
      <c r="DE102" s="980"/>
      <c r="DF102" s="981"/>
      <c r="DG102" s="979" t="s">
        <v>561</v>
      </c>
      <c r="DH102" s="980"/>
      <c r="DI102" s="980"/>
      <c r="DJ102" s="980"/>
      <c r="DK102" s="981"/>
      <c r="DL102" s="979" t="s">
        <v>561</v>
      </c>
      <c r="DM102" s="980"/>
      <c r="DN102" s="980"/>
      <c r="DO102" s="980"/>
      <c r="DP102" s="981"/>
      <c r="DQ102" s="979" t="s">
        <v>561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4951794</v>
      </c>
      <c r="AB110" s="916"/>
      <c r="AC110" s="916"/>
      <c r="AD110" s="916"/>
      <c r="AE110" s="917"/>
      <c r="AF110" s="918">
        <v>4660419</v>
      </c>
      <c r="AG110" s="916"/>
      <c r="AH110" s="916"/>
      <c r="AI110" s="916"/>
      <c r="AJ110" s="917"/>
      <c r="AK110" s="918">
        <v>4367438</v>
      </c>
      <c r="AL110" s="916"/>
      <c r="AM110" s="916"/>
      <c r="AN110" s="916"/>
      <c r="AO110" s="917"/>
      <c r="AP110" s="919">
        <v>18.5</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47762046</v>
      </c>
      <c r="BR110" s="863"/>
      <c r="BS110" s="863"/>
      <c r="BT110" s="863"/>
      <c r="BU110" s="863"/>
      <c r="BV110" s="863">
        <v>48482564</v>
      </c>
      <c r="BW110" s="863"/>
      <c r="BX110" s="863"/>
      <c r="BY110" s="863"/>
      <c r="BZ110" s="863"/>
      <c r="CA110" s="863">
        <v>50625889</v>
      </c>
      <c r="CB110" s="863"/>
      <c r="CC110" s="863"/>
      <c r="CD110" s="863"/>
      <c r="CE110" s="863"/>
      <c r="CF110" s="887">
        <v>214.4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772248</v>
      </c>
      <c r="DH110" s="863"/>
      <c r="DI110" s="863"/>
      <c r="DJ110" s="863"/>
      <c r="DK110" s="863"/>
      <c r="DL110" s="863">
        <v>708113</v>
      </c>
      <c r="DM110" s="863"/>
      <c r="DN110" s="863"/>
      <c r="DO110" s="863"/>
      <c r="DP110" s="863"/>
      <c r="DQ110" s="863">
        <v>631714</v>
      </c>
      <c r="DR110" s="863"/>
      <c r="DS110" s="863"/>
      <c r="DT110" s="863"/>
      <c r="DU110" s="863"/>
      <c r="DV110" s="864">
        <v>2.7</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772248</v>
      </c>
      <c r="BR111" s="835"/>
      <c r="BS111" s="835"/>
      <c r="BT111" s="835"/>
      <c r="BU111" s="835"/>
      <c r="BV111" s="835">
        <v>708113</v>
      </c>
      <c r="BW111" s="835"/>
      <c r="BX111" s="835"/>
      <c r="BY111" s="835"/>
      <c r="BZ111" s="835"/>
      <c r="CA111" s="835">
        <v>631714</v>
      </c>
      <c r="CB111" s="835"/>
      <c r="CC111" s="835"/>
      <c r="CD111" s="835"/>
      <c r="CE111" s="835"/>
      <c r="CF111" s="896">
        <v>2.7</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27643333</v>
      </c>
      <c r="BR112" s="835"/>
      <c r="BS112" s="835"/>
      <c r="BT112" s="835"/>
      <c r="BU112" s="835"/>
      <c r="BV112" s="835">
        <v>28621474</v>
      </c>
      <c r="BW112" s="835"/>
      <c r="BX112" s="835"/>
      <c r="BY112" s="835"/>
      <c r="BZ112" s="835"/>
      <c r="CA112" s="835">
        <v>29540320</v>
      </c>
      <c r="CB112" s="835"/>
      <c r="CC112" s="835"/>
      <c r="CD112" s="835"/>
      <c r="CE112" s="835"/>
      <c r="CF112" s="896">
        <v>125.1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1764798</v>
      </c>
      <c r="AB113" s="944"/>
      <c r="AC113" s="944"/>
      <c r="AD113" s="944"/>
      <c r="AE113" s="945"/>
      <c r="AF113" s="946">
        <v>1707592</v>
      </c>
      <c r="AG113" s="944"/>
      <c r="AH113" s="944"/>
      <c r="AI113" s="944"/>
      <c r="AJ113" s="945"/>
      <c r="AK113" s="946">
        <v>1782283</v>
      </c>
      <c r="AL113" s="944"/>
      <c r="AM113" s="944"/>
      <c r="AN113" s="944"/>
      <c r="AO113" s="945"/>
      <c r="AP113" s="947">
        <v>7.5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616092</v>
      </c>
      <c r="BR113" s="835"/>
      <c r="BS113" s="835"/>
      <c r="BT113" s="835"/>
      <c r="BU113" s="835"/>
      <c r="BV113" s="835">
        <v>574847</v>
      </c>
      <c r="BW113" s="835"/>
      <c r="BX113" s="835"/>
      <c r="BY113" s="835"/>
      <c r="BZ113" s="835"/>
      <c r="CA113" s="835">
        <v>578766</v>
      </c>
      <c r="CB113" s="835"/>
      <c r="CC113" s="835"/>
      <c r="CD113" s="835"/>
      <c r="CE113" s="835"/>
      <c r="CF113" s="896">
        <v>2.5</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53989</v>
      </c>
      <c r="AB114" s="798"/>
      <c r="AC114" s="798"/>
      <c r="AD114" s="798"/>
      <c r="AE114" s="799"/>
      <c r="AF114" s="800">
        <v>102700</v>
      </c>
      <c r="AG114" s="798"/>
      <c r="AH114" s="798"/>
      <c r="AI114" s="798"/>
      <c r="AJ114" s="799"/>
      <c r="AK114" s="800">
        <v>102616</v>
      </c>
      <c r="AL114" s="798"/>
      <c r="AM114" s="798"/>
      <c r="AN114" s="798"/>
      <c r="AO114" s="799"/>
      <c r="AP114" s="845">
        <v>0.4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4649982</v>
      </c>
      <c r="BR114" s="835"/>
      <c r="BS114" s="835"/>
      <c r="BT114" s="835"/>
      <c r="BU114" s="835"/>
      <c r="BV114" s="835">
        <v>4583889</v>
      </c>
      <c r="BW114" s="835"/>
      <c r="BX114" s="835"/>
      <c r="BY114" s="835"/>
      <c r="BZ114" s="835"/>
      <c r="CA114" s="835">
        <v>4763732</v>
      </c>
      <c r="CB114" s="835"/>
      <c r="CC114" s="835"/>
      <c r="CD114" s="835"/>
      <c r="CE114" s="835"/>
      <c r="CF114" s="896">
        <v>20.2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48000</v>
      </c>
      <c r="AB115" s="944"/>
      <c r="AC115" s="944"/>
      <c r="AD115" s="944"/>
      <c r="AE115" s="945"/>
      <c r="AF115" s="946">
        <v>48000</v>
      </c>
      <c r="AG115" s="944"/>
      <c r="AH115" s="944"/>
      <c r="AI115" s="944"/>
      <c r="AJ115" s="945"/>
      <c r="AK115" s="946">
        <v>48000</v>
      </c>
      <c r="AL115" s="944"/>
      <c r="AM115" s="944"/>
      <c r="AN115" s="944"/>
      <c r="AO115" s="945"/>
      <c r="AP115" s="947">
        <v>0.2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v>73</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6818581</v>
      </c>
      <c r="AB117" s="930"/>
      <c r="AC117" s="930"/>
      <c r="AD117" s="930"/>
      <c r="AE117" s="931"/>
      <c r="AF117" s="932">
        <v>6518711</v>
      </c>
      <c r="AG117" s="930"/>
      <c r="AH117" s="930"/>
      <c r="AI117" s="930"/>
      <c r="AJ117" s="931"/>
      <c r="AK117" s="932">
        <v>6300410</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48000</v>
      </c>
      <c r="AB119" s="916"/>
      <c r="AC119" s="916"/>
      <c r="AD119" s="916"/>
      <c r="AE119" s="917"/>
      <c r="AF119" s="918">
        <v>48000</v>
      </c>
      <c r="AG119" s="916"/>
      <c r="AH119" s="916"/>
      <c r="AI119" s="916"/>
      <c r="AJ119" s="917"/>
      <c r="AK119" s="918">
        <v>48000</v>
      </c>
      <c r="AL119" s="916"/>
      <c r="AM119" s="916"/>
      <c r="AN119" s="916"/>
      <c r="AO119" s="917"/>
      <c r="AP119" s="919">
        <v>0.2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81443701</v>
      </c>
      <c r="BR119" s="866"/>
      <c r="BS119" s="866"/>
      <c r="BT119" s="866"/>
      <c r="BU119" s="866"/>
      <c r="BV119" s="866">
        <v>82970887</v>
      </c>
      <c r="BW119" s="866"/>
      <c r="BX119" s="866"/>
      <c r="BY119" s="866"/>
      <c r="BZ119" s="866"/>
      <c r="CA119" s="866">
        <v>86140421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7211991</v>
      </c>
      <c r="BR120" s="863"/>
      <c r="BS120" s="863"/>
      <c r="BT120" s="863"/>
      <c r="BU120" s="863"/>
      <c r="BV120" s="863">
        <v>7120561</v>
      </c>
      <c r="BW120" s="863"/>
      <c r="BX120" s="863"/>
      <c r="BY120" s="863"/>
      <c r="BZ120" s="863"/>
      <c r="CA120" s="863">
        <v>6106711</v>
      </c>
      <c r="CB120" s="863"/>
      <c r="CC120" s="863"/>
      <c r="CD120" s="863"/>
      <c r="CE120" s="863"/>
      <c r="CF120" s="887">
        <v>25.9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27638904</v>
      </c>
      <c r="DH120" s="863"/>
      <c r="DI120" s="863"/>
      <c r="DJ120" s="863"/>
      <c r="DK120" s="863"/>
      <c r="DL120" s="863">
        <v>28621474</v>
      </c>
      <c r="DM120" s="863"/>
      <c r="DN120" s="863"/>
      <c r="DO120" s="863"/>
      <c r="DP120" s="863"/>
      <c r="DQ120" s="863">
        <v>29540320</v>
      </c>
      <c r="DR120" s="863"/>
      <c r="DS120" s="863"/>
      <c r="DT120" s="863"/>
      <c r="DU120" s="863"/>
      <c r="DV120" s="864">
        <v>125.1</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18439087</v>
      </c>
      <c r="BR121" s="835"/>
      <c r="BS121" s="835"/>
      <c r="BT121" s="835"/>
      <c r="BU121" s="835"/>
      <c r="BV121" s="835">
        <v>18226479</v>
      </c>
      <c r="BW121" s="835"/>
      <c r="BX121" s="835"/>
      <c r="BY121" s="835"/>
      <c r="BZ121" s="835"/>
      <c r="CA121" s="835">
        <v>18697063</v>
      </c>
      <c r="CB121" s="835"/>
      <c r="CC121" s="835"/>
      <c r="CD121" s="835"/>
      <c r="CE121" s="835"/>
      <c r="CF121" s="896">
        <v>79.2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45626688</v>
      </c>
      <c r="BR122" s="866"/>
      <c r="BS122" s="866"/>
      <c r="BT122" s="866"/>
      <c r="BU122" s="866"/>
      <c r="BV122" s="866">
        <v>47075489</v>
      </c>
      <c r="BW122" s="866"/>
      <c r="BX122" s="866"/>
      <c r="BY122" s="866"/>
      <c r="BZ122" s="866"/>
      <c r="CA122" s="866">
        <v>47261467</v>
      </c>
      <c r="CB122" s="866"/>
      <c r="CC122" s="866"/>
      <c r="CD122" s="866"/>
      <c r="CE122" s="866"/>
      <c r="CF122" s="867">
        <v>200.2</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71277766</v>
      </c>
      <c r="BR123" s="854"/>
      <c r="BS123" s="854"/>
      <c r="BT123" s="854"/>
      <c r="BU123" s="854"/>
      <c r="BV123" s="854">
        <v>72422529</v>
      </c>
      <c r="BW123" s="854"/>
      <c r="BX123" s="854"/>
      <c r="BY123" s="854"/>
      <c r="BZ123" s="854"/>
      <c r="CA123" s="854">
        <v>72065241</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4429</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43.3</v>
      </c>
      <c r="BR124" s="852"/>
      <c r="BS124" s="852"/>
      <c r="BT124" s="852"/>
      <c r="BU124" s="852"/>
      <c r="BV124" s="852">
        <v>44.2</v>
      </c>
      <c r="BW124" s="852"/>
      <c r="BX124" s="852"/>
      <c r="BY124" s="852"/>
      <c r="BZ124" s="852"/>
      <c r="CA124" s="852">
        <v>59.6</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1590748</v>
      </c>
      <c r="AB128" s="819"/>
      <c r="AC128" s="819"/>
      <c r="AD128" s="819"/>
      <c r="AE128" s="820"/>
      <c r="AF128" s="821">
        <v>1532078</v>
      </c>
      <c r="AG128" s="819"/>
      <c r="AH128" s="819"/>
      <c r="AI128" s="819"/>
      <c r="AJ128" s="820"/>
      <c r="AK128" s="821">
        <v>1530774</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11.96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26978018</v>
      </c>
      <c r="AB129" s="798"/>
      <c r="AC129" s="798"/>
      <c r="AD129" s="798"/>
      <c r="AE129" s="799"/>
      <c r="AF129" s="800">
        <v>27111922</v>
      </c>
      <c r="AG129" s="798"/>
      <c r="AH129" s="798"/>
      <c r="AI129" s="798"/>
      <c r="AJ129" s="799"/>
      <c r="AK129" s="800">
        <v>26967805</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16.96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3503577</v>
      </c>
      <c r="AB130" s="798"/>
      <c r="AC130" s="798"/>
      <c r="AD130" s="798"/>
      <c r="AE130" s="799"/>
      <c r="AF130" s="800">
        <v>3269344</v>
      </c>
      <c r="AG130" s="798"/>
      <c r="AH130" s="798"/>
      <c r="AI130" s="798"/>
      <c r="AJ130" s="799"/>
      <c r="AK130" s="800">
        <v>3355878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6.8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23474441</v>
      </c>
      <c r="AB131" s="781"/>
      <c r="AC131" s="781"/>
      <c r="AD131" s="781"/>
      <c r="AE131" s="782"/>
      <c r="AF131" s="783">
        <v>23842578</v>
      </c>
      <c r="AG131" s="781"/>
      <c r="AH131" s="781"/>
      <c r="AI131" s="781"/>
      <c r="AJ131" s="782"/>
      <c r="AK131" s="783">
        <v>23611927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59.6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7.3452483920000002</v>
      </c>
      <c r="AB132" s="761"/>
      <c r="AC132" s="761"/>
      <c r="AD132" s="761"/>
      <c r="AE132" s="762"/>
      <c r="AF132" s="763">
        <v>7.2026145829999999</v>
      </c>
      <c r="AG132" s="761"/>
      <c r="AH132" s="761"/>
      <c r="AI132" s="761"/>
      <c r="AJ132" s="762"/>
      <c r="AK132" s="763">
        <v>5.9874725870000001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7.3</v>
      </c>
      <c r="AB133" s="740"/>
      <c r="AC133" s="740"/>
      <c r="AD133" s="740"/>
      <c r="AE133" s="741"/>
      <c r="AF133" s="739">
        <v>7.4</v>
      </c>
      <c r="AG133" s="740"/>
      <c r="AH133" s="740"/>
      <c r="AI133" s="740"/>
      <c r="AJ133" s="741"/>
      <c r="AK133" s="739">
        <v>6.8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6625807</v>
      </c>
      <c r="L9" s="266">
        <v>53144</v>
      </c>
      <c r="M9" s="267">
        <v>62065</v>
      </c>
      <c r="N9" s="268">
        <v>-14.4</v>
      </c>
    </row>
    <row r="10" spans="1:16" x14ac:dyDescent="0.15">
      <c r="A10" s="250"/>
      <c r="B10" s="246"/>
      <c r="C10" s="246"/>
      <c r="D10" s="246"/>
      <c r="E10" s="246"/>
      <c r="F10" s="246"/>
      <c r="G10" s="1166" t="s">
        <v>474</v>
      </c>
      <c r="H10" s="1167"/>
      <c r="I10" s="1167"/>
      <c r="J10" s="1168"/>
      <c r="K10" s="269">
        <v>165641</v>
      </c>
      <c r="L10" s="270">
        <v>1329</v>
      </c>
      <c r="M10" s="271">
        <v>5121</v>
      </c>
      <c r="N10" s="272">
        <v>-74</v>
      </c>
    </row>
    <row r="11" spans="1:16" ht="13.5" customHeight="1" x14ac:dyDescent="0.15">
      <c r="A11" s="250"/>
      <c r="B11" s="246"/>
      <c r="C11" s="246"/>
      <c r="D11" s="246"/>
      <c r="E11" s="246"/>
      <c r="F11" s="246"/>
      <c r="G11" s="1166" t="s">
        <v>475</v>
      </c>
      <c r="H11" s="1167"/>
      <c r="I11" s="1167"/>
      <c r="J11" s="1168"/>
      <c r="K11" s="269">
        <v>1483149</v>
      </c>
      <c r="L11" s="270">
        <v>11896</v>
      </c>
      <c r="M11" s="271">
        <v>6030</v>
      </c>
      <c r="N11" s="272">
        <v>97.3</v>
      </c>
    </row>
    <row r="12" spans="1:16" ht="13.5" customHeight="1" x14ac:dyDescent="0.15">
      <c r="A12" s="250"/>
      <c r="B12" s="246"/>
      <c r="C12" s="246"/>
      <c r="D12" s="246"/>
      <c r="E12" s="246"/>
      <c r="F12" s="246"/>
      <c r="G12" s="1166" t="s">
        <v>476</v>
      </c>
      <c r="H12" s="1167"/>
      <c r="I12" s="1167"/>
      <c r="J12" s="1168"/>
      <c r="K12" s="269" t="s">
        <v>477</v>
      </c>
      <c r="L12" s="270" t="s">
        <v>477</v>
      </c>
      <c r="M12" s="271">
        <v>823</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284063</v>
      </c>
      <c r="L14" s="270">
        <v>2278</v>
      </c>
      <c r="M14" s="271">
        <v>2403</v>
      </c>
      <c r="N14" s="272">
        <v>-5.2</v>
      </c>
    </row>
    <row r="15" spans="1:16" ht="13.5" customHeight="1" x14ac:dyDescent="0.15">
      <c r="A15" s="250"/>
      <c r="B15" s="246"/>
      <c r="C15" s="246"/>
      <c r="D15" s="246"/>
      <c r="E15" s="246"/>
      <c r="F15" s="246"/>
      <c r="G15" s="1166" t="s">
        <v>480</v>
      </c>
      <c r="H15" s="1167"/>
      <c r="I15" s="1167"/>
      <c r="J15" s="1168"/>
      <c r="K15" s="269">
        <v>153842</v>
      </c>
      <c r="L15" s="270">
        <v>1234</v>
      </c>
      <c r="M15" s="271">
        <v>1960</v>
      </c>
      <c r="N15" s="272">
        <v>-37</v>
      </c>
    </row>
    <row r="16" spans="1:16" x14ac:dyDescent="0.15">
      <c r="A16" s="250"/>
      <c r="B16" s="246"/>
      <c r="C16" s="246"/>
      <c r="D16" s="246"/>
      <c r="E16" s="246"/>
      <c r="F16" s="246"/>
      <c r="G16" s="1169" t="s">
        <v>481</v>
      </c>
      <c r="H16" s="1170"/>
      <c r="I16" s="1170"/>
      <c r="J16" s="1171"/>
      <c r="K16" s="270">
        <v>-195264</v>
      </c>
      <c r="L16" s="270">
        <v>-1566</v>
      </c>
      <c r="M16" s="271">
        <v>-6101</v>
      </c>
      <c r="N16" s="272">
        <v>-74.3</v>
      </c>
    </row>
    <row r="17" spans="1:16" x14ac:dyDescent="0.15">
      <c r="A17" s="250"/>
      <c r="B17" s="246"/>
      <c r="C17" s="246"/>
      <c r="D17" s="246"/>
      <c r="E17" s="246"/>
      <c r="F17" s="246"/>
      <c r="G17" s="1169" t="s">
        <v>170</v>
      </c>
      <c r="H17" s="1170"/>
      <c r="I17" s="1170"/>
      <c r="J17" s="1171"/>
      <c r="K17" s="270">
        <v>8517238</v>
      </c>
      <c r="L17" s="270">
        <v>68314</v>
      </c>
      <c r="M17" s="271">
        <v>72301</v>
      </c>
      <c r="N17" s="272">
        <v>-5.5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6.05</v>
      </c>
      <c r="L21" s="283">
        <v>7.06</v>
      </c>
      <c r="M21" s="284">
        <v>-1.01</v>
      </c>
      <c r="N21" s="251"/>
      <c r="O21" s="285"/>
      <c r="P21" s="281"/>
    </row>
    <row r="22" spans="1:16" s="286" customFormat="1" x14ac:dyDescent="0.15">
      <c r="A22" s="281"/>
      <c r="B22" s="251"/>
      <c r="C22" s="251"/>
      <c r="D22" s="251"/>
      <c r="E22" s="251"/>
      <c r="F22" s="251"/>
      <c r="G22" s="1163" t="s">
        <v>487</v>
      </c>
      <c r="H22" s="1164"/>
      <c r="I22" s="1164"/>
      <c r="J22" s="1165"/>
      <c r="K22" s="287">
        <v>98.5</v>
      </c>
      <c r="L22" s="288">
        <v>98.2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4367438</v>
      </c>
      <c r="L32" s="296">
        <v>35030</v>
      </c>
      <c r="M32" s="297">
        <v>44939</v>
      </c>
      <c r="N32" s="298">
        <v>-22</v>
      </c>
    </row>
    <row r="33" spans="1:16" ht="13.5" customHeight="1" x14ac:dyDescent="0.15">
      <c r="A33" s="250"/>
      <c r="B33" s="246"/>
      <c r="C33" s="246"/>
      <c r="D33" s="246"/>
      <c r="E33" s="246"/>
      <c r="F33" s="246"/>
      <c r="G33" s="1154" t="s">
        <v>492</v>
      </c>
      <c r="H33" s="1155"/>
      <c r="I33" s="1155"/>
      <c r="J33" s="1156"/>
      <c r="K33" s="296" t="s">
        <v>477</v>
      </c>
      <c r="L33" s="296" t="s">
        <v>477</v>
      </c>
      <c r="M33" s="297">
        <v>8</v>
      </c>
      <c r="N33" s="298" t="s">
        <v>477</v>
      </c>
    </row>
    <row r="34" spans="1:16" ht="27" customHeight="1" x14ac:dyDescent="0.15">
      <c r="A34" s="250"/>
      <c r="B34" s="246"/>
      <c r="C34" s="246"/>
      <c r="D34" s="246"/>
      <c r="E34" s="246"/>
      <c r="F34" s="246"/>
      <c r="G34" s="1154" t="s">
        <v>493</v>
      </c>
      <c r="H34" s="1155"/>
      <c r="I34" s="1155"/>
      <c r="J34" s="1156"/>
      <c r="K34" s="296" t="s">
        <v>477</v>
      </c>
      <c r="L34" s="296" t="s">
        <v>477</v>
      </c>
      <c r="M34" s="297">
        <v>27</v>
      </c>
      <c r="N34" s="298" t="s">
        <v>477</v>
      </c>
    </row>
    <row r="35" spans="1:16" ht="27" customHeight="1" x14ac:dyDescent="0.15">
      <c r="A35" s="250"/>
      <c r="B35" s="246"/>
      <c r="C35" s="246"/>
      <c r="D35" s="246"/>
      <c r="E35" s="246"/>
      <c r="F35" s="246"/>
      <c r="G35" s="1154" t="s">
        <v>494</v>
      </c>
      <c r="H35" s="1155"/>
      <c r="I35" s="1155"/>
      <c r="J35" s="1156"/>
      <c r="K35" s="296">
        <v>1782283</v>
      </c>
      <c r="L35" s="296">
        <v>14295</v>
      </c>
      <c r="M35" s="297">
        <v>13271</v>
      </c>
      <c r="N35" s="298">
        <v>7.7</v>
      </c>
    </row>
    <row r="36" spans="1:16" ht="27" customHeight="1" x14ac:dyDescent="0.15">
      <c r="A36" s="250"/>
      <c r="B36" s="246"/>
      <c r="C36" s="246"/>
      <c r="D36" s="246"/>
      <c r="E36" s="246"/>
      <c r="F36" s="246"/>
      <c r="G36" s="1154" t="s">
        <v>495</v>
      </c>
      <c r="H36" s="1155"/>
      <c r="I36" s="1155"/>
      <c r="J36" s="1156"/>
      <c r="K36" s="296">
        <v>102616</v>
      </c>
      <c r="L36" s="296">
        <v>823</v>
      </c>
      <c r="M36" s="297">
        <v>1417</v>
      </c>
      <c r="N36" s="298">
        <v>-41.9</v>
      </c>
    </row>
    <row r="37" spans="1:16" ht="13.5" customHeight="1" x14ac:dyDescent="0.15">
      <c r="A37" s="250"/>
      <c r="B37" s="246"/>
      <c r="C37" s="246"/>
      <c r="D37" s="246"/>
      <c r="E37" s="246"/>
      <c r="F37" s="246"/>
      <c r="G37" s="1154" t="s">
        <v>496</v>
      </c>
      <c r="H37" s="1155"/>
      <c r="I37" s="1155"/>
      <c r="J37" s="1156"/>
      <c r="K37" s="296">
        <v>48000</v>
      </c>
      <c r="L37" s="296">
        <v>385</v>
      </c>
      <c r="M37" s="297">
        <v>1166</v>
      </c>
      <c r="N37" s="298">
        <v>-67</v>
      </c>
    </row>
    <row r="38" spans="1:16" ht="27" customHeight="1" x14ac:dyDescent="0.15">
      <c r="A38" s="250"/>
      <c r="B38" s="246"/>
      <c r="C38" s="246"/>
      <c r="D38" s="246"/>
      <c r="E38" s="246"/>
      <c r="F38" s="246"/>
      <c r="G38" s="1157" t="s">
        <v>497</v>
      </c>
      <c r="H38" s="1158"/>
      <c r="I38" s="1158"/>
      <c r="J38" s="1159"/>
      <c r="K38" s="299">
        <v>73</v>
      </c>
      <c r="L38" s="299">
        <v>1</v>
      </c>
      <c r="M38" s="300">
        <v>3</v>
      </c>
      <c r="N38" s="301">
        <v>-66.7</v>
      </c>
      <c r="O38" s="295"/>
    </row>
    <row r="39" spans="1:16" x14ac:dyDescent="0.15">
      <c r="A39" s="250"/>
      <c r="B39" s="246"/>
      <c r="C39" s="246"/>
      <c r="D39" s="246"/>
      <c r="E39" s="246"/>
      <c r="F39" s="246"/>
      <c r="G39" s="1157" t="s">
        <v>498</v>
      </c>
      <c r="H39" s="1158"/>
      <c r="I39" s="1158"/>
      <c r="J39" s="1159"/>
      <c r="K39" s="302">
        <v>-1530774</v>
      </c>
      <c r="L39" s="302">
        <v>-12278</v>
      </c>
      <c r="M39" s="303">
        <v>-4631</v>
      </c>
      <c r="N39" s="304">
        <v>165.1</v>
      </c>
      <c r="O39" s="295"/>
    </row>
    <row r="40" spans="1:16" ht="27" customHeight="1" x14ac:dyDescent="0.15">
      <c r="A40" s="250"/>
      <c r="B40" s="246"/>
      <c r="C40" s="246"/>
      <c r="D40" s="246"/>
      <c r="E40" s="246"/>
      <c r="F40" s="246"/>
      <c r="G40" s="1154" t="s">
        <v>499</v>
      </c>
      <c r="H40" s="1155"/>
      <c r="I40" s="1155"/>
      <c r="J40" s="1156"/>
      <c r="K40" s="302">
        <v>-3355878</v>
      </c>
      <c r="L40" s="302">
        <v>-26917</v>
      </c>
      <c r="M40" s="303">
        <v>-38859</v>
      </c>
      <c r="N40" s="304">
        <v>-30.7</v>
      </c>
      <c r="O40" s="295"/>
    </row>
    <row r="41" spans="1:16" x14ac:dyDescent="0.15">
      <c r="A41" s="250"/>
      <c r="B41" s="246"/>
      <c r="C41" s="246"/>
      <c r="D41" s="246"/>
      <c r="E41" s="246"/>
      <c r="F41" s="246"/>
      <c r="G41" s="1160" t="s">
        <v>281</v>
      </c>
      <c r="H41" s="1161"/>
      <c r="I41" s="1161"/>
      <c r="J41" s="1162"/>
      <c r="K41" s="296">
        <v>1413758</v>
      </c>
      <c r="L41" s="302">
        <v>11339</v>
      </c>
      <c r="M41" s="303">
        <v>17340</v>
      </c>
      <c r="N41" s="304">
        <v>-34.6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4583955</v>
      </c>
      <c r="J51" s="322">
        <v>35792</v>
      </c>
      <c r="K51" s="323">
        <v>17.8</v>
      </c>
      <c r="L51" s="324">
        <v>43493</v>
      </c>
      <c r="M51" s="325">
        <v>5</v>
      </c>
      <c r="N51" s="326">
        <v>12.8</v>
      </c>
    </row>
    <row r="52" spans="1:14" x14ac:dyDescent="0.15">
      <c r="A52" s="250"/>
      <c r="B52" s="246"/>
      <c r="C52" s="246"/>
      <c r="D52" s="246"/>
      <c r="E52" s="246"/>
      <c r="F52" s="246"/>
      <c r="G52" s="327"/>
      <c r="H52" s="328" t="s">
        <v>510</v>
      </c>
      <c r="I52" s="329">
        <v>2232487</v>
      </c>
      <c r="J52" s="330">
        <v>17431</v>
      </c>
      <c r="K52" s="331">
        <v>230.6</v>
      </c>
      <c r="L52" s="332">
        <v>23254</v>
      </c>
      <c r="M52" s="333">
        <v>4</v>
      </c>
      <c r="N52" s="334">
        <v>226.6</v>
      </c>
    </row>
    <row r="53" spans="1:14" x14ac:dyDescent="0.15">
      <c r="A53" s="250"/>
      <c r="B53" s="246"/>
      <c r="C53" s="246"/>
      <c r="D53" s="246"/>
      <c r="E53" s="246"/>
      <c r="F53" s="246"/>
      <c r="G53" s="312" t="s">
        <v>511</v>
      </c>
      <c r="H53" s="313"/>
      <c r="I53" s="321">
        <v>5203387</v>
      </c>
      <c r="J53" s="322">
        <v>40767</v>
      </c>
      <c r="K53" s="323">
        <v>13.9</v>
      </c>
      <c r="L53" s="324">
        <v>50840</v>
      </c>
      <c r="M53" s="325">
        <v>16.899999999999999</v>
      </c>
      <c r="N53" s="326">
        <v>-3</v>
      </c>
    </row>
    <row r="54" spans="1:14" x14ac:dyDescent="0.15">
      <c r="A54" s="250"/>
      <c r="B54" s="246"/>
      <c r="C54" s="246"/>
      <c r="D54" s="246"/>
      <c r="E54" s="246"/>
      <c r="F54" s="246"/>
      <c r="G54" s="327"/>
      <c r="H54" s="328" t="s">
        <v>510</v>
      </c>
      <c r="I54" s="329">
        <v>1820435</v>
      </c>
      <c r="J54" s="330">
        <v>14262</v>
      </c>
      <c r="K54" s="331">
        <v>-18.2</v>
      </c>
      <c r="L54" s="332">
        <v>25367</v>
      </c>
      <c r="M54" s="333">
        <v>9.1</v>
      </c>
      <c r="N54" s="334">
        <v>-27.3</v>
      </c>
    </row>
    <row r="55" spans="1:14" x14ac:dyDescent="0.15">
      <c r="A55" s="250"/>
      <c r="B55" s="246"/>
      <c r="C55" s="246"/>
      <c r="D55" s="246"/>
      <c r="E55" s="246"/>
      <c r="F55" s="246"/>
      <c r="G55" s="312" t="s">
        <v>512</v>
      </c>
      <c r="H55" s="313"/>
      <c r="I55" s="321">
        <v>3741286</v>
      </c>
      <c r="J55" s="322">
        <v>29551</v>
      </c>
      <c r="K55" s="323">
        <v>-27.5</v>
      </c>
      <c r="L55" s="324">
        <v>53605</v>
      </c>
      <c r="M55" s="325">
        <v>5.4</v>
      </c>
      <c r="N55" s="326">
        <v>-32.9</v>
      </c>
    </row>
    <row r="56" spans="1:14" x14ac:dyDescent="0.15">
      <c r="A56" s="250"/>
      <c r="B56" s="246"/>
      <c r="C56" s="246"/>
      <c r="D56" s="246"/>
      <c r="E56" s="246"/>
      <c r="F56" s="246"/>
      <c r="G56" s="327"/>
      <c r="H56" s="328" t="s">
        <v>510</v>
      </c>
      <c r="I56" s="329">
        <v>1986320</v>
      </c>
      <c r="J56" s="330">
        <v>15689</v>
      </c>
      <c r="K56" s="331">
        <v>10</v>
      </c>
      <c r="L56" s="332">
        <v>28343</v>
      </c>
      <c r="M56" s="333">
        <v>11.7</v>
      </c>
      <c r="N56" s="334">
        <v>-1.7</v>
      </c>
    </row>
    <row r="57" spans="1:14" x14ac:dyDescent="0.15">
      <c r="A57" s="250"/>
      <c r="B57" s="246"/>
      <c r="C57" s="246"/>
      <c r="D57" s="246"/>
      <c r="E57" s="246"/>
      <c r="F57" s="246"/>
      <c r="G57" s="312" t="s">
        <v>513</v>
      </c>
      <c r="H57" s="313"/>
      <c r="I57" s="321">
        <v>4921529</v>
      </c>
      <c r="J57" s="322">
        <v>39244</v>
      </c>
      <c r="K57" s="323">
        <v>32.799999999999997</v>
      </c>
      <c r="L57" s="324">
        <v>58051</v>
      </c>
      <c r="M57" s="325">
        <v>8.3000000000000007</v>
      </c>
      <c r="N57" s="326">
        <v>24.5</v>
      </c>
    </row>
    <row r="58" spans="1:14" x14ac:dyDescent="0.15">
      <c r="A58" s="250"/>
      <c r="B58" s="246"/>
      <c r="C58" s="246"/>
      <c r="D58" s="246"/>
      <c r="E58" s="246"/>
      <c r="F58" s="246"/>
      <c r="G58" s="327"/>
      <c r="H58" s="328" t="s">
        <v>510</v>
      </c>
      <c r="I58" s="329">
        <v>3131220</v>
      </c>
      <c r="J58" s="330">
        <v>24968</v>
      </c>
      <c r="K58" s="331">
        <v>59.1</v>
      </c>
      <c r="L58" s="332">
        <v>32143</v>
      </c>
      <c r="M58" s="333">
        <v>13.4</v>
      </c>
      <c r="N58" s="334">
        <v>45.7</v>
      </c>
    </row>
    <row r="59" spans="1:14" x14ac:dyDescent="0.15">
      <c r="A59" s="250"/>
      <c r="B59" s="246"/>
      <c r="C59" s="246"/>
      <c r="D59" s="246"/>
      <c r="E59" s="246"/>
      <c r="F59" s="246"/>
      <c r="G59" s="312" t="s">
        <v>514</v>
      </c>
      <c r="H59" s="313"/>
      <c r="I59" s="321">
        <v>6824913</v>
      </c>
      <c r="J59" s="322">
        <v>54741</v>
      </c>
      <c r="K59" s="323">
        <v>39.5</v>
      </c>
      <c r="L59" s="324">
        <v>65942</v>
      </c>
      <c r="M59" s="325">
        <v>13.6</v>
      </c>
      <c r="N59" s="326">
        <v>25.9</v>
      </c>
    </row>
    <row r="60" spans="1:14" x14ac:dyDescent="0.15">
      <c r="A60" s="250"/>
      <c r="B60" s="246"/>
      <c r="C60" s="246"/>
      <c r="D60" s="246"/>
      <c r="E60" s="246"/>
      <c r="F60" s="246"/>
      <c r="G60" s="327"/>
      <c r="H60" s="328" t="s">
        <v>510</v>
      </c>
      <c r="I60" s="335">
        <v>3160460</v>
      </c>
      <c r="J60" s="330">
        <v>25349</v>
      </c>
      <c r="K60" s="331">
        <v>1.5</v>
      </c>
      <c r="L60" s="332">
        <v>32778</v>
      </c>
      <c r="M60" s="333">
        <v>2</v>
      </c>
      <c r="N60" s="334">
        <v>-0.5</v>
      </c>
    </row>
    <row r="61" spans="1:14" x14ac:dyDescent="0.15">
      <c r="A61" s="250"/>
      <c r="B61" s="246"/>
      <c r="C61" s="246"/>
      <c r="D61" s="246"/>
      <c r="E61" s="246"/>
      <c r="F61" s="246"/>
      <c r="G61" s="312" t="s">
        <v>515</v>
      </c>
      <c r="H61" s="336"/>
      <c r="I61" s="337">
        <v>5055014</v>
      </c>
      <c r="J61" s="338">
        <v>40019</v>
      </c>
      <c r="K61" s="339">
        <v>15.3</v>
      </c>
      <c r="L61" s="340">
        <v>54386</v>
      </c>
      <c r="M61" s="341">
        <v>9.8000000000000007</v>
      </c>
      <c r="N61" s="326">
        <v>5.5</v>
      </c>
    </row>
    <row r="62" spans="1:14" x14ac:dyDescent="0.15">
      <c r="A62" s="250"/>
      <c r="B62" s="246"/>
      <c r="C62" s="246"/>
      <c r="D62" s="246"/>
      <c r="E62" s="246"/>
      <c r="F62" s="246"/>
      <c r="G62" s="327"/>
      <c r="H62" s="328" t="s">
        <v>510</v>
      </c>
      <c r="I62" s="329">
        <v>2466184</v>
      </c>
      <c r="J62" s="330">
        <v>19540</v>
      </c>
      <c r="K62" s="331">
        <v>56.6</v>
      </c>
      <c r="L62" s="332">
        <v>28377</v>
      </c>
      <c r="M62" s="333">
        <v>8</v>
      </c>
      <c r="N62" s="334">
        <v>48.6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6.08</v>
      </c>
      <c r="G47" s="12">
        <v>5.92</v>
      </c>
      <c r="H47" s="12">
        <v>6.42</v>
      </c>
      <c r="I47" s="12">
        <v>7.17</v>
      </c>
      <c r="J47" s="13">
        <v>6.68</v>
      </c>
    </row>
    <row r="48" spans="2:10" ht="57.75" customHeight="1" x14ac:dyDescent="0.15">
      <c r="B48" s="14"/>
      <c r="C48" s="1174" t="s">
        <v>4</v>
      </c>
      <c r="D48" s="1174"/>
      <c r="E48" s="1175"/>
      <c r="F48" s="15">
        <v>0.96</v>
      </c>
      <c r="G48" s="16">
        <v>0.99</v>
      </c>
      <c r="H48" s="16">
        <v>1.55</v>
      </c>
      <c r="I48" s="16">
        <v>0.2</v>
      </c>
      <c r="J48" s="17">
        <v>0.03</v>
      </c>
    </row>
    <row r="49" spans="2:10" ht="57.75" customHeight="1" thickBot="1" x14ac:dyDescent="0.2">
      <c r="B49" s="18"/>
      <c r="C49" s="1176" t="s">
        <v>5</v>
      </c>
      <c r="D49" s="1176"/>
      <c r="E49" s="1177"/>
      <c r="F49" s="19" t="s">
        <v>522</v>
      </c>
      <c r="G49" s="20" t="s">
        <v>523</v>
      </c>
      <c r="H49" s="20">
        <v>1.07</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2018-02-28T07:16:11Z</cp:lastPrinted>
  <dcterms:created xsi:type="dcterms:W3CDTF">2018-01-24T05:32:18Z</dcterms:created>
  <dcterms:modified xsi:type="dcterms:W3CDTF">2018-11-27T01:00:26Z</dcterms:modified>
  <cp:category/>
</cp:coreProperties>
</file>