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730" windowHeight="112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 r="BW34" i="9" l="1"/>
  <c r="BW35" i="9" s="1"/>
  <c r="BW36" i="9" s="1"/>
  <c r="BW37" i="9" s="1"/>
  <c r="BW38" i="9" s="1"/>
  <c r="BW39" i="9" s="1"/>
  <c r="BW40" i="9" s="1"/>
  <c r="BW41" i="9" s="1"/>
  <c r="BW42" i="9" s="1"/>
  <c r="CO34" i="9" s="1"/>
  <c r="CO35" i="9" s="1"/>
</calcChain>
</file>

<file path=xl/sharedStrings.xml><?xml version="1.0" encoding="utf-8"?>
<sst xmlns="http://schemas.openxmlformats.org/spreadsheetml/2006/main" count="1079" uniqueCount="578">
  <si>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</si>
  <si>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</si>
  <si>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</si>
  <si>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</si>
  <si>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</si>
  <si>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</si>
  <si>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</si>
  <si>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</si>
  <si>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</si>
  <si>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</si>
  <si>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</si>
  <si>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</si>
  <si>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</si>
  <si>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</si>
  <si>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</si>
  <si>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</si>
  <si>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</si>
  <si>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</si>
  <si>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</si>
  <si>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</si>
  <si>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</si>
  <si>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</si>
  <si>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</si>
  <si>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</si>
  <si>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</si>
  <si>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</si>
  <si>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</si>
  <si>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</si>
  <si>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</si>
  <si>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</si>
  <si>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</si>
  <si>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</si>
  <si>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</si>
  <si>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</si>
  <si>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</si>
  <si>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</si>
  <si>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</si>
  <si>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</si>
  <si>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</si>
  <si>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</si>
  <si>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</si>
  <si>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</si>
  <si>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</si>
  <si>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</si>
  <si>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</si>
  <si>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</si>
  <si>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</si>
  <si>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</si>
  <si>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</si>
  <si>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</si>
  <si>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</si>
  <si>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</si>
  <si>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</si>
  <si>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</si>
  <si>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</si>
  <si>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</si>
  <si>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</si>
  <si>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</si>
  <si>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</si>
  <si>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</si>
  <si>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</si>
  <si>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</si>
  <si>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</si>
  <si>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</si>
  <si>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</si>
  <si>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</si>
  <si>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</si>
  <si>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</si>
  <si>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</si>
  <si>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</si>
  <si>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</si>
  <si>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</si>
  <si>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</si>
  <si>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</si>
  <si>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</si>
  <si>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</si>
  <si>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</si>
  <si>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</si>
  <si>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</si>
  <si>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</si>
  <si>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</si>
  <si>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</si>
  <si>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</si>
  <si>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</si>
  <si>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</si>
  <si>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</si>
  <si>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</si>
  <si>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</si>
  <si>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</si>
  <si>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</si>
  <si>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</si>
  <si>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</si>
  <si>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</si>
  <si>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</si>
  <si>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</si>
  <si>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</si>
  <si>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</si>
  <si>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</si>
  <si>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</si>
  <si>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</si>
  <si>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</si>
  <si>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</si>
  <si>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</si>
  <si>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</si>
  <si>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</si>
  <si>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</si>
  <si>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</si>
  <si>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</si>
  <si>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</si>
  <si>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</si>
  <si>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</si>
  <si>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</si>
  <si>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</si>
  <si>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</si>
  <si>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</si>
  <si>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</si>
  <si>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</si>
  <si>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</si>
  <si>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</si>
  <si>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</si>
  <si>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</si>
  <si>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</si>
  <si>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</si>
  <si>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</si>
  <si>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</si>
  <si>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</si>
  <si>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</si>
  <si>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</si>
  <si>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</si>
  <si>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</si>
  <si>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</si>
  <si>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</si>
  <si>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</si>
  <si>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</si>
  <si>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</si>
  <si>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市立柏原病院事業会計</t>
    <phoneticPr fontId="5"/>
  </si>
  <si>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</si>
  <si>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</si>
  <si>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</si>
  <si>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</si>
  <si>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</si>
  <si>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</si>
  <si>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</si>
  <si>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</si>
  <si>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</si>
  <si>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</si>
  <si>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</si>
  <si>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</si>
  <si>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</si>
  <si>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</si>
  <si>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</si>
  <si>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</si>
  <si>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</si>
  <si>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</si>
  <si>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</si>
  <si>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</si>
  <si>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</si>
  <si>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</si>
  <si>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</si>
  <si>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</si>
  <si>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</si>
  <si>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</si>
  <si>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</si>
  <si>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</si>
  <si>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</si>
  <si>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</si>
  <si>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</si>
  <si>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</si>
  <si>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</si>
  <si>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</si>
  <si>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</si>
  <si>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</si>
  <si>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</si>
  <si>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</si>
  <si>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</si>
  <si>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</si>
  <si>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</si>
  <si>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</si>
  <si>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</si>
  <si>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</si>
  <si>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</si>
  <si>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</si>
  <si>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</si>
  <si>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</si>
  <si>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</si>
  <si>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</si>
  <si>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</si>
  <si>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</si>
  <si>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</si>
  <si>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</si>
  <si>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</si>
  <si>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</si>
  <si>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</si>
  <si>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</si>
  <si>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</si>
  <si>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</si>
  <si>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大阪府柏原市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</si>
  <si>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</si>
  <si>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</si>
  <si>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</si>
  <si>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</si>
  <si>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</si>
  <si>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</si>
  <si>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</si>
  <si>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</si>
  <si>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</si>
  <si>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</si>
  <si>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</si>
  <si>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</si>
  <si>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</si>
  <si>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</si>
  <si>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</si>
  <si>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</si>
  <si>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</si>
  <si>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</si>
  <si>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</si>
  <si>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</si>
  <si>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</si>
  <si>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</si>
  <si>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</si>
  <si>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</si>
  <si>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</si>
  <si>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</si>
  <si>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</si>
  <si>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</si>
  <si>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</si>
  <si>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</si>
  <si>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</si>
  <si>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</si>
  <si>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</si>
  <si>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</si>
  <si>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</si>
  <si>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</si>
  <si>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</si>
  <si>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</si>
  <si>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</si>
  <si>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</si>
  <si>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</si>
  <si>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</si>
  <si>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</si>
  <si>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</si>
  <si>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</si>
  <si>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</si>
  <si>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</si>
  <si>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</si>
  <si>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</si>
  <si>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</si>
  <si>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</si>
  <si>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</si>
  <si>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</si>
  <si>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</si>
  <si>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</si>
  <si>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</si>
  <si>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</si>
  <si>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</si>
  <si>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</si>
  <si>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</si>
  <si>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</si>
  <si>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</si>
  <si>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</si>
  <si>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</si>
  <si>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</si>
  <si>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</si>
  <si>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</si>
  <si>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</si>
  <si>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</si>
  <si>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</si>
  <si>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</si>
  <si>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</si>
  <si>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</si>
  <si>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</si>
  <si>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</si>
  <si>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</si>
  <si>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</si>
  <si>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</si>
  <si>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</si>
  <si>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</si>
  <si>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</si>
  <si>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</si>
  <si>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</si>
  <si>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</si>
  <si>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</si>
  <si>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</si>
  <si>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</si>
  <si>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</si>
  <si>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</si>
  <si>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</si>
  <si>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</si>
  <si>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</si>
  <si>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</si>
  <si>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</si>
  <si>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</si>
  <si>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</si>
  <si>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</si>
  <si>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</si>
  <si>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</si>
  <si>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</si>
  <si>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</si>
  <si>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</si>
  <si>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</si>
  <si>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</si>
  <si>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</si>
  <si>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</si>
  <si>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</si>
  <si>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</si>
  <si>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</si>
  <si>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</si>
  <si>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</si>
  <si>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</si>
  <si>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</si>
  <si>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</si>
  <si>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</si>
  <si>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</si>
  <si>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</si>
  <si>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</si>
  <si>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</si>
  <si>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</si>
  <si>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</si>
  <si>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</si>
  <si>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</si>
  <si>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</si>
  <si>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</si>
  <si>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</si>
  <si>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</si>
  <si>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</si>
  <si>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</si>
  <si>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</si>
  <si>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</si>
  <si>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</si>
  <si>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</si>
  <si>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</si>
  <si>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</si>
  <si>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</si>
  <si>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</si>
  <si>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</si>
  <si>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</si>
  <si>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</si>
  <si>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</si>
  <si>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</si>
  <si>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</si>
  <si>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</si>
  <si>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</si>
  <si>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</si>
  <si>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</si>
  <si>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</si>
  <si>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大阪府柏原市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</si>
  <si>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</si>
  <si>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</si>
  <si>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</si>
  <si>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</si>
  <si>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</si>
  <si>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</si>
  <si>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</si>
  <si>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</si>
  <si>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</si>
  <si>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</si>
  <si>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</si>
  <si>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</si>
  <si>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</si>
  <si>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</si>
  <si>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</si>
  <si>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</si>
  <si>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</si>
  <si>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</si>
  <si>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</si>
  <si>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</si>
  <si>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</si>
  <si>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</si>
  <si>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</si>
  <si>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</si>
  <si>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</si>
  <si>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</si>
  <si>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</si>
  <si>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</si>
  <si>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</si>
  <si>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</si>
  <si>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</si>
  <si>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</si>
  <si>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</si>
  <si>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</si>
  <si>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</si>
  <si>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</si>
  <si>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</si>
  <si>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</si>
  <si>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</si>
  <si>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</si>
  <si>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</si>
  <si>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</si>
  <si>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</si>
  <si>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</si>
  <si>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</si>
  <si>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</si>
  <si>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</si>
  <si>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</si>
  <si>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</si>
  <si>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</si>
  <si>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</si>
  <si>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</si>
  <si>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</si>
  <si>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</si>
  <si>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</si>
  <si>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</si>
  <si>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</si>
  <si>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</si>
  <si>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</si>
  <si>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</si>
  <si>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</si>
  <si>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</si>
  <si>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</si>
  <si>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</si>
  <si>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</si>
  <si>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</si>
  <si>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</si>
  <si>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</si>
  <si>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</si>
  <si>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</si>
  <si>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</si>
  <si>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</si>
  <si>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</si>
  <si>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</si>
  <si>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</si>
  <si>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</si>
  <si>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</si>
  <si>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</si>
  <si>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</si>
  <si>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</si>
  <si>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</si>
  <si>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</si>
  <si>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</si>
  <si>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</si>
  <si>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</si>
  <si>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</si>
  <si>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</si>
  <si>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</si>
  <si>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</si>
  <si>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</si>
  <si>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</si>
  <si>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</si>
  <si>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</si>
  <si>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</si>
  <si>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</si>
  <si>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</si>
  <si>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</si>
  <si>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</si>
  <si>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</si>
  <si>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</si>
  <si>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</si>
  <si>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</si>
  <si>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</si>
  <si>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</si>
  <si>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</si>
  <si>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</si>
  <si>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</si>
  <si>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</si>
  <si>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</si>
  <si>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</si>
  <si>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</si>
  <si>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</si>
  <si>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</si>
  <si>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</si>
  <si>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</si>
  <si>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</si>
  <si>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</si>
  <si>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</si>
  <si>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</si>
  <si>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</si>
  <si>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</si>
  <si>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</si>
  <si>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</si>
  <si>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</si>
  <si>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</si>
  <si>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</si>
  <si>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</si>
  <si>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</si>
  <si>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</si>
  <si>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</si>
  <si>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</si>
  <si>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</si>
  <si>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</si>
  <si>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</si>
  <si>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</si>
  <si>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</si>
  <si>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</si>
  <si>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</si>
  <si>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</si>
  <si>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</si>
  <si>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</si>
  <si>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</si>
  <si>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</si>
  <si>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</si>
  <si>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</si>
  <si>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</si>
  <si>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</si>
  <si>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</si>
  <si>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</si>
  <si>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</si>
  <si>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</si>
  <si>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</si>
  <si>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</si>
  <si>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</si>
  <si>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</si>
  <si>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</si>
  <si>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</si>
  <si>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</si>
  <si>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</si>
  <si>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</si>
  <si>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</si>
  <si>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</si>
  <si>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</si>
  <si>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</si>
  <si>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</si>
  <si>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</si>
  <si>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</si>
  <si>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</si>
  <si>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</si>
  <si>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</si>
  <si>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</si>
  <si>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</si>
  <si>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</si>
  <si>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</si>
  <si>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</si>
  <si>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</si>
  <si>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</si>
  <si>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1.36</t>
  </si>
  <si>
    <t>▲ 0.98</t>
  </si>
  <si>
    <t>▲ 2.62</t>
  </si>
  <si>
    <t>▲ 1.49</t>
  </si>
  <si>
    <t>国民健康保険事業特別会計（事業勘定）</t>
  </si>
  <si>
    <t>▲ 5.56</t>
  </si>
  <si>
    <t>▲ 7.19</t>
  </si>
  <si>
    <t>▲ 7.14</t>
  </si>
  <si>
    <t>▲ 5.95</t>
  </si>
  <si>
    <t>▲ 4.39</t>
  </si>
  <si>
    <t>市立柏原病院事業会計</t>
  </si>
  <si>
    <t>▲ 2.68</t>
  </si>
  <si>
    <t>▲ 3.13</t>
  </si>
  <si>
    <t>▲ 3.35</t>
  </si>
  <si>
    <t>▲ 1.33</t>
  </si>
  <si>
    <t>水道事業会計</t>
  </si>
  <si>
    <t>介護保険事業特別会計</t>
  </si>
  <si>
    <t>一般会計</t>
  </si>
  <si>
    <t>下水道事業会計</t>
  </si>
  <si>
    <t>後期高齢者医療事業特別会計</t>
  </si>
  <si>
    <t>国民健康保険事業特別会計（施設勘定堅上診療所）</t>
  </si>
  <si>
    <t>その他会計（赤字）</t>
  </si>
  <si>
    <t>その他会計（黒字）</t>
  </si>
  <si>
    <t>-</t>
    <phoneticPr fontId="2"/>
  </si>
  <si>
    <t>-</t>
    <phoneticPr fontId="2"/>
  </si>
  <si>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</si>
  <si>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
  </si>
  <si>
    <t>藤井寺市柏原市学校給食組合（一般会計）</t>
    <rPh sb="0" eb="4">
      <t>フジイデラシ</t>
    </rPh>
    <rPh sb="4" eb="7">
      <t>カシワラシ</t>
    </rPh>
    <rPh sb="7" eb="9">
      <t>ガッコウ</t>
    </rPh>
    <rPh sb="9" eb="11">
      <t>キュウショク</t>
    </rPh>
    <rPh sb="11" eb="13">
      <t>クミアイ</t>
    </rPh>
    <rPh sb="14" eb="16">
      <t>イッパン</t>
    </rPh>
    <rPh sb="16" eb="18">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</si>
  <si>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</si>
  <si>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八尾市柏原市火葬場組合（一般会計）</t>
    <rPh sb="0" eb="3">
      <t>ヤオシ</t>
    </rPh>
    <rPh sb="3" eb="6">
      <t>カシワラシ</t>
    </rPh>
    <rPh sb="6" eb="8">
      <t>カソウ</t>
    </rPh>
    <rPh sb="8" eb="9">
      <t>ジョウ</t>
    </rPh>
    <rPh sb="9" eb="11">
      <t>クミアイ</t>
    </rPh>
    <rPh sb="12" eb="14">
      <t>イッパン</t>
    </rPh>
    <rPh sb="14" eb="16">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</si>
  <si>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</si>
  <si>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</si>
  <si>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柏原市土地開発公社</t>
    <rPh sb="0" eb="3">
      <t>カシワラシ</t>
    </rPh>
    <rPh sb="3" eb="5">
      <t>トチ</t>
    </rPh>
    <rPh sb="5" eb="7">
      <t>カイハツ</t>
    </rPh>
    <rPh sb="7" eb="9">
      <t>コウシャ</t>
    </rPh>
    <phoneticPr fontId="2"/>
  </si>
  <si>
    <t>柏原市健康推進財団</t>
    <rPh sb="0" eb="3">
      <t>カシワラシ</t>
    </rPh>
    <rPh sb="3" eb="5">
      <t>ケンコウ</t>
    </rPh>
    <rPh sb="5" eb="7">
      <t>スイシン</t>
    </rPh>
    <rPh sb="7" eb="9">
      <t>ザイダン</t>
    </rPh>
    <phoneticPr fontId="2"/>
  </si>
  <si>
    <t>-</t>
    <phoneticPr fontId="2"/>
  </si>
  <si>
    <t>-</t>
    <phoneticPr fontId="2"/>
  </si>
  <si>
    <t>-</t>
    <phoneticPr fontId="2"/>
  </si>
  <si>
    <t>大阪広域水道企業団（工業用水道事業会計）</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</si>
  <si>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</si>
  <si>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</si>
  <si>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柏羽藤環境事業組合（一般会計）</t>
    <rPh sb="0" eb="1">
      <t>カシワ</t>
    </rPh>
    <rPh sb="1" eb="2">
      <t>バネ</t>
    </rPh>
    <rPh sb="2" eb="3">
      <t>フジ</t>
    </rPh>
    <rPh sb="3" eb="5">
      <t>カンキョウ</t>
    </rPh>
    <rPh sb="5" eb="7">
      <t>ジギョウ</t>
    </rPh>
    <rPh sb="7" eb="9">
      <t>クミアイ</t>
    </rPh>
    <rPh sb="10" eb="12">
      <t>イッパン</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</si>
  <si>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</si>
  <si>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</si>
  <si>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</si>
  <si>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</si>
  <si>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営企業会計及び一部事務組合の地方債償還が順調に進んでおり、公営企業等繰入見込額及び組合等負担見込額がそれぞれ減となった結果、将来負担比率が低下している。有形固定資産減価償却率に関しても類似団体内平均値より低く、これは図書館や市民会館が比較的新しい建築年であることが要因と考えられる。今後は、公共施設等総合管理計画に基づき、適切に施設の改修や修繕を実施し、施設の長寿命化を図っていく。</t>
    <rPh sb="97" eb="98">
      <t>ナイ</t>
    </rPh>
    <rPh sb="98" eb="101">
      <t>ヘイキンチ</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</si>
  <si>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</si>
  <si>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</si>
  <si>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</si>
  <si>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</si>
  <si>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</si>
  <si>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</si>
  <si>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と比較して高い水準にあるものの、減少傾向となっている。これは、下水道事業会計の公債費に対する繰出金が減となったこと、環境事業組合の起債償還負担分が減となったことが要因と考えられる。将来負担比率については低い水準にあるが、今後も後年度への負担を少しでも軽減するよう、一般会計だけでなく公営企業・一部事務組合も含めて新規事業等の実施については精査し、財政の健全化に努める。</t>
    <rPh sb="12" eb="13">
      <t>ナイ</t>
    </rPh>
    <rPh sb="13" eb="16">
      <t>ヘイキンチ</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</si>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</sst>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B231-4A25-B6E0-32A205A27E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12129</c:v>
                </c:pt>
                <c:pt idx="1">
                  <c:v>18249</c:v>
                </c:pt>
                <c:pt idx="2">
                  <c:v>12775</c:v>
                </c:pt>
                <c:pt idx="3">
                  <c:v>11180</c:v>
                </c:pt>
                <c:pt idx="4">
                  <c:v>13189</c:v>
                </c:pt>
              </c:numCache>
            </c:numRef>
          </c:val>
          <c:smooth val="0"/>
          <c:extLst>
            <c:ext xmlns:c16="http://schemas.microsoft.com/office/drawing/2014/chart" uri="{C3380CC4-5D6E-409C-BE32-E72D297353CC}">
              <c16:uniqueId val="{00000001-B231-4A25-B6E0-32A205A27EFA}"/>
            </c:ext>
          </c:extLst>
        </c:ser>
        <c:dLbls>
          <c:showLegendKey val="0"/>
          <c:showVal val="0"/>
          <c:showCatName val="0"/>
          <c:showSerName val="0"/>
          <c:showPercent val="0"/>
          <c:showBubbleSize val="0"/>
        </c:dLbls>
        <c:marker val="1"/>
        <c:smooth val="0"/>
        <c:axId val="104864768"/>
        <c:axId val="104866944"/>
      </c:lineChart>
      <c:catAx>
        <c:axId val="10486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66944"/>
        <c:crosses val="autoZero"/>
        <c:auto val="1"/>
        <c:lblAlgn val="ctr"/>
        <c:lblOffset val="100"/>
        <c:tickLblSkip val="1"/>
        <c:tickMarkSkip val="1"/>
        <c:noMultiLvlLbl val="0"/>
      </c:catAx>
      <c:valAx>
        <c:axId val="104866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6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1.79</c:v>
                </c:pt>
                <c:pt idx="1">
                  <c:v>0.79</c:v>
                </c:pt>
                <c:pt idx="2">
                  <c:v>0.08</c:v>
                </c:pt>
                <c:pt idx="3">
                  <c:v>2.71</c:v>
                </c:pt>
                <c:pt idx="4">
                  <c:v>1.21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6.6</c:v>
                </c:pt>
                <c:pt idx="2">
                  <c:v>5.09</c:v>
                </c:pt>
                <c:pt idx="3">
                  <c:v>9.83</c:v>
                </c:pt>
                <c:pt idx="4">
                  <c:v>11.37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818816"/>
        <c:axId val="11082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-1.36</c:v>
                </c:pt>
                <c:pt idx="1">
                  <c:v>-0.98</c:v>
                </c:pt>
                <c:pt idx="2">
                  <c:v>-2.62</c:v>
                </c:pt>
                <c:pt idx="3">
                  <c:v>7.47</c:v>
                </c:pt>
                <c:pt idx="4">
                  <c:v>-1.49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818816"/>
        <c:axId val="110820352"/>
      </c:lineChart>
      <c:catAx>
        <c:axId val="11081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20352"/>
        <c:crosses val="autoZero"/>
        <c:auto val="1"/>
        <c:lblAlgn val="ctr"/>
        <c:lblOffset val="100"/>
        <c:tickLblSkip val="1"/>
        <c:tickMarkSkip val="1"/>
        <c:noMultiLvlLbl val="0"/>
      </c:catAx>
      <c:valAx>
        <c:axId val="11082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0.56000000000000005</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0.13</c:v>
                </c:pt>
                <c:pt idx="4">
                  <c:v>#N/A</c:v>
                </c:pt>
                <c:pt idx="5">
                  <c:v>0.15</c:v>
                </c:pt>
                <c:pt idx="6">
                  <c:v>#N/A</c:v>
                </c:pt>
                <c:pt idx="7">
                  <c:v>0.16</c:v>
                </c:pt>
                <c:pt idx="8">
                  <c:v>#N/A</c:v>
                </c:pt>
                <c:pt idx="9">
                  <c:v>0.18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0.35</c:v>
                </c:pt>
                <c:pt idx="6">
                  <c:v>#N/A</c:v>
                </c:pt>
                <c:pt idx="7">
                  <c:v>0.39</c:v>
                </c:pt>
                <c:pt idx="8">
                  <c:v>#N/A</c:v>
                </c:pt>
                <c:pt idx="9">
                  <c:v>0.43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1.78</c:v>
                </c:pt>
                <c:pt idx="2">
                  <c:v>#N/A</c:v>
                </c:pt>
                <c:pt idx="3">
                  <c:v>0.79</c:v>
                </c:pt>
                <c:pt idx="4">
                  <c:v>#N/A</c:v>
                </c:pt>
                <c:pt idx="5">
                  <c:v>0.08</c:v>
                </c:pt>
                <c:pt idx="6">
                  <c:v>#N/A</c:v>
                </c:pt>
                <c:pt idx="7">
                  <c:v>2.7</c:v>
                </c:pt>
                <c:pt idx="8">
                  <c:v>#N/A</c:v>
                </c:pt>
                <c:pt idx="9">
                  <c:v>1.2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0.6</c:v>
                </c:pt>
                <c:pt idx="4">
                  <c:v>#N/A</c:v>
                </c:pt>
                <c:pt idx="5">
                  <c:v>0.36</c:v>
                </c:pt>
                <c:pt idx="6">
                  <c:v>#N/A</c:v>
                </c:pt>
                <c:pt idx="7">
                  <c:v>1.1499999999999999</c:v>
                </c:pt>
                <c:pt idx="8">
                  <c:v>#N/A</c:v>
                </c:pt>
                <c:pt idx="9">
                  <c:v>1.58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11.2</c:v>
                </c:pt>
                <c:pt idx="2">
                  <c:v>#N/A</c:v>
                </c:pt>
                <c:pt idx="3">
                  <c:v>13.27</c:v>
                </c:pt>
                <c:pt idx="4">
                  <c:v>#N/A</c:v>
                </c:pt>
                <c:pt idx="5">
                  <c:v>15.2</c:v>
                </c:pt>
                <c:pt idx="6">
                  <c:v>#N/A</c:v>
                </c:pt>
                <c:pt idx="7">
                  <c:v>15.95</c:v>
                </c:pt>
                <c:pt idx="8">
                  <c:v>#N/A</c:v>
                </c:pt>
                <c:pt idx="9">
                  <c:v>17.11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市立柏原病院事業会計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2.68</c:v>
                </c:pt>
                <c:pt idx="1">
                  <c:v>#N/A</c:v>
                </c:pt>
                <c:pt idx="2">
                  <c:v>3.13</c:v>
                </c:pt>
                <c:pt idx="3">
                  <c:v>#N/A</c:v>
                </c:pt>
                <c:pt idx="4">
                  <c:v>3.35</c:v>
                </c:pt>
                <c:pt idx="5">
                  <c:v>#N/A</c:v>
                </c:pt>
                <c:pt idx="6">
                  <c:v>#N/A</c:v>
                </c:pt>
                <c:pt idx="7">
                  <c:v>0</c:v>
                </c:pt>
                <c:pt idx="8">
                  <c:v>1.33</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5.56</c:v>
                </c:pt>
                <c:pt idx="1">
                  <c:v>#N/A</c:v>
                </c:pt>
                <c:pt idx="2">
                  <c:v>7.19</c:v>
                </c:pt>
                <c:pt idx="3">
                  <c:v>#N/A</c:v>
                </c:pt>
                <c:pt idx="4">
                  <c:v>7.14</c:v>
                </c:pt>
                <c:pt idx="5">
                  <c:v>#N/A</c:v>
                </c:pt>
                <c:pt idx="6">
                  <c:v>5.95</c:v>
                </c:pt>
                <c:pt idx="7">
                  <c:v>#N/A</c:v>
                </c:pt>
                <c:pt idx="8">
                  <c:v>4.3899999999999997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520000"/>
        <c:axId val="111529984"/>
      </c:barChart>
      <c:catAx>
        <c:axId val="1115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9984"/>
        <c:crosses val="autoZero"/>
        <c:auto val="1"/>
        <c:lblAlgn val="ctr"/>
        <c:lblOffset val="100"/>
        <c:tickLblSkip val="1"/>
        <c:tickMarkSkip val="1"/>
        <c:noMultiLvlLbl val="0"/>
      </c:catAx>
      <c:valAx>
        <c:axId val="11152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2298</c:v>
                </c:pt>
                <c:pt idx="5">
                  <c:v>2367</c:v>
                </c:pt>
                <c:pt idx="8">
                  <c:v>2514</c:v>
                </c:pt>
                <c:pt idx="11">
                  <c:v>2388</c:v>
                </c:pt>
                <c:pt idx="14">
                  <c:v>2417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280</c:v>
                </c:pt>
                <c:pt idx="3">
                  <c:v>274</c:v>
                </c:pt>
                <c:pt idx="6">
                  <c:v>278</c:v>
                </c:pt>
                <c:pt idx="9">
                  <c:v>293</c:v>
                </c:pt>
                <c:pt idx="12">
                  <c:v>281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1290</c:v>
                </c:pt>
                <c:pt idx="3">
                  <c:v>1388</c:v>
                </c:pt>
                <c:pt idx="6">
                  <c:v>1337</c:v>
                </c:pt>
                <c:pt idx="9">
                  <c:v>1249</c:v>
                </c:pt>
                <c:pt idx="12">
                  <c:v>844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1926</c:v>
                </c:pt>
                <c:pt idx="3">
                  <c:v>2063</c:v>
                </c:pt>
                <c:pt idx="6">
                  <c:v>2067</c:v>
                </c:pt>
                <c:pt idx="9">
                  <c:v>2018</c:v>
                </c:pt>
                <c:pt idx="12">
                  <c:v>2071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199744"/>
        <c:axId val="11120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1201</c:v>
                </c:pt>
                <c:pt idx="2">
                  <c:v>#N/A</c:v>
                </c:pt>
                <c:pt idx="3">
                  <c:v>#N/A</c:v>
                </c:pt>
                <c:pt idx="4">
                  <c:v>1360</c:v>
                </c:pt>
                <c:pt idx="5">
                  <c:v>#N/A</c:v>
                </c:pt>
                <c:pt idx="6">
                  <c:v>#N/A</c:v>
                </c:pt>
                <c:pt idx="7">
                  <c:v>1168</c:v>
                </c:pt>
                <c:pt idx="8">
                  <c:v>#N/A</c:v>
                </c:pt>
                <c:pt idx="9">
                  <c:v>#N/A</c:v>
                </c:pt>
                <c:pt idx="10">
                  <c:v>1172</c:v>
                </c:pt>
                <c:pt idx="11">
                  <c:v>#N/A</c:v>
                </c:pt>
                <c:pt idx="12">
                  <c:v>#N/A</c:v>
                </c:pt>
                <c:pt idx="13">
                  <c:v>779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199744"/>
        <c:axId val="111201664"/>
      </c:lineChart>
      <c:catAx>
        <c:axId val="11119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01664"/>
        <c:crosses val="autoZero"/>
        <c:auto val="1"/>
        <c:lblAlgn val="ctr"/>
        <c:lblOffset val="100"/>
        <c:tickLblSkip val="1"/>
        <c:tickMarkSkip val="1"/>
        <c:noMultiLvlLbl val="0"/>
      </c:catAx>
      <c:valAx>
        <c:axId val="11120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26841</c:v>
                </c:pt>
                <c:pt idx="5">
                  <c:v>27386</c:v>
                </c:pt>
                <c:pt idx="8">
                  <c:v>27311</c:v>
                </c:pt>
                <c:pt idx="11">
                  <c:v>27612</c:v>
                </c:pt>
                <c:pt idx="14">
                  <c:v>27241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6788</c:v>
                </c:pt>
                <c:pt idx="5">
                  <c:v>6498</c:v>
                </c:pt>
                <c:pt idx="8">
                  <c:v>6373</c:v>
                </c:pt>
                <c:pt idx="11">
                  <c:v>6236</c:v>
                </c:pt>
                <c:pt idx="14">
                  <c:v>5866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3298</c:v>
                </c:pt>
                <c:pt idx="5">
                  <c:v>3457</c:v>
                </c:pt>
                <c:pt idx="8">
                  <c:v>3237</c:v>
                </c:pt>
                <c:pt idx="11">
                  <c:v>2843</c:v>
                </c:pt>
                <c:pt idx="14">
                  <c:v>3183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101</c:v>
                </c:pt>
                <c:pt idx="3">
                  <c:v>101</c:v>
                </c:pt>
                <c:pt idx="6">
                  <c:v>226</c:v>
                </c:pt>
                <c:pt idx="9">
                  <c:v>102</c:v>
                </c:pt>
                <c:pt idx="12">
                  <c:v>102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3618</c:v>
                </c:pt>
                <c:pt idx="3">
                  <c:v>3657</c:v>
                </c:pt>
                <c:pt idx="6">
                  <c:v>3276</c:v>
                </c:pt>
                <c:pt idx="9">
                  <c:v>3045</c:v>
                </c:pt>
                <c:pt idx="12">
                  <c:v>2846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1445</c:v>
                </c:pt>
                <c:pt idx="3">
                  <c:v>1361</c:v>
                </c:pt>
                <c:pt idx="6">
                  <c:v>1266</c:v>
                </c:pt>
                <c:pt idx="9">
                  <c:v>1059</c:v>
                </c:pt>
                <c:pt idx="12">
                  <c:v>836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16867</c:v>
                </c:pt>
                <c:pt idx="3">
                  <c:v>16623</c:v>
                </c:pt>
                <c:pt idx="6">
                  <c:v>15817</c:v>
                </c:pt>
                <c:pt idx="9">
                  <c:v>14639</c:v>
                </c:pt>
                <c:pt idx="12">
                  <c:v>13267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331</c:v>
                </c:pt>
                <c:pt idx="3">
                  <c:v>218</c:v>
                </c:pt>
                <c:pt idx="6">
                  <c:v>208</c:v>
                </c:pt>
                <c:pt idx="9">
                  <c:v>322</c:v>
                </c:pt>
                <c:pt idx="12">
                  <c:v>639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20342</c:v>
                </c:pt>
                <c:pt idx="3">
                  <c:v>20438</c:v>
                </c:pt>
                <c:pt idx="6">
                  <c:v>20234</c:v>
                </c:pt>
                <c:pt idx="9">
                  <c:v>20043</c:v>
                </c:pt>
                <c:pt idx="12">
                  <c:v>19437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8908416"/>
        <c:axId val="9892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5776</c:v>
                </c:pt>
                <c:pt idx="2">
                  <c:v>#N/A</c:v>
                </c:pt>
                <c:pt idx="3">
                  <c:v>#N/A</c:v>
                </c:pt>
                <c:pt idx="4">
                  <c:v>5057</c:v>
                </c:pt>
                <c:pt idx="5">
                  <c:v>#N/A</c:v>
                </c:pt>
                <c:pt idx="6">
                  <c:v>#N/A</c:v>
                </c:pt>
                <c:pt idx="7">
                  <c:v>4105</c:v>
                </c:pt>
                <c:pt idx="8">
                  <c:v>#N/A</c:v>
                </c:pt>
                <c:pt idx="9">
                  <c:v>#N/A</c:v>
                </c:pt>
                <c:pt idx="10">
                  <c:v>2519</c:v>
                </c:pt>
                <c:pt idx="11">
                  <c:v>#N/A</c:v>
                </c:pt>
                <c:pt idx="12">
                  <c:v>#N/A</c:v>
                </c:pt>
                <c:pt idx="13">
                  <c:v>838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8908416"/>
        <c:axId val="98926976"/>
      </c:lineChart>
      <c:catAx>
        <c:axId val="989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926976"/>
        <c:crosses val="autoZero"/>
        <c:auto val="1"/>
        <c:lblAlgn val="ctr"/>
        <c:lblOffset val="100"/>
        <c:tickLblSkip val="1"/>
        <c:tickMarkSkip val="1"/>
        <c:noMultiLvlLbl val="0"/>
      </c:catAx>
      <c:valAx>
        <c:axId val="9892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{D9680C3D-BAE2-4068-BE33-0696F3145EEF}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EFC-4BEF-89E7-7FE1DB52C32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{C9488B38-DF71-466F-90E1-CABC8EEEE120}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EFC-4BEF-89E7-7FE1DB52C32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{C8F8F74A-FAE8-468C-9349-821AE8C8CA3C}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EFC-4BEF-89E7-7FE1DB52C32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{4409BFDA-0AE9-46B0-9D29-F49FFE2E57E0}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EFC-4BEF-89E7-7FE1DB52C32F}"/>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{E82DF4EA-F50A-4602-98A9-4091EC42D542}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EFC-4BEF-89E7-7FE1DB52C3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33.200000000000003</c:v>
                </c:pt>
                <c:pt idx="4">
                  <c:v>33.200000000000003</c:v>
                </c:pt>
              </c:numCache>
            </c:numRef>
          </c:xVal>
          <c:yVal>
            <c:numRef>
              <c:f>公会計指標分析・財政指標組合せ分析表!$K$51:$O$51</c:f>
              <c:numCache>
                <c:formatCode>#,##0.0;"▲ "#,##0.0</c:formatCode>
                <c:ptCount val="5"/>
                <c:pt idx="3">
                  <c:v>19.399999999999999</c:v>
                </c:pt>
                <c:pt idx="4">
                  <c:v>6.5</c:v>
                </c:pt>
              </c:numCache>
            </c:numRef>
          </c:yVal>
          <c:smooth val="0"/>
          <c:extLst>
            <c:ext xmlns:c16="http://schemas.microsoft.com/office/drawing/2014/chart" uri="{C3380CC4-5D6E-409C-BE32-E72D297353CC}">
              <c16:uniqueId val="{00000005-4EFC-4BEF-89E7-7FE1DB52C32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{55CD6EE8-C24F-4EEB-B8ED-6D2C5F57BC60}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EFC-4BEF-89E7-7FE1DB52C32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{80B6EAE7-2C9A-4A96-8750-146DF73CC4CD}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EFC-4BEF-89E7-7FE1DB52C32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{5E091487-F068-4E7B-B0F3-1C189E0EC9A6}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EFC-4BEF-89E7-7FE1DB52C32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{6A069B93-4F78-47BF-9F55-F7229E73AF85}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EFC-4BEF-89E7-7FE1DB52C32F}"/>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{0F729E52-C92C-4AB0-A6F7-9A1D54C3667C}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EFC-4BEF-89E7-7FE1DB52C3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4EFC-4BEF-89E7-7FE1DB52C32F}"/>
            </c:ext>
          </c:extLst>
        </c:ser>
        <c:dLbls>
          <c:showLegendKey val="0"/>
          <c:showVal val="0"/>
          <c:showCatName val="0"/>
          <c:showSerName val="0"/>
          <c:showPercent val="0"/>
          <c:showBubbleSize val="0"/>
        </c:dLbls>
        <c:axId val="136667456"/>
        <c:axId val="136668240"/>
      </c:scatterChart>
      <c:valAx>
        <c:axId val="136667456"/>
        <c:scaling>
          <c:orientation val="minMax"/>
          <c:max val="58"/>
          <c:min val="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68240"/>
        <c:crosses val="autoZero"/>
        <c:crossBetween val="midCat"/>
      </c:valAx>
      <c:valAx>
        <c:axId val="136668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67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{1BC5C77C-F515-46C6-94D4-76B5A416C102}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594-4739-A02A-D113FEAA503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{9533EB50-0DDE-4FC5-8D6B-3A04BE176A4B}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594-4739-A02A-D113FEAA503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{D2326744-ECE2-4D91-8541-43F56C2C419A}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594-4739-A02A-D113FEAA503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{D7FF27D1-F1CB-4E10-848A-5A203BF8B3FF}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594-4739-A02A-D113FEAA503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{C53187B7-BCF8-49EB-8FC1-CADF589C4957}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594-4739-A02A-D113FEAA50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9.8000000000000007</c:v>
                </c:pt>
                <c:pt idx="2">
                  <c:v>9.9</c:v>
                </c:pt>
                <c:pt idx="3">
                  <c:v>9.6999999999999993</c:v>
                </c:pt>
                <c:pt idx="4">
                  <c:v>8.1</c:v>
                </c:pt>
              </c:numCache>
            </c:numRef>
          </c:xVal>
          <c:yVal>
            <c:numRef>
              <c:f>公会計指標分析・財政指標組合せ分析表!$K$73:$O$73</c:f>
              <c:numCache>
                <c:formatCode>#,##0.0;"▲ "#,##0.0</c:formatCode>
                <c:ptCount val="5"/>
                <c:pt idx="0">
                  <c:v>45.7</c:v>
                </c:pt>
                <c:pt idx="1">
                  <c:v>40.299999999999997</c:v>
                </c:pt>
                <c:pt idx="2">
                  <c:v>32.9</c:v>
                </c:pt>
                <c:pt idx="3">
                  <c:v>19.399999999999999</c:v>
                </c:pt>
                <c:pt idx="4">
                  <c:v>6.5</c:v>
                </c:pt>
              </c:numCache>
            </c:numRef>
          </c:yVal>
          <c:smooth val="0"/>
          <c:extLst>
            <c:ext xmlns:c16="http://schemas.microsoft.com/office/drawing/2014/chart" uri="{C3380CC4-5D6E-409C-BE32-E72D297353CC}">
              <c16:uniqueId val="{00000005-6594-4739-A02A-D113FEAA503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{C032718C-39F6-4A46-981E-D3574443A9B6}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594-4739-A02A-D113FEAA503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{CDA2CC95-DFCF-446B-A1F4-7C45350439BB}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594-4739-A02A-D113FEAA503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{AB590B83-D3CE-4B54-B978-A5FB24A0AD8E}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594-4739-A02A-D113FEAA503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{754FD6EA-0CD3-47A1-9584-8062C83B7AE9}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594-4739-A02A-D113FEAA503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{74F1546C-B222-43ED-8B4F-12BB76EEF72C}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594-4739-A02A-D113FEAA50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6594-4739-A02A-D113FEAA5036}"/>
            </c:ext>
          </c:extLst>
        </c:ser>
        <c:dLbls>
          <c:showLegendKey val="0"/>
          <c:showVal val="0"/>
          <c:showCatName val="0"/>
          <c:showSerName val="0"/>
          <c:showPercent val="0"/>
          <c:showBubbleSize val="0"/>
        </c:dLbls>
        <c:axId val="136667064"/>
        <c:axId val="136669808"/>
      </c:scatterChart>
      <c:valAx>
        <c:axId val="136667064"/>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69808"/>
        <c:crosses val="autoZero"/>
        <c:crossBetween val="midCat"/>
      </c:valAx>
      <c:valAx>
        <c:axId val="136669808"/>
        <c:scaling>
          <c:orientation val="minMax"/>
          <c:max val="6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67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実質公債費比率については、平成２８年度の数値（３ヶ年平均）で８．１％となり、前年度と比較して１．６ポイント改善した。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平成２０年度に借入れした病院特例債の償還が終了したこと、下水道事業会計の公債費に対する繰出金が減となったこと、環境事業組合の起債償還負担分が減となったことなどにより、単年度ベースの比率が３．１ポイント改善したことによるものである。</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将来負担比率については、６．５％となり、前年度数値の１９．４％より１２．９ポイント改善した。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公営企業会計及び一部事務組合の地方債の償還が順調に進んでおり、公営企業等繰入見込額及び組合等負担等見込額がそれぞれ減となったこと、一般会計の市債現在高が減となったこと、前年度に引き続き連結実質収支の黒字が維持できたことなど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今後も後年度への負担を少しでも軽減するよう、一般会計だけでなく公営企業・一部事務組合も含めて新規事業等の実施については精査し、財政の健全化に努める。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の中で最も低くなっており、全国平均、府平均よりも低くなっている。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月に策定した公共施設等総合管理計画や小中学校の適正規模・適正配置基本方針、公立幼稚園及び公立保育所の再編整備に関する基本計画などに基づき、公共施設等の維持管理や再編整備を適切に進めて</a:t>
          </a:r>
          <a:r>
            <a:rPr kumimoji="1" lang="ja-JP" altLang="en-US" sz="1100">
              <a:solidFill>
                <a:schemeClr val="dk1"/>
              </a:solidFill>
              <a:effectLst/>
              <a:latin typeface="+mn-lt"/>
              <a:ea typeface="+mn-ea"/>
              <a:cs typeface="+mn-cs"/>
            </a:rPr>
            <a:t>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147320</xdr:rowOff>
    </xdr:from>
    <xdr:to>
      <xdr:col>3</xdr:col>
      <xdr:colOff>1222375</xdr:colOff>
      <xdr:row>34</xdr:row>
      <xdr:rowOff>77470</xdr:rowOff>
    </xdr:to>
    <xdr:sp macro="" textlink="">
      <xdr:nvSpPr>
        <xdr:cNvPr id="77" name="円/楕円 76"/>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62247</xdr:rowOff>
    </xdr:from>
    <xdr:ext cx="405111" cy="259045"/>
    <xdr:sp macro="" textlink="">
      <xdr:nvSpPr>
        <xdr:cNvPr id="78" name="有形固定資産減価償却率該当値テキスト"/>
        <xdr:cNvSpPr txBox="1"/>
      </xdr:nvSpPr>
      <xdr:spPr>
        <a:xfrm>
          <a:off x="4813300"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147320</xdr:rowOff>
    </xdr:from>
    <xdr:to>
      <xdr:col>3</xdr:col>
      <xdr:colOff>511175</xdr:colOff>
      <xdr:row>34</xdr:row>
      <xdr:rowOff>77470</xdr:rowOff>
    </xdr:to>
    <xdr:sp macro="" textlink="">
      <xdr:nvSpPr>
        <xdr:cNvPr id="79" name="円/楕円 78"/>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26670</xdr:rowOff>
    </xdr:from>
    <xdr:to>
      <xdr:col>3</xdr:col>
      <xdr:colOff>1171575</xdr:colOff>
      <xdr:row>34</xdr:row>
      <xdr:rowOff>26670</xdr:rowOff>
    </xdr:to>
    <xdr:cxnSp macro="">
      <xdr:nvCxnSpPr>
        <xdr:cNvPr id="80" name="直線コネクタ 79"/>
        <xdr:cNvCxnSpPr/>
      </xdr:nvCxnSpPr>
      <xdr:spPr>
        <a:xfrm>
          <a:off x="4051300" y="663702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68597</xdr:rowOff>
    </xdr:from>
    <xdr:ext cx="405111" cy="259045"/>
    <xdr:sp macro="" textlink="">
      <xdr:nvSpPr>
        <xdr:cNvPr id="82" name="n_1mainValue有形固定資産減価償却率"/>
        <xdr:cNvSpPr txBox="1"/>
      </xdr:nvSpPr>
      <xdr:spPr>
        <a:xfrm>
          <a:off x="3836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170180</xdr:rowOff>
    </xdr:from>
    <xdr:to>
      <xdr:col>6</xdr:col>
      <xdr:colOff>561975</xdr:colOff>
      <xdr:row>37</xdr:row>
      <xdr:rowOff>100330</xdr:rowOff>
    </xdr:to>
    <xdr:sp macro="" textlink="">
      <xdr:nvSpPr>
        <xdr:cNvPr id="70" name="円/楕円 69"/>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21607</xdr:rowOff>
    </xdr:from>
    <xdr:ext cx="405111" cy="259045"/>
    <xdr:sp macro="" textlink="">
      <xdr:nvSpPr>
        <xdr:cNvPr id="71" name="【道路】&#10;有形固定資産減価償却率該当値テキスト"/>
        <xdr:cNvSpPr txBox="1"/>
      </xdr:nvSpPr>
      <xdr:spPr>
        <a:xfrm>
          <a:off x="47244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33020</xdr:rowOff>
    </xdr:from>
    <xdr:to>
      <xdr:col>5</xdr:col>
      <xdr:colOff>409575</xdr:colOff>
      <xdr:row>37</xdr:row>
      <xdr:rowOff>134620</xdr:rowOff>
    </xdr:to>
    <xdr:sp macro="" textlink="">
      <xdr:nvSpPr>
        <xdr:cNvPr id="72" name="円/楕円 71"/>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49530</xdr:rowOff>
    </xdr:from>
    <xdr:to>
      <xdr:col>6</xdr:col>
      <xdr:colOff>511175</xdr:colOff>
      <xdr:row>37</xdr:row>
      <xdr:rowOff>83820</xdr:rowOff>
    </xdr:to>
    <xdr:cxnSp macro="">
      <xdr:nvCxnSpPr>
        <xdr:cNvPr id="73" name="直線コネクタ 72"/>
        <xdr:cNvCxnSpPr/>
      </xdr:nvCxnSpPr>
      <xdr:spPr>
        <a:xfrm flipV="1">
          <a:off x="3797300" y="6393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151147</xdr:rowOff>
    </xdr:from>
    <xdr:ext cx="405111" cy="259045"/>
    <xdr:sp macro="" textlink="">
      <xdr:nvSpPr>
        <xdr:cNvPr id="75" name="n_1mainValue【道路】&#10;有形固定資産減価償却率"/>
        <xdr:cNvSpPr txBox="1"/>
      </xdr:nvSpPr>
      <xdr:spPr>
        <a:xfrm>
          <a:off x="3582043"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52718</xdr:rowOff>
    </xdr:from>
    <xdr:to>
      <xdr:col>15</xdr:col>
      <xdr:colOff>231775</xdr:colOff>
      <xdr:row>41</xdr:row>
      <xdr:rowOff>154318</xdr:rowOff>
    </xdr:to>
    <xdr:sp macro="" textlink="">
      <xdr:nvSpPr>
        <xdr:cNvPr id="112" name="円/楕円 111"/>
        <xdr:cNvSpPr/>
      </xdr:nvSpPr>
      <xdr:spPr>
        <a:xfrm>
          <a:off x="10426700" y="70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139095</xdr:rowOff>
    </xdr:from>
    <xdr:ext cx="469744" cy="259045"/>
    <xdr:sp macro="" textlink="">
      <xdr:nvSpPr>
        <xdr:cNvPr id="113" name="【道路】&#10;一人当たり延長該当値テキスト"/>
        <xdr:cNvSpPr txBox="1"/>
      </xdr:nvSpPr>
      <xdr:spPr>
        <a:xfrm>
          <a:off x="10566400" y="69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53899</xdr:rowOff>
    </xdr:from>
    <xdr:to>
      <xdr:col>14</xdr:col>
      <xdr:colOff>79375</xdr:colOff>
      <xdr:row>41</xdr:row>
      <xdr:rowOff>155499</xdr:rowOff>
    </xdr:to>
    <xdr:sp macro="" textlink="">
      <xdr:nvSpPr>
        <xdr:cNvPr id="114" name="円/楕円 113"/>
        <xdr:cNvSpPr/>
      </xdr:nvSpPr>
      <xdr:spPr>
        <a:xfrm>
          <a:off x="9588500" y="70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103518</xdr:rowOff>
    </xdr:from>
    <xdr:to>
      <xdr:col>15</xdr:col>
      <xdr:colOff>180975</xdr:colOff>
      <xdr:row>41</xdr:row>
      <xdr:rowOff>104699</xdr:rowOff>
    </xdr:to>
    <xdr:cxnSp macro="">
      <xdr:nvCxnSpPr>
        <xdr:cNvPr id="115" name="直線コネクタ 114"/>
        <xdr:cNvCxnSpPr/>
      </xdr:nvCxnSpPr>
      <xdr:spPr>
        <a:xfrm flipV="1">
          <a:off x="9639300" y="713296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146626</xdr:rowOff>
    </xdr:from>
    <xdr:ext cx="469744" cy="259045"/>
    <xdr:sp macro="" textlink="">
      <xdr:nvSpPr>
        <xdr:cNvPr id="117" name="n_1mainValue【道路】&#10;一人当たり延長"/>
        <xdr:cNvSpPr txBox="1"/>
      </xdr:nvSpPr>
      <xdr:spPr>
        <a:xfrm>
          <a:off x="9391727" y="7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147320</xdr:rowOff>
    </xdr:from>
    <xdr:to>
      <xdr:col>6</xdr:col>
      <xdr:colOff>561975</xdr:colOff>
      <xdr:row>56</xdr:row>
      <xdr:rowOff>77470</xdr:rowOff>
    </xdr:to>
    <xdr:sp macro="" textlink="">
      <xdr:nvSpPr>
        <xdr:cNvPr id="155" name="円/楕円 154"/>
        <xdr:cNvSpPr/>
      </xdr:nvSpPr>
      <xdr:spPr>
        <a:xfrm>
          <a:off x="45847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100347</xdr:rowOff>
    </xdr:from>
    <xdr:ext cx="405111" cy="259045"/>
    <xdr:sp macro="" textlink="">
      <xdr:nvSpPr>
        <xdr:cNvPr id="156" name="【橋りょう・トンネル】&#10;有形固定資産減価償却率該当値テキスト"/>
        <xdr:cNvSpPr txBox="1"/>
      </xdr:nvSpPr>
      <xdr:spPr>
        <a:xfrm>
          <a:off x="47244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156845</xdr:rowOff>
    </xdr:from>
    <xdr:to>
      <xdr:col>5</xdr:col>
      <xdr:colOff>409575</xdr:colOff>
      <xdr:row>56</xdr:row>
      <xdr:rowOff>86995</xdr:rowOff>
    </xdr:to>
    <xdr:sp macro="" textlink="">
      <xdr:nvSpPr>
        <xdr:cNvPr id="157" name="円/楕円 156"/>
        <xdr:cNvSpPr/>
      </xdr:nvSpPr>
      <xdr:spPr>
        <a:xfrm>
          <a:off x="3746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26670</xdr:rowOff>
    </xdr:from>
    <xdr:to>
      <xdr:col>6</xdr:col>
      <xdr:colOff>511175</xdr:colOff>
      <xdr:row>56</xdr:row>
      <xdr:rowOff>36195</xdr:rowOff>
    </xdr:to>
    <xdr:cxnSp macro="">
      <xdr:nvCxnSpPr>
        <xdr:cNvPr id="158" name="直線コネクタ 157"/>
        <xdr:cNvCxnSpPr/>
      </xdr:nvCxnSpPr>
      <xdr:spPr>
        <a:xfrm flipV="1">
          <a:off x="3797300" y="96278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103522</xdr:rowOff>
    </xdr:from>
    <xdr:ext cx="405111" cy="259045"/>
    <xdr:sp macro="" textlink="">
      <xdr:nvSpPr>
        <xdr:cNvPr id="160" name="n_1mainValue【橋りょう・トンネル】&#10;有形固定資産減価償却率"/>
        <xdr:cNvSpPr txBox="1"/>
      </xdr:nvSpPr>
      <xdr:spPr>
        <a:xfrm>
          <a:off x="3582043"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68173</xdr:rowOff>
    </xdr:from>
    <xdr:to>
      <xdr:col>15</xdr:col>
      <xdr:colOff>231775</xdr:colOff>
      <xdr:row>63</xdr:row>
      <xdr:rowOff>169773</xdr:rowOff>
    </xdr:to>
    <xdr:sp macro="" textlink="">
      <xdr:nvSpPr>
        <xdr:cNvPr id="195" name="円/楕円 194"/>
        <xdr:cNvSpPr/>
      </xdr:nvSpPr>
      <xdr:spPr>
        <a:xfrm>
          <a:off x="10426700" y="108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154550</xdr:rowOff>
    </xdr:from>
    <xdr:ext cx="534377" cy="259045"/>
    <xdr:sp macro="" textlink="">
      <xdr:nvSpPr>
        <xdr:cNvPr id="196" name="【橋りょう・トンネル】&#10;一人当たり有形固定資産（償却資産）額該当値テキスト"/>
        <xdr:cNvSpPr txBox="1"/>
      </xdr:nvSpPr>
      <xdr:spPr>
        <a:xfrm>
          <a:off x="10566400" y="107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68648</xdr:rowOff>
    </xdr:from>
    <xdr:to>
      <xdr:col>14</xdr:col>
      <xdr:colOff>79375</xdr:colOff>
      <xdr:row>63</xdr:row>
      <xdr:rowOff>170248</xdr:rowOff>
    </xdr:to>
    <xdr:sp macro="" textlink="">
      <xdr:nvSpPr>
        <xdr:cNvPr id="197" name="円/楕円 196"/>
        <xdr:cNvSpPr/>
      </xdr:nvSpPr>
      <xdr:spPr>
        <a:xfrm>
          <a:off x="9588500" y="10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118973</xdr:rowOff>
    </xdr:from>
    <xdr:to>
      <xdr:col>15</xdr:col>
      <xdr:colOff>180975</xdr:colOff>
      <xdr:row>63</xdr:row>
      <xdr:rowOff>119448</xdr:rowOff>
    </xdr:to>
    <xdr:cxnSp macro="">
      <xdr:nvCxnSpPr>
        <xdr:cNvPr id="198" name="直線コネクタ 197"/>
        <xdr:cNvCxnSpPr/>
      </xdr:nvCxnSpPr>
      <xdr:spPr>
        <a:xfrm flipV="1">
          <a:off x="9639300" y="10920323"/>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161375</xdr:rowOff>
    </xdr:from>
    <xdr:ext cx="534377" cy="259045"/>
    <xdr:sp macro="" textlink="">
      <xdr:nvSpPr>
        <xdr:cNvPr id="200" name="n_1mainValue【橋りょう・トンネル】&#10;一人当たり有形固定資産（償却資産）額"/>
        <xdr:cNvSpPr txBox="1"/>
      </xdr:nvSpPr>
      <xdr:spPr>
        <a:xfrm>
          <a:off x="9359411" y="109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3" name="テキスト ボックス 2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4" name="直線コネクタ 2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5" name="テキスト ボックス 2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6" name="直線コネクタ 2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7" name="テキスト ボックス 2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8" name="直線コネクタ 2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9" name="テキスト ボックス 2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0" name="直線コネクタ 2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1" name="テキスト ボックス 2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255" name="直線コネクタ 254"/>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256"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257" name="直線コネクタ 256"/>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258"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259" name="直線コネクタ 258"/>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260"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261" name="フローチャート : 判断 260"/>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262" name="フローチャート : 判断 261"/>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119126</xdr:rowOff>
    </xdr:from>
    <xdr:to>
      <xdr:col>23</xdr:col>
      <xdr:colOff>568325</xdr:colOff>
      <xdr:row>37</xdr:row>
      <xdr:rowOff>49276</xdr:rowOff>
    </xdr:to>
    <xdr:sp macro="" textlink="">
      <xdr:nvSpPr>
        <xdr:cNvPr id="268" name="円/楕円 267"/>
        <xdr:cNvSpPr/>
      </xdr:nvSpPr>
      <xdr:spPr>
        <a:xfrm>
          <a:off x="162687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97553</xdr:rowOff>
    </xdr:from>
    <xdr:ext cx="405111" cy="259045"/>
    <xdr:sp macro="" textlink="">
      <xdr:nvSpPr>
        <xdr:cNvPr id="269" name="【認定こども園・幼稚園・保育所】&#10;有形固定資産減価償却率該当値テキスト"/>
        <xdr:cNvSpPr txBox="1"/>
      </xdr:nvSpPr>
      <xdr:spPr>
        <a:xfrm>
          <a:off x="16408400" y="626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125984</xdr:rowOff>
    </xdr:from>
    <xdr:to>
      <xdr:col>22</xdr:col>
      <xdr:colOff>415925</xdr:colOff>
      <xdr:row>37</xdr:row>
      <xdr:rowOff>56134</xdr:rowOff>
    </xdr:to>
    <xdr:sp macro="" textlink="">
      <xdr:nvSpPr>
        <xdr:cNvPr id="270" name="円/楕円 269"/>
        <xdr:cNvSpPr/>
      </xdr:nvSpPr>
      <xdr:spPr>
        <a:xfrm>
          <a:off x="15430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169926</xdr:rowOff>
    </xdr:from>
    <xdr:to>
      <xdr:col>23</xdr:col>
      <xdr:colOff>517525</xdr:colOff>
      <xdr:row>37</xdr:row>
      <xdr:rowOff>5334</xdr:rowOff>
    </xdr:to>
    <xdr:cxnSp macro="">
      <xdr:nvCxnSpPr>
        <xdr:cNvPr id="271" name="直線コネクタ 270"/>
        <xdr:cNvCxnSpPr/>
      </xdr:nvCxnSpPr>
      <xdr:spPr>
        <a:xfrm flipV="1">
          <a:off x="15481300" y="634212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170959</xdr:rowOff>
    </xdr:from>
    <xdr:ext cx="405111" cy="259045"/>
    <xdr:sp macro="" textlink="">
      <xdr:nvSpPr>
        <xdr:cNvPr id="272"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47261</xdr:rowOff>
    </xdr:from>
    <xdr:ext cx="405111" cy="259045"/>
    <xdr:sp macro="" textlink="">
      <xdr:nvSpPr>
        <xdr:cNvPr id="273" name="n_1mainValue【認定こども園・幼稚園・保育所】&#10;有形固定資産減価償却率"/>
        <xdr:cNvSpPr txBox="1"/>
      </xdr:nvSpPr>
      <xdr:spPr>
        <a:xfrm>
          <a:off x="15266043"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4" name="直線コネクタ 2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5" name="テキスト ボックス 2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6" name="直線コネクタ 2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7" name="テキスト ボックス 2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8" name="直線コネクタ 2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9" name="テキスト ボックス 2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0" name="直線コネクタ 2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1" name="テキスト ボックス 2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2" name="直線コネクタ 2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3" name="テキスト ボックス 2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5" name="テキスト ボックス 2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297" name="直線コネクタ 296"/>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298"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299" name="直線コネクタ 298"/>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00"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01" name="直線コネクタ 300"/>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02"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03" name="フローチャート : 判断 302"/>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04" name="フローチャート : 判断 303"/>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162560</xdr:rowOff>
    </xdr:from>
    <xdr:to>
      <xdr:col>32</xdr:col>
      <xdr:colOff>238125</xdr:colOff>
      <xdr:row>40</xdr:row>
      <xdr:rowOff>92710</xdr:rowOff>
    </xdr:to>
    <xdr:sp macro="" textlink="">
      <xdr:nvSpPr>
        <xdr:cNvPr id="310" name="円/楕円 309"/>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140987</xdr:rowOff>
    </xdr:from>
    <xdr:ext cx="469744" cy="259045"/>
    <xdr:sp macro="" textlink="">
      <xdr:nvSpPr>
        <xdr:cNvPr id="311" name="【認定こども園・幼稚園・保育所】&#10;一人当たり面積該当値テキスト"/>
        <xdr:cNvSpPr txBox="1"/>
      </xdr:nvSpPr>
      <xdr:spPr>
        <a:xfrm>
          <a:off x="222504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166370</xdr:rowOff>
    </xdr:from>
    <xdr:to>
      <xdr:col>31</xdr:col>
      <xdr:colOff>85725</xdr:colOff>
      <xdr:row>40</xdr:row>
      <xdr:rowOff>96520</xdr:rowOff>
    </xdr:to>
    <xdr:sp macro="" textlink="">
      <xdr:nvSpPr>
        <xdr:cNvPr id="312" name="円/楕円 311"/>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41910</xdr:rowOff>
    </xdr:from>
    <xdr:to>
      <xdr:col>32</xdr:col>
      <xdr:colOff>187325</xdr:colOff>
      <xdr:row>40</xdr:row>
      <xdr:rowOff>45720</xdr:rowOff>
    </xdr:to>
    <xdr:cxnSp macro="">
      <xdr:nvCxnSpPr>
        <xdr:cNvPr id="313" name="直線コネクタ 312"/>
        <xdr:cNvCxnSpPr/>
      </xdr:nvCxnSpPr>
      <xdr:spPr>
        <a:xfrm flipV="1">
          <a:off x="21323300" y="689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314"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87647</xdr:rowOff>
    </xdr:from>
    <xdr:ext cx="469744" cy="259045"/>
    <xdr:sp macro="" textlink="">
      <xdr:nvSpPr>
        <xdr:cNvPr id="315" name="n_1mainValue【認定こども園・幼稚園・保育所】&#10;一人当たり面積"/>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6" name="テキスト ボックス 3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7" name="直線コネクタ 3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8" name="テキスト ボックス 3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9" name="直線コネクタ 3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0" name="テキスト ボックス 3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1" name="直線コネクタ 3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2" name="テキスト ボックス 3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3" name="直線コネクタ 3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4" name="テキスト ボックス 3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5" name="直線コネクタ 3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6" name="テキスト ボックス 3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7" name="直線コネクタ 3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8" name="テキスト ボックス 3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9" name="直線コネクタ 3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0" name="テキスト ボックス 3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128996</xdr:rowOff>
    </xdr:from>
    <xdr:to>
      <xdr:col>23</xdr:col>
      <xdr:colOff>516889</xdr:colOff>
      <xdr:row>63</xdr:row>
      <xdr:rowOff>57150</xdr:rowOff>
    </xdr:to>
    <xdr:cxnSp macro="">
      <xdr:nvCxnSpPr>
        <xdr:cNvPr id="342" name="直線コネクタ 341"/>
        <xdr:cNvCxnSpPr/>
      </xdr:nvCxnSpPr>
      <xdr:spPr>
        <a:xfrm flipV="1">
          <a:off x="16318864" y="955874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60977</xdr:rowOff>
    </xdr:from>
    <xdr:ext cx="405111" cy="259045"/>
    <xdr:sp macro="" textlink="">
      <xdr:nvSpPr>
        <xdr:cNvPr id="343" name="【学校施設】&#10;有形固定資産減価償却率最小値テキスト"/>
        <xdr:cNvSpPr txBox="1"/>
      </xdr:nvSpPr>
      <xdr:spPr>
        <a:xfrm>
          <a:off x="16408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63</xdr:row>
      <xdr:rowOff>57150</xdr:rowOff>
    </xdr:from>
    <xdr:to>
      <xdr:col>23</xdr:col>
      <xdr:colOff>606425</xdr:colOff>
      <xdr:row>63</xdr:row>
      <xdr:rowOff>57150</xdr:rowOff>
    </xdr:to>
    <xdr:cxnSp macro="">
      <xdr:nvCxnSpPr>
        <xdr:cNvPr id="344" name="直線コネクタ 343"/>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75673</xdr:rowOff>
    </xdr:from>
    <xdr:ext cx="405111" cy="259045"/>
    <xdr:sp macro="" textlink="">
      <xdr:nvSpPr>
        <xdr:cNvPr id="345" name="【学校施設】&#10;有形固定資産減価償却率最大値テキスト"/>
        <xdr:cNvSpPr txBox="1"/>
      </xdr:nvSpPr>
      <xdr:spPr>
        <a:xfrm>
          <a:off x="164084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55</xdr:row>
      <xdr:rowOff>128996</xdr:rowOff>
    </xdr:from>
    <xdr:to>
      <xdr:col>23</xdr:col>
      <xdr:colOff>606425</xdr:colOff>
      <xdr:row>55</xdr:row>
      <xdr:rowOff>128996</xdr:rowOff>
    </xdr:to>
    <xdr:cxnSp macro="">
      <xdr:nvCxnSpPr>
        <xdr:cNvPr id="346" name="直線コネクタ 345"/>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83111</xdr:rowOff>
    </xdr:from>
    <xdr:ext cx="405111" cy="259045"/>
    <xdr:sp macro="" textlink="">
      <xdr:nvSpPr>
        <xdr:cNvPr id="347" name="【学校施設】&#10;有形固定資産減価償却率平均値テキスト"/>
        <xdr:cNvSpPr txBox="1"/>
      </xdr:nvSpPr>
      <xdr:spPr>
        <a:xfrm>
          <a:off x="16408400" y="9855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60234</xdr:rowOff>
    </xdr:from>
    <xdr:to>
      <xdr:col>23</xdr:col>
      <xdr:colOff>568325</xdr:colOff>
      <xdr:row>58</xdr:row>
      <xdr:rowOff>161834</xdr:rowOff>
    </xdr:to>
    <xdr:sp macro="" textlink="">
      <xdr:nvSpPr>
        <xdr:cNvPr id="348" name="フローチャート : 判断 347"/>
        <xdr:cNvSpPr/>
      </xdr:nvSpPr>
      <xdr:spPr>
        <a:xfrm>
          <a:off x="16268700" y="1000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138612</xdr:rowOff>
    </xdr:from>
    <xdr:to>
      <xdr:col>22</xdr:col>
      <xdr:colOff>415925</xdr:colOff>
      <xdr:row>59</xdr:row>
      <xdr:rowOff>68762</xdr:rowOff>
    </xdr:to>
    <xdr:sp macro="" textlink="">
      <xdr:nvSpPr>
        <xdr:cNvPr id="349" name="フローチャート : 判断 348"/>
        <xdr:cNvSpPr/>
      </xdr:nvSpPr>
      <xdr:spPr>
        <a:xfrm>
          <a:off x="15430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6350</xdr:rowOff>
    </xdr:from>
    <xdr:to>
      <xdr:col>23</xdr:col>
      <xdr:colOff>568325</xdr:colOff>
      <xdr:row>63</xdr:row>
      <xdr:rowOff>107950</xdr:rowOff>
    </xdr:to>
    <xdr:sp macro="" textlink="">
      <xdr:nvSpPr>
        <xdr:cNvPr id="355" name="円/楕円 354"/>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92727</xdr:rowOff>
    </xdr:from>
    <xdr:ext cx="405111" cy="259045"/>
    <xdr:sp macro="" textlink="">
      <xdr:nvSpPr>
        <xdr:cNvPr id="356" name="【学校施設】&#10;有形固定資産減価償却率該当値テキスト"/>
        <xdr:cNvSpPr txBox="1"/>
      </xdr:nvSpPr>
      <xdr:spPr>
        <a:xfrm>
          <a:off x="164084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39007</xdr:rowOff>
    </xdr:from>
    <xdr:to>
      <xdr:col>22</xdr:col>
      <xdr:colOff>415925</xdr:colOff>
      <xdr:row>63</xdr:row>
      <xdr:rowOff>140607</xdr:rowOff>
    </xdr:to>
    <xdr:sp macro="" textlink="">
      <xdr:nvSpPr>
        <xdr:cNvPr id="357" name="円/楕円 356"/>
        <xdr:cNvSpPr/>
      </xdr:nvSpPr>
      <xdr:spPr>
        <a:xfrm>
          <a:off x="15430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57150</xdr:rowOff>
    </xdr:from>
    <xdr:to>
      <xdr:col>23</xdr:col>
      <xdr:colOff>517525</xdr:colOff>
      <xdr:row>63</xdr:row>
      <xdr:rowOff>89807</xdr:rowOff>
    </xdr:to>
    <xdr:cxnSp macro="">
      <xdr:nvCxnSpPr>
        <xdr:cNvPr id="358" name="直線コネクタ 357"/>
        <xdr:cNvCxnSpPr/>
      </xdr:nvCxnSpPr>
      <xdr:spPr>
        <a:xfrm flipV="1">
          <a:off x="15481300" y="10858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85289</xdr:rowOff>
    </xdr:from>
    <xdr:ext cx="405111" cy="259045"/>
    <xdr:sp macro="" textlink="">
      <xdr:nvSpPr>
        <xdr:cNvPr id="359" name="n_1aveValue【学校施設】&#10;有形固定資産減価償却率"/>
        <xdr:cNvSpPr txBox="1"/>
      </xdr:nvSpPr>
      <xdr:spPr>
        <a:xfrm>
          <a:off x="15266043"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131734</xdr:rowOff>
    </xdr:from>
    <xdr:ext cx="405111" cy="259045"/>
    <xdr:sp macro="" textlink="">
      <xdr:nvSpPr>
        <xdr:cNvPr id="360" name="n_1mainValue【学校施設】&#10;有形固定資産減価償却率"/>
        <xdr:cNvSpPr txBox="1"/>
      </xdr:nvSpPr>
      <xdr:spPr>
        <a:xfrm>
          <a:off x="15266043"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1" name="正方形/長方形 3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2" name="正方形/長方形 3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3" name="正方形/長方形 3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4" name="正方形/長方形 3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5" name="正方形/長方形 3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6" name="正方形/長方形 3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7" name="正方形/長方形 3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8" name="正方形/長方形 3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9" name="テキスト ボックス 3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0" name="直線コネクタ 3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1" name="テキスト ボックス 3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2" name="直線コネクタ 3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3" name="テキスト ボックス 3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4" name="直線コネクタ 3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5" name="テキスト ボックス 3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6" name="直線コネクタ 3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7" name="テキスト ボックス 3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8" name="直線コネクタ 3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9" name="テキスト ボックス 3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0" name="直線コネクタ 3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1" name="テキスト ボックス 3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3" name="テキスト ボックス 3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385" name="直線コネクタ 384"/>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86"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87" name="直線コネクタ 386"/>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388"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389" name="直線コネクタ 388"/>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390"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391" name="フローチャート : 判断 390"/>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392" name="フローチャート : 判断 39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30734</xdr:rowOff>
    </xdr:from>
    <xdr:to>
      <xdr:col>32</xdr:col>
      <xdr:colOff>238125</xdr:colOff>
      <xdr:row>60</xdr:row>
      <xdr:rowOff>132334</xdr:rowOff>
    </xdr:to>
    <xdr:sp macro="" textlink="">
      <xdr:nvSpPr>
        <xdr:cNvPr id="398" name="円/楕円 397"/>
        <xdr:cNvSpPr/>
      </xdr:nvSpPr>
      <xdr:spPr>
        <a:xfrm>
          <a:off x="22110700" y="103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9161</xdr:rowOff>
    </xdr:from>
    <xdr:ext cx="469744" cy="259045"/>
    <xdr:sp macro="" textlink="">
      <xdr:nvSpPr>
        <xdr:cNvPr id="399" name="【学校施設】&#10;一人当たり面積該当値テキスト"/>
        <xdr:cNvSpPr txBox="1"/>
      </xdr:nvSpPr>
      <xdr:spPr>
        <a:xfrm>
          <a:off x="22250400" y="1029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40640</xdr:rowOff>
    </xdr:from>
    <xdr:to>
      <xdr:col>31</xdr:col>
      <xdr:colOff>85725</xdr:colOff>
      <xdr:row>60</xdr:row>
      <xdr:rowOff>142240</xdr:rowOff>
    </xdr:to>
    <xdr:sp macro="" textlink="">
      <xdr:nvSpPr>
        <xdr:cNvPr id="400" name="円/楕円 399"/>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81534</xdr:rowOff>
    </xdr:from>
    <xdr:to>
      <xdr:col>32</xdr:col>
      <xdr:colOff>187325</xdr:colOff>
      <xdr:row>60</xdr:row>
      <xdr:rowOff>91440</xdr:rowOff>
    </xdr:to>
    <xdr:cxnSp macro="">
      <xdr:nvCxnSpPr>
        <xdr:cNvPr id="401" name="直線コネクタ 400"/>
        <xdr:cNvCxnSpPr/>
      </xdr:nvCxnSpPr>
      <xdr:spPr>
        <a:xfrm flipV="1">
          <a:off x="21323300" y="1036853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02"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133367</xdr:rowOff>
    </xdr:from>
    <xdr:ext cx="469744" cy="259045"/>
    <xdr:sp macro="" textlink="">
      <xdr:nvSpPr>
        <xdr:cNvPr id="403" name="n_1main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1" name="正方形/長方形 4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9" name="正方形/長方形 4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0" name="テキスト ボックス 4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1" name="直線コネクタ 4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2" name="テキスト ボックス 4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3" name="直線コネクタ 4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4" name="テキスト ボックス 4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5" name="直線コネクタ 4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6" name="テキスト ボックス 4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7" name="直線コネクタ 4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8" name="テキスト ボックス 4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9" name="直線コネクタ 4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0" name="テキスト ボックス 4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1" name="直線コネクタ 4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2" name="テキスト ボックス 4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44" name="直線コネクタ 443"/>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45"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46" name="直線コネクタ 445"/>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47"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48" name="直線コネクタ 447"/>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449"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50" name="フローチャート : 判断 449"/>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51" name="フローチャート : 判断 450"/>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166370</xdr:rowOff>
    </xdr:from>
    <xdr:to>
      <xdr:col>23</xdr:col>
      <xdr:colOff>568325</xdr:colOff>
      <xdr:row>107</xdr:row>
      <xdr:rowOff>96520</xdr:rowOff>
    </xdr:to>
    <xdr:sp macro="" textlink="">
      <xdr:nvSpPr>
        <xdr:cNvPr id="457" name="円/楕円 456"/>
        <xdr:cNvSpPr/>
      </xdr:nvSpPr>
      <xdr:spPr>
        <a:xfrm>
          <a:off x="16268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81297</xdr:rowOff>
    </xdr:from>
    <xdr:ext cx="405111" cy="259045"/>
    <xdr:sp macro="" textlink="">
      <xdr:nvSpPr>
        <xdr:cNvPr id="458" name="【公民館】&#10;有形固定資産減価償却率該当値テキスト"/>
        <xdr:cNvSpPr txBox="1"/>
      </xdr:nvSpPr>
      <xdr:spPr>
        <a:xfrm>
          <a:off x="16408400" y="182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12064</xdr:rowOff>
    </xdr:from>
    <xdr:to>
      <xdr:col>22</xdr:col>
      <xdr:colOff>415925</xdr:colOff>
      <xdr:row>107</xdr:row>
      <xdr:rowOff>113664</xdr:rowOff>
    </xdr:to>
    <xdr:sp macro="" textlink="">
      <xdr:nvSpPr>
        <xdr:cNvPr id="459" name="円/楕円 458"/>
        <xdr:cNvSpPr/>
      </xdr:nvSpPr>
      <xdr:spPr>
        <a:xfrm>
          <a:off x="1543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45720</xdr:rowOff>
    </xdr:from>
    <xdr:to>
      <xdr:col>23</xdr:col>
      <xdr:colOff>517525</xdr:colOff>
      <xdr:row>107</xdr:row>
      <xdr:rowOff>62864</xdr:rowOff>
    </xdr:to>
    <xdr:cxnSp macro="">
      <xdr:nvCxnSpPr>
        <xdr:cNvPr id="460" name="直線コネクタ 459"/>
        <xdr:cNvCxnSpPr/>
      </xdr:nvCxnSpPr>
      <xdr:spPr>
        <a:xfrm flipV="1">
          <a:off x="15481300" y="183908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93997</xdr:rowOff>
    </xdr:from>
    <xdr:ext cx="405111" cy="259045"/>
    <xdr:sp macro="" textlink="">
      <xdr:nvSpPr>
        <xdr:cNvPr id="461"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104791</xdr:rowOff>
    </xdr:from>
    <xdr:ext cx="405111" cy="259045"/>
    <xdr:sp macro="" textlink="">
      <xdr:nvSpPr>
        <xdr:cNvPr id="462" name="n_1mainValue【公民館】&#10;有形固定資産減価償却率"/>
        <xdr:cNvSpPr txBox="1"/>
      </xdr:nvSpPr>
      <xdr:spPr>
        <a:xfrm>
          <a:off x="15266043"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0" name="正方形/長方形 4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73" name="直線コネクタ 4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4" name="テキスト ボックス 4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5" name="直線コネクタ 4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6" name="テキスト ボックス 4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7" name="直線コネクタ 4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8" name="テキスト ボックス 4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9" name="直線コネクタ 4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0" name="テキスト ボックス 4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1" name="直線コネクタ 4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2" name="テキスト ボックス 4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3" name="直線コネクタ 4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4" name="テキスト ボックス 4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486" name="直線コネクタ 485"/>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487"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488" name="直線コネクタ 487"/>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489"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490" name="直線コネクタ 48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491"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492" name="フローチャート : 判断 491"/>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493" name="フローチャート : 判断 49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21589</xdr:rowOff>
    </xdr:from>
    <xdr:to>
      <xdr:col>32</xdr:col>
      <xdr:colOff>238125</xdr:colOff>
      <xdr:row>108</xdr:row>
      <xdr:rowOff>123189</xdr:rowOff>
    </xdr:to>
    <xdr:sp macro="" textlink="">
      <xdr:nvSpPr>
        <xdr:cNvPr id="499" name="円/楕円 498"/>
        <xdr:cNvSpPr/>
      </xdr:nvSpPr>
      <xdr:spPr>
        <a:xfrm>
          <a:off x="22110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107966</xdr:rowOff>
    </xdr:from>
    <xdr:ext cx="469744" cy="259045"/>
    <xdr:sp macro="" textlink="">
      <xdr:nvSpPr>
        <xdr:cNvPr id="500" name="【公民館】&#10;一人当たり面積該当値テキスト"/>
        <xdr:cNvSpPr txBox="1"/>
      </xdr:nvSpPr>
      <xdr:spPr>
        <a:xfrm>
          <a:off x="222504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21589</xdr:rowOff>
    </xdr:from>
    <xdr:to>
      <xdr:col>31</xdr:col>
      <xdr:colOff>85725</xdr:colOff>
      <xdr:row>108</xdr:row>
      <xdr:rowOff>123189</xdr:rowOff>
    </xdr:to>
    <xdr:sp macro="" textlink="">
      <xdr:nvSpPr>
        <xdr:cNvPr id="501" name="円/楕円 500"/>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72389</xdr:rowOff>
    </xdr:from>
    <xdr:to>
      <xdr:col>32</xdr:col>
      <xdr:colOff>187325</xdr:colOff>
      <xdr:row>108</xdr:row>
      <xdr:rowOff>72389</xdr:rowOff>
    </xdr:to>
    <xdr:cxnSp macro="">
      <xdr:nvCxnSpPr>
        <xdr:cNvPr id="502" name="直線コネクタ 501"/>
        <xdr:cNvCxnSpPr/>
      </xdr:nvCxnSpPr>
      <xdr:spPr>
        <a:xfrm>
          <a:off x="21323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50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114316</xdr:rowOff>
    </xdr:from>
    <xdr:ext cx="469744" cy="259045"/>
    <xdr:sp macro="" textlink="">
      <xdr:nvSpPr>
        <xdr:cNvPr id="504"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特に有形固定資産減価償却率が高くなっているのは、道路、橋りょうであり、低くなっているのが、学校施設、公民館である。道路については、道路舗装整備修繕計画に基づき、既存道路の危険な箇所から優先的に維持管理、補修を行っており、今後も計画的かつ予防安全的な取り組みを行い、道路利用者の安全確保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。橋りょうについては、長寿命化修繕計画に基づき、老朽化した橋りょうの修繕及び耐震補強を計画的に進め、施設の長寿命化を図ってい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。学校施設については、柏原市立小・中学校の適正規模、適正配置基本方針を踏まえ、施設の再編（統合）の検討を進めてい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。また、公立幼稚園及び公立保育所の再編整備計画に関する基本計画に基づき、認定こども園の開設に取り組み、子育て環境の整備を図ってい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120123</xdr:rowOff>
    </xdr:from>
    <xdr:ext cx="405111" cy="259045"/>
    <xdr:sp macro="" textlink="">
      <xdr:nvSpPr>
        <xdr:cNvPr id="63" name="【図書館】&#10;有形固定資産減価償却率平均値テキスト"/>
        <xdr:cNvSpPr txBox="1"/>
      </xdr:nvSpPr>
      <xdr:spPr>
        <a:xfrm>
          <a:off x="47244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36830</xdr:rowOff>
    </xdr:from>
    <xdr:to>
      <xdr:col>6</xdr:col>
      <xdr:colOff>561975</xdr:colOff>
      <xdr:row>39</xdr:row>
      <xdr:rowOff>138430</xdr:rowOff>
    </xdr:to>
    <xdr:sp macro="" textlink="">
      <xdr:nvSpPr>
        <xdr:cNvPr id="71" name="円/楕円 70"/>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15257</xdr:rowOff>
    </xdr:from>
    <xdr:ext cx="405111" cy="259045"/>
    <xdr:sp macro="" textlink="">
      <xdr:nvSpPr>
        <xdr:cNvPr id="72" name="【図書館】&#10;有形固定資産減価償却率該当値テキスト"/>
        <xdr:cNvSpPr txBox="1"/>
      </xdr:nvSpPr>
      <xdr:spPr>
        <a:xfrm>
          <a:off x="47244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66222</xdr:rowOff>
    </xdr:from>
    <xdr:to>
      <xdr:col>5</xdr:col>
      <xdr:colOff>409575</xdr:colOff>
      <xdr:row>39</xdr:row>
      <xdr:rowOff>167822</xdr:rowOff>
    </xdr:to>
    <xdr:sp macro="" textlink="">
      <xdr:nvSpPr>
        <xdr:cNvPr id="73" name="円/楕円 72"/>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87630</xdr:rowOff>
    </xdr:from>
    <xdr:to>
      <xdr:col>6</xdr:col>
      <xdr:colOff>511175</xdr:colOff>
      <xdr:row>39</xdr:row>
      <xdr:rowOff>117022</xdr:rowOff>
    </xdr:to>
    <xdr:cxnSp macro="">
      <xdr:nvCxnSpPr>
        <xdr:cNvPr id="74" name="直線コネクタ 73"/>
        <xdr:cNvCxnSpPr/>
      </xdr:nvCxnSpPr>
      <xdr:spPr>
        <a:xfrm flipV="1">
          <a:off x="3797300" y="67741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37391</xdr:rowOff>
    </xdr:from>
    <xdr:ext cx="405111" cy="259045"/>
    <xdr:sp macro="" textlink="">
      <xdr:nvSpPr>
        <xdr:cNvPr id="75"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158949</xdr:rowOff>
    </xdr:from>
    <xdr:ext cx="405111" cy="259045"/>
    <xdr:sp macro="" textlink="">
      <xdr:nvSpPr>
        <xdr:cNvPr id="76" name="n_1mainValue【図書館】&#10;有形固定資産減価償却率"/>
        <xdr:cNvSpPr txBox="1"/>
      </xdr:nvSpPr>
      <xdr:spPr>
        <a:xfrm>
          <a:off x="3582043"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113" name="円/楕円 1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67327</xdr:rowOff>
    </xdr:from>
    <xdr:ext cx="469744" cy="259045"/>
    <xdr:sp macro="" textlink="">
      <xdr:nvSpPr>
        <xdr:cNvPr id="114" name="【図書館】&#10;一人当たり面積該当値テキスト"/>
        <xdr:cNvSpPr txBox="1"/>
      </xdr:nvSpPr>
      <xdr:spPr>
        <a:xfrm>
          <a:off x="105664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115" name="円/楕円 1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139700</xdr:rowOff>
    </xdr:from>
    <xdr:to>
      <xdr:col>15</xdr:col>
      <xdr:colOff>180975</xdr:colOff>
      <xdr:row>38</xdr:row>
      <xdr:rowOff>139700</xdr:rowOff>
    </xdr:to>
    <xdr:cxnSp macro="">
      <xdr:nvCxnSpPr>
        <xdr:cNvPr id="116" name="直線コネクタ 11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10177</xdr:rowOff>
    </xdr:from>
    <xdr:ext cx="469744" cy="259045"/>
    <xdr:sp macro="" textlink="">
      <xdr:nvSpPr>
        <xdr:cNvPr id="118"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63500</xdr:rowOff>
    </xdr:from>
    <xdr:to>
      <xdr:col>6</xdr:col>
      <xdr:colOff>561975</xdr:colOff>
      <xdr:row>62</xdr:row>
      <xdr:rowOff>165100</xdr:rowOff>
    </xdr:to>
    <xdr:sp macro="" textlink="">
      <xdr:nvSpPr>
        <xdr:cNvPr id="154" name="円/楕円 153"/>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149877</xdr:rowOff>
    </xdr:from>
    <xdr:ext cx="405111" cy="259045"/>
    <xdr:sp macro="" textlink="">
      <xdr:nvSpPr>
        <xdr:cNvPr id="155" name="【体育館・プール】&#10;有形固定資産減価償却率該当値テキスト"/>
        <xdr:cNvSpPr txBox="1"/>
      </xdr:nvSpPr>
      <xdr:spPr>
        <a:xfrm>
          <a:off x="47244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95504</xdr:rowOff>
    </xdr:from>
    <xdr:to>
      <xdr:col>5</xdr:col>
      <xdr:colOff>409575</xdr:colOff>
      <xdr:row>63</xdr:row>
      <xdr:rowOff>25654</xdr:rowOff>
    </xdr:to>
    <xdr:sp macro="" textlink="">
      <xdr:nvSpPr>
        <xdr:cNvPr id="156" name="円/楕円 155"/>
        <xdr:cNvSpPr/>
      </xdr:nvSpPr>
      <xdr:spPr>
        <a:xfrm>
          <a:off x="3746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114300</xdr:rowOff>
    </xdr:from>
    <xdr:to>
      <xdr:col>6</xdr:col>
      <xdr:colOff>511175</xdr:colOff>
      <xdr:row>62</xdr:row>
      <xdr:rowOff>146304</xdr:rowOff>
    </xdr:to>
    <xdr:cxnSp macro="">
      <xdr:nvCxnSpPr>
        <xdr:cNvPr id="157" name="直線コネクタ 156"/>
        <xdr:cNvCxnSpPr/>
      </xdr:nvCxnSpPr>
      <xdr:spPr>
        <a:xfrm flipV="1">
          <a:off x="3797300" y="10744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154195</xdr:rowOff>
    </xdr:from>
    <xdr:ext cx="405111" cy="259045"/>
    <xdr:sp macro="" textlink="">
      <xdr:nvSpPr>
        <xdr:cNvPr id="158"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16781</xdr:rowOff>
    </xdr:from>
    <xdr:ext cx="405111" cy="259045"/>
    <xdr:sp macro="" textlink="">
      <xdr:nvSpPr>
        <xdr:cNvPr id="159" name="n_1mainValue【体育館・プール】&#10;有形固定資産減価償却率"/>
        <xdr:cNvSpPr txBox="1"/>
      </xdr:nvSpPr>
      <xdr:spPr>
        <a:xfrm>
          <a:off x="3582043"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114935</xdr:rowOff>
    </xdr:from>
    <xdr:to>
      <xdr:col>15</xdr:col>
      <xdr:colOff>231775</xdr:colOff>
      <xdr:row>64</xdr:row>
      <xdr:rowOff>45085</xdr:rowOff>
    </xdr:to>
    <xdr:sp macro="" textlink="">
      <xdr:nvSpPr>
        <xdr:cNvPr id="196" name="円/楕円 195"/>
        <xdr:cNvSpPr/>
      </xdr:nvSpPr>
      <xdr:spPr>
        <a:xfrm>
          <a:off x="10426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29862</xdr:rowOff>
    </xdr:from>
    <xdr:ext cx="469744" cy="259045"/>
    <xdr:sp macro="" textlink="">
      <xdr:nvSpPr>
        <xdr:cNvPr id="197" name="【体育館・プール】&#10;一人当たり面積該当値テキスト"/>
        <xdr:cNvSpPr txBox="1"/>
      </xdr:nvSpPr>
      <xdr:spPr>
        <a:xfrm>
          <a:off x="10566400" y="1083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114935</xdr:rowOff>
    </xdr:from>
    <xdr:to>
      <xdr:col>14</xdr:col>
      <xdr:colOff>79375</xdr:colOff>
      <xdr:row>64</xdr:row>
      <xdr:rowOff>45085</xdr:rowOff>
    </xdr:to>
    <xdr:sp macro="" textlink="">
      <xdr:nvSpPr>
        <xdr:cNvPr id="198" name="円/楕円 197"/>
        <xdr:cNvSpPr/>
      </xdr:nvSpPr>
      <xdr:spPr>
        <a:xfrm>
          <a:off x="9588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165735</xdr:rowOff>
    </xdr:from>
    <xdr:to>
      <xdr:col>15</xdr:col>
      <xdr:colOff>180975</xdr:colOff>
      <xdr:row>63</xdr:row>
      <xdr:rowOff>165735</xdr:rowOff>
    </xdr:to>
    <xdr:cxnSp macro="">
      <xdr:nvCxnSpPr>
        <xdr:cNvPr id="199" name="直線コネクタ 198"/>
        <xdr:cNvCxnSpPr/>
      </xdr:nvCxnSpPr>
      <xdr:spPr>
        <a:xfrm>
          <a:off x="9639300" y="10967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36212</xdr:rowOff>
    </xdr:from>
    <xdr:ext cx="469744" cy="259045"/>
    <xdr:sp macro="" textlink="">
      <xdr:nvSpPr>
        <xdr:cNvPr id="201" name="n_1mainValue【体育館・プール】&#10;一人当たり面積"/>
        <xdr:cNvSpPr txBox="1"/>
      </xdr:nvSpPr>
      <xdr:spPr>
        <a:xfrm>
          <a:off x="93917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31"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23495</xdr:rowOff>
    </xdr:from>
    <xdr:to>
      <xdr:col>6</xdr:col>
      <xdr:colOff>561975</xdr:colOff>
      <xdr:row>84</xdr:row>
      <xdr:rowOff>125095</xdr:rowOff>
    </xdr:to>
    <xdr:sp macro="" textlink="">
      <xdr:nvSpPr>
        <xdr:cNvPr id="239" name="円/楕円 238"/>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1922</xdr:rowOff>
    </xdr:from>
    <xdr:ext cx="405111" cy="259045"/>
    <xdr:sp macro="" textlink="">
      <xdr:nvSpPr>
        <xdr:cNvPr id="240" name="【福祉施設】&#10;有形固定資産減価償却率該当値テキスト"/>
        <xdr:cNvSpPr txBox="1"/>
      </xdr:nvSpPr>
      <xdr:spPr>
        <a:xfrm>
          <a:off x="47244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44450</xdr:rowOff>
    </xdr:from>
    <xdr:to>
      <xdr:col>5</xdr:col>
      <xdr:colOff>409575</xdr:colOff>
      <xdr:row>84</xdr:row>
      <xdr:rowOff>146050</xdr:rowOff>
    </xdr:to>
    <xdr:sp macro="" textlink="">
      <xdr:nvSpPr>
        <xdr:cNvPr id="241" name="円/楕円 240"/>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74295</xdr:rowOff>
    </xdr:from>
    <xdr:to>
      <xdr:col>6</xdr:col>
      <xdr:colOff>511175</xdr:colOff>
      <xdr:row>84</xdr:row>
      <xdr:rowOff>95250</xdr:rowOff>
    </xdr:to>
    <xdr:cxnSp macro="">
      <xdr:nvCxnSpPr>
        <xdr:cNvPr id="242" name="直線コネクタ 241"/>
        <xdr:cNvCxnSpPr/>
      </xdr:nvCxnSpPr>
      <xdr:spPr>
        <a:xfrm flipV="1">
          <a:off x="3797300" y="144760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116857</xdr:rowOff>
    </xdr:from>
    <xdr:ext cx="405111" cy="259045"/>
    <xdr:sp macro="" textlink="">
      <xdr:nvSpPr>
        <xdr:cNvPr id="243"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137177</xdr:rowOff>
    </xdr:from>
    <xdr:ext cx="405111" cy="259045"/>
    <xdr:sp macro="" textlink="">
      <xdr:nvSpPr>
        <xdr:cNvPr id="244" name="n_1main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129358</xdr:rowOff>
    </xdr:from>
    <xdr:to>
      <xdr:col>15</xdr:col>
      <xdr:colOff>231775</xdr:colOff>
      <xdr:row>86</xdr:row>
      <xdr:rowOff>59508</xdr:rowOff>
    </xdr:to>
    <xdr:sp macro="" textlink="">
      <xdr:nvSpPr>
        <xdr:cNvPr id="283" name="円/楕円 282"/>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107785</xdr:rowOff>
    </xdr:from>
    <xdr:ext cx="469744" cy="259045"/>
    <xdr:sp macro="" textlink="">
      <xdr:nvSpPr>
        <xdr:cNvPr id="284" name="【福祉施設】&#10;一人当たり面積該当値テキスト"/>
        <xdr:cNvSpPr txBox="1"/>
      </xdr:nvSpPr>
      <xdr:spPr>
        <a:xfrm>
          <a:off x="105664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132624</xdr:rowOff>
    </xdr:from>
    <xdr:to>
      <xdr:col>14</xdr:col>
      <xdr:colOff>79375</xdr:colOff>
      <xdr:row>86</xdr:row>
      <xdr:rowOff>62774</xdr:rowOff>
    </xdr:to>
    <xdr:sp macro="" textlink="">
      <xdr:nvSpPr>
        <xdr:cNvPr id="285" name="円/楕円 284"/>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8708</xdr:rowOff>
    </xdr:from>
    <xdr:to>
      <xdr:col>15</xdr:col>
      <xdr:colOff>180975</xdr:colOff>
      <xdr:row>86</xdr:row>
      <xdr:rowOff>11974</xdr:rowOff>
    </xdr:to>
    <xdr:cxnSp macro="">
      <xdr:nvCxnSpPr>
        <xdr:cNvPr id="286" name="直線コネクタ 285"/>
        <xdr:cNvCxnSpPr/>
      </xdr:nvCxnSpPr>
      <xdr:spPr>
        <a:xfrm flipV="1">
          <a:off x="9639300" y="1475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53901</xdr:rowOff>
    </xdr:from>
    <xdr:ext cx="469744" cy="259045"/>
    <xdr:sp macro="" textlink="">
      <xdr:nvSpPr>
        <xdr:cNvPr id="288" name="n_1mainValue【福祉施設】&#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18"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126364</xdr:rowOff>
    </xdr:from>
    <xdr:to>
      <xdr:col>6</xdr:col>
      <xdr:colOff>561975</xdr:colOff>
      <xdr:row>107</xdr:row>
      <xdr:rowOff>56514</xdr:rowOff>
    </xdr:to>
    <xdr:sp macro="" textlink="">
      <xdr:nvSpPr>
        <xdr:cNvPr id="326" name="円/楕円 325"/>
        <xdr:cNvSpPr/>
      </xdr:nvSpPr>
      <xdr:spPr>
        <a:xfrm>
          <a:off x="4584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104791</xdr:rowOff>
    </xdr:from>
    <xdr:ext cx="405111" cy="259045"/>
    <xdr:sp macro="" textlink="">
      <xdr:nvSpPr>
        <xdr:cNvPr id="327" name="【市民会館】&#10;有形固定資産減価償却率該当値テキスト"/>
        <xdr:cNvSpPr txBox="1"/>
      </xdr:nvSpPr>
      <xdr:spPr>
        <a:xfrm>
          <a:off x="4724400"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162561</xdr:rowOff>
    </xdr:from>
    <xdr:to>
      <xdr:col>5</xdr:col>
      <xdr:colOff>409575</xdr:colOff>
      <xdr:row>107</xdr:row>
      <xdr:rowOff>92711</xdr:rowOff>
    </xdr:to>
    <xdr:sp macro="" textlink="">
      <xdr:nvSpPr>
        <xdr:cNvPr id="328" name="円/楕円 327"/>
        <xdr:cNvSpPr/>
      </xdr:nvSpPr>
      <xdr:spPr>
        <a:xfrm>
          <a:off x="3746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5714</xdr:rowOff>
    </xdr:from>
    <xdr:to>
      <xdr:col>6</xdr:col>
      <xdr:colOff>511175</xdr:colOff>
      <xdr:row>107</xdr:row>
      <xdr:rowOff>41911</xdr:rowOff>
    </xdr:to>
    <xdr:cxnSp macro="">
      <xdr:nvCxnSpPr>
        <xdr:cNvPr id="329" name="直線コネクタ 328"/>
        <xdr:cNvCxnSpPr/>
      </xdr:nvCxnSpPr>
      <xdr:spPr>
        <a:xfrm flipV="1">
          <a:off x="3797300" y="18350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151147</xdr:rowOff>
    </xdr:from>
    <xdr:ext cx="405111" cy="259045"/>
    <xdr:sp macro="" textlink="">
      <xdr:nvSpPr>
        <xdr:cNvPr id="33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83838</xdr:rowOff>
    </xdr:from>
    <xdr:ext cx="405111" cy="259045"/>
    <xdr:sp macro="" textlink="">
      <xdr:nvSpPr>
        <xdr:cNvPr id="331" name="n_1mainValue【市民会館】&#10;有形固定資産減価償却率"/>
        <xdr:cNvSpPr txBox="1"/>
      </xdr:nvSpPr>
      <xdr:spPr>
        <a:xfrm>
          <a:off x="3582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66" name="円/楕円 365"/>
        <xdr:cNvSpPr/>
      </xdr:nvSpPr>
      <xdr:spPr>
        <a:xfrm>
          <a:off x="10426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90695</xdr:rowOff>
    </xdr:from>
    <xdr:ext cx="469744" cy="259045"/>
    <xdr:sp macro="" textlink="">
      <xdr:nvSpPr>
        <xdr:cNvPr id="367" name="【市民会館】&#10;一人当たり面積該当値テキスト"/>
        <xdr:cNvSpPr txBox="1"/>
      </xdr:nvSpPr>
      <xdr:spPr>
        <a:xfrm>
          <a:off x="10566400" y="179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116839</xdr:rowOff>
    </xdr:from>
    <xdr:to>
      <xdr:col>14</xdr:col>
      <xdr:colOff>79375</xdr:colOff>
      <xdr:row>105</xdr:row>
      <xdr:rowOff>46989</xdr:rowOff>
    </xdr:to>
    <xdr:sp macro="" textlink="">
      <xdr:nvSpPr>
        <xdr:cNvPr id="368" name="円/楕円 367"/>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163068</xdr:rowOff>
    </xdr:from>
    <xdr:to>
      <xdr:col>15</xdr:col>
      <xdr:colOff>180975</xdr:colOff>
      <xdr:row>104</xdr:row>
      <xdr:rowOff>167639</xdr:rowOff>
    </xdr:to>
    <xdr:cxnSp macro="">
      <xdr:nvCxnSpPr>
        <xdr:cNvPr id="369" name="直線コネクタ 368"/>
        <xdr:cNvCxnSpPr/>
      </xdr:nvCxnSpPr>
      <xdr:spPr>
        <a:xfrm flipV="1">
          <a:off x="9639300" y="179938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105</xdr:row>
      <xdr:rowOff>38116</xdr:rowOff>
    </xdr:from>
    <xdr:ext cx="469744" cy="259045"/>
    <xdr:sp macro="" textlink="">
      <xdr:nvSpPr>
        <xdr:cNvPr id="371" name="n_1mainValue【市民会館】&#10;一人当たり面積"/>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401"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6350</xdr:rowOff>
    </xdr:from>
    <xdr:to>
      <xdr:col>22</xdr:col>
      <xdr:colOff>415925</xdr:colOff>
      <xdr:row>35</xdr:row>
      <xdr:rowOff>107950</xdr:rowOff>
    </xdr:to>
    <xdr:sp macro="" textlink="">
      <xdr:nvSpPr>
        <xdr:cNvPr id="409" name="円/楕円 408"/>
        <xdr:cNvSpPr/>
      </xdr:nvSpPr>
      <xdr:spPr>
        <a:xfrm>
          <a:off x="1543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410"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124477</xdr:rowOff>
    </xdr:from>
    <xdr:ext cx="405111" cy="259045"/>
    <xdr:sp macro="" textlink="">
      <xdr:nvSpPr>
        <xdr:cNvPr id="411" name="n_1mainValue【一般廃棄物処理施設】&#10;有形固定資産減価償却率"/>
        <xdr:cNvSpPr txBox="1"/>
      </xdr:nvSpPr>
      <xdr:spPr>
        <a:xfrm>
          <a:off x="15266043"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2" name="直線コネクタ 4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3" name="テキスト ボックス 4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6" name="直線コネクタ 4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27" name="テキスト ボックス 4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1" name="直線コネクタ 430"/>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2"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3" name="直線コネクタ 432"/>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4"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5" name="直線コネクタ 434"/>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36"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37" name="フローチャート : 判断 436"/>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38" name="フローチャート : 判断 437"/>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40539</xdr:rowOff>
    </xdr:from>
    <xdr:to>
      <xdr:col>31</xdr:col>
      <xdr:colOff>85725</xdr:colOff>
      <xdr:row>38</xdr:row>
      <xdr:rowOff>142139</xdr:rowOff>
    </xdr:to>
    <xdr:sp macro="" textlink="">
      <xdr:nvSpPr>
        <xdr:cNvPr id="444" name="円/楕円 443"/>
        <xdr:cNvSpPr/>
      </xdr:nvSpPr>
      <xdr:spPr>
        <a:xfrm>
          <a:off x="21272500" y="65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4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38</xdr:row>
      <xdr:rowOff>133266</xdr:rowOff>
    </xdr:from>
    <xdr:ext cx="534377" cy="259045"/>
    <xdr:sp macro="" textlink="">
      <xdr:nvSpPr>
        <xdr:cNvPr id="446" name="n_1mainValue【一般廃棄物処理施設】&#10;一人当たり有形固定資産（償却資産）額"/>
        <xdr:cNvSpPr txBox="1"/>
      </xdr:nvSpPr>
      <xdr:spPr>
        <a:xfrm>
          <a:off x="21043411" y="66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2" name="直線コネクタ 471"/>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3"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74" name="直線コネクタ 47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75"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76" name="直線コネクタ 47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477"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78" name="フローチャート : 判断 47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79" name="フローチャート : 判断 478"/>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485" name="円/楕円 484"/>
        <xdr:cNvSpPr/>
      </xdr:nvSpPr>
      <xdr:spPr>
        <a:xfrm>
          <a:off x="16268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71318</xdr:rowOff>
    </xdr:from>
    <xdr:ext cx="405111" cy="259045"/>
    <xdr:sp macro="" textlink="">
      <xdr:nvSpPr>
        <xdr:cNvPr id="486" name="【保健センター・保健所】&#10;有形固定資産減価償却率該当値テキスト"/>
        <xdr:cNvSpPr txBox="1"/>
      </xdr:nvSpPr>
      <xdr:spPr>
        <a:xfrm>
          <a:off x="164084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120650</xdr:rowOff>
    </xdr:from>
    <xdr:to>
      <xdr:col>22</xdr:col>
      <xdr:colOff>415925</xdr:colOff>
      <xdr:row>61</xdr:row>
      <xdr:rowOff>50800</xdr:rowOff>
    </xdr:to>
    <xdr:sp macro="" textlink="">
      <xdr:nvSpPr>
        <xdr:cNvPr id="487" name="円/楕円 486"/>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143691</xdr:rowOff>
    </xdr:from>
    <xdr:to>
      <xdr:col>23</xdr:col>
      <xdr:colOff>517525</xdr:colOff>
      <xdr:row>61</xdr:row>
      <xdr:rowOff>0</xdr:rowOff>
    </xdr:to>
    <xdr:cxnSp macro="">
      <xdr:nvCxnSpPr>
        <xdr:cNvPr id="488" name="直線コネクタ 487"/>
        <xdr:cNvCxnSpPr/>
      </xdr:nvCxnSpPr>
      <xdr:spPr>
        <a:xfrm flipV="1">
          <a:off x="15481300" y="104306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489"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41927</xdr:rowOff>
    </xdr:from>
    <xdr:ext cx="405111" cy="259045"/>
    <xdr:sp macro="" textlink="">
      <xdr:nvSpPr>
        <xdr:cNvPr id="490" name="n_1mainValue【保健センター・保健所】&#10;有形固定資産減価償却率"/>
        <xdr:cNvSpPr txBox="1"/>
      </xdr:nvSpPr>
      <xdr:spPr>
        <a:xfrm>
          <a:off x="15266043"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14" name="直線コネクタ 513"/>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5"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16" name="直線コネクタ 515"/>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17"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18" name="直線コネクタ 517"/>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19"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0" name="フローチャート : 判断 519"/>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1" name="フローチャート : 判断 520"/>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133350</xdr:rowOff>
    </xdr:from>
    <xdr:to>
      <xdr:col>32</xdr:col>
      <xdr:colOff>238125</xdr:colOff>
      <xdr:row>62</xdr:row>
      <xdr:rowOff>63500</xdr:rowOff>
    </xdr:to>
    <xdr:sp macro="" textlink="">
      <xdr:nvSpPr>
        <xdr:cNvPr id="527" name="円/楕円 526"/>
        <xdr:cNvSpPr/>
      </xdr:nvSpPr>
      <xdr:spPr>
        <a:xfrm>
          <a:off x="221107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111777</xdr:rowOff>
    </xdr:from>
    <xdr:ext cx="469744" cy="259045"/>
    <xdr:sp macro="" textlink="">
      <xdr:nvSpPr>
        <xdr:cNvPr id="528" name="【保健センター・保健所】&#10;一人当たり面積該当値テキスト"/>
        <xdr:cNvSpPr txBox="1"/>
      </xdr:nvSpPr>
      <xdr:spPr>
        <a:xfrm>
          <a:off x="222504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146050</xdr:rowOff>
    </xdr:from>
    <xdr:to>
      <xdr:col>31</xdr:col>
      <xdr:colOff>85725</xdr:colOff>
      <xdr:row>62</xdr:row>
      <xdr:rowOff>76200</xdr:rowOff>
    </xdr:to>
    <xdr:sp macro="" textlink="">
      <xdr:nvSpPr>
        <xdr:cNvPr id="529" name="円/楕円 528"/>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12700</xdr:rowOff>
    </xdr:from>
    <xdr:to>
      <xdr:col>32</xdr:col>
      <xdr:colOff>187325</xdr:colOff>
      <xdr:row>62</xdr:row>
      <xdr:rowOff>25400</xdr:rowOff>
    </xdr:to>
    <xdr:cxnSp macro="">
      <xdr:nvCxnSpPr>
        <xdr:cNvPr id="530" name="直線コネクタ 529"/>
        <xdr:cNvCxnSpPr/>
      </xdr:nvCxnSpPr>
      <xdr:spPr>
        <a:xfrm flipV="1">
          <a:off x="21323300" y="1064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1"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67327</xdr:rowOff>
    </xdr:from>
    <xdr:ext cx="469744" cy="259045"/>
    <xdr:sp macro="" textlink="">
      <xdr:nvSpPr>
        <xdr:cNvPr id="532" name="n_1mainValue【保健センター・保健所】&#10;一人当たり面積"/>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1" name="テキスト ボックス 5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55" name="直線コネクタ 55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5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57" name="直線コネクタ 55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5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59" name="直線コネクタ 55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0"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1" name="フローチャート : 判断 56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2" name="フローチャート : 判断 56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129032</xdr:rowOff>
    </xdr:from>
    <xdr:to>
      <xdr:col>23</xdr:col>
      <xdr:colOff>568325</xdr:colOff>
      <xdr:row>84</xdr:row>
      <xdr:rowOff>59182</xdr:rowOff>
    </xdr:to>
    <xdr:sp macro="" textlink="">
      <xdr:nvSpPr>
        <xdr:cNvPr id="568" name="円/楕円 567"/>
        <xdr:cNvSpPr/>
      </xdr:nvSpPr>
      <xdr:spPr>
        <a:xfrm>
          <a:off x="162687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107459</xdr:rowOff>
    </xdr:from>
    <xdr:ext cx="405111" cy="259045"/>
    <xdr:sp macro="" textlink="">
      <xdr:nvSpPr>
        <xdr:cNvPr id="569" name="【消防施設】&#10;有形固定資産減価償却率該当値テキスト"/>
        <xdr:cNvSpPr txBox="1"/>
      </xdr:nvSpPr>
      <xdr:spPr>
        <a:xfrm>
          <a:off x="16408400"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1015</xdr:rowOff>
    </xdr:from>
    <xdr:to>
      <xdr:col>22</xdr:col>
      <xdr:colOff>415925</xdr:colOff>
      <xdr:row>84</xdr:row>
      <xdr:rowOff>102615</xdr:rowOff>
    </xdr:to>
    <xdr:sp macro="" textlink="">
      <xdr:nvSpPr>
        <xdr:cNvPr id="570" name="円/楕円 569"/>
        <xdr:cNvSpPr/>
      </xdr:nvSpPr>
      <xdr:spPr>
        <a:xfrm>
          <a:off x="1543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8382</xdr:rowOff>
    </xdr:from>
    <xdr:to>
      <xdr:col>23</xdr:col>
      <xdr:colOff>517525</xdr:colOff>
      <xdr:row>84</xdr:row>
      <xdr:rowOff>51815</xdr:rowOff>
    </xdr:to>
    <xdr:cxnSp macro="">
      <xdr:nvCxnSpPr>
        <xdr:cNvPr id="571" name="直線コネクタ 570"/>
        <xdr:cNvCxnSpPr/>
      </xdr:nvCxnSpPr>
      <xdr:spPr>
        <a:xfrm flipV="1">
          <a:off x="15481300" y="144101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72"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93742</xdr:rowOff>
    </xdr:from>
    <xdr:ext cx="405111" cy="259045"/>
    <xdr:sp macro="" textlink="">
      <xdr:nvSpPr>
        <xdr:cNvPr id="573" name="n_1mainValue【消防施設】&#10;有形固定資産減価償却率"/>
        <xdr:cNvSpPr txBox="1"/>
      </xdr:nvSpPr>
      <xdr:spPr>
        <a:xfrm>
          <a:off x="15266043"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4" name="直線コネクタ 5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5" name="テキスト ボックス 5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6" name="直線コネクタ 5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7" name="テキスト ボックス 5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8" name="直線コネクタ 5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9" name="テキスト ボックス 5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0" name="直線コネクタ 5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1" name="テキスト ボックス 5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2" name="直線コネクタ 5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3" name="テキスト ボックス 5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4" name="直線コネクタ 5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5" name="テキスト ボックス 5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99" name="直線コネクタ 598"/>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1" name="直線コネクタ 60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2"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3" name="直線コネクタ 602"/>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604"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05" name="フローチャート : 判断 604"/>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06" name="フローチャート : 判断 605"/>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169636</xdr:rowOff>
    </xdr:from>
    <xdr:to>
      <xdr:col>32</xdr:col>
      <xdr:colOff>238125</xdr:colOff>
      <xdr:row>86</xdr:row>
      <xdr:rowOff>99786</xdr:rowOff>
    </xdr:to>
    <xdr:sp macro="" textlink="">
      <xdr:nvSpPr>
        <xdr:cNvPr id="612" name="円/楕円 611"/>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84563</xdr:rowOff>
    </xdr:from>
    <xdr:ext cx="469744" cy="259045"/>
    <xdr:sp macro="" textlink="">
      <xdr:nvSpPr>
        <xdr:cNvPr id="613" name="【消防施設】&#10;一人当たり面積該当値テキスト"/>
        <xdr:cNvSpPr txBox="1"/>
      </xdr:nvSpPr>
      <xdr:spPr>
        <a:xfrm>
          <a:off x="222504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169636</xdr:rowOff>
    </xdr:from>
    <xdr:to>
      <xdr:col>31</xdr:col>
      <xdr:colOff>85725</xdr:colOff>
      <xdr:row>86</xdr:row>
      <xdr:rowOff>99786</xdr:rowOff>
    </xdr:to>
    <xdr:sp macro="" textlink="">
      <xdr:nvSpPr>
        <xdr:cNvPr id="614" name="円/楕円 613"/>
        <xdr:cNvSpPr/>
      </xdr:nvSpPr>
      <xdr:spPr>
        <a:xfrm>
          <a:off x="21272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48986</xdr:rowOff>
    </xdr:from>
    <xdr:to>
      <xdr:col>32</xdr:col>
      <xdr:colOff>187325</xdr:colOff>
      <xdr:row>86</xdr:row>
      <xdr:rowOff>48986</xdr:rowOff>
    </xdr:to>
    <xdr:cxnSp macro="">
      <xdr:nvCxnSpPr>
        <xdr:cNvPr id="615" name="直線コネクタ 614"/>
        <xdr:cNvCxnSpPr/>
      </xdr:nvCxnSpPr>
      <xdr:spPr>
        <a:xfrm>
          <a:off x="21323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157134</xdr:rowOff>
    </xdr:from>
    <xdr:ext cx="469744" cy="259045"/>
    <xdr:sp macro="" textlink="">
      <xdr:nvSpPr>
        <xdr:cNvPr id="616"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90913</xdr:rowOff>
    </xdr:from>
    <xdr:ext cx="469744" cy="259045"/>
    <xdr:sp macro="" textlink="">
      <xdr:nvSpPr>
        <xdr:cNvPr id="617" name="n_1mainValue【消防施設】&#10;一人当たり面積"/>
        <xdr:cNvSpPr txBox="1"/>
      </xdr:nvSpPr>
      <xdr:spPr>
        <a:xfrm>
          <a:off x="21075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2" name="直線コネクタ 641"/>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3"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44" name="直線コネクタ 643"/>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45"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46" name="直線コネクタ 645"/>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47"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48" name="フローチャート : 判断 64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49" name="フローチャート : 判断 648"/>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6350</xdr:rowOff>
    </xdr:from>
    <xdr:to>
      <xdr:col>23</xdr:col>
      <xdr:colOff>568325</xdr:colOff>
      <xdr:row>105</xdr:row>
      <xdr:rowOff>107950</xdr:rowOff>
    </xdr:to>
    <xdr:sp macro="" textlink="">
      <xdr:nvSpPr>
        <xdr:cNvPr id="655" name="円/楕円 654"/>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156227</xdr:rowOff>
    </xdr:from>
    <xdr:ext cx="405111" cy="259045"/>
    <xdr:sp macro="" textlink="">
      <xdr:nvSpPr>
        <xdr:cNvPr id="656" name="【庁舎】&#10;有形固定資産減価償却率該当値テキスト"/>
        <xdr:cNvSpPr txBox="1"/>
      </xdr:nvSpPr>
      <xdr:spPr>
        <a:xfrm>
          <a:off x="164084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29211</xdr:rowOff>
    </xdr:from>
    <xdr:to>
      <xdr:col>22</xdr:col>
      <xdr:colOff>415925</xdr:colOff>
      <xdr:row>105</xdr:row>
      <xdr:rowOff>130811</xdr:rowOff>
    </xdr:to>
    <xdr:sp macro="" textlink="">
      <xdr:nvSpPr>
        <xdr:cNvPr id="657" name="円/楕円 656"/>
        <xdr:cNvSpPr/>
      </xdr:nvSpPr>
      <xdr:spPr>
        <a:xfrm>
          <a:off x="1543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57150</xdr:rowOff>
    </xdr:from>
    <xdr:to>
      <xdr:col>23</xdr:col>
      <xdr:colOff>517525</xdr:colOff>
      <xdr:row>105</xdr:row>
      <xdr:rowOff>80011</xdr:rowOff>
    </xdr:to>
    <xdr:cxnSp macro="">
      <xdr:nvCxnSpPr>
        <xdr:cNvPr id="658" name="直線コネクタ 657"/>
        <xdr:cNvCxnSpPr/>
      </xdr:nvCxnSpPr>
      <xdr:spPr>
        <a:xfrm flipV="1">
          <a:off x="15481300" y="18059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19702</xdr:rowOff>
    </xdr:from>
    <xdr:ext cx="405111" cy="259045"/>
    <xdr:sp macro="" textlink="">
      <xdr:nvSpPr>
        <xdr:cNvPr id="659"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121938</xdr:rowOff>
    </xdr:from>
    <xdr:ext cx="405111" cy="259045"/>
    <xdr:sp macro="" textlink="">
      <xdr:nvSpPr>
        <xdr:cNvPr id="660" name="n_1mainValue【庁舎】&#10;有形固定資産減価償却率"/>
        <xdr:cNvSpPr txBox="1"/>
      </xdr:nvSpPr>
      <xdr:spPr>
        <a:xfrm>
          <a:off x="15266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1" name="テキスト ボックス 6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87" name="直線コネクタ 686"/>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88"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89" name="直線コネクタ 68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0"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1" name="直線コネクタ 69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92"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3" name="フローチャート : 判断 69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94" name="フローチャート : 判断 693"/>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129902</xdr:rowOff>
    </xdr:from>
    <xdr:to>
      <xdr:col>32</xdr:col>
      <xdr:colOff>238125</xdr:colOff>
      <xdr:row>109</xdr:row>
      <xdr:rowOff>60052</xdr:rowOff>
    </xdr:to>
    <xdr:sp macro="" textlink="">
      <xdr:nvSpPr>
        <xdr:cNvPr id="700" name="円/楕円 699"/>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44829</xdr:rowOff>
    </xdr:from>
    <xdr:ext cx="469744" cy="259045"/>
    <xdr:sp macro="" textlink="">
      <xdr:nvSpPr>
        <xdr:cNvPr id="701" name="【庁舎】&#10;一人当たり面積該当値テキスト"/>
        <xdr:cNvSpPr txBox="1"/>
      </xdr:nvSpPr>
      <xdr:spPr>
        <a:xfrm>
          <a:off x="222504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133169</xdr:rowOff>
    </xdr:from>
    <xdr:to>
      <xdr:col>31</xdr:col>
      <xdr:colOff>85725</xdr:colOff>
      <xdr:row>109</xdr:row>
      <xdr:rowOff>63319</xdr:rowOff>
    </xdr:to>
    <xdr:sp macro="" textlink="">
      <xdr:nvSpPr>
        <xdr:cNvPr id="702" name="円/楕円 701"/>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9252</xdr:rowOff>
    </xdr:from>
    <xdr:to>
      <xdr:col>32</xdr:col>
      <xdr:colOff>187325</xdr:colOff>
      <xdr:row>109</xdr:row>
      <xdr:rowOff>12519</xdr:rowOff>
    </xdr:to>
    <xdr:cxnSp macro="">
      <xdr:nvCxnSpPr>
        <xdr:cNvPr id="703" name="直線コネクタ 702"/>
        <xdr:cNvCxnSpPr/>
      </xdr:nvCxnSpPr>
      <xdr:spPr>
        <a:xfrm flipV="1">
          <a:off x="21323300" y="186973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704"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54446</xdr:rowOff>
    </xdr:from>
    <xdr:ext cx="469744" cy="259045"/>
    <xdr:sp macro="" textlink="">
      <xdr:nvSpPr>
        <xdr:cNvPr id="705" name="n_1mainValue【庁舎】&#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と比較して、有形固定資産減価償却率は、平均よりおおむね低くなってい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。これは、図書館や市民会館については、建物が比較的新しい建築年であることが要因で低くなっていると考えられ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。また、体育館や保健センターについては、府平均よりも高くなっており、経年劣化による施設の改修や修繕が必要になって</a:t>
          </a:r>
          <a:r>
            <a:rPr kumimoji="1" lang="ja-JP" altLang="en-US" sz="1100">
              <a:solidFill>
                <a:schemeClr val="dk1"/>
              </a:solidFill>
              <a:effectLst/>
              <a:latin typeface="+mn-lt"/>
              <a:ea typeface="+mn-ea"/>
              <a:cs typeface="+mn-cs"/>
            </a:rPr>
            <a:t>くる</a:t>
          </a:r>
          <a:r>
            <a:rPr kumimoji="1" lang="ja-JP" altLang="ja-JP" sz="1100">
              <a:solidFill>
                <a:schemeClr val="dk1"/>
              </a:solidFill>
              <a:effectLst/>
              <a:latin typeface="+mn-lt"/>
              <a:ea typeface="+mn-ea"/>
              <a:cs typeface="+mn-cs"/>
            </a:rPr>
            <a:t>。今後は、公共施設等総合管理計画に基づき、適切に施設の改善や修繕を実施し、施設の長寿命化を図ってい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一般廃棄物処理施設に関しては、平成３０年１月１日時点では、固定資産台帳が未整備だったため、平成２８年度については計上できていない。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300">
              <a:solidFill>
                <a:schemeClr val="dk1"/>
              </a:solidFill>
              <a:effectLst/>
              <a:latin typeface="+mn-lt"/>
              <a:ea typeface="+mn-ea"/>
              <a:cs typeface="+mn-cs"/>
            </a:rPr>
            <a:t>景気回復の兆しを受けて個人所得の増が見受けられるものの、法人市民税は減収が続いており、今後も人口減少や生産年齢人口の減など</a:t>
          </a:r>
          <a:r>
            <a:rPr lang="ja-JP" altLang="en-US" sz="1300">
              <a:solidFill>
                <a:schemeClr val="dk1"/>
              </a:solidFill>
              <a:effectLst/>
              <a:latin typeface="+mn-lt"/>
              <a:ea typeface="+mn-ea"/>
              <a:cs typeface="+mn-cs"/>
            </a:rPr>
            <a:t>により</a:t>
          </a:r>
          <a:r>
            <a:rPr lang="ja-JP" altLang="ja-JP" sz="1300">
              <a:solidFill>
                <a:schemeClr val="dk1"/>
              </a:solidFill>
              <a:effectLst/>
              <a:latin typeface="+mn-lt"/>
              <a:ea typeface="+mn-ea"/>
              <a:cs typeface="+mn-cs"/>
            </a:rPr>
            <a:t>市税の大幅な増収は見込めない状況である。また、少子高齢化に伴う社会保障経費や老朽化に伴う施設改修などの投資的経費が増加傾向にあり、厳しい状況が続いているが、指数は前年度と同数の０．６３にとどまった。</a:t>
          </a:r>
        </a:p>
        <a:p>
          <a:r>
            <a:rPr lang="ja-JP" altLang="ja-JP" sz="1300">
              <a:solidFill>
                <a:schemeClr val="dk1"/>
              </a:solidFill>
              <a:effectLst/>
              <a:latin typeface="+mn-lt"/>
              <a:ea typeface="+mn-ea"/>
              <a:cs typeface="+mn-cs"/>
            </a:rPr>
            <a:t>　今後も市税等の徴収強化を図り、緊急性の高い事業を最優先させることで普通建設事業費の抑制を行うなど、財政基盤の強化に努める。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4" name="テキスト ボックス 93"/>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歳入面においては、市税</a:t>
          </a:r>
          <a:r>
            <a:rPr lang="ja-JP" altLang="en-US" sz="1100">
              <a:solidFill>
                <a:schemeClr val="dk1"/>
              </a:solidFill>
              <a:effectLst/>
              <a:latin typeface="+mn-lt"/>
              <a:ea typeface="+mn-ea"/>
              <a:cs typeface="+mn-cs"/>
            </a:rPr>
            <a:t>や地方消費税交付金などの減により</a:t>
          </a:r>
          <a:r>
            <a:rPr lang="ja-JP" altLang="ja-JP" sz="1100">
              <a:solidFill>
                <a:schemeClr val="dk1"/>
              </a:solidFill>
              <a:effectLst/>
              <a:latin typeface="+mn-lt"/>
              <a:ea typeface="+mn-ea"/>
              <a:cs typeface="+mn-cs"/>
            </a:rPr>
            <a:t>、臨時財政対策債を加えた総額で対前年度比約５億１千万円の</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減となった。</a:t>
          </a:r>
        </a:p>
        <a:p>
          <a:r>
            <a:rPr lang="ja-JP" altLang="ja-JP" sz="1100">
              <a:solidFill>
                <a:schemeClr val="dk1"/>
              </a:solidFill>
              <a:effectLst/>
              <a:latin typeface="+mn-lt"/>
              <a:ea typeface="+mn-ea"/>
              <a:cs typeface="+mn-cs"/>
            </a:rPr>
            <a:t>　一方、歳出面においては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職員給料の減額措置による人件費の減</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下水道</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会計繰出金の減による補助費等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などにより</a:t>
          </a:r>
          <a:r>
            <a:rPr lang="ja-JP" altLang="ja-JP" sz="1100">
              <a:solidFill>
                <a:schemeClr val="dk1"/>
              </a:solidFill>
              <a:effectLst/>
              <a:latin typeface="+mn-lt"/>
              <a:ea typeface="+mn-ea"/>
              <a:cs typeface="+mn-cs"/>
            </a:rPr>
            <a:t>、総額で対前年度比約９千万円の減となった。</a:t>
          </a:r>
        </a:p>
        <a:p>
          <a:r>
            <a:rPr lang="ja-JP" altLang="ja-JP" sz="1100">
              <a:solidFill>
                <a:schemeClr val="dk1"/>
              </a:solidFill>
              <a:effectLst/>
              <a:latin typeface="+mn-lt"/>
              <a:ea typeface="+mn-ea"/>
              <a:cs typeface="+mn-cs"/>
            </a:rPr>
            <a:t>　これらの結果、歳入の減が歳出</a:t>
          </a:r>
          <a:r>
            <a:rPr lang="ja-JP" altLang="en-US" sz="1100">
              <a:solidFill>
                <a:schemeClr val="dk1"/>
              </a:solidFill>
              <a:effectLst/>
              <a:latin typeface="+mn-lt"/>
              <a:ea typeface="+mn-ea"/>
              <a:cs typeface="+mn-cs"/>
            </a:rPr>
            <a:t>の減</a:t>
          </a:r>
          <a:r>
            <a:rPr lang="ja-JP" altLang="ja-JP" sz="1100">
              <a:solidFill>
                <a:schemeClr val="dk1"/>
              </a:solidFill>
              <a:effectLst/>
              <a:latin typeface="+mn-lt"/>
              <a:ea typeface="+mn-ea"/>
              <a:cs typeface="+mn-cs"/>
            </a:rPr>
            <a:t>を上回ったため経常収支比率は９９．２％となり、前年度に比べ２．７ポイント悪化した。今後も市税等の収納率の向上や、使用料・手数料などの受益者負担の見直しなど自主財源の確保を図るとともに、歳出面においても各事業の精査を行い、経常収支の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65</xdr:row>
      <xdr:rowOff>20744</xdr:rowOff>
    </xdr:to>
    <xdr:cxnSp macro="">
      <xdr:nvCxnSpPr>
        <xdr:cNvPr id="133" name="直線コネクタ 132"/>
        <xdr:cNvCxnSpPr/>
      </xdr:nvCxnSpPr>
      <xdr:spPr>
        <a:xfrm>
          <a:off x="4114800" y="11056408"/>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91652</xdr:rowOff>
    </xdr:to>
    <xdr:cxnSp macro="">
      <xdr:nvCxnSpPr>
        <xdr:cNvPr id="136" name="直線コネクタ 135"/>
        <xdr:cNvCxnSpPr/>
      </xdr:nvCxnSpPr>
      <xdr:spPr>
        <a:xfrm flipV="1">
          <a:off x="3225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91652</xdr:rowOff>
    </xdr:to>
    <xdr:cxnSp macro="">
      <xdr:nvCxnSpPr>
        <xdr:cNvPr id="139" name="直線コネクタ 138"/>
        <xdr:cNvCxnSpPr/>
      </xdr:nvCxnSpPr>
      <xdr:spPr>
        <a:xfrm>
          <a:off x="2336800" y="1088347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98213</xdr:rowOff>
    </xdr:to>
    <xdr:cxnSp macro="">
      <xdr:nvCxnSpPr>
        <xdr:cNvPr id="142" name="直線コネクタ 141"/>
        <xdr:cNvCxnSpPr/>
      </xdr:nvCxnSpPr>
      <xdr:spPr>
        <a:xfrm flipV="1">
          <a:off x="1447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52" name="円/楕円 151"/>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113471</xdr:rowOff>
    </xdr:from>
    <xdr:ext cx="762000" cy="259045"/>
    <xdr:sp macro="" textlink="">
      <xdr:nvSpPr>
        <xdr:cNvPr id="153"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4" name="円/楕円 153"/>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5" name="テキスト ボックス 154"/>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6" name="円/楕円 155"/>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127229</xdr:rowOff>
    </xdr:from>
    <xdr:ext cx="762000" cy="259045"/>
    <xdr:sp macro="" textlink="">
      <xdr:nvSpPr>
        <xdr:cNvPr id="157" name="テキスト ボックス 156"/>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8" name="円/楕円 157"/>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9" name="テキスト ボックス 158"/>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60" name="円/楕円 159"/>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1" name="テキスト ボックス 160"/>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値を下回っているが、これはごみ・し尿処理、消防及び学校給食業務をそれぞれ一部事務組合で実施しているためである。前年度と比較して微減となっているのは、人件費の地域手当の改定（７％から１０％）による増を職員給料の減額措置による減が上回ったことが原因と考えられる。</a:t>
          </a:r>
          <a:endParaRPr kumimoji="1" lang="en-US" altLang="ja-JP" sz="1200">
            <a:latin typeface="ＭＳ Ｐゴシック"/>
          </a:endParaRPr>
        </a:p>
        <a:p>
          <a:r>
            <a:rPr kumimoji="1" lang="ja-JP" altLang="en-US" sz="1200">
              <a:latin typeface="ＭＳ Ｐゴシック"/>
            </a:rPr>
            <a:t>　今後も定員管理の適正化や事務事業の見直しによりコストの削減に努める。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8694</xdr:rowOff>
    </xdr:from>
    <xdr:to>
      <xdr:col>7</xdr:col>
      <xdr:colOff>152400</xdr:colOff>
      <xdr:row>81</xdr:row>
      <xdr:rowOff>10410</xdr:rowOff>
    </xdr:to>
    <xdr:cxnSp macro="">
      <xdr:nvCxnSpPr>
        <xdr:cNvPr id="197" name="直線コネクタ 196"/>
        <xdr:cNvCxnSpPr/>
      </xdr:nvCxnSpPr>
      <xdr:spPr>
        <a:xfrm flipV="1">
          <a:off x="4114800" y="13896144"/>
          <a:ext cx="8382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1310</xdr:rowOff>
    </xdr:from>
    <xdr:to>
      <xdr:col>6</xdr:col>
      <xdr:colOff>0</xdr:colOff>
      <xdr:row>81</xdr:row>
      <xdr:rowOff>10410</xdr:rowOff>
    </xdr:to>
    <xdr:cxnSp macro="">
      <xdr:nvCxnSpPr>
        <xdr:cNvPr id="200" name="直線コネクタ 199"/>
        <xdr:cNvCxnSpPr/>
      </xdr:nvCxnSpPr>
      <xdr:spPr>
        <a:xfrm>
          <a:off x="3225800" y="13888760"/>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165365</xdr:rowOff>
    </xdr:from>
    <xdr:to>
      <xdr:col>4</xdr:col>
      <xdr:colOff>482600</xdr:colOff>
      <xdr:row>81</xdr:row>
      <xdr:rowOff>1310</xdr:rowOff>
    </xdr:to>
    <xdr:cxnSp macro="">
      <xdr:nvCxnSpPr>
        <xdr:cNvPr id="203" name="直線コネクタ 202"/>
        <xdr:cNvCxnSpPr/>
      </xdr:nvCxnSpPr>
      <xdr:spPr>
        <a:xfrm>
          <a:off x="2336800" y="13881365"/>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165365</xdr:rowOff>
    </xdr:from>
    <xdr:to>
      <xdr:col>3</xdr:col>
      <xdr:colOff>279400</xdr:colOff>
      <xdr:row>80</xdr:row>
      <xdr:rowOff>167580</xdr:rowOff>
    </xdr:to>
    <xdr:cxnSp macro="">
      <xdr:nvCxnSpPr>
        <xdr:cNvPr id="206" name="直線コネクタ 205"/>
        <xdr:cNvCxnSpPr/>
      </xdr:nvCxnSpPr>
      <xdr:spPr>
        <a:xfrm flipV="1">
          <a:off x="1447800" y="13881365"/>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129344</xdr:rowOff>
    </xdr:from>
    <xdr:to>
      <xdr:col>7</xdr:col>
      <xdr:colOff>203200</xdr:colOff>
      <xdr:row>81</xdr:row>
      <xdr:rowOff>59494</xdr:rowOff>
    </xdr:to>
    <xdr:sp macro="" textlink="">
      <xdr:nvSpPr>
        <xdr:cNvPr id="216" name="円/楕円 215"/>
        <xdr:cNvSpPr/>
      </xdr:nvSpPr>
      <xdr:spPr>
        <a:xfrm>
          <a:off x="4902200" y="138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50621</xdr:rowOff>
    </xdr:from>
    <xdr:ext cx="762000" cy="259045"/>
    <xdr:sp macro="" textlink="">
      <xdr:nvSpPr>
        <xdr:cNvPr id="217" name="人件費・物件費等の状況該当値テキスト"/>
        <xdr:cNvSpPr txBox="1"/>
      </xdr:nvSpPr>
      <xdr:spPr>
        <a:xfrm>
          <a:off x="5041900" y="137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88,728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131060</xdr:rowOff>
    </xdr:from>
    <xdr:to>
      <xdr:col>6</xdr:col>
      <xdr:colOff>50800</xdr:colOff>
      <xdr:row>81</xdr:row>
      <xdr:rowOff>61210</xdr:rowOff>
    </xdr:to>
    <xdr:sp macro="" textlink="">
      <xdr:nvSpPr>
        <xdr:cNvPr id="218" name="円/楕円 217"/>
        <xdr:cNvSpPr/>
      </xdr:nvSpPr>
      <xdr:spPr>
        <a:xfrm>
          <a:off x="4064000" y="138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71387</xdr:rowOff>
    </xdr:from>
    <xdr:ext cx="736600" cy="259045"/>
    <xdr:sp macro="" textlink="">
      <xdr:nvSpPr>
        <xdr:cNvPr id="219" name="テキスト ボックス 218"/>
        <xdr:cNvSpPr txBox="1"/>
      </xdr:nvSpPr>
      <xdr:spPr>
        <a:xfrm>
          <a:off x="3733800" y="1361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121960</xdr:rowOff>
    </xdr:from>
    <xdr:to>
      <xdr:col>4</xdr:col>
      <xdr:colOff>533400</xdr:colOff>
      <xdr:row>81</xdr:row>
      <xdr:rowOff>52110</xdr:rowOff>
    </xdr:to>
    <xdr:sp macro="" textlink="">
      <xdr:nvSpPr>
        <xdr:cNvPr id="220" name="円/楕円 219"/>
        <xdr:cNvSpPr/>
      </xdr:nvSpPr>
      <xdr:spPr>
        <a:xfrm>
          <a:off x="3175000" y="138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62287</xdr:rowOff>
    </xdr:from>
    <xdr:ext cx="762000" cy="259045"/>
    <xdr:sp macro="" textlink="">
      <xdr:nvSpPr>
        <xdr:cNvPr id="221" name="テキスト ボックス 220"/>
        <xdr:cNvSpPr txBox="1"/>
      </xdr:nvSpPr>
      <xdr:spPr>
        <a:xfrm>
          <a:off x="2844800" y="136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114565</xdr:rowOff>
    </xdr:from>
    <xdr:to>
      <xdr:col>3</xdr:col>
      <xdr:colOff>330200</xdr:colOff>
      <xdr:row>81</xdr:row>
      <xdr:rowOff>44715</xdr:rowOff>
    </xdr:to>
    <xdr:sp macro="" textlink="">
      <xdr:nvSpPr>
        <xdr:cNvPr id="222" name="円/楕円 221"/>
        <xdr:cNvSpPr/>
      </xdr:nvSpPr>
      <xdr:spPr>
        <a:xfrm>
          <a:off x="2286000" y="138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54892</xdr:rowOff>
    </xdr:from>
    <xdr:ext cx="762000" cy="259045"/>
    <xdr:sp macro="" textlink="">
      <xdr:nvSpPr>
        <xdr:cNvPr id="223" name="テキスト ボックス 222"/>
        <xdr:cNvSpPr txBox="1"/>
      </xdr:nvSpPr>
      <xdr:spPr>
        <a:xfrm>
          <a:off x="1955800" y="1359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116780</xdr:rowOff>
    </xdr:from>
    <xdr:to>
      <xdr:col>2</xdr:col>
      <xdr:colOff>127000</xdr:colOff>
      <xdr:row>81</xdr:row>
      <xdr:rowOff>46930</xdr:rowOff>
    </xdr:to>
    <xdr:sp macro="" textlink="">
      <xdr:nvSpPr>
        <xdr:cNvPr id="224" name="円/楕円 223"/>
        <xdr:cNvSpPr/>
      </xdr:nvSpPr>
      <xdr:spPr>
        <a:xfrm>
          <a:off x="1397000" y="13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57107</xdr:rowOff>
    </xdr:from>
    <xdr:ext cx="762000" cy="259045"/>
    <xdr:sp macro="" textlink="">
      <xdr:nvSpPr>
        <xdr:cNvPr id="225" name="テキスト ボックス 224"/>
        <xdr:cNvSpPr txBox="1"/>
      </xdr:nvSpPr>
      <xdr:spPr>
        <a:xfrm>
          <a:off x="1066800" y="136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200">
              <a:solidFill>
                <a:schemeClr val="dk1"/>
              </a:solidFill>
              <a:effectLst/>
              <a:latin typeface="+mn-lt"/>
              <a:ea typeface="+mn-ea"/>
              <a:cs typeface="+mn-cs"/>
            </a:rPr>
            <a:t>全職員を対象とした減額措置の影響と年齢階層別給料比較における変動の影響を受け、指数は前年</a:t>
          </a:r>
          <a:r>
            <a:rPr lang="ja-JP" altLang="en-US" sz="1200">
              <a:solidFill>
                <a:schemeClr val="dk1"/>
              </a:solidFill>
              <a:effectLst/>
              <a:latin typeface="+mn-lt"/>
              <a:ea typeface="+mn-ea"/>
              <a:cs typeface="+mn-cs"/>
            </a:rPr>
            <a:t>度</a:t>
          </a:r>
          <a:r>
            <a:rPr lang="ja-JP" altLang="ja-JP" sz="1200">
              <a:solidFill>
                <a:schemeClr val="dk1"/>
              </a:solidFill>
              <a:effectLst/>
              <a:latin typeface="+mn-lt"/>
              <a:ea typeface="+mn-ea"/>
              <a:cs typeface="+mn-cs"/>
            </a:rPr>
            <a:t>から０．４ポイント</a:t>
          </a:r>
          <a:r>
            <a:rPr lang="ja-JP" altLang="en-US" sz="1200">
              <a:solidFill>
                <a:schemeClr val="dk1"/>
              </a:solidFill>
              <a:effectLst/>
              <a:latin typeface="+mn-lt"/>
              <a:ea typeface="+mn-ea"/>
              <a:cs typeface="+mn-cs"/>
            </a:rPr>
            <a:t>の減となり</a:t>
          </a:r>
          <a:r>
            <a:rPr lang="ja-JP" altLang="ja-JP" sz="1200">
              <a:solidFill>
                <a:schemeClr val="dk1"/>
              </a:solidFill>
              <a:effectLst/>
              <a:latin typeface="+mn-lt"/>
              <a:ea typeface="+mn-ea"/>
              <a:cs typeface="+mn-cs"/>
            </a:rPr>
            <a:t>、類似団体平均値との比較においても１．１ポイント下回ることとなった。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今後も指数の上昇要因に注意を払いながら、適切な給与水準の維持に努める。</a:t>
          </a: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138430</xdr:rowOff>
    </xdr:from>
    <xdr:to>
      <xdr:col>24</xdr:col>
      <xdr:colOff>558800</xdr:colOff>
      <xdr:row>82</xdr:row>
      <xdr:rowOff>5587</xdr:rowOff>
    </xdr:to>
    <xdr:cxnSp macro="">
      <xdr:nvCxnSpPr>
        <xdr:cNvPr id="257" name="直線コネクタ 256"/>
        <xdr:cNvCxnSpPr/>
      </xdr:nvCxnSpPr>
      <xdr:spPr>
        <a:xfrm flipV="1">
          <a:off x="16179800" y="14025880"/>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71645</xdr:rowOff>
    </xdr:from>
    <xdr:ext cx="762000" cy="259045"/>
    <xdr:sp macro="" textlink="">
      <xdr:nvSpPr>
        <xdr:cNvPr id="258" name="給与水準   （国との比較）平均値テキスト"/>
        <xdr:cNvSpPr txBox="1"/>
      </xdr:nvSpPr>
      <xdr:spPr>
        <a:xfrm>
          <a:off x="17106900" y="14130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5587</xdr:rowOff>
    </xdr:from>
    <xdr:to>
      <xdr:col>23</xdr:col>
      <xdr:colOff>406400</xdr:colOff>
      <xdr:row>84</xdr:row>
      <xdr:rowOff>87376</xdr:rowOff>
    </xdr:to>
    <xdr:cxnSp macro="">
      <xdr:nvCxnSpPr>
        <xdr:cNvPr id="260" name="直線コネクタ 259"/>
        <xdr:cNvCxnSpPr/>
      </xdr:nvCxnSpPr>
      <xdr:spPr>
        <a:xfrm flipV="1">
          <a:off x="15290800" y="14064487"/>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14495</xdr:rowOff>
    </xdr:from>
    <xdr:ext cx="736600" cy="259045"/>
    <xdr:sp macro="" textlink="">
      <xdr:nvSpPr>
        <xdr:cNvPr id="262" name="テキスト ボックス 261"/>
        <xdr:cNvSpPr txBox="1"/>
      </xdr:nvSpPr>
      <xdr:spPr>
        <a:xfrm>
          <a:off x="15798800" y="1424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97537</xdr:rowOff>
    </xdr:from>
    <xdr:to>
      <xdr:col>22</xdr:col>
      <xdr:colOff>203200</xdr:colOff>
      <xdr:row>84</xdr:row>
      <xdr:rowOff>87376</xdr:rowOff>
    </xdr:to>
    <xdr:cxnSp macro="">
      <xdr:nvCxnSpPr>
        <xdr:cNvPr id="263" name="直線コネクタ 262"/>
        <xdr:cNvCxnSpPr/>
      </xdr:nvCxnSpPr>
      <xdr:spPr>
        <a:xfrm>
          <a:off x="14401800" y="1381353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97537</xdr:rowOff>
    </xdr:from>
    <xdr:to>
      <xdr:col>21</xdr:col>
      <xdr:colOff>0</xdr:colOff>
      <xdr:row>89</xdr:row>
      <xdr:rowOff>21589</xdr:rowOff>
    </xdr:to>
    <xdr:cxnSp macro="">
      <xdr:nvCxnSpPr>
        <xdr:cNvPr id="266" name="直線コネクタ 265"/>
        <xdr:cNvCxnSpPr/>
      </xdr:nvCxnSpPr>
      <xdr:spPr>
        <a:xfrm flipV="1">
          <a:off x="13512800" y="13813537"/>
          <a:ext cx="889000" cy="14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156990</xdr:rowOff>
    </xdr:from>
    <xdr:ext cx="762000" cy="259045"/>
    <xdr:sp macro="" textlink="">
      <xdr:nvSpPr>
        <xdr:cNvPr id="268" name="テキスト ボックス 267"/>
        <xdr:cNvSpPr txBox="1"/>
      </xdr:nvSpPr>
      <xdr:spPr>
        <a:xfrm>
          <a:off x="140208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87630</xdr:rowOff>
    </xdr:from>
    <xdr:to>
      <xdr:col>24</xdr:col>
      <xdr:colOff>609600</xdr:colOff>
      <xdr:row>82</xdr:row>
      <xdr:rowOff>17780</xdr:rowOff>
    </xdr:to>
    <xdr:sp macro="" textlink="">
      <xdr:nvSpPr>
        <xdr:cNvPr id="276" name="円/楕円 275"/>
        <xdr:cNvSpPr/>
      </xdr:nvSpPr>
      <xdr:spPr>
        <a:xfrm>
          <a:off x="16967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104157</xdr:rowOff>
    </xdr:from>
    <xdr:ext cx="762000" cy="259045"/>
    <xdr:sp macro="" textlink="">
      <xdr:nvSpPr>
        <xdr:cNvPr id="277" name="給与水準   （国との比較）該当値テキスト"/>
        <xdr:cNvSpPr txBox="1"/>
      </xdr:nvSpPr>
      <xdr:spPr>
        <a:xfrm>
          <a:off x="17106900" y="1382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126237</xdr:rowOff>
    </xdr:from>
    <xdr:to>
      <xdr:col>23</xdr:col>
      <xdr:colOff>457200</xdr:colOff>
      <xdr:row>82</xdr:row>
      <xdr:rowOff>56387</xdr:rowOff>
    </xdr:to>
    <xdr:sp macro="" textlink="">
      <xdr:nvSpPr>
        <xdr:cNvPr id="278" name="円/楕円 277"/>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66564</xdr:rowOff>
    </xdr:from>
    <xdr:ext cx="736600" cy="259045"/>
    <xdr:sp macro="" textlink="">
      <xdr:nvSpPr>
        <xdr:cNvPr id="279" name="テキスト ボックス 278"/>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36576</xdr:rowOff>
    </xdr:from>
    <xdr:to>
      <xdr:col>22</xdr:col>
      <xdr:colOff>254000</xdr:colOff>
      <xdr:row>84</xdr:row>
      <xdr:rowOff>138176</xdr:rowOff>
    </xdr:to>
    <xdr:sp macro="" textlink="">
      <xdr:nvSpPr>
        <xdr:cNvPr id="280" name="円/楕円 279"/>
        <xdr:cNvSpPr/>
      </xdr:nvSpPr>
      <xdr:spPr>
        <a:xfrm>
          <a:off x="15240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81" name="テキスト ボックス 280"/>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46737</xdr:rowOff>
    </xdr:from>
    <xdr:to>
      <xdr:col>21</xdr:col>
      <xdr:colOff>50800</xdr:colOff>
      <xdr:row>80</xdr:row>
      <xdr:rowOff>148337</xdr:rowOff>
    </xdr:to>
    <xdr:sp macro="" textlink="">
      <xdr:nvSpPr>
        <xdr:cNvPr id="282" name="円/楕円 281"/>
        <xdr:cNvSpPr/>
      </xdr:nvSpPr>
      <xdr:spPr>
        <a:xfrm>
          <a:off x="143510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158514</xdr:rowOff>
    </xdr:from>
    <xdr:ext cx="762000" cy="259045"/>
    <xdr:sp macro="" textlink="">
      <xdr:nvSpPr>
        <xdr:cNvPr id="283" name="テキスト ボックス 282"/>
        <xdr:cNvSpPr txBox="1"/>
      </xdr:nvSpPr>
      <xdr:spPr>
        <a:xfrm>
          <a:off x="140208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4" name="円/楕円 283"/>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5" name="テキスト ボックス 28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医療機能の強化とサービスの充実を図るために病院職員の採用を積極的に行った影響により、数値は前年</a:t>
          </a:r>
          <a:r>
            <a:rPr lang="ja-JP" altLang="en-US" sz="1200">
              <a:solidFill>
                <a:schemeClr val="dk1"/>
              </a:solidFill>
              <a:effectLst/>
              <a:latin typeface="+mn-lt"/>
              <a:ea typeface="+mn-ea"/>
              <a:cs typeface="+mn-cs"/>
            </a:rPr>
            <a:t>度</a:t>
          </a:r>
          <a:r>
            <a:rPr lang="ja-JP" altLang="ja-JP" sz="1200">
              <a:solidFill>
                <a:schemeClr val="dk1"/>
              </a:solidFill>
              <a:effectLst/>
              <a:latin typeface="+mn-lt"/>
              <a:ea typeface="+mn-ea"/>
              <a:cs typeface="+mn-cs"/>
            </a:rPr>
            <a:t>より０．０１ポイント</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微増となったが、類似団体の職員数平均値を下回るものとなっている。</a:t>
          </a:r>
        </a:p>
        <a:p>
          <a:r>
            <a:rPr lang="ja-JP" altLang="en-US" sz="1200">
              <a:solidFill>
                <a:schemeClr val="dk1"/>
              </a:solidFill>
              <a:effectLst/>
              <a:latin typeface="+mn-lt"/>
              <a:ea typeface="+mn-ea"/>
              <a:cs typeface="+mn-cs"/>
            </a:rPr>
            <a:t>　今後</a:t>
          </a:r>
          <a:r>
            <a:rPr lang="ja-JP" altLang="ja-JP" sz="1200">
              <a:solidFill>
                <a:schemeClr val="dk1"/>
              </a:solidFill>
              <a:effectLst/>
              <a:latin typeface="+mn-lt"/>
              <a:ea typeface="+mn-ea"/>
              <a:cs typeface="+mn-cs"/>
            </a:rPr>
            <a:t>人口動態や市民ニーズを注視しつつ、選択と集中による事業精査を進めることによって職員数の適正化に努める。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17356</xdr:rowOff>
    </xdr:from>
    <xdr:to>
      <xdr:col>24</xdr:col>
      <xdr:colOff>558800</xdr:colOff>
      <xdr:row>60</xdr:row>
      <xdr:rowOff>19368</xdr:rowOff>
    </xdr:to>
    <xdr:cxnSp macro="">
      <xdr:nvCxnSpPr>
        <xdr:cNvPr id="320" name="直線コネクタ 319"/>
        <xdr:cNvCxnSpPr/>
      </xdr:nvCxnSpPr>
      <xdr:spPr>
        <a:xfrm>
          <a:off x="16179800" y="10304356"/>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17356</xdr:rowOff>
    </xdr:from>
    <xdr:to>
      <xdr:col>23</xdr:col>
      <xdr:colOff>406400</xdr:colOff>
      <xdr:row>60</xdr:row>
      <xdr:rowOff>29421</xdr:rowOff>
    </xdr:to>
    <xdr:cxnSp macro="">
      <xdr:nvCxnSpPr>
        <xdr:cNvPr id="323" name="直線コネクタ 322"/>
        <xdr:cNvCxnSpPr/>
      </xdr:nvCxnSpPr>
      <xdr:spPr>
        <a:xfrm flipV="1">
          <a:off x="15290800" y="103043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29421</xdr:rowOff>
    </xdr:to>
    <xdr:cxnSp macro="">
      <xdr:nvCxnSpPr>
        <xdr:cNvPr id="326" name="直線コネクタ 325"/>
        <xdr:cNvCxnSpPr/>
      </xdr:nvCxnSpPr>
      <xdr:spPr>
        <a:xfrm>
          <a:off x="14401800" y="102882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8" name="テキスト ボックス 327"/>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60</xdr:row>
      <xdr:rowOff>1270</xdr:rowOff>
    </xdr:to>
    <xdr:cxnSp macro="">
      <xdr:nvCxnSpPr>
        <xdr:cNvPr id="329" name="直線コネクタ 328"/>
        <xdr:cNvCxnSpPr/>
      </xdr:nvCxnSpPr>
      <xdr:spPr>
        <a:xfrm>
          <a:off x="13512800" y="102701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1" name="テキスト ボックス 330"/>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3" name="テキスト ボックス 332"/>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140018</xdr:rowOff>
    </xdr:from>
    <xdr:to>
      <xdr:col>24</xdr:col>
      <xdr:colOff>609600</xdr:colOff>
      <xdr:row>60</xdr:row>
      <xdr:rowOff>70168</xdr:rowOff>
    </xdr:to>
    <xdr:sp macro="" textlink="">
      <xdr:nvSpPr>
        <xdr:cNvPr id="339" name="円/楕円 338"/>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156545</xdr:rowOff>
    </xdr:from>
    <xdr:ext cx="762000" cy="259045"/>
    <xdr:sp macro="" textlink="">
      <xdr:nvSpPr>
        <xdr:cNvPr id="340" name="定員管理の状況該当値テキスト"/>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138006</xdr:rowOff>
    </xdr:from>
    <xdr:to>
      <xdr:col>23</xdr:col>
      <xdr:colOff>457200</xdr:colOff>
      <xdr:row>60</xdr:row>
      <xdr:rowOff>68156</xdr:rowOff>
    </xdr:to>
    <xdr:sp macro="" textlink="">
      <xdr:nvSpPr>
        <xdr:cNvPr id="341" name="円/楕円 340"/>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78333</xdr:rowOff>
    </xdr:from>
    <xdr:ext cx="736600" cy="259045"/>
    <xdr:sp macro="" textlink="">
      <xdr:nvSpPr>
        <xdr:cNvPr id="342" name="テキスト ボックス 341"/>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150071</xdr:rowOff>
    </xdr:from>
    <xdr:to>
      <xdr:col>22</xdr:col>
      <xdr:colOff>254000</xdr:colOff>
      <xdr:row>60</xdr:row>
      <xdr:rowOff>80221</xdr:rowOff>
    </xdr:to>
    <xdr:sp macro="" textlink="">
      <xdr:nvSpPr>
        <xdr:cNvPr id="343" name="円/楕円 342"/>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90398</xdr:rowOff>
    </xdr:from>
    <xdr:ext cx="762000" cy="259045"/>
    <xdr:sp macro="" textlink="">
      <xdr:nvSpPr>
        <xdr:cNvPr id="344" name="テキスト ボックス 343"/>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5" name="円/楕円 34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6" name="テキスト ボックス 34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103822</xdr:rowOff>
    </xdr:from>
    <xdr:to>
      <xdr:col>19</xdr:col>
      <xdr:colOff>533400</xdr:colOff>
      <xdr:row>60</xdr:row>
      <xdr:rowOff>33972</xdr:rowOff>
    </xdr:to>
    <xdr:sp macro="" textlink="">
      <xdr:nvSpPr>
        <xdr:cNvPr id="347" name="円/楕円 346"/>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44149</xdr:rowOff>
    </xdr:from>
    <xdr:ext cx="762000" cy="259045"/>
    <xdr:sp macro="" textlink="">
      <xdr:nvSpPr>
        <xdr:cNvPr id="348" name="テキスト ボックス 347"/>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については８．１％となり、前年度より１．６ポイント改善した。これは、平成２５年度に借入れした緊急防災・減債事業債などの元金償還が始まったものの、平成２０年度に借入れした病院特例債及び平成７・１２年度に借入した道路整備事業などの償還が終了したこと、下水道事業会計への公債費に対する繰出金が減となったことなどによるものである。</a:t>
          </a:r>
          <a:endParaRPr kumimoji="1" lang="en-US" altLang="ja-JP" sz="1200">
            <a:latin typeface="ＭＳ Ｐゴシック"/>
          </a:endParaRPr>
        </a:p>
        <a:p>
          <a:r>
            <a:rPr kumimoji="1" lang="ja-JP" altLang="en-US" sz="1200">
              <a:latin typeface="ＭＳ Ｐゴシック"/>
            </a:rPr>
            <a:t>　今後も新規の普通建設事業の精査を行い、地方債の新規発行の抑制に努める。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168366</xdr:rowOff>
    </xdr:from>
    <xdr:to>
      <xdr:col>24</xdr:col>
      <xdr:colOff>558800</xdr:colOff>
      <xdr:row>41</xdr:row>
      <xdr:rowOff>107224</xdr:rowOff>
    </xdr:to>
    <xdr:cxnSp macro="">
      <xdr:nvCxnSpPr>
        <xdr:cNvPr id="383" name="直線コネクタ 382"/>
        <xdr:cNvCxnSpPr/>
      </xdr:nvCxnSpPr>
      <xdr:spPr>
        <a:xfrm flipV="1">
          <a:off x="16179800" y="702636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41</xdr:row>
      <xdr:rowOff>121013</xdr:rowOff>
    </xdr:to>
    <xdr:cxnSp macro="">
      <xdr:nvCxnSpPr>
        <xdr:cNvPr id="386" name="直線コネクタ 385"/>
        <xdr:cNvCxnSpPr/>
      </xdr:nvCxnSpPr>
      <xdr:spPr>
        <a:xfrm flipV="1">
          <a:off x="15290800" y="713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88" name="テキスト ボックス 387"/>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41</xdr:row>
      <xdr:rowOff>121013</xdr:rowOff>
    </xdr:to>
    <xdr:cxnSp macro="">
      <xdr:nvCxnSpPr>
        <xdr:cNvPr id="389" name="直線コネクタ 388"/>
        <xdr:cNvCxnSpPr/>
      </xdr:nvCxnSpPr>
      <xdr:spPr>
        <a:xfrm>
          <a:off x="14401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1" name="テキスト ボックス 390"/>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79647</xdr:rowOff>
    </xdr:from>
    <xdr:to>
      <xdr:col>21</xdr:col>
      <xdr:colOff>0</xdr:colOff>
      <xdr:row>41</xdr:row>
      <xdr:rowOff>114119</xdr:rowOff>
    </xdr:to>
    <xdr:cxnSp macro="">
      <xdr:nvCxnSpPr>
        <xdr:cNvPr id="392" name="直線コネクタ 391"/>
        <xdr:cNvCxnSpPr/>
      </xdr:nvCxnSpPr>
      <xdr:spPr>
        <a:xfrm>
          <a:off x="13512800" y="710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117566</xdr:rowOff>
    </xdr:from>
    <xdr:to>
      <xdr:col>24</xdr:col>
      <xdr:colOff>609600</xdr:colOff>
      <xdr:row>41</xdr:row>
      <xdr:rowOff>47716</xdr:rowOff>
    </xdr:to>
    <xdr:sp macro="" textlink="">
      <xdr:nvSpPr>
        <xdr:cNvPr id="402" name="円/楕円 401"/>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89643</xdr:rowOff>
    </xdr:from>
    <xdr:ext cx="762000" cy="259045"/>
    <xdr:sp macro="" textlink="">
      <xdr:nvSpPr>
        <xdr:cNvPr id="403" name="公債費負担の状況該当値テキスト"/>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04" name="円/楕円 403"/>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05" name="テキスト ボックス 404"/>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70213</xdr:rowOff>
    </xdr:from>
    <xdr:to>
      <xdr:col>22</xdr:col>
      <xdr:colOff>254000</xdr:colOff>
      <xdr:row>42</xdr:row>
      <xdr:rowOff>363</xdr:rowOff>
    </xdr:to>
    <xdr:sp macro="" textlink="">
      <xdr:nvSpPr>
        <xdr:cNvPr id="406" name="円/楕円 405"/>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156590</xdr:rowOff>
    </xdr:from>
    <xdr:ext cx="762000" cy="259045"/>
    <xdr:sp macro="" textlink="">
      <xdr:nvSpPr>
        <xdr:cNvPr id="407" name="テキスト ボックス 406"/>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63319</xdr:rowOff>
    </xdr:from>
    <xdr:to>
      <xdr:col>21</xdr:col>
      <xdr:colOff>50800</xdr:colOff>
      <xdr:row>41</xdr:row>
      <xdr:rowOff>164919</xdr:rowOff>
    </xdr:to>
    <xdr:sp macro="" textlink="">
      <xdr:nvSpPr>
        <xdr:cNvPr id="408" name="円/楕円 407"/>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149696</xdr:rowOff>
    </xdr:from>
    <xdr:ext cx="762000" cy="259045"/>
    <xdr:sp macro="" textlink="">
      <xdr:nvSpPr>
        <xdr:cNvPr id="409" name="テキスト ボックス 408"/>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10" name="円/楕円 409"/>
        <xdr:cNvSpPr/>
      </xdr:nvSpPr>
      <xdr:spPr>
        <a:xfrm>
          <a:off x="13462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11" name="テキスト ボックス 410"/>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将来負担比率については６．５％となり、前年度より１２．９ポイント改善した。これは、公営企業会計及び一部事務組合の地方債の償還が順調に進んでいること、前年度に引き続き連結実質収支の黒字が維持できたこと、一般会計の市債現在高が減となったことなどによるものである。</a:t>
          </a:r>
          <a:endParaRPr kumimoji="1" lang="en-US" altLang="ja-JP" sz="1200">
            <a:latin typeface="ＭＳ Ｐゴシック"/>
          </a:endParaRPr>
        </a:p>
        <a:p>
          <a:r>
            <a:rPr kumimoji="1" lang="ja-JP" altLang="en-US" sz="1200">
              <a:latin typeface="ＭＳ Ｐゴシック"/>
            </a:rPr>
            <a:t>　今後も後年度への負担を少しでも軽減するよう、新規事業等の実施については精査し、財政の健全化に努める。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22648</xdr:rowOff>
    </xdr:from>
    <xdr:to>
      <xdr:col>24</xdr:col>
      <xdr:colOff>558800</xdr:colOff>
      <xdr:row>14</xdr:row>
      <xdr:rowOff>126407</xdr:rowOff>
    </xdr:to>
    <xdr:cxnSp macro="">
      <xdr:nvCxnSpPr>
        <xdr:cNvPr id="445" name="直線コネクタ 444"/>
        <xdr:cNvCxnSpPr/>
      </xdr:nvCxnSpPr>
      <xdr:spPr>
        <a:xfrm flipV="1">
          <a:off x="16179800" y="2422948"/>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6"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126407</xdr:rowOff>
    </xdr:from>
    <xdr:to>
      <xdr:col>23</xdr:col>
      <xdr:colOff>406400</xdr:colOff>
      <xdr:row>15</xdr:row>
      <xdr:rowOff>63542</xdr:rowOff>
    </xdr:to>
    <xdr:cxnSp macro="">
      <xdr:nvCxnSpPr>
        <xdr:cNvPr id="448" name="直線コネクタ 447"/>
        <xdr:cNvCxnSpPr/>
      </xdr:nvCxnSpPr>
      <xdr:spPr>
        <a:xfrm flipV="1">
          <a:off x="15290800" y="252670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0" name="テキスト ボックス 449"/>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63542</xdr:rowOff>
    </xdr:from>
    <xdr:to>
      <xdr:col>22</xdr:col>
      <xdr:colOff>203200</xdr:colOff>
      <xdr:row>15</xdr:row>
      <xdr:rowOff>123063</xdr:rowOff>
    </xdr:to>
    <xdr:cxnSp macro="">
      <xdr:nvCxnSpPr>
        <xdr:cNvPr id="451" name="直線コネクタ 450"/>
        <xdr:cNvCxnSpPr/>
      </xdr:nvCxnSpPr>
      <xdr:spPr>
        <a:xfrm flipV="1">
          <a:off x="14401800" y="263529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123063</xdr:rowOff>
    </xdr:from>
    <xdr:to>
      <xdr:col>21</xdr:col>
      <xdr:colOff>0</xdr:colOff>
      <xdr:row>15</xdr:row>
      <xdr:rowOff>166497</xdr:rowOff>
    </xdr:to>
    <xdr:cxnSp macro="">
      <xdr:nvCxnSpPr>
        <xdr:cNvPr id="454" name="直線コネクタ 453"/>
        <xdr:cNvCxnSpPr/>
      </xdr:nvCxnSpPr>
      <xdr:spPr>
        <a:xfrm flipV="1">
          <a:off x="13512800" y="269481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64" name="円/楕円 463"/>
        <xdr:cNvSpPr/>
      </xdr:nvSpPr>
      <xdr:spPr>
        <a:xfrm>
          <a:off x="169672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64575</xdr:rowOff>
    </xdr:from>
    <xdr:ext cx="762000" cy="259045"/>
    <xdr:sp macro="" textlink="">
      <xdr:nvSpPr>
        <xdr:cNvPr id="465" name="将来負担の状況該当値テキスト"/>
        <xdr:cNvSpPr txBox="1"/>
      </xdr:nvSpPr>
      <xdr:spPr>
        <a:xfrm>
          <a:off x="17106900" y="22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66" name="円/楕円 465"/>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15934</xdr:rowOff>
    </xdr:from>
    <xdr:ext cx="736600" cy="259045"/>
    <xdr:sp macro="" textlink="">
      <xdr:nvSpPr>
        <xdr:cNvPr id="467" name="テキスト ボックス 466"/>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12742</xdr:rowOff>
    </xdr:from>
    <xdr:to>
      <xdr:col>22</xdr:col>
      <xdr:colOff>254000</xdr:colOff>
      <xdr:row>15</xdr:row>
      <xdr:rowOff>114342</xdr:rowOff>
    </xdr:to>
    <xdr:sp macro="" textlink="">
      <xdr:nvSpPr>
        <xdr:cNvPr id="468" name="円/楕円 467"/>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124519</xdr:rowOff>
    </xdr:from>
    <xdr:ext cx="762000" cy="259045"/>
    <xdr:sp macro="" textlink="">
      <xdr:nvSpPr>
        <xdr:cNvPr id="469" name="テキスト ボックス 468"/>
        <xdr:cNvSpPr txBox="1"/>
      </xdr:nvSpPr>
      <xdr:spPr>
        <a:xfrm>
          <a:off x="14909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72263</xdr:rowOff>
    </xdr:from>
    <xdr:to>
      <xdr:col>21</xdr:col>
      <xdr:colOff>50800</xdr:colOff>
      <xdr:row>16</xdr:row>
      <xdr:rowOff>2413</xdr:rowOff>
    </xdr:to>
    <xdr:sp macro="" textlink="">
      <xdr:nvSpPr>
        <xdr:cNvPr id="470" name="円/楕円 469"/>
        <xdr:cNvSpPr/>
      </xdr:nvSpPr>
      <xdr:spPr>
        <a:xfrm>
          <a:off x="14351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12590</xdr:rowOff>
    </xdr:from>
    <xdr:ext cx="762000" cy="259045"/>
    <xdr:sp macro="" textlink="">
      <xdr:nvSpPr>
        <xdr:cNvPr id="471" name="テキスト ボックス 470"/>
        <xdr:cNvSpPr txBox="1"/>
      </xdr:nvSpPr>
      <xdr:spPr>
        <a:xfrm>
          <a:off x="14020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115697</xdr:rowOff>
    </xdr:from>
    <xdr:to>
      <xdr:col>19</xdr:col>
      <xdr:colOff>533400</xdr:colOff>
      <xdr:row>16</xdr:row>
      <xdr:rowOff>45847</xdr:rowOff>
    </xdr:to>
    <xdr:sp macro="" textlink="">
      <xdr:nvSpPr>
        <xdr:cNvPr id="472" name="円/楕円 471"/>
        <xdr:cNvSpPr/>
      </xdr:nvSpPr>
      <xdr:spPr>
        <a:xfrm>
          <a:off x="13462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56024</xdr:rowOff>
    </xdr:from>
    <xdr:ext cx="762000" cy="259045"/>
    <xdr:sp macro="" textlink="">
      <xdr:nvSpPr>
        <xdr:cNvPr id="473" name="テキスト ボックス 472"/>
        <xdr:cNvSpPr txBox="1"/>
      </xdr:nvSpPr>
      <xdr:spPr>
        <a:xfrm>
          <a:off x="13131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a:t>
          </a:r>
          <a:r>
            <a:rPr lang="ja-JP" altLang="ja-JP" sz="1200">
              <a:solidFill>
                <a:schemeClr val="dk1"/>
              </a:solidFill>
              <a:effectLst/>
              <a:latin typeface="+mn-lt"/>
              <a:ea typeface="+mn-ea"/>
              <a:cs typeface="+mn-cs"/>
            </a:rPr>
            <a:t>人件費に係る経常収支比率は、前年度より０．４ポイント悪化し類似団体平均値を上回っている。これは、地域手当の改定（７％から１０％）による増に比べ職員給料の減額措置による減が大きく、人件費全体では減となったものの、経常一般財源等が大幅な減となったことにより悪化したと考えられ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ごみ・し尿処理、消防、学校給食の各事務を一部事務組合で行うなど人件費の抑制を図っているが、今後も定員適正化計画に基づく職員数の削減など更なる人件費の削減に努める。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39370</xdr:rowOff>
    </xdr:to>
    <xdr:cxnSp macro="">
      <xdr:nvCxnSpPr>
        <xdr:cNvPr id="66" name="直線コネクタ 65"/>
        <xdr:cNvCxnSpPr/>
      </xdr:nvCxnSpPr>
      <xdr:spPr>
        <a:xfrm>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8890</xdr:rowOff>
    </xdr:to>
    <xdr:cxnSp macro="">
      <xdr:nvCxnSpPr>
        <xdr:cNvPr id="69" name="直線コネクタ 68"/>
        <xdr:cNvCxnSpPr/>
      </xdr:nvCxnSpPr>
      <xdr:spPr>
        <a:xfrm>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142240</xdr:rowOff>
    </xdr:to>
    <xdr:cxnSp macro="">
      <xdr:nvCxnSpPr>
        <xdr:cNvPr id="72" name="直線コネクタ 71"/>
        <xdr:cNvCxnSpPr/>
      </xdr:nvCxnSpPr>
      <xdr:spPr>
        <a:xfrm>
          <a:off x="2209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16510</xdr:rowOff>
    </xdr:to>
    <xdr:cxnSp macro="">
      <xdr:nvCxnSpPr>
        <xdr:cNvPr id="75" name="直線コネクタ 74"/>
        <xdr:cNvCxnSpPr/>
      </xdr:nvCxnSpPr>
      <xdr:spPr>
        <a:xfrm flipV="1">
          <a:off x="1320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物件費に係る経常収支比率は、前年度より０．６ポイント悪化したものの、類似団体平均値を下回っている。</a:t>
          </a:r>
          <a:r>
            <a:rPr lang="ja-JP" altLang="ja-JP" sz="1200">
              <a:solidFill>
                <a:schemeClr val="dk1"/>
              </a:solidFill>
              <a:effectLst/>
              <a:latin typeface="+mn-lt"/>
              <a:ea typeface="+mn-ea"/>
              <a:cs typeface="+mn-cs"/>
            </a:rPr>
            <a:t>これは、平成１７年度にスタートした新行財政改革に基づく経常的な行政管理に係る経費の削減に伴う効果が大きいためである。</a:t>
          </a:r>
        </a:p>
        <a:p>
          <a:r>
            <a:rPr lang="ja-JP" altLang="ja-JP" sz="1200">
              <a:solidFill>
                <a:schemeClr val="dk1"/>
              </a:solidFill>
              <a:effectLst/>
              <a:latin typeface="+mn-lt"/>
              <a:ea typeface="+mn-ea"/>
              <a:cs typeface="+mn-cs"/>
            </a:rPr>
            <a:t>　今後は、その後継計画である「柏原市行財政健全化戦略</a:t>
          </a:r>
          <a:r>
            <a:rPr lang="ja-JP" altLang="en-US" sz="1200">
              <a:solidFill>
                <a:schemeClr val="dk1"/>
              </a:solidFill>
              <a:effectLst/>
              <a:latin typeface="+mn-lt"/>
              <a:ea typeface="+mn-ea"/>
              <a:cs typeface="+mn-cs"/>
            </a:rPr>
            <a:t>（第２期）</a:t>
          </a:r>
          <a:r>
            <a:rPr lang="ja-JP" altLang="ja-JP" sz="1200">
              <a:solidFill>
                <a:schemeClr val="dk1"/>
              </a:solidFill>
              <a:effectLst/>
              <a:latin typeface="+mn-lt"/>
              <a:ea typeface="+mn-ea"/>
              <a:cs typeface="+mn-cs"/>
            </a:rPr>
            <a:t>」に基づき、この水準を維持できるように努める。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50800</xdr:rowOff>
    </xdr:to>
    <xdr:cxnSp macro="">
      <xdr:nvCxnSpPr>
        <xdr:cNvPr id="127" name="直線コネクタ 126"/>
        <xdr:cNvCxnSpPr/>
      </xdr:nvCxnSpPr>
      <xdr:spPr>
        <a:xfrm>
          <a:off x="15671800" y="274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50800</xdr:rowOff>
    </xdr:to>
    <xdr:cxnSp macro="">
      <xdr:nvCxnSpPr>
        <xdr:cNvPr id="130" name="直線コネクタ 129"/>
        <xdr:cNvCxnSpPr/>
      </xdr:nvCxnSpPr>
      <xdr:spPr>
        <a:xfrm flipV="1">
          <a:off x="14782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50800</xdr:rowOff>
    </xdr:to>
    <xdr:cxnSp macro="">
      <xdr:nvCxnSpPr>
        <xdr:cNvPr id="133" name="直線コネクタ 132"/>
        <xdr:cNvCxnSpPr/>
      </xdr:nvCxnSpPr>
      <xdr:spPr>
        <a:xfrm>
          <a:off x="13893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20320</xdr:rowOff>
    </xdr:to>
    <xdr:cxnSp macro="">
      <xdr:nvCxnSpPr>
        <xdr:cNvPr id="136" name="直線コネクタ 135"/>
        <xdr:cNvCxnSpPr/>
      </xdr:nvCxnSpPr>
      <xdr:spPr>
        <a:xfrm>
          <a:off x="13004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8" name="円/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2" name="円/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に係る経常収支比率は、前年度より０．５ポイント悪化し、類似団体平均値を大きく上回っている。これは、生活保護世帯の減に伴い保護費は減となったが、障害者（児）支援に係る給付費等や子育て支援に係る事業費が増となったことが主な原因と考えられる。</a:t>
          </a:r>
          <a:endParaRPr kumimoji="1" lang="en-US" altLang="ja-JP" sz="1100">
            <a:latin typeface="ＭＳ Ｐゴシック"/>
          </a:endParaRPr>
        </a:p>
        <a:p>
          <a:r>
            <a:rPr kumimoji="1" lang="ja-JP" altLang="en-US" sz="1100">
              <a:latin typeface="ＭＳ Ｐゴシック"/>
            </a:rPr>
            <a:t>　扶助費については、少子高齢化の進展に伴い今後も増える見込みであるが、市民サービスを低下させることなく資格審査の適正化及び各種事業の見直しを進め、財政を圧迫する上昇傾向に歯止めをかけられる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15422</xdr:rowOff>
    </xdr:to>
    <xdr:cxnSp macro="">
      <xdr:nvCxnSpPr>
        <xdr:cNvPr id="190" name="直線コネクタ 189"/>
        <xdr:cNvCxnSpPr/>
      </xdr:nvCxnSpPr>
      <xdr:spPr>
        <a:xfrm>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132443</xdr:rowOff>
    </xdr:from>
    <xdr:to>
      <xdr:col>5</xdr:col>
      <xdr:colOff>549275</xdr:colOff>
      <xdr:row>57</xdr:row>
      <xdr:rowOff>48078</xdr:rowOff>
    </xdr:to>
    <xdr:cxnSp macro="">
      <xdr:nvCxnSpPr>
        <xdr:cNvPr id="193" name="直線コネクタ 192"/>
        <xdr:cNvCxnSpPr/>
      </xdr:nvCxnSpPr>
      <xdr:spPr>
        <a:xfrm flipV="1">
          <a:off x="3098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57</xdr:row>
      <xdr:rowOff>48078</xdr:rowOff>
    </xdr:to>
    <xdr:cxnSp macro="">
      <xdr:nvCxnSpPr>
        <xdr:cNvPr id="196" name="直線コネクタ 195"/>
        <xdr:cNvCxnSpPr/>
      </xdr:nvCxnSpPr>
      <xdr:spPr>
        <a:xfrm>
          <a:off x="2209800" y="95485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1815</xdr:rowOff>
    </xdr:to>
    <xdr:cxnSp macro="">
      <xdr:nvCxnSpPr>
        <xdr:cNvPr id="199" name="直線コネクタ 198"/>
        <xdr:cNvCxnSpPr/>
      </xdr:nvCxnSpPr>
      <xdr:spPr>
        <a:xfrm flipV="1">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168728</xdr:rowOff>
    </xdr:from>
    <xdr:to>
      <xdr:col>4</xdr:col>
      <xdr:colOff>396875</xdr:colOff>
      <xdr:row>57</xdr:row>
      <xdr:rowOff>98878</xdr:rowOff>
    </xdr:to>
    <xdr:sp macro="" textlink="">
      <xdr:nvSpPr>
        <xdr:cNvPr id="213" name="円/楕円 212"/>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83655</xdr:rowOff>
    </xdr:from>
    <xdr:ext cx="762000" cy="259045"/>
    <xdr:sp macro="" textlink="">
      <xdr:nvSpPr>
        <xdr:cNvPr id="214" name="テキスト ボックス 213"/>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7" name="円/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係る経常収支比率は、平成２６年度に下水道事業会計が法適化されたことにより類似団体平均値を下回っているが、前年度より０．７ポイント悪化している。これは、国民健康保険事業会計、介護保険事業会計及び後期高齢者医療事業会計への繰出金が増となったことなどによるものである。　</a:t>
          </a:r>
          <a:endParaRPr kumimoji="1" lang="en-US" altLang="ja-JP" sz="1200">
            <a:latin typeface="ＭＳ Ｐゴシック"/>
          </a:endParaRPr>
        </a:p>
        <a:p>
          <a:r>
            <a:rPr kumimoji="1" lang="ja-JP" altLang="en-US" sz="1200">
              <a:latin typeface="ＭＳ Ｐゴシック"/>
            </a:rPr>
            <a:t>　今後も、保険料の適正化及び徴収率の向上を図り、普通会計の負担を減らすことができるように努める。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132443</xdr:rowOff>
    </xdr:from>
    <xdr:to>
      <xdr:col>24</xdr:col>
      <xdr:colOff>31750</xdr:colOff>
      <xdr:row>57</xdr:row>
      <xdr:rowOff>37193</xdr:rowOff>
    </xdr:to>
    <xdr:cxnSp macro="">
      <xdr:nvCxnSpPr>
        <xdr:cNvPr id="253" name="直線コネクタ 252"/>
        <xdr:cNvCxnSpPr/>
      </xdr:nvCxnSpPr>
      <xdr:spPr>
        <a:xfrm>
          <a:off x="15671800" y="9733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78015</xdr:rowOff>
    </xdr:from>
    <xdr:to>
      <xdr:col>22</xdr:col>
      <xdr:colOff>565150</xdr:colOff>
      <xdr:row>56</xdr:row>
      <xdr:rowOff>132443</xdr:rowOff>
    </xdr:to>
    <xdr:cxnSp macro="">
      <xdr:nvCxnSpPr>
        <xdr:cNvPr id="256" name="直線コネクタ 255"/>
        <xdr:cNvCxnSpPr/>
      </xdr:nvCxnSpPr>
      <xdr:spPr>
        <a:xfrm>
          <a:off x="14782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59</xdr:row>
      <xdr:rowOff>20865</xdr:rowOff>
    </xdr:to>
    <xdr:cxnSp macro="">
      <xdr:nvCxnSpPr>
        <xdr:cNvPr id="259" name="直線コネクタ 258"/>
        <xdr:cNvCxnSpPr/>
      </xdr:nvCxnSpPr>
      <xdr:spPr>
        <a:xfrm flipV="1">
          <a:off x="13893800" y="96792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20865</xdr:rowOff>
    </xdr:from>
    <xdr:to>
      <xdr:col>20</xdr:col>
      <xdr:colOff>158750</xdr:colOff>
      <xdr:row>59</xdr:row>
      <xdr:rowOff>86178</xdr:rowOff>
    </xdr:to>
    <xdr:cxnSp macro="">
      <xdr:nvCxnSpPr>
        <xdr:cNvPr id="262" name="直線コネクタ 261"/>
        <xdr:cNvCxnSpPr/>
      </xdr:nvCxnSpPr>
      <xdr:spPr>
        <a:xfrm flipV="1">
          <a:off x="13004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157843</xdr:rowOff>
    </xdr:from>
    <xdr:to>
      <xdr:col>24</xdr:col>
      <xdr:colOff>82550</xdr:colOff>
      <xdr:row>57</xdr:row>
      <xdr:rowOff>87993</xdr:rowOff>
    </xdr:to>
    <xdr:sp macro="" textlink="">
      <xdr:nvSpPr>
        <xdr:cNvPr id="272" name="円/楕円 271"/>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2920</xdr:rowOff>
    </xdr:from>
    <xdr:ext cx="762000" cy="259045"/>
    <xdr:sp macro="" textlink="">
      <xdr:nvSpPr>
        <xdr:cNvPr id="273"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81643</xdr:rowOff>
    </xdr:from>
    <xdr:to>
      <xdr:col>22</xdr:col>
      <xdr:colOff>615950</xdr:colOff>
      <xdr:row>57</xdr:row>
      <xdr:rowOff>11793</xdr:rowOff>
    </xdr:to>
    <xdr:sp macro="" textlink="">
      <xdr:nvSpPr>
        <xdr:cNvPr id="274" name="円/楕円 273"/>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75" name="テキスト ボックス 274"/>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27215</xdr:rowOff>
    </xdr:from>
    <xdr:to>
      <xdr:col>21</xdr:col>
      <xdr:colOff>412750</xdr:colOff>
      <xdr:row>56</xdr:row>
      <xdr:rowOff>128815</xdr:rowOff>
    </xdr:to>
    <xdr:sp macro="" textlink="">
      <xdr:nvSpPr>
        <xdr:cNvPr id="276" name="円/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141515</xdr:rowOff>
    </xdr:from>
    <xdr:to>
      <xdr:col>20</xdr:col>
      <xdr:colOff>209550</xdr:colOff>
      <xdr:row>59</xdr:row>
      <xdr:rowOff>71665</xdr:rowOff>
    </xdr:to>
    <xdr:sp macro="" textlink="">
      <xdr:nvSpPr>
        <xdr:cNvPr id="278" name="円/楕円 277"/>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56442</xdr:rowOff>
    </xdr:from>
    <xdr:ext cx="762000" cy="259045"/>
    <xdr:sp macro="" textlink="">
      <xdr:nvSpPr>
        <xdr:cNvPr id="279" name="テキスト ボックス 278"/>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80" name="円/楕円 279"/>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121755</xdr:rowOff>
    </xdr:from>
    <xdr:ext cx="762000" cy="259045"/>
    <xdr:sp macro="" textlink="">
      <xdr:nvSpPr>
        <xdr:cNvPr id="281" name="テキスト ボックス 280"/>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前年度より０．３ポイント改善しているものの、依然として類似団体平均値を大きく上回っている。これは、ごみ・し尿処理、消防、学校給食事務を一部事務組合で行っており、これらの負担金を支出しているためである。</a:t>
          </a:r>
          <a:endParaRPr kumimoji="1" lang="en-US" altLang="ja-JP" sz="1200">
            <a:latin typeface="ＭＳ Ｐゴシック"/>
          </a:endParaRPr>
        </a:p>
        <a:p>
          <a:r>
            <a:rPr kumimoji="1" lang="ja-JP" altLang="en-US" sz="1200">
              <a:latin typeface="ＭＳ Ｐゴシック"/>
            </a:rPr>
            <a:t>　今後も、一部事務組合に対して行財政改革を促し、構成市の負担を少しでも抑制できるように努める。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69850</xdr:rowOff>
    </xdr:from>
    <xdr:to>
      <xdr:col>24</xdr:col>
      <xdr:colOff>31750</xdr:colOff>
      <xdr:row>41</xdr:row>
      <xdr:rowOff>86995</xdr:rowOff>
    </xdr:to>
    <xdr:cxnSp macro="">
      <xdr:nvCxnSpPr>
        <xdr:cNvPr id="309" name="直線コネクタ 308"/>
        <xdr:cNvCxnSpPr/>
      </xdr:nvCxnSpPr>
      <xdr:spPr>
        <a:xfrm flipV="1">
          <a:off x="15671800" y="7099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29845</xdr:rowOff>
    </xdr:from>
    <xdr:to>
      <xdr:col>22</xdr:col>
      <xdr:colOff>565150</xdr:colOff>
      <xdr:row>41</xdr:row>
      <xdr:rowOff>86995</xdr:rowOff>
    </xdr:to>
    <xdr:cxnSp macro="">
      <xdr:nvCxnSpPr>
        <xdr:cNvPr id="312" name="直線コネクタ 311"/>
        <xdr:cNvCxnSpPr/>
      </xdr:nvCxnSpPr>
      <xdr:spPr>
        <a:xfrm>
          <a:off x="14782800" y="7059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81280</xdr:rowOff>
    </xdr:from>
    <xdr:to>
      <xdr:col>21</xdr:col>
      <xdr:colOff>361950</xdr:colOff>
      <xdr:row>41</xdr:row>
      <xdr:rowOff>29845</xdr:rowOff>
    </xdr:to>
    <xdr:cxnSp macro="">
      <xdr:nvCxnSpPr>
        <xdr:cNvPr id="315" name="直線コネクタ 314"/>
        <xdr:cNvCxnSpPr/>
      </xdr:nvCxnSpPr>
      <xdr:spPr>
        <a:xfrm>
          <a:off x="13893800" y="67678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81280</xdr:rowOff>
    </xdr:to>
    <xdr:cxnSp macro="">
      <xdr:nvCxnSpPr>
        <xdr:cNvPr id="318" name="直線コネクタ 317"/>
        <xdr:cNvCxnSpPr/>
      </xdr:nvCxnSpPr>
      <xdr:spPr>
        <a:xfrm>
          <a:off x="13004800" y="6699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28" name="円/楕円 327"/>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29"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36195</xdr:rowOff>
    </xdr:from>
    <xdr:to>
      <xdr:col>22</xdr:col>
      <xdr:colOff>615950</xdr:colOff>
      <xdr:row>41</xdr:row>
      <xdr:rowOff>137795</xdr:rowOff>
    </xdr:to>
    <xdr:sp macro="" textlink="">
      <xdr:nvSpPr>
        <xdr:cNvPr id="330" name="円/楕円 329"/>
        <xdr:cNvSpPr/>
      </xdr:nvSpPr>
      <xdr:spPr>
        <a:xfrm>
          <a:off x="156210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122572</xdr:rowOff>
    </xdr:from>
    <xdr:ext cx="736600" cy="259045"/>
    <xdr:sp macro="" textlink="">
      <xdr:nvSpPr>
        <xdr:cNvPr id="331" name="テキスト ボックス 330"/>
        <xdr:cNvSpPr txBox="1"/>
      </xdr:nvSpPr>
      <xdr:spPr>
        <a:xfrm>
          <a:off x="15290800" y="715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150495</xdr:rowOff>
    </xdr:from>
    <xdr:to>
      <xdr:col>21</xdr:col>
      <xdr:colOff>412750</xdr:colOff>
      <xdr:row>41</xdr:row>
      <xdr:rowOff>80645</xdr:rowOff>
    </xdr:to>
    <xdr:sp macro="" textlink="">
      <xdr:nvSpPr>
        <xdr:cNvPr id="332" name="円/楕円 331"/>
        <xdr:cNvSpPr/>
      </xdr:nvSpPr>
      <xdr:spPr>
        <a:xfrm>
          <a:off x="147320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65422</xdr:rowOff>
    </xdr:from>
    <xdr:ext cx="762000" cy="259045"/>
    <xdr:sp macro="" textlink="">
      <xdr:nvSpPr>
        <xdr:cNvPr id="333" name="テキスト ボックス 332"/>
        <xdr:cNvSpPr txBox="1"/>
      </xdr:nvSpPr>
      <xdr:spPr>
        <a:xfrm>
          <a:off x="14401800" y="709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30480</xdr:rowOff>
    </xdr:from>
    <xdr:to>
      <xdr:col>20</xdr:col>
      <xdr:colOff>209550</xdr:colOff>
      <xdr:row>39</xdr:row>
      <xdr:rowOff>132080</xdr:rowOff>
    </xdr:to>
    <xdr:sp macro="" textlink="">
      <xdr:nvSpPr>
        <xdr:cNvPr id="334" name="円/楕円 333"/>
        <xdr:cNvSpPr/>
      </xdr:nvSpPr>
      <xdr:spPr>
        <a:xfrm>
          <a:off x="13843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116857</xdr:rowOff>
    </xdr:from>
    <xdr:ext cx="762000" cy="259045"/>
    <xdr:sp macro="" textlink="">
      <xdr:nvSpPr>
        <xdr:cNvPr id="335" name="テキスト ボックス 334"/>
        <xdr:cNvSpPr txBox="1"/>
      </xdr:nvSpPr>
      <xdr:spPr>
        <a:xfrm>
          <a:off x="13512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133350</xdr:rowOff>
    </xdr:from>
    <xdr:to>
      <xdr:col>19</xdr:col>
      <xdr:colOff>6350</xdr:colOff>
      <xdr:row>39</xdr:row>
      <xdr:rowOff>63500</xdr:rowOff>
    </xdr:to>
    <xdr:sp macro="" textlink="">
      <xdr:nvSpPr>
        <xdr:cNvPr id="336" name="円/楕円 335"/>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48277</xdr:rowOff>
    </xdr:from>
    <xdr:ext cx="762000" cy="259045"/>
    <xdr:sp macro="" textlink="">
      <xdr:nvSpPr>
        <xdr:cNvPr id="337" name="テキスト ボックス 336"/>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公債費に係る経常収支比率は、類似団体平均値を下回っているものの、前年度より０．８ポイント悪化している。これは、臨時財政対策債などの元金償還が増となったことが主な原因と考えられる。</a:t>
          </a:r>
          <a:endParaRPr kumimoji="1" lang="en-US" altLang="ja-JP" sz="1200">
            <a:latin typeface="ＭＳ Ｐゴシック"/>
          </a:endParaRPr>
        </a:p>
        <a:p>
          <a:r>
            <a:rPr kumimoji="1" lang="ja-JP" altLang="en-US" sz="1200">
              <a:latin typeface="ＭＳ Ｐゴシック"/>
            </a:rPr>
            <a:t>　今後も地方債の新規発行を伴う新規事業の精査に務め、起債残高の抑制に努める。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19558</xdr:rowOff>
    </xdr:to>
    <xdr:cxnSp macro="">
      <xdr:nvCxnSpPr>
        <xdr:cNvPr id="367" name="直線コネクタ 366"/>
        <xdr:cNvCxnSpPr/>
      </xdr:nvCxnSpPr>
      <xdr:spPr>
        <a:xfrm>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19558</xdr:rowOff>
    </xdr:to>
    <xdr:cxnSp macro="">
      <xdr:nvCxnSpPr>
        <xdr:cNvPr id="370" name="直線コネクタ 369"/>
        <xdr:cNvCxnSpPr/>
      </xdr:nvCxnSpPr>
      <xdr:spPr>
        <a:xfrm flipV="1">
          <a:off x="3098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28702</xdr:rowOff>
    </xdr:to>
    <xdr:cxnSp macro="">
      <xdr:nvCxnSpPr>
        <xdr:cNvPr id="373" name="直線コネクタ 372"/>
        <xdr:cNvCxnSpPr/>
      </xdr:nvCxnSpPr>
      <xdr:spPr>
        <a:xfrm flipV="1">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28702</xdr:rowOff>
    </xdr:to>
    <xdr:cxnSp macro="">
      <xdr:nvCxnSpPr>
        <xdr:cNvPr id="376" name="直線コネクタ 375"/>
        <xdr:cNvCxnSpPr/>
      </xdr:nvCxnSpPr>
      <xdr:spPr>
        <a:xfrm>
          <a:off x="1320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6" name="円/楕円 385"/>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7"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8" name="円/楕円 387"/>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9" name="テキスト ボックス 388"/>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1" name="テキスト ボックス 390"/>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依然として類似団体平均値を上回っているうえに、前年度より１．９ポイント悪化している。これは、補助費及び扶助費が類似団体と比較して多いこと、経常一般財源等である交付金関係の大幅な減が原因と考えられる。</a:t>
          </a:r>
          <a:endParaRPr kumimoji="1" lang="en-US" altLang="ja-JP" sz="1200">
            <a:latin typeface="ＭＳ Ｐゴシック"/>
          </a:endParaRPr>
        </a:p>
        <a:p>
          <a:r>
            <a:rPr kumimoji="1" lang="ja-JP" altLang="en-US" sz="1200">
              <a:latin typeface="ＭＳ Ｐゴシック"/>
            </a:rPr>
            <a:t>　今後は、平成２７年度に策定した「柏原市行財政健全化戦略（第２期）」に基づき、歳入の確保、更なる事業の見直しなど、引き続き財政の健全化を図り、経常収支比率の改善に努める。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100330</xdr:rowOff>
    </xdr:to>
    <xdr:cxnSp macro="">
      <xdr:nvCxnSpPr>
        <xdr:cNvPr id="428" name="直線コネクタ 427"/>
        <xdr:cNvCxnSpPr/>
      </xdr:nvCxnSpPr>
      <xdr:spPr>
        <a:xfrm>
          <a:off x="15671800" y="134010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27939</xdr:rowOff>
    </xdr:to>
    <xdr:cxnSp macro="">
      <xdr:nvCxnSpPr>
        <xdr:cNvPr id="431" name="直線コネクタ 430"/>
        <xdr:cNvCxnSpPr/>
      </xdr:nvCxnSpPr>
      <xdr:spPr>
        <a:xfrm>
          <a:off x="14782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78</xdr:row>
      <xdr:rowOff>5080</xdr:rowOff>
    </xdr:to>
    <xdr:cxnSp macro="">
      <xdr:nvCxnSpPr>
        <xdr:cNvPr id="434" name="直線コネクタ 433"/>
        <xdr:cNvCxnSpPr/>
      </xdr:nvCxnSpPr>
      <xdr:spPr>
        <a:xfrm>
          <a:off x="13893800" y="131991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46989</xdr:rowOff>
    </xdr:to>
    <xdr:cxnSp macro="">
      <xdr:nvCxnSpPr>
        <xdr:cNvPr id="437" name="直線コネクタ 436"/>
        <xdr:cNvCxnSpPr/>
      </xdr:nvCxnSpPr>
      <xdr:spPr>
        <a:xfrm flipV="1">
          <a:off x="13004800" y="13199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47" name="円/楕円 446"/>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48"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9" name="円/楕円 448"/>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0" name="テキスト ボックス 449"/>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1" name="円/楕円 450"/>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2" name="テキスト ボックス 451"/>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3" name="円/楕円 45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54" name="テキスト ボックス 45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5" name="円/楕円 454"/>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6" name="テキスト ボックス 45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大阪府柏原市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87928</xdr:rowOff>
    </xdr:from>
    <xdr:to>
      <xdr:col>4</xdr:col>
      <xdr:colOff>1117600</xdr:colOff>
      <xdr:row>16</xdr:row>
      <xdr:rowOff>94596</xdr:rowOff>
    </xdr:to>
    <xdr:cxnSp macro="">
      <xdr:nvCxnSpPr>
        <xdr:cNvPr id="50" name="直線コネクタ 49"/>
        <xdr:cNvCxnSpPr/>
      </xdr:nvCxnSpPr>
      <xdr:spPr bwMode="auto">
        <a:xfrm>
          <a:off x="5003800" y="2878753"/>
          <a:ext cx="6477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79373</xdr:rowOff>
    </xdr:from>
    <xdr:ext cx="762000" cy="259045"/>
    <xdr:sp macro="" textlink="">
      <xdr:nvSpPr>
        <xdr:cNvPr id="51" name="人口1人当たり決算額の推移平均値テキスト130"/>
        <xdr:cNvSpPr txBox="1"/>
      </xdr:nvSpPr>
      <xdr:spPr>
        <a:xfrm>
          <a:off x="5740400" y="2870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87928</xdr:rowOff>
    </xdr:from>
    <xdr:to>
      <xdr:col>4</xdr:col>
      <xdr:colOff>469900</xdr:colOff>
      <xdr:row>16</xdr:row>
      <xdr:rowOff>167824</xdr:rowOff>
    </xdr:to>
    <xdr:cxnSp macro="">
      <xdr:nvCxnSpPr>
        <xdr:cNvPr id="53" name="直線コネクタ 52"/>
        <xdr:cNvCxnSpPr/>
      </xdr:nvCxnSpPr>
      <xdr:spPr bwMode="auto">
        <a:xfrm flipV="1">
          <a:off x="4305300" y="2878753"/>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167824</xdr:rowOff>
    </xdr:from>
    <xdr:to>
      <xdr:col>3</xdr:col>
      <xdr:colOff>904875</xdr:colOff>
      <xdr:row>17</xdr:row>
      <xdr:rowOff>45447</xdr:rowOff>
    </xdr:to>
    <xdr:cxnSp macro="">
      <xdr:nvCxnSpPr>
        <xdr:cNvPr id="56" name="直線コネクタ 55"/>
        <xdr:cNvCxnSpPr/>
      </xdr:nvCxnSpPr>
      <xdr:spPr bwMode="auto">
        <a:xfrm flipV="1">
          <a:off x="3606800" y="29586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30664</xdr:rowOff>
    </xdr:from>
    <xdr:to>
      <xdr:col>3</xdr:col>
      <xdr:colOff>206375</xdr:colOff>
      <xdr:row>17</xdr:row>
      <xdr:rowOff>45447</xdr:rowOff>
    </xdr:to>
    <xdr:cxnSp macro="">
      <xdr:nvCxnSpPr>
        <xdr:cNvPr id="59" name="直線コネクタ 58"/>
        <xdr:cNvCxnSpPr/>
      </xdr:nvCxnSpPr>
      <xdr:spPr bwMode="auto">
        <a:xfrm>
          <a:off x="2908300" y="2992939"/>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43796</xdr:rowOff>
    </xdr:from>
    <xdr:to>
      <xdr:col>5</xdr:col>
      <xdr:colOff>34925</xdr:colOff>
      <xdr:row>16</xdr:row>
      <xdr:rowOff>145396</xdr:rowOff>
    </xdr:to>
    <xdr:sp macro="" textlink="">
      <xdr:nvSpPr>
        <xdr:cNvPr id="69" name="円/楕円 68"/>
        <xdr:cNvSpPr/>
      </xdr:nvSpPr>
      <xdr:spPr bwMode="auto">
        <a:xfrm>
          <a:off x="5600700" y="283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60323</xdr:rowOff>
    </xdr:from>
    <xdr:ext cx="762000" cy="259045"/>
    <xdr:sp macro="" textlink="">
      <xdr:nvSpPr>
        <xdr:cNvPr id="70" name="人口1人当たり決算額の推移該当値テキスト130"/>
        <xdr:cNvSpPr txBox="1"/>
      </xdr:nvSpPr>
      <xdr:spPr>
        <a:xfrm>
          <a:off x="5740400" y="267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37128</xdr:rowOff>
    </xdr:from>
    <xdr:to>
      <xdr:col>4</xdr:col>
      <xdr:colOff>520700</xdr:colOff>
      <xdr:row>16</xdr:row>
      <xdr:rowOff>138728</xdr:rowOff>
    </xdr:to>
    <xdr:sp macro="" textlink="">
      <xdr:nvSpPr>
        <xdr:cNvPr id="71" name="円/楕円 70"/>
        <xdr:cNvSpPr/>
      </xdr:nvSpPr>
      <xdr:spPr bwMode="auto">
        <a:xfrm>
          <a:off x="4953000" y="28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148905</xdr:rowOff>
    </xdr:from>
    <xdr:ext cx="736600" cy="259045"/>
    <xdr:sp macro="" textlink="">
      <xdr:nvSpPr>
        <xdr:cNvPr id="72" name="テキスト ボックス 71"/>
        <xdr:cNvSpPr txBox="1"/>
      </xdr:nvSpPr>
      <xdr:spPr>
        <a:xfrm>
          <a:off x="4622800" y="2596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117024</xdr:rowOff>
    </xdr:from>
    <xdr:to>
      <xdr:col>3</xdr:col>
      <xdr:colOff>955675</xdr:colOff>
      <xdr:row>17</xdr:row>
      <xdr:rowOff>47174</xdr:rowOff>
    </xdr:to>
    <xdr:sp macro="" textlink="">
      <xdr:nvSpPr>
        <xdr:cNvPr id="73" name="円/楕円 72"/>
        <xdr:cNvSpPr/>
      </xdr:nvSpPr>
      <xdr:spPr bwMode="auto">
        <a:xfrm>
          <a:off x="4254500" y="290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31951</xdr:rowOff>
    </xdr:from>
    <xdr:ext cx="762000" cy="259045"/>
    <xdr:sp macro="" textlink="">
      <xdr:nvSpPr>
        <xdr:cNvPr id="74" name="テキスト ボックス 73"/>
        <xdr:cNvSpPr txBox="1"/>
      </xdr:nvSpPr>
      <xdr:spPr>
        <a:xfrm>
          <a:off x="3924300" y="2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166097</xdr:rowOff>
    </xdr:from>
    <xdr:to>
      <xdr:col>3</xdr:col>
      <xdr:colOff>257175</xdr:colOff>
      <xdr:row>17</xdr:row>
      <xdr:rowOff>96247</xdr:rowOff>
    </xdr:to>
    <xdr:sp macro="" textlink="">
      <xdr:nvSpPr>
        <xdr:cNvPr id="75" name="円/楕円 74"/>
        <xdr:cNvSpPr/>
      </xdr:nvSpPr>
      <xdr:spPr bwMode="auto">
        <a:xfrm>
          <a:off x="3556000" y="29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81024</xdr:rowOff>
    </xdr:from>
    <xdr:ext cx="762000" cy="259045"/>
    <xdr:sp macro="" textlink="">
      <xdr:nvSpPr>
        <xdr:cNvPr id="76" name="テキスト ボックス 75"/>
        <xdr:cNvSpPr txBox="1"/>
      </xdr:nvSpPr>
      <xdr:spPr>
        <a:xfrm>
          <a:off x="3225800" y="30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151314</xdr:rowOff>
    </xdr:from>
    <xdr:to>
      <xdr:col>2</xdr:col>
      <xdr:colOff>692150</xdr:colOff>
      <xdr:row>17</xdr:row>
      <xdr:rowOff>81464</xdr:rowOff>
    </xdr:to>
    <xdr:sp macro="" textlink="">
      <xdr:nvSpPr>
        <xdr:cNvPr id="77" name="円/楕円 76"/>
        <xdr:cNvSpPr/>
      </xdr:nvSpPr>
      <xdr:spPr bwMode="auto">
        <a:xfrm>
          <a:off x="2857500" y="294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66241</xdr:rowOff>
    </xdr:from>
    <xdr:ext cx="762000" cy="259045"/>
    <xdr:sp macro="" textlink="">
      <xdr:nvSpPr>
        <xdr:cNvPr id="78" name="テキスト ボックス 77"/>
        <xdr:cNvSpPr txBox="1"/>
      </xdr:nvSpPr>
      <xdr:spPr>
        <a:xfrm>
          <a:off x="2527300" y="302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137320</xdr:rowOff>
    </xdr:from>
    <xdr:to>
      <xdr:col>4</xdr:col>
      <xdr:colOff>1117600</xdr:colOff>
      <xdr:row>35</xdr:row>
      <xdr:rowOff>314517</xdr:rowOff>
    </xdr:to>
    <xdr:cxnSp macro="">
      <xdr:nvCxnSpPr>
        <xdr:cNvPr id="113" name="直線コネクタ 112"/>
        <xdr:cNvCxnSpPr/>
      </xdr:nvCxnSpPr>
      <xdr:spPr bwMode="auto">
        <a:xfrm>
          <a:off x="5003800" y="6747670"/>
          <a:ext cx="647700" cy="17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137320</xdr:rowOff>
    </xdr:from>
    <xdr:to>
      <xdr:col>4</xdr:col>
      <xdr:colOff>469900</xdr:colOff>
      <xdr:row>35</xdr:row>
      <xdr:rowOff>145549</xdr:rowOff>
    </xdr:to>
    <xdr:cxnSp macro="">
      <xdr:nvCxnSpPr>
        <xdr:cNvPr id="116" name="直線コネクタ 115"/>
        <xdr:cNvCxnSpPr/>
      </xdr:nvCxnSpPr>
      <xdr:spPr bwMode="auto">
        <a:xfrm flipV="1">
          <a:off x="4305300" y="6747670"/>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62175</xdr:rowOff>
    </xdr:from>
    <xdr:to>
      <xdr:col>3</xdr:col>
      <xdr:colOff>904875</xdr:colOff>
      <xdr:row>35</xdr:row>
      <xdr:rowOff>145549</xdr:rowOff>
    </xdr:to>
    <xdr:cxnSp macro="">
      <xdr:nvCxnSpPr>
        <xdr:cNvPr id="119" name="直線コネクタ 118"/>
        <xdr:cNvCxnSpPr/>
      </xdr:nvCxnSpPr>
      <xdr:spPr bwMode="auto">
        <a:xfrm>
          <a:off x="3606800" y="6672525"/>
          <a:ext cx="698500" cy="8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62175</xdr:rowOff>
    </xdr:from>
    <xdr:to>
      <xdr:col>3</xdr:col>
      <xdr:colOff>206375</xdr:colOff>
      <xdr:row>35</xdr:row>
      <xdr:rowOff>135230</xdr:rowOff>
    </xdr:to>
    <xdr:cxnSp macro="">
      <xdr:nvCxnSpPr>
        <xdr:cNvPr id="122" name="直線コネクタ 121"/>
        <xdr:cNvCxnSpPr/>
      </xdr:nvCxnSpPr>
      <xdr:spPr bwMode="auto">
        <a:xfrm flipV="1">
          <a:off x="2908300" y="6672525"/>
          <a:ext cx="698500" cy="7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263717</xdr:rowOff>
    </xdr:from>
    <xdr:to>
      <xdr:col>5</xdr:col>
      <xdr:colOff>34925</xdr:colOff>
      <xdr:row>36</xdr:row>
      <xdr:rowOff>22417</xdr:rowOff>
    </xdr:to>
    <xdr:sp macro="" textlink="">
      <xdr:nvSpPr>
        <xdr:cNvPr id="132" name="円/楕円 131"/>
        <xdr:cNvSpPr/>
      </xdr:nvSpPr>
      <xdr:spPr bwMode="auto">
        <a:xfrm>
          <a:off x="5600700" y="687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235794</xdr:rowOff>
    </xdr:from>
    <xdr:ext cx="762000" cy="259045"/>
    <xdr:sp macro="" textlink="">
      <xdr:nvSpPr>
        <xdr:cNvPr id="133" name="人口1人当たり決算額の推移該当値テキスト445"/>
        <xdr:cNvSpPr txBox="1"/>
      </xdr:nvSpPr>
      <xdr:spPr>
        <a:xfrm>
          <a:off x="5740400" y="684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86520</xdr:rowOff>
    </xdr:from>
    <xdr:to>
      <xdr:col>4</xdr:col>
      <xdr:colOff>520700</xdr:colOff>
      <xdr:row>35</xdr:row>
      <xdr:rowOff>188120</xdr:rowOff>
    </xdr:to>
    <xdr:sp macro="" textlink="">
      <xdr:nvSpPr>
        <xdr:cNvPr id="134" name="円/楕円 133"/>
        <xdr:cNvSpPr/>
      </xdr:nvSpPr>
      <xdr:spPr bwMode="auto">
        <a:xfrm>
          <a:off x="4953000" y="66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198297</xdr:rowOff>
    </xdr:from>
    <xdr:ext cx="736600" cy="259045"/>
    <xdr:sp macro="" textlink="">
      <xdr:nvSpPr>
        <xdr:cNvPr id="135" name="テキスト ボックス 134"/>
        <xdr:cNvSpPr txBox="1"/>
      </xdr:nvSpPr>
      <xdr:spPr>
        <a:xfrm>
          <a:off x="4622800" y="646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94749</xdr:rowOff>
    </xdr:from>
    <xdr:to>
      <xdr:col>3</xdr:col>
      <xdr:colOff>955675</xdr:colOff>
      <xdr:row>35</xdr:row>
      <xdr:rowOff>196349</xdr:rowOff>
    </xdr:to>
    <xdr:sp macro="" textlink="">
      <xdr:nvSpPr>
        <xdr:cNvPr id="136" name="円/楕円 135"/>
        <xdr:cNvSpPr/>
      </xdr:nvSpPr>
      <xdr:spPr bwMode="auto">
        <a:xfrm>
          <a:off x="4254500" y="67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206526</xdr:rowOff>
    </xdr:from>
    <xdr:ext cx="762000" cy="259045"/>
    <xdr:sp macro="" textlink="">
      <xdr:nvSpPr>
        <xdr:cNvPr id="137" name="テキスト ボックス 136"/>
        <xdr:cNvSpPr txBox="1"/>
      </xdr:nvSpPr>
      <xdr:spPr>
        <a:xfrm>
          <a:off x="3924300" y="64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11375</xdr:rowOff>
    </xdr:from>
    <xdr:to>
      <xdr:col>3</xdr:col>
      <xdr:colOff>257175</xdr:colOff>
      <xdr:row>35</xdr:row>
      <xdr:rowOff>112975</xdr:rowOff>
    </xdr:to>
    <xdr:sp macro="" textlink="">
      <xdr:nvSpPr>
        <xdr:cNvPr id="138" name="円/楕円 137"/>
        <xdr:cNvSpPr/>
      </xdr:nvSpPr>
      <xdr:spPr bwMode="auto">
        <a:xfrm>
          <a:off x="3556000" y="66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123153</xdr:rowOff>
    </xdr:from>
    <xdr:ext cx="762000" cy="259045"/>
    <xdr:sp macro="" textlink="">
      <xdr:nvSpPr>
        <xdr:cNvPr id="139" name="テキスト ボックス 138"/>
        <xdr:cNvSpPr txBox="1"/>
      </xdr:nvSpPr>
      <xdr:spPr>
        <a:xfrm>
          <a:off x="3225800" y="63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84430</xdr:rowOff>
    </xdr:from>
    <xdr:to>
      <xdr:col>2</xdr:col>
      <xdr:colOff>692150</xdr:colOff>
      <xdr:row>35</xdr:row>
      <xdr:rowOff>186030</xdr:rowOff>
    </xdr:to>
    <xdr:sp macro="" textlink="">
      <xdr:nvSpPr>
        <xdr:cNvPr id="140" name="円/楕円 139"/>
        <xdr:cNvSpPr/>
      </xdr:nvSpPr>
      <xdr:spPr bwMode="auto">
        <a:xfrm>
          <a:off x="28575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170807</xdr:rowOff>
    </xdr:from>
    <xdr:ext cx="762000" cy="259045"/>
    <xdr:sp macro="" textlink="">
      <xdr:nvSpPr>
        <xdr:cNvPr id="141" name="テキスト ボックス 140"/>
        <xdr:cNvSpPr txBox="1"/>
      </xdr:nvSpPr>
      <xdr:spPr>
        <a:xfrm>
          <a:off x="2527300" y="67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66388</xdr:rowOff>
    </xdr:from>
    <xdr:to>
      <xdr:col>6</xdr:col>
      <xdr:colOff>511175</xdr:colOff>
      <xdr:row>36</xdr:row>
      <xdr:rowOff>91785</xdr:rowOff>
    </xdr:to>
    <xdr:cxnSp macro="">
      <xdr:nvCxnSpPr>
        <xdr:cNvPr id="59" name="直線コネクタ 58"/>
        <xdr:cNvCxnSpPr/>
      </xdr:nvCxnSpPr>
      <xdr:spPr>
        <a:xfrm>
          <a:off x="3797300" y="6238588"/>
          <a:ext cx="8382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66388</xdr:rowOff>
    </xdr:from>
    <xdr:to>
      <xdr:col>5</xdr:col>
      <xdr:colOff>358775</xdr:colOff>
      <xdr:row>36</xdr:row>
      <xdr:rowOff>159200</xdr:rowOff>
    </xdr:to>
    <xdr:cxnSp macro="">
      <xdr:nvCxnSpPr>
        <xdr:cNvPr id="62" name="直線コネクタ 61"/>
        <xdr:cNvCxnSpPr/>
      </xdr:nvCxnSpPr>
      <xdr:spPr>
        <a:xfrm flipV="1">
          <a:off x="2908300" y="623858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159200</xdr:rowOff>
    </xdr:from>
    <xdr:to>
      <xdr:col>4</xdr:col>
      <xdr:colOff>155575</xdr:colOff>
      <xdr:row>37</xdr:row>
      <xdr:rowOff>63005</xdr:rowOff>
    </xdr:to>
    <xdr:cxnSp macro="">
      <xdr:nvCxnSpPr>
        <xdr:cNvPr id="65" name="直線コネクタ 64"/>
        <xdr:cNvCxnSpPr/>
      </xdr:nvCxnSpPr>
      <xdr:spPr>
        <a:xfrm flipV="1">
          <a:off x="2019300" y="6331400"/>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153027</xdr:rowOff>
    </xdr:from>
    <xdr:to>
      <xdr:col>2</xdr:col>
      <xdr:colOff>638175</xdr:colOff>
      <xdr:row>37</xdr:row>
      <xdr:rowOff>63005</xdr:rowOff>
    </xdr:to>
    <xdr:cxnSp macro="">
      <xdr:nvCxnSpPr>
        <xdr:cNvPr id="68" name="直線コネクタ 67"/>
        <xdr:cNvCxnSpPr/>
      </xdr:nvCxnSpPr>
      <xdr:spPr>
        <a:xfrm>
          <a:off x="1130300" y="6325227"/>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40985</xdr:rowOff>
    </xdr:from>
    <xdr:to>
      <xdr:col>6</xdr:col>
      <xdr:colOff>561975</xdr:colOff>
      <xdr:row>36</xdr:row>
      <xdr:rowOff>142585</xdr:rowOff>
    </xdr:to>
    <xdr:sp macro="" textlink="">
      <xdr:nvSpPr>
        <xdr:cNvPr id="78" name="円/楕円 77"/>
        <xdr:cNvSpPr/>
      </xdr:nvSpPr>
      <xdr:spPr>
        <a:xfrm>
          <a:off x="4584700" y="62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19412</xdr:rowOff>
    </xdr:from>
    <xdr:ext cx="534377" cy="259045"/>
    <xdr:sp macro="" textlink="">
      <xdr:nvSpPr>
        <xdr:cNvPr id="79" name="人件費該当値テキスト"/>
        <xdr:cNvSpPr txBox="1"/>
      </xdr:nvSpPr>
      <xdr:spPr>
        <a:xfrm>
          <a:off x="4686300" y="61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15588</xdr:rowOff>
    </xdr:from>
    <xdr:to>
      <xdr:col>5</xdr:col>
      <xdr:colOff>409575</xdr:colOff>
      <xdr:row>36</xdr:row>
      <xdr:rowOff>117188</xdr:rowOff>
    </xdr:to>
    <xdr:sp macro="" textlink="">
      <xdr:nvSpPr>
        <xdr:cNvPr id="80" name="円/楕円 79"/>
        <xdr:cNvSpPr/>
      </xdr:nvSpPr>
      <xdr:spPr>
        <a:xfrm>
          <a:off x="37465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108315</xdr:rowOff>
    </xdr:from>
    <xdr:ext cx="534377" cy="259045"/>
    <xdr:sp macro="" textlink="">
      <xdr:nvSpPr>
        <xdr:cNvPr id="81" name="テキスト ボックス 80"/>
        <xdr:cNvSpPr txBox="1"/>
      </xdr:nvSpPr>
      <xdr:spPr>
        <a:xfrm>
          <a:off x="3530111" y="62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108400</xdr:rowOff>
    </xdr:from>
    <xdr:to>
      <xdr:col>4</xdr:col>
      <xdr:colOff>206375</xdr:colOff>
      <xdr:row>37</xdr:row>
      <xdr:rowOff>38550</xdr:rowOff>
    </xdr:to>
    <xdr:sp macro="" textlink="">
      <xdr:nvSpPr>
        <xdr:cNvPr id="82" name="円/楕円 81"/>
        <xdr:cNvSpPr/>
      </xdr:nvSpPr>
      <xdr:spPr>
        <a:xfrm>
          <a:off x="2857500" y="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29677</xdr:rowOff>
    </xdr:from>
    <xdr:ext cx="534377" cy="259045"/>
    <xdr:sp macro="" textlink="">
      <xdr:nvSpPr>
        <xdr:cNvPr id="83" name="テキスト ボックス 82"/>
        <xdr:cNvSpPr txBox="1"/>
      </xdr:nvSpPr>
      <xdr:spPr>
        <a:xfrm>
          <a:off x="2641111" y="6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12205</xdr:rowOff>
    </xdr:from>
    <xdr:to>
      <xdr:col>3</xdr:col>
      <xdr:colOff>3175</xdr:colOff>
      <xdr:row>37</xdr:row>
      <xdr:rowOff>113805</xdr:rowOff>
    </xdr:to>
    <xdr:sp macro="" textlink="">
      <xdr:nvSpPr>
        <xdr:cNvPr id="84" name="円/楕円 83"/>
        <xdr:cNvSpPr/>
      </xdr:nvSpPr>
      <xdr:spPr>
        <a:xfrm>
          <a:off x="1968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104932</xdr:rowOff>
    </xdr:from>
    <xdr:ext cx="534377" cy="259045"/>
    <xdr:sp macro="" textlink="">
      <xdr:nvSpPr>
        <xdr:cNvPr id="85" name="テキスト ボックス 84"/>
        <xdr:cNvSpPr txBox="1"/>
      </xdr:nvSpPr>
      <xdr:spPr>
        <a:xfrm>
          <a:off x="1752111" y="64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102227</xdr:rowOff>
    </xdr:from>
    <xdr:to>
      <xdr:col>1</xdr:col>
      <xdr:colOff>485775</xdr:colOff>
      <xdr:row>37</xdr:row>
      <xdr:rowOff>32377</xdr:rowOff>
    </xdr:to>
    <xdr:sp macro="" textlink="">
      <xdr:nvSpPr>
        <xdr:cNvPr id="86" name="円/楕円 85"/>
        <xdr:cNvSpPr/>
      </xdr:nvSpPr>
      <xdr:spPr>
        <a:xfrm>
          <a:off x="1079500" y="62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23504</xdr:rowOff>
    </xdr:from>
    <xdr:ext cx="534377" cy="259045"/>
    <xdr:sp macro="" textlink="">
      <xdr:nvSpPr>
        <xdr:cNvPr id="87" name="テキスト ボックス 86"/>
        <xdr:cNvSpPr txBox="1"/>
      </xdr:nvSpPr>
      <xdr:spPr>
        <a:xfrm>
          <a:off x="863111" y="63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40741</xdr:rowOff>
    </xdr:from>
    <xdr:to>
      <xdr:col>6</xdr:col>
      <xdr:colOff>511175</xdr:colOff>
      <xdr:row>59</xdr:row>
      <xdr:rowOff>40780</xdr:rowOff>
    </xdr:to>
    <xdr:cxnSp macro="">
      <xdr:nvCxnSpPr>
        <xdr:cNvPr id="118" name="直線コネクタ 117"/>
        <xdr:cNvCxnSpPr/>
      </xdr:nvCxnSpPr>
      <xdr:spPr>
        <a:xfrm>
          <a:off x="3797300" y="1015629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40741</xdr:rowOff>
    </xdr:from>
    <xdr:to>
      <xdr:col>5</xdr:col>
      <xdr:colOff>358775</xdr:colOff>
      <xdr:row>59</xdr:row>
      <xdr:rowOff>44124</xdr:rowOff>
    </xdr:to>
    <xdr:cxnSp macro="">
      <xdr:nvCxnSpPr>
        <xdr:cNvPr id="121" name="直線コネクタ 120"/>
        <xdr:cNvCxnSpPr/>
      </xdr:nvCxnSpPr>
      <xdr:spPr>
        <a:xfrm flipV="1">
          <a:off x="2908300" y="1015629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44124</xdr:rowOff>
    </xdr:from>
    <xdr:to>
      <xdr:col>4</xdr:col>
      <xdr:colOff>155575</xdr:colOff>
      <xdr:row>59</xdr:row>
      <xdr:rowOff>46732</xdr:rowOff>
    </xdr:to>
    <xdr:cxnSp macro="">
      <xdr:nvCxnSpPr>
        <xdr:cNvPr id="124" name="直線コネクタ 123"/>
        <xdr:cNvCxnSpPr/>
      </xdr:nvCxnSpPr>
      <xdr:spPr>
        <a:xfrm flipV="1">
          <a:off x="2019300" y="10159674"/>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46074</xdr:rowOff>
    </xdr:from>
    <xdr:to>
      <xdr:col>2</xdr:col>
      <xdr:colOff>638175</xdr:colOff>
      <xdr:row>59</xdr:row>
      <xdr:rowOff>46732</xdr:rowOff>
    </xdr:to>
    <xdr:cxnSp macro="">
      <xdr:nvCxnSpPr>
        <xdr:cNvPr id="127" name="直線コネクタ 126"/>
        <xdr:cNvCxnSpPr/>
      </xdr:nvCxnSpPr>
      <xdr:spPr>
        <a:xfrm>
          <a:off x="1130300" y="10161624"/>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161430</xdr:rowOff>
    </xdr:from>
    <xdr:to>
      <xdr:col>6</xdr:col>
      <xdr:colOff>561975</xdr:colOff>
      <xdr:row>59</xdr:row>
      <xdr:rowOff>91580</xdr:rowOff>
    </xdr:to>
    <xdr:sp macro="" textlink="">
      <xdr:nvSpPr>
        <xdr:cNvPr id="137" name="円/楕円 136"/>
        <xdr:cNvSpPr/>
      </xdr:nvSpPr>
      <xdr:spPr>
        <a:xfrm>
          <a:off x="4584700" y="101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161391</xdr:rowOff>
    </xdr:from>
    <xdr:to>
      <xdr:col>5</xdr:col>
      <xdr:colOff>409575</xdr:colOff>
      <xdr:row>59</xdr:row>
      <xdr:rowOff>91541</xdr:rowOff>
    </xdr:to>
    <xdr:sp macro="" textlink="">
      <xdr:nvSpPr>
        <xdr:cNvPr id="139" name="円/楕円 138"/>
        <xdr:cNvSpPr/>
      </xdr:nvSpPr>
      <xdr:spPr>
        <a:xfrm>
          <a:off x="3746500" y="101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82668</xdr:rowOff>
    </xdr:from>
    <xdr:ext cx="534377" cy="259045"/>
    <xdr:sp macro="" textlink="">
      <xdr:nvSpPr>
        <xdr:cNvPr id="140" name="テキスト ボックス 139"/>
        <xdr:cNvSpPr txBox="1"/>
      </xdr:nvSpPr>
      <xdr:spPr>
        <a:xfrm>
          <a:off x="3530111" y="101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164774</xdr:rowOff>
    </xdr:from>
    <xdr:to>
      <xdr:col>4</xdr:col>
      <xdr:colOff>206375</xdr:colOff>
      <xdr:row>59</xdr:row>
      <xdr:rowOff>94924</xdr:rowOff>
    </xdr:to>
    <xdr:sp macro="" textlink="">
      <xdr:nvSpPr>
        <xdr:cNvPr id="141" name="円/楕円 140"/>
        <xdr:cNvSpPr/>
      </xdr:nvSpPr>
      <xdr:spPr>
        <a:xfrm>
          <a:off x="2857500" y="101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86051</xdr:rowOff>
    </xdr:from>
    <xdr:ext cx="534377" cy="259045"/>
    <xdr:sp macro="" textlink="">
      <xdr:nvSpPr>
        <xdr:cNvPr id="142" name="テキスト ボックス 141"/>
        <xdr:cNvSpPr txBox="1"/>
      </xdr:nvSpPr>
      <xdr:spPr>
        <a:xfrm>
          <a:off x="2641111" y="102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167382</xdr:rowOff>
    </xdr:from>
    <xdr:to>
      <xdr:col>3</xdr:col>
      <xdr:colOff>3175</xdr:colOff>
      <xdr:row>59</xdr:row>
      <xdr:rowOff>97532</xdr:rowOff>
    </xdr:to>
    <xdr:sp macro="" textlink="">
      <xdr:nvSpPr>
        <xdr:cNvPr id="143" name="円/楕円 142"/>
        <xdr:cNvSpPr/>
      </xdr:nvSpPr>
      <xdr:spPr>
        <a:xfrm>
          <a:off x="1968500" y="101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88659</xdr:rowOff>
    </xdr:from>
    <xdr:ext cx="534377" cy="259045"/>
    <xdr:sp macro="" textlink="">
      <xdr:nvSpPr>
        <xdr:cNvPr id="144" name="テキスト ボックス 143"/>
        <xdr:cNvSpPr txBox="1"/>
      </xdr:nvSpPr>
      <xdr:spPr>
        <a:xfrm>
          <a:off x="1752111" y="10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166724</xdr:rowOff>
    </xdr:from>
    <xdr:to>
      <xdr:col>1</xdr:col>
      <xdr:colOff>485775</xdr:colOff>
      <xdr:row>59</xdr:row>
      <xdr:rowOff>96874</xdr:rowOff>
    </xdr:to>
    <xdr:sp macro="" textlink="">
      <xdr:nvSpPr>
        <xdr:cNvPr id="145" name="円/楕円 144"/>
        <xdr:cNvSpPr/>
      </xdr:nvSpPr>
      <xdr:spPr>
        <a:xfrm>
          <a:off x="1079500" y="101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88001</xdr:rowOff>
    </xdr:from>
    <xdr:ext cx="534377" cy="259045"/>
    <xdr:sp macro="" textlink="">
      <xdr:nvSpPr>
        <xdr:cNvPr id="146" name="テキスト ボックス 145"/>
        <xdr:cNvSpPr txBox="1"/>
      </xdr:nvSpPr>
      <xdr:spPr>
        <a:xfrm>
          <a:off x="863111" y="102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122065</xdr:rowOff>
    </xdr:from>
    <xdr:to>
      <xdr:col>6</xdr:col>
      <xdr:colOff>511175</xdr:colOff>
      <xdr:row>78</xdr:row>
      <xdr:rowOff>126310</xdr:rowOff>
    </xdr:to>
    <xdr:cxnSp macro="">
      <xdr:nvCxnSpPr>
        <xdr:cNvPr id="177" name="直線コネクタ 176"/>
        <xdr:cNvCxnSpPr/>
      </xdr:nvCxnSpPr>
      <xdr:spPr>
        <a:xfrm flipV="1">
          <a:off x="3797300" y="1349516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126310</xdr:rowOff>
    </xdr:from>
    <xdr:to>
      <xdr:col>5</xdr:col>
      <xdr:colOff>358775</xdr:colOff>
      <xdr:row>78</xdr:row>
      <xdr:rowOff>137632</xdr:rowOff>
    </xdr:to>
    <xdr:cxnSp macro="">
      <xdr:nvCxnSpPr>
        <xdr:cNvPr id="180" name="直線コネクタ 179"/>
        <xdr:cNvCxnSpPr/>
      </xdr:nvCxnSpPr>
      <xdr:spPr>
        <a:xfrm flipV="1">
          <a:off x="2908300" y="13499410"/>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136652</xdr:rowOff>
    </xdr:from>
    <xdr:to>
      <xdr:col>4</xdr:col>
      <xdr:colOff>155575</xdr:colOff>
      <xdr:row>78</xdr:row>
      <xdr:rowOff>137632</xdr:rowOff>
    </xdr:to>
    <xdr:cxnSp macro="">
      <xdr:nvCxnSpPr>
        <xdr:cNvPr id="183" name="直線コネクタ 182"/>
        <xdr:cNvCxnSpPr/>
      </xdr:nvCxnSpPr>
      <xdr:spPr>
        <a:xfrm>
          <a:off x="2019300" y="135097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130448</xdr:rowOff>
    </xdr:from>
    <xdr:to>
      <xdr:col>2</xdr:col>
      <xdr:colOff>638175</xdr:colOff>
      <xdr:row>78</xdr:row>
      <xdr:rowOff>136652</xdr:rowOff>
    </xdr:to>
    <xdr:cxnSp macro="">
      <xdr:nvCxnSpPr>
        <xdr:cNvPr id="186" name="直線コネクタ 185"/>
        <xdr:cNvCxnSpPr/>
      </xdr:nvCxnSpPr>
      <xdr:spPr>
        <a:xfrm>
          <a:off x="1130300" y="1350354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71265</xdr:rowOff>
    </xdr:from>
    <xdr:to>
      <xdr:col>6</xdr:col>
      <xdr:colOff>561975</xdr:colOff>
      <xdr:row>79</xdr:row>
      <xdr:rowOff>1415</xdr:rowOff>
    </xdr:to>
    <xdr:sp macro="" textlink="">
      <xdr:nvSpPr>
        <xdr:cNvPr id="196" name="円/楕円 195"/>
        <xdr:cNvSpPr/>
      </xdr:nvSpPr>
      <xdr:spPr>
        <a:xfrm>
          <a:off x="45847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157642</xdr:rowOff>
    </xdr:from>
    <xdr:ext cx="469744" cy="259045"/>
    <xdr:sp macro="" textlink="">
      <xdr:nvSpPr>
        <xdr:cNvPr id="197" name="維持補修費該当値テキスト"/>
        <xdr:cNvSpPr txBox="1"/>
      </xdr:nvSpPr>
      <xdr:spPr>
        <a:xfrm>
          <a:off x="4686300" y="1335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75510</xdr:rowOff>
    </xdr:from>
    <xdr:to>
      <xdr:col>5</xdr:col>
      <xdr:colOff>409575</xdr:colOff>
      <xdr:row>79</xdr:row>
      <xdr:rowOff>5660</xdr:rowOff>
    </xdr:to>
    <xdr:sp macro="" textlink="">
      <xdr:nvSpPr>
        <xdr:cNvPr id="198" name="円/楕円 197"/>
        <xdr:cNvSpPr/>
      </xdr:nvSpPr>
      <xdr:spPr>
        <a:xfrm>
          <a:off x="3746500" y="134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168237</xdr:rowOff>
    </xdr:from>
    <xdr:ext cx="469744" cy="259045"/>
    <xdr:sp macro="" textlink="">
      <xdr:nvSpPr>
        <xdr:cNvPr id="199" name="テキスト ボックス 198"/>
        <xdr:cNvSpPr txBox="1"/>
      </xdr:nvSpPr>
      <xdr:spPr>
        <a:xfrm>
          <a:off x="3562427" y="135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86832</xdr:rowOff>
    </xdr:from>
    <xdr:to>
      <xdr:col>4</xdr:col>
      <xdr:colOff>206375</xdr:colOff>
      <xdr:row>79</xdr:row>
      <xdr:rowOff>16982</xdr:rowOff>
    </xdr:to>
    <xdr:sp macro="" textlink="">
      <xdr:nvSpPr>
        <xdr:cNvPr id="200" name="円/楕円 199"/>
        <xdr:cNvSpPr/>
      </xdr:nvSpPr>
      <xdr:spPr>
        <a:xfrm>
          <a:off x="2857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8109</xdr:rowOff>
    </xdr:from>
    <xdr:ext cx="469744" cy="259045"/>
    <xdr:sp macro="" textlink="">
      <xdr:nvSpPr>
        <xdr:cNvPr id="201" name="テキスト ボックス 200"/>
        <xdr:cNvSpPr txBox="1"/>
      </xdr:nvSpPr>
      <xdr:spPr>
        <a:xfrm>
          <a:off x="2673427" y="135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85852</xdr:rowOff>
    </xdr:from>
    <xdr:to>
      <xdr:col>3</xdr:col>
      <xdr:colOff>3175</xdr:colOff>
      <xdr:row>79</xdr:row>
      <xdr:rowOff>16002</xdr:rowOff>
    </xdr:to>
    <xdr:sp macro="" textlink="">
      <xdr:nvSpPr>
        <xdr:cNvPr id="202" name="円/楕円 201"/>
        <xdr:cNvSpPr/>
      </xdr:nvSpPr>
      <xdr:spPr>
        <a:xfrm>
          <a:off x="1968500" y="134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7129</xdr:rowOff>
    </xdr:from>
    <xdr:ext cx="469744" cy="259045"/>
    <xdr:sp macro="" textlink="">
      <xdr:nvSpPr>
        <xdr:cNvPr id="203" name="テキスト ボックス 202"/>
        <xdr:cNvSpPr txBox="1"/>
      </xdr:nvSpPr>
      <xdr:spPr>
        <a:xfrm>
          <a:off x="17844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79648</xdr:rowOff>
    </xdr:from>
    <xdr:to>
      <xdr:col>1</xdr:col>
      <xdr:colOff>485775</xdr:colOff>
      <xdr:row>79</xdr:row>
      <xdr:rowOff>9798</xdr:rowOff>
    </xdr:to>
    <xdr:sp macro="" textlink="">
      <xdr:nvSpPr>
        <xdr:cNvPr id="204" name="円/楕円 203"/>
        <xdr:cNvSpPr/>
      </xdr:nvSpPr>
      <xdr:spPr>
        <a:xfrm>
          <a:off x="1079500" y="134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925</xdr:rowOff>
    </xdr:from>
    <xdr:ext cx="469744" cy="259045"/>
    <xdr:sp macro="" textlink="">
      <xdr:nvSpPr>
        <xdr:cNvPr id="205" name="テキスト ボックス 204"/>
        <xdr:cNvSpPr txBox="1"/>
      </xdr:nvSpPr>
      <xdr:spPr>
        <a:xfrm>
          <a:off x="895427" y="1354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71616</xdr:rowOff>
    </xdr:from>
    <xdr:to>
      <xdr:col>6</xdr:col>
      <xdr:colOff>511175</xdr:colOff>
      <xdr:row>94</xdr:row>
      <xdr:rowOff>113488</xdr:rowOff>
    </xdr:to>
    <xdr:cxnSp macro="">
      <xdr:nvCxnSpPr>
        <xdr:cNvPr id="235" name="直線コネクタ 234"/>
        <xdr:cNvCxnSpPr/>
      </xdr:nvCxnSpPr>
      <xdr:spPr>
        <a:xfrm flipV="1">
          <a:off x="3797300" y="16187916"/>
          <a:ext cx="8382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113488</xdr:rowOff>
    </xdr:from>
    <xdr:to>
      <xdr:col>5</xdr:col>
      <xdr:colOff>358775</xdr:colOff>
      <xdr:row>94</xdr:row>
      <xdr:rowOff>134671</xdr:rowOff>
    </xdr:to>
    <xdr:cxnSp macro="">
      <xdr:nvCxnSpPr>
        <xdr:cNvPr id="238" name="直線コネクタ 237"/>
        <xdr:cNvCxnSpPr/>
      </xdr:nvCxnSpPr>
      <xdr:spPr>
        <a:xfrm flipV="1">
          <a:off x="2908300" y="1622978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134671</xdr:rowOff>
    </xdr:from>
    <xdr:to>
      <xdr:col>4</xdr:col>
      <xdr:colOff>155575</xdr:colOff>
      <xdr:row>95</xdr:row>
      <xdr:rowOff>95886</xdr:rowOff>
    </xdr:to>
    <xdr:cxnSp macro="">
      <xdr:nvCxnSpPr>
        <xdr:cNvPr id="241" name="直線コネクタ 240"/>
        <xdr:cNvCxnSpPr/>
      </xdr:nvCxnSpPr>
      <xdr:spPr>
        <a:xfrm flipV="1">
          <a:off x="2019300" y="16250971"/>
          <a:ext cx="8890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116628</xdr:rowOff>
    </xdr:from>
    <xdr:ext cx="534377" cy="259045"/>
    <xdr:sp macro="" textlink="">
      <xdr:nvSpPr>
        <xdr:cNvPr id="243" name="テキスト ボックス 242"/>
        <xdr:cNvSpPr txBox="1"/>
      </xdr:nvSpPr>
      <xdr:spPr>
        <a:xfrm>
          <a:off x="2641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95886</xdr:rowOff>
    </xdr:from>
    <xdr:to>
      <xdr:col>2</xdr:col>
      <xdr:colOff>638175</xdr:colOff>
      <xdr:row>95</xdr:row>
      <xdr:rowOff>110440</xdr:rowOff>
    </xdr:to>
    <xdr:cxnSp macro="">
      <xdr:nvCxnSpPr>
        <xdr:cNvPr id="244" name="直線コネクタ 243"/>
        <xdr:cNvCxnSpPr/>
      </xdr:nvCxnSpPr>
      <xdr:spPr>
        <a:xfrm flipV="1">
          <a:off x="1130300" y="1638363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6" name="テキスト ボックス 245"/>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20816</xdr:rowOff>
    </xdr:from>
    <xdr:to>
      <xdr:col>6</xdr:col>
      <xdr:colOff>561975</xdr:colOff>
      <xdr:row>94</xdr:row>
      <xdr:rowOff>122416</xdr:rowOff>
    </xdr:to>
    <xdr:sp macro="" textlink="">
      <xdr:nvSpPr>
        <xdr:cNvPr id="254" name="円/楕円 253"/>
        <xdr:cNvSpPr/>
      </xdr:nvSpPr>
      <xdr:spPr>
        <a:xfrm>
          <a:off x="4584700" y="1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43693</xdr:rowOff>
    </xdr:from>
    <xdr:ext cx="534377" cy="259045"/>
    <xdr:sp macro="" textlink="">
      <xdr:nvSpPr>
        <xdr:cNvPr id="255" name="扶助費該当値テキスト"/>
        <xdr:cNvSpPr txBox="1"/>
      </xdr:nvSpPr>
      <xdr:spPr>
        <a:xfrm>
          <a:off x="4686300" y="159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62688</xdr:rowOff>
    </xdr:from>
    <xdr:to>
      <xdr:col>5</xdr:col>
      <xdr:colOff>409575</xdr:colOff>
      <xdr:row>94</xdr:row>
      <xdr:rowOff>164288</xdr:rowOff>
    </xdr:to>
    <xdr:sp macro="" textlink="">
      <xdr:nvSpPr>
        <xdr:cNvPr id="256" name="円/楕円 255"/>
        <xdr:cNvSpPr/>
      </xdr:nvSpPr>
      <xdr:spPr>
        <a:xfrm>
          <a:off x="3746500" y="161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9365</xdr:rowOff>
    </xdr:from>
    <xdr:ext cx="534377" cy="259045"/>
    <xdr:sp macro="" textlink="">
      <xdr:nvSpPr>
        <xdr:cNvPr id="257" name="テキスト ボックス 256"/>
        <xdr:cNvSpPr txBox="1"/>
      </xdr:nvSpPr>
      <xdr:spPr>
        <a:xfrm>
          <a:off x="3530111" y="159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83871</xdr:rowOff>
    </xdr:from>
    <xdr:to>
      <xdr:col>4</xdr:col>
      <xdr:colOff>206375</xdr:colOff>
      <xdr:row>95</xdr:row>
      <xdr:rowOff>14021</xdr:rowOff>
    </xdr:to>
    <xdr:sp macro="" textlink="">
      <xdr:nvSpPr>
        <xdr:cNvPr id="258" name="円/楕円 257"/>
        <xdr:cNvSpPr/>
      </xdr:nvSpPr>
      <xdr:spPr>
        <a:xfrm>
          <a:off x="2857500" y="162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30548</xdr:rowOff>
    </xdr:from>
    <xdr:ext cx="534377" cy="259045"/>
    <xdr:sp macro="" textlink="">
      <xdr:nvSpPr>
        <xdr:cNvPr id="259" name="テキスト ボックス 258"/>
        <xdr:cNvSpPr txBox="1"/>
      </xdr:nvSpPr>
      <xdr:spPr>
        <a:xfrm>
          <a:off x="2641111" y="159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45086</xdr:rowOff>
    </xdr:from>
    <xdr:to>
      <xdr:col>3</xdr:col>
      <xdr:colOff>3175</xdr:colOff>
      <xdr:row>95</xdr:row>
      <xdr:rowOff>146686</xdr:rowOff>
    </xdr:to>
    <xdr:sp macro="" textlink="">
      <xdr:nvSpPr>
        <xdr:cNvPr id="260" name="円/楕円 259"/>
        <xdr:cNvSpPr/>
      </xdr:nvSpPr>
      <xdr:spPr>
        <a:xfrm>
          <a:off x="19685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163213</xdr:rowOff>
    </xdr:from>
    <xdr:ext cx="534377" cy="259045"/>
    <xdr:sp macro="" textlink="">
      <xdr:nvSpPr>
        <xdr:cNvPr id="261" name="テキスト ボックス 260"/>
        <xdr:cNvSpPr txBox="1"/>
      </xdr:nvSpPr>
      <xdr:spPr>
        <a:xfrm>
          <a:off x="1752111"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59640</xdr:rowOff>
    </xdr:from>
    <xdr:to>
      <xdr:col>1</xdr:col>
      <xdr:colOff>485775</xdr:colOff>
      <xdr:row>95</xdr:row>
      <xdr:rowOff>161240</xdr:rowOff>
    </xdr:to>
    <xdr:sp macro="" textlink="">
      <xdr:nvSpPr>
        <xdr:cNvPr id="262" name="円/楕円 261"/>
        <xdr:cNvSpPr/>
      </xdr:nvSpPr>
      <xdr:spPr>
        <a:xfrm>
          <a:off x="1079500" y="163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6317</xdr:rowOff>
    </xdr:from>
    <xdr:ext cx="534377" cy="259045"/>
    <xdr:sp macro="" textlink="">
      <xdr:nvSpPr>
        <xdr:cNvPr id="263" name="テキスト ボックス 262"/>
        <xdr:cNvSpPr txBox="1"/>
      </xdr:nvSpPr>
      <xdr:spPr>
        <a:xfrm>
          <a:off x="863111" y="1612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82664</xdr:rowOff>
    </xdr:from>
    <xdr:to>
      <xdr:col>15</xdr:col>
      <xdr:colOff>180975</xdr:colOff>
      <xdr:row>35</xdr:row>
      <xdr:rowOff>28918</xdr:rowOff>
    </xdr:to>
    <xdr:cxnSp macro="">
      <xdr:nvCxnSpPr>
        <xdr:cNvPr id="292" name="直線コネクタ 291"/>
        <xdr:cNvCxnSpPr/>
      </xdr:nvCxnSpPr>
      <xdr:spPr>
        <a:xfrm>
          <a:off x="9639300" y="5911964"/>
          <a:ext cx="8382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82664</xdr:rowOff>
    </xdr:from>
    <xdr:to>
      <xdr:col>14</xdr:col>
      <xdr:colOff>28575</xdr:colOff>
      <xdr:row>34</xdr:row>
      <xdr:rowOff>125806</xdr:rowOff>
    </xdr:to>
    <xdr:cxnSp macro="">
      <xdr:nvCxnSpPr>
        <xdr:cNvPr id="295" name="直線コネクタ 294"/>
        <xdr:cNvCxnSpPr/>
      </xdr:nvCxnSpPr>
      <xdr:spPr>
        <a:xfrm flipV="1">
          <a:off x="8750300" y="5911964"/>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125806</xdr:rowOff>
    </xdr:from>
    <xdr:to>
      <xdr:col>12</xdr:col>
      <xdr:colOff>511175</xdr:colOff>
      <xdr:row>35</xdr:row>
      <xdr:rowOff>115100</xdr:rowOff>
    </xdr:to>
    <xdr:cxnSp macro="">
      <xdr:nvCxnSpPr>
        <xdr:cNvPr id="298" name="直線コネクタ 297"/>
        <xdr:cNvCxnSpPr/>
      </xdr:nvCxnSpPr>
      <xdr:spPr>
        <a:xfrm flipV="1">
          <a:off x="7861300" y="5955106"/>
          <a:ext cx="889000" cy="1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115100</xdr:rowOff>
    </xdr:from>
    <xdr:to>
      <xdr:col>11</xdr:col>
      <xdr:colOff>307975</xdr:colOff>
      <xdr:row>35</xdr:row>
      <xdr:rowOff>170421</xdr:rowOff>
    </xdr:to>
    <xdr:cxnSp macro="">
      <xdr:nvCxnSpPr>
        <xdr:cNvPr id="301" name="直線コネクタ 300"/>
        <xdr:cNvCxnSpPr/>
      </xdr:nvCxnSpPr>
      <xdr:spPr>
        <a:xfrm flipV="1">
          <a:off x="6972300" y="6115850"/>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149568</xdr:rowOff>
    </xdr:from>
    <xdr:to>
      <xdr:col>15</xdr:col>
      <xdr:colOff>231775</xdr:colOff>
      <xdr:row>35</xdr:row>
      <xdr:rowOff>79718</xdr:rowOff>
    </xdr:to>
    <xdr:sp macro="" textlink="">
      <xdr:nvSpPr>
        <xdr:cNvPr id="311" name="円/楕円 310"/>
        <xdr:cNvSpPr/>
      </xdr:nvSpPr>
      <xdr:spPr>
        <a:xfrm>
          <a:off x="10426700" y="59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995</xdr:rowOff>
    </xdr:from>
    <xdr:ext cx="534377" cy="259045"/>
    <xdr:sp macro="" textlink="">
      <xdr:nvSpPr>
        <xdr:cNvPr id="312" name="補助費等該当値テキスト"/>
        <xdr:cNvSpPr txBox="1"/>
      </xdr:nvSpPr>
      <xdr:spPr>
        <a:xfrm>
          <a:off x="10528300" y="58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31864</xdr:rowOff>
    </xdr:from>
    <xdr:to>
      <xdr:col>14</xdr:col>
      <xdr:colOff>79375</xdr:colOff>
      <xdr:row>34</xdr:row>
      <xdr:rowOff>133464</xdr:rowOff>
    </xdr:to>
    <xdr:sp macro="" textlink="">
      <xdr:nvSpPr>
        <xdr:cNvPr id="313" name="円/楕円 312"/>
        <xdr:cNvSpPr/>
      </xdr:nvSpPr>
      <xdr:spPr>
        <a:xfrm>
          <a:off x="9588500" y="58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149991</xdr:rowOff>
    </xdr:from>
    <xdr:ext cx="534377" cy="259045"/>
    <xdr:sp macro="" textlink="">
      <xdr:nvSpPr>
        <xdr:cNvPr id="314" name="テキスト ボックス 313"/>
        <xdr:cNvSpPr txBox="1"/>
      </xdr:nvSpPr>
      <xdr:spPr>
        <a:xfrm>
          <a:off x="9372111" y="56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75006</xdr:rowOff>
    </xdr:from>
    <xdr:to>
      <xdr:col>12</xdr:col>
      <xdr:colOff>561975</xdr:colOff>
      <xdr:row>35</xdr:row>
      <xdr:rowOff>5156</xdr:rowOff>
    </xdr:to>
    <xdr:sp macro="" textlink="">
      <xdr:nvSpPr>
        <xdr:cNvPr id="315" name="円/楕円 314"/>
        <xdr:cNvSpPr/>
      </xdr:nvSpPr>
      <xdr:spPr>
        <a:xfrm>
          <a:off x="8699500" y="5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21683</xdr:rowOff>
    </xdr:from>
    <xdr:ext cx="534377" cy="259045"/>
    <xdr:sp macro="" textlink="">
      <xdr:nvSpPr>
        <xdr:cNvPr id="316" name="テキスト ボックス 315"/>
        <xdr:cNvSpPr txBox="1"/>
      </xdr:nvSpPr>
      <xdr:spPr>
        <a:xfrm>
          <a:off x="8483111" y="56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64300</xdr:rowOff>
    </xdr:from>
    <xdr:to>
      <xdr:col>11</xdr:col>
      <xdr:colOff>358775</xdr:colOff>
      <xdr:row>35</xdr:row>
      <xdr:rowOff>165900</xdr:rowOff>
    </xdr:to>
    <xdr:sp macro="" textlink="">
      <xdr:nvSpPr>
        <xdr:cNvPr id="317" name="円/楕円 316"/>
        <xdr:cNvSpPr/>
      </xdr:nvSpPr>
      <xdr:spPr>
        <a:xfrm>
          <a:off x="7810500" y="60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10977</xdr:rowOff>
    </xdr:from>
    <xdr:ext cx="534377" cy="259045"/>
    <xdr:sp macro="" textlink="">
      <xdr:nvSpPr>
        <xdr:cNvPr id="318" name="テキスト ボックス 317"/>
        <xdr:cNvSpPr txBox="1"/>
      </xdr:nvSpPr>
      <xdr:spPr>
        <a:xfrm>
          <a:off x="7594111" y="5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119621</xdr:rowOff>
    </xdr:from>
    <xdr:to>
      <xdr:col>10</xdr:col>
      <xdr:colOff>155575</xdr:colOff>
      <xdr:row>36</xdr:row>
      <xdr:rowOff>49771</xdr:rowOff>
    </xdr:to>
    <xdr:sp macro="" textlink="">
      <xdr:nvSpPr>
        <xdr:cNvPr id="319" name="円/楕円 318"/>
        <xdr:cNvSpPr/>
      </xdr:nvSpPr>
      <xdr:spPr>
        <a:xfrm>
          <a:off x="6921500" y="61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66298</xdr:rowOff>
    </xdr:from>
    <xdr:ext cx="534377" cy="259045"/>
    <xdr:sp macro="" textlink="">
      <xdr:nvSpPr>
        <xdr:cNvPr id="320" name="テキスト ボックス 319"/>
        <xdr:cNvSpPr txBox="1"/>
      </xdr:nvSpPr>
      <xdr:spPr>
        <a:xfrm>
          <a:off x="6705111" y="589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84521</xdr:rowOff>
    </xdr:from>
    <xdr:to>
      <xdr:col>15</xdr:col>
      <xdr:colOff>180975</xdr:colOff>
      <xdr:row>59</xdr:row>
      <xdr:rowOff>86709</xdr:rowOff>
    </xdr:to>
    <xdr:cxnSp macro="">
      <xdr:nvCxnSpPr>
        <xdr:cNvPr id="351" name="直線コネクタ 350"/>
        <xdr:cNvCxnSpPr/>
      </xdr:nvCxnSpPr>
      <xdr:spPr>
        <a:xfrm flipV="1">
          <a:off x="9639300" y="10200071"/>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84972</xdr:rowOff>
    </xdr:from>
    <xdr:to>
      <xdr:col>14</xdr:col>
      <xdr:colOff>28575</xdr:colOff>
      <xdr:row>59</xdr:row>
      <xdr:rowOff>86709</xdr:rowOff>
    </xdr:to>
    <xdr:cxnSp macro="">
      <xdr:nvCxnSpPr>
        <xdr:cNvPr id="354" name="直線コネクタ 353"/>
        <xdr:cNvCxnSpPr/>
      </xdr:nvCxnSpPr>
      <xdr:spPr>
        <a:xfrm>
          <a:off x="8750300" y="1020052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79013</xdr:rowOff>
    </xdr:from>
    <xdr:to>
      <xdr:col>12</xdr:col>
      <xdr:colOff>511175</xdr:colOff>
      <xdr:row>59</xdr:row>
      <xdr:rowOff>84972</xdr:rowOff>
    </xdr:to>
    <xdr:cxnSp macro="">
      <xdr:nvCxnSpPr>
        <xdr:cNvPr id="357" name="直線コネクタ 356"/>
        <xdr:cNvCxnSpPr/>
      </xdr:nvCxnSpPr>
      <xdr:spPr>
        <a:xfrm>
          <a:off x="7861300" y="10194563"/>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79013</xdr:rowOff>
    </xdr:from>
    <xdr:to>
      <xdr:col>11</xdr:col>
      <xdr:colOff>307975</xdr:colOff>
      <xdr:row>59</xdr:row>
      <xdr:rowOff>85675</xdr:rowOff>
    </xdr:to>
    <xdr:cxnSp macro="">
      <xdr:nvCxnSpPr>
        <xdr:cNvPr id="360" name="直線コネクタ 359"/>
        <xdr:cNvCxnSpPr/>
      </xdr:nvCxnSpPr>
      <xdr:spPr>
        <a:xfrm flipV="1">
          <a:off x="6972300" y="10194563"/>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33721</xdr:rowOff>
    </xdr:from>
    <xdr:to>
      <xdr:col>15</xdr:col>
      <xdr:colOff>231775</xdr:colOff>
      <xdr:row>59</xdr:row>
      <xdr:rowOff>135321</xdr:rowOff>
    </xdr:to>
    <xdr:sp macro="" textlink="">
      <xdr:nvSpPr>
        <xdr:cNvPr id="370" name="円/楕円 369"/>
        <xdr:cNvSpPr/>
      </xdr:nvSpPr>
      <xdr:spPr>
        <a:xfrm>
          <a:off x="10426700" y="101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35909</xdr:rowOff>
    </xdr:from>
    <xdr:to>
      <xdr:col>14</xdr:col>
      <xdr:colOff>79375</xdr:colOff>
      <xdr:row>59</xdr:row>
      <xdr:rowOff>137509</xdr:rowOff>
    </xdr:to>
    <xdr:sp macro="" textlink="">
      <xdr:nvSpPr>
        <xdr:cNvPr id="372" name="円/楕円 371"/>
        <xdr:cNvSpPr/>
      </xdr:nvSpPr>
      <xdr:spPr>
        <a:xfrm>
          <a:off x="9588500" y="101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128636</xdr:rowOff>
    </xdr:from>
    <xdr:ext cx="534377" cy="259045"/>
    <xdr:sp macro="" textlink="">
      <xdr:nvSpPr>
        <xdr:cNvPr id="373" name="テキスト ボックス 372"/>
        <xdr:cNvSpPr txBox="1"/>
      </xdr:nvSpPr>
      <xdr:spPr>
        <a:xfrm>
          <a:off x="9372111" y="102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34172</xdr:rowOff>
    </xdr:from>
    <xdr:to>
      <xdr:col>12</xdr:col>
      <xdr:colOff>561975</xdr:colOff>
      <xdr:row>59</xdr:row>
      <xdr:rowOff>135772</xdr:rowOff>
    </xdr:to>
    <xdr:sp macro="" textlink="">
      <xdr:nvSpPr>
        <xdr:cNvPr id="374" name="円/楕円 373"/>
        <xdr:cNvSpPr/>
      </xdr:nvSpPr>
      <xdr:spPr>
        <a:xfrm>
          <a:off x="8699500" y="101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126899</xdr:rowOff>
    </xdr:from>
    <xdr:ext cx="534377" cy="259045"/>
    <xdr:sp macro="" textlink="">
      <xdr:nvSpPr>
        <xdr:cNvPr id="375" name="テキスト ボックス 374"/>
        <xdr:cNvSpPr txBox="1"/>
      </xdr:nvSpPr>
      <xdr:spPr>
        <a:xfrm>
          <a:off x="8483111" y="102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28213</xdr:rowOff>
    </xdr:from>
    <xdr:to>
      <xdr:col>11</xdr:col>
      <xdr:colOff>358775</xdr:colOff>
      <xdr:row>59</xdr:row>
      <xdr:rowOff>129813</xdr:rowOff>
    </xdr:to>
    <xdr:sp macro="" textlink="">
      <xdr:nvSpPr>
        <xdr:cNvPr id="376" name="円/楕円 375"/>
        <xdr:cNvSpPr/>
      </xdr:nvSpPr>
      <xdr:spPr>
        <a:xfrm>
          <a:off x="7810500" y="101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120940</xdr:rowOff>
    </xdr:from>
    <xdr:ext cx="534377" cy="259045"/>
    <xdr:sp macro="" textlink="">
      <xdr:nvSpPr>
        <xdr:cNvPr id="377" name="テキスト ボックス 376"/>
        <xdr:cNvSpPr txBox="1"/>
      </xdr:nvSpPr>
      <xdr:spPr>
        <a:xfrm>
          <a:off x="7594111" y="102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34875</xdr:rowOff>
    </xdr:from>
    <xdr:to>
      <xdr:col>10</xdr:col>
      <xdr:colOff>155575</xdr:colOff>
      <xdr:row>59</xdr:row>
      <xdr:rowOff>136475</xdr:rowOff>
    </xdr:to>
    <xdr:sp macro="" textlink="">
      <xdr:nvSpPr>
        <xdr:cNvPr id="378" name="円/楕円 377"/>
        <xdr:cNvSpPr/>
      </xdr:nvSpPr>
      <xdr:spPr>
        <a:xfrm>
          <a:off x="6921500" y="10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127602</xdr:rowOff>
    </xdr:from>
    <xdr:ext cx="534377" cy="259045"/>
    <xdr:sp macro="" textlink="">
      <xdr:nvSpPr>
        <xdr:cNvPr id="379" name="テキスト ボックス 378"/>
        <xdr:cNvSpPr txBox="1"/>
      </xdr:nvSpPr>
      <xdr:spPr>
        <a:xfrm>
          <a:off x="6705111" y="102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37136</xdr:rowOff>
    </xdr:from>
    <xdr:to>
      <xdr:col>15</xdr:col>
      <xdr:colOff>180975</xdr:colOff>
      <xdr:row>79</xdr:row>
      <xdr:rowOff>43780</xdr:rowOff>
    </xdr:to>
    <xdr:cxnSp macro="">
      <xdr:nvCxnSpPr>
        <xdr:cNvPr id="408" name="直線コネクタ 407"/>
        <xdr:cNvCxnSpPr/>
      </xdr:nvCxnSpPr>
      <xdr:spPr>
        <a:xfrm>
          <a:off x="9639300" y="13581686"/>
          <a:ext cx="8382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34834</xdr:rowOff>
    </xdr:from>
    <xdr:to>
      <xdr:col>14</xdr:col>
      <xdr:colOff>28575</xdr:colOff>
      <xdr:row>79</xdr:row>
      <xdr:rowOff>37136</xdr:rowOff>
    </xdr:to>
    <xdr:cxnSp macro="">
      <xdr:nvCxnSpPr>
        <xdr:cNvPr id="411" name="直線コネクタ 410"/>
        <xdr:cNvCxnSpPr/>
      </xdr:nvCxnSpPr>
      <xdr:spPr>
        <a:xfrm>
          <a:off x="8750300" y="13579384"/>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164430</xdr:rowOff>
    </xdr:from>
    <xdr:to>
      <xdr:col>15</xdr:col>
      <xdr:colOff>231775</xdr:colOff>
      <xdr:row>79</xdr:row>
      <xdr:rowOff>94580</xdr:rowOff>
    </xdr:to>
    <xdr:sp macro="" textlink="">
      <xdr:nvSpPr>
        <xdr:cNvPr id="421" name="円/楕円 420"/>
        <xdr:cNvSpPr/>
      </xdr:nvSpPr>
      <xdr:spPr>
        <a:xfrm>
          <a:off x="10426700" y="135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378565" cy="259045"/>
    <xdr:sp macro="" textlink="">
      <xdr:nvSpPr>
        <xdr:cNvPr id="422" name="普通建設事業費 （ うち新規整備　）該当値テキスト"/>
        <xdr:cNvSpPr txBox="1"/>
      </xdr:nvSpPr>
      <xdr:spPr>
        <a:xfrm>
          <a:off x="10528300" y="1349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157786</xdr:rowOff>
    </xdr:from>
    <xdr:to>
      <xdr:col>14</xdr:col>
      <xdr:colOff>79375</xdr:colOff>
      <xdr:row>79</xdr:row>
      <xdr:rowOff>87936</xdr:rowOff>
    </xdr:to>
    <xdr:sp macro="" textlink="">
      <xdr:nvSpPr>
        <xdr:cNvPr id="423" name="円/楕円 422"/>
        <xdr:cNvSpPr/>
      </xdr:nvSpPr>
      <xdr:spPr>
        <a:xfrm>
          <a:off x="9588500" y="13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79063</xdr:rowOff>
    </xdr:from>
    <xdr:ext cx="469744" cy="259045"/>
    <xdr:sp macro="" textlink="">
      <xdr:nvSpPr>
        <xdr:cNvPr id="424" name="テキスト ボックス 423"/>
        <xdr:cNvSpPr txBox="1"/>
      </xdr:nvSpPr>
      <xdr:spPr>
        <a:xfrm>
          <a:off x="9404427" y="1362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155484</xdr:rowOff>
    </xdr:from>
    <xdr:to>
      <xdr:col>12</xdr:col>
      <xdr:colOff>561975</xdr:colOff>
      <xdr:row>79</xdr:row>
      <xdr:rowOff>85634</xdr:rowOff>
    </xdr:to>
    <xdr:sp macro="" textlink="">
      <xdr:nvSpPr>
        <xdr:cNvPr id="425" name="円/楕円 424"/>
        <xdr:cNvSpPr/>
      </xdr:nvSpPr>
      <xdr:spPr>
        <a:xfrm>
          <a:off x="8699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76761</xdr:rowOff>
    </xdr:from>
    <xdr:ext cx="469744" cy="259045"/>
    <xdr:sp macro="" textlink="">
      <xdr:nvSpPr>
        <xdr:cNvPr id="426" name="テキスト ボックス 425"/>
        <xdr:cNvSpPr txBox="1"/>
      </xdr:nvSpPr>
      <xdr:spPr>
        <a:xfrm>
          <a:off x="8515427" y="1362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95338</xdr:rowOff>
    </xdr:from>
    <xdr:to>
      <xdr:col>15</xdr:col>
      <xdr:colOff>180975</xdr:colOff>
      <xdr:row>98</xdr:row>
      <xdr:rowOff>158369</xdr:rowOff>
    </xdr:to>
    <xdr:cxnSp macro="">
      <xdr:nvCxnSpPr>
        <xdr:cNvPr id="455" name="直線コネクタ 454"/>
        <xdr:cNvCxnSpPr/>
      </xdr:nvCxnSpPr>
      <xdr:spPr>
        <a:xfrm flipV="1">
          <a:off x="9639300" y="16897438"/>
          <a:ext cx="838200" cy="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155866</xdr:rowOff>
    </xdr:from>
    <xdr:to>
      <xdr:col>14</xdr:col>
      <xdr:colOff>28575</xdr:colOff>
      <xdr:row>98</xdr:row>
      <xdr:rowOff>158369</xdr:rowOff>
    </xdr:to>
    <xdr:cxnSp macro="">
      <xdr:nvCxnSpPr>
        <xdr:cNvPr id="458" name="直線コネクタ 457"/>
        <xdr:cNvCxnSpPr/>
      </xdr:nvCxnSpPr>
      <xdr:spPr>
        <a:xfrm>
          <a:off x="8750300" y="16957966"/>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44538</xdr:rowOff>
    </xdr:from>
    <xdr:to>
      <xdr:col>15</xdr:col>
      <xdr:colOff>231775</xdr:colOff>
      <xdr:row>98</xdr:row>
      <xdr:rowOff>146138</xdr:rowOff>
    </xdr:to>
    <xdr:sp macro="" textlink="">
      <xdr:nvSpPr>
        <xdr:cNvPr id="468" name="円/楕円 467"/>
        <xdr:cNvSpPr/>
      </xdr:nvSpPr>
      <xdr:spPr>
        <a:xfrm>
          <a:off x="10426700" y="168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130915</xdr:rowOff>
    </xdr:from>
    <xdr:ext cx="469744" cy="259045"/>
    <xdr:sp macro="" textlink="">
      <xdr:nvSpPr>
        <xdr:cNvPr id="469" name="普通建設事業費 （ うち更新整備　）該当値テキスト"/>
        <xdr:cNvSpPr txBox="1"/>
      </xdr:nvSpPr>
      <xdr:spPr>
        <a:xfrm>
          <a:off x="10528300" y="167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107569</xdr:rowOff>
    </xdr:from>
    <xdr:to>
      <xdr:col>14</xdr:col>
      <xdr:colOff>79375</xdr:colOff>
      <xdr:row>99</xdr:row>
      <xdr:rowOff>37719</xdr:rowOff>
    </xdr:to>
    <xdr:sp macro="" textlink="">
      <xdr:nvSpPr>
        <xdr:cNvPr id="470" name="円/楕円 469"/>
        <xdr:cNvSpPr/>
      </xdr:nvSpPr>
      <xdr:spPr>
        <a:xfrm>
          <a:off x="9588500" y="169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28846</xdr:rowOff>
    </xdr:from>
    <xdr:ext cx="469744" cy="259045"/>
    <xdr:sp macro="" textlink="">
      <xdr:nvSpPr>
        <xdr:cNvPr id="471" name="テキスト ボックス 470"/>
        <xdr:cNvSpPr txBox="1"/>
      </xdr:nvSpPr>
      <xdr:spPr>
        <a:xfrm>
          <a:off x="9404427" y="1700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105066</xdr:rowOff>
    </xdr:from>
    <xdr:to>
      <xdr:col>12</xdr:col>
      <xdr:colOff>561975</xdr:colOff>
      <xdr:row>99</xdr:row>
      <xdr:rowOff>35216</xdr:rowOff>
    </xdr:to>
    <xdr:sp macro="" textlink="">
      <xdr:nvSpPr>
        <xdr:cNvPr id="472" name="円/楕円 471"/>
        <xdr:cNvSpPr/>
      </xdr:nvSpPr>
      <xdr:spPr>
        <a:xfrm>
          <a:off x="8699500" y="169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26343</xdr:rowOff>
    </xdr:from>
    <xdr:ext cx="469744" cy="259045"/>
    <xdr:sp macro="" textlink="">
      <xdr:nvSpPr>
        <xdr:cNvPr id="473" name="テキスト ボックス 472"/>
        <xdr:cNvSpPr txBox="1"/>
      </xdr:nvSpPr>
      <xdr:spPr>
        <a:xfrm>
          <a:off x="8515427" y="169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39332</xdr:rowOff>
    </xdr:from>
    <xdr:to>
      <xdr:col>21</xdr:col>
      <xdr:colOff>161925</xdr:colOff>
      <xdr:row>39</xdr:row>
      <xdr:rowOff>44450</xdr:rowOff>
    </xdr:to>
    <xdr:cxnSp macro="">
      <xdr:nvCxnSpPr>
        <xdr:cNvPr id="508" name="直線コネクタ 507"/>
        <xdr:cNvCxnSpPr/>
      </xdr:nvCxnSpPr>
      <xdr:spPr>
        <a:xfrm>
          <a:off x="13703300" y="6725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39332</xdr:rowOff>
    </xdr:from>
    <xdr:to>
      <xdr:col>19</xdr:col>
      <xdr:colOff>644525</xdr:colOff>
      <xdr:row>39</xdr:row>
      <xdr:rowOff>44450</xdr:rowOff>
    </xdr:to>
    <xdr:cxnSp macro="">
      <xdr:nvCxnSpPr>
        <xdr:cNvPr id="511" name="直線コネクタ 510"/>
        <xdr:cNvCxnSpPr/>
      </xdr:nvCxnSpPr>
      <xdr:spPr>
        <a:xfrm flipV="1">
          <a:off x="12814300" y="6725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159982</xdr:rowOff>
    </xdr:from>
    <xdr:to>
      <xdr:col>20</xdr:col>
      <xdr:colOff>9525</xdr:colOff>
      <xdr:row>39</xdr:row>
      <xdr:rowOff>90132</xdr:rowOff>
    </xdr:to>
    <xdr:sp macro="" textlink="">
      <xdr:nvSpPr>
        <xdr:cNvPr id="527" name="円/楕円 526"/>
        <xdr:cNvSpPr/>
      </xdr:nvSpPr>
      <xdr:spPr>
        <a:xfrm>
          <a:off x="13652500" y="66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81259</xdr:rowOff>
    </xdr:from>
    <xdr:ext cx="378565" cy="259045"/>
    <xdr:sp macro="" textlink="">
      <xdr:nvSpPr>
        <xdr:cNvPr id="528" name="テキスト ボックス 527"/>
        <xdr:cNvSpPr txBox="1"/>
      </xdr:nvSpPr>
      <xdr:spPr>
        <a:xfrm>
          <a:off x="13514017" y="676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133724</xdr:rowOff>
    </xdr:from>
    <xdr:to>
      <xdr:col>23</xdr:col>
      <xdr:colOff>517525</xdr:colOff>
      <xdr:row>76</xdr:row>
      <xdr:rowOff>150133</xdr:rowOff>
    </xdr:to>
    <xdr:cxnSp macro="">
      <xdr:nvCxnSpPr>
        <xdr:cNvPr id="610" name="直線コネクタ 609"/>
        <xdr:cNvCxnSpPr/>
      </xdr:nvCxnSpPr>
      <xdr:spPr>
        <a:xfrm flipV="1">
          <a:off x="15481300" y="13163924"/>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143799</xdr:rowOff>
    </xdr:from>
    <xdr:to>
      <xdr:col>22</xdr:col>
      <xdr:colOff>365125</xdr:colOff>
      <xdr:row>76</xdr:row>
      <xdr:rowOff>150133</xdr:rowOff>
    </xdr:to>
    <xdr:cxnSp macro="">
      <xdr:nvCxnSpPr>
        <xdr:cNvPr id="613" name="直線コネクタ 612"/>
        <xdr:cNvCxnSpPr/>
      </xdr:nvCxnSpPr>
      <xdr:spPr>
        <a:xfrm>
          <a:off x="14592300" y="13173999"/>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143799</xdr:rowOff>
    </xdr:from>
    <xdr:to>
      <xdr:col>21</xdr:col>
      <xdr:colOff>161925</xdr:colOff>
      <xdr:row>76</xdr:row>
      <xdr:rowOff>147913</xdr:rowOff>
    </xdr:to>
    <xdr:cxnSp macro="">
      <xdr:nvCxnSpPr>
        <xdr:cNvPr id="616" name="直線コネクタ 615"/>
        <xdr:cNvCxnSpPr/>
      </xdr:nvCxnSpPr>
      <xdr:spPr>
        <a:xfrm flipV="1">
          <a:off x="13703300" y="13173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147913</xdr:rowOff>
    </xdr:from>
    <xdr:to>
      <xdr:col>19</xdr:col>
      <xdr:colOff>644525</xdr:colOff>
      <xdr:row>77</xdr:row>
      <xdr:rowOff>8043</xdr:rowOff>
    </xdr:to>
    <xdr:cxnSp macro="">
      <xdr:nvCxnSpPr>
        <xdr:cNvPr id="619" name="直線コネクタ 618"/>
        <xdr:cNvCxnSpPr/>
      </xdr:nvCxnSpPr>
      <xdr:spPr>
        <a:xfrm flipV="1">
          <a:off x="12814300" y="13178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82924</xdr:rowOff>
    </xdr:from>
    <xdr:to>
      <xdr:col>23</xdr:col>
      <xdr:colOff>568325</xdr:colOff>
      <xdr:row>77</xdr:row>
      <xdr:rowOff>13074</xdr:rowOff>
    </xdr:to>
    <xdr:sp macro="" textlink="">
      <xdr:nvSpPr>
        <xdr:cNvPr id="629" name="円/楕円 628"/>
        <xdr:cNvSpPr/>
      </xdr:nvSpPr>
      <xdr:spPr>
        <a:xfrm>
          <a:off x="16268700" y="13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61351</xdr:rowOff>
    </xdr:from>
    <xdr:ext cx="534377" cy="259045"/>
    <xdr:sp macro="" textlink="">
      <xdr:nvSpPr>
        <xdr:cNvPr id="630" name="公債費該当値テキスト"/>
        <xdr:cNvSpPr txBox="1"/>
      </xdr:nvSpPr>
      <xdr:spPr>
        <a:xfrm>
          <a:off x="16370300" y="130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99333</xdr:rowOff>
    </xdr:from>
    <xdr:to>
      <xdr:col>22</xdr:col>
      <xdr:colOff>415925</xdr:colOff>
      <xdr:row>77</xdr:row>
      <xdr:rowOff>29483</xdr:rowOff>
    </xdr:to>
    <xdr:sp macro="" textlink="">
      <xdr:nvSpPr>
        <xdr:cNvPr id="631" name="円/楕円 630"/>
        <xdr:cNvSpPr/>
      </xdr:nvSpPr>
      <xdr:spPr>
        <a:xfrm>
          <a:off x="15430500" y="131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20610</xdr:rowOff>
    </xdr:from>
    <xdr:ext cx="534377" cy="259045"/>
    <xdr:sp macro="" textlink="">
      <xdr:nvSpPr>
        <xdr:cNvPr id="632" name="テキスト ボックス 631"/>
        <xdr:cNvSpPr txBox="1"/>
      </xdr:nvSpPr>
      <xdr:spPr>
        <a:xfrm>
          <a:off x="15214111" y="13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92999</xdr:rowOff>
    </xdr:from>
    <xdr:to>
      <xdr:col>21</xdr:col>
      <xdr:colOff>212725</xdr:colOff>
      <xdr:row>77</xdr:row>
      <xdr:rowOff>23149</xdr:rowOff>
    </xdr:to>
    <xdr:sp macro="" textlink="">
      <xdr:nvSpPr>
        <xdr:cNvPr id="633" name="円/楕円 632"/>
        <xdr:cNvSpPr/>
      </xdr:nvSpPr>
      <xdr:spPr>
        <a:xfrm>
          <a:off x="14541500" y="13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14276</xdr:rowOff>
    </xdr:from>
    <xdr:ext cx="534377" cy="259045"/>
    <xdr:sp macro="" textlink="">
      <xdr:nvSpPr>
        <xdr:cNvPr id="634" name="テキスト ボックス 633"/>
        <xdr:cNvSpPr txBox="1"/>
      </xdr:nvSpPr>
      <xdr:spPr>
        <a:xfrm>
          <a:off x="14325111" y="132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97113</xdr:rowOff>
    </xdr:from>
    <xdr:to>
      <xdr:col>20</xdr:col>
      <xdr:colOff>9525</xdr:colOff>
      <xdr:row>77</xdr:row>
      <xdr:rowOff>27263</xdr:rowOff>
    </xdr:to>
    <xdr:sp macro="" textlink="">
      <xdr:nvSpPr>
        <xdr:cNvPr id="635" name="円/楕円 634"/>
        <xdr:cNvSpPr/>
      </xdr:nvSpPr>
      <xdr:spPr>
        <a:xfrm>
          <a:off x="13652500" y="131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18390</xdr:rowOff>
    </xdr:from>
    <xdr:ext cx="534377" cy="259045"/>
    <xdr:sp macro="" textlink="">
      <xdr:nvSpPr>
        <xdr:cNvPr id="636" name="テキスト ボックス 635"/>
        <xdr:cNvSpPr txBox="1"/>
      </xdr:nvSpPr>
      <xdr:spPr>
        <a:xfrm>
          <a:off x="13436111" y="132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128693</xdr:rowOff>
    </xdr:from>
    <xdr:to>
      <xdr:col>18</xdr:col>
      <xdr:colOff>492125</xdr:colOff>
      <xdr:row>77</xdr:row>
      <xdr:rowOff>58843</xdr:rowOff>
    </xdr:to>
    <xdr:sp macro="" textlink="">
      <xdr:nvSpPr>
        <xdr:cNvPr id="637" name="円/楕円 636"/>
        <xdr:cNvSpPr/>
      </xdr:nvSpPr>
      <xdr:spPr>
        <a:xfrm>
          <a:off x="12763500" y="131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49970</xdr:rowOff>
    </xdr:from>
    <xdr:ext cx="534377" cy="259045"/>
    <xdr:sp macro="" textlink="">
      <xdr:nvSpPr>
        <xdr:cNvPr id="638" name="テキスト ボックス 637"/>
        <xdr:cNvSpPr txBox="1"/>
      </xdr:nvSpPr>
      <xdr:spPr>
        <a:xfrm>
          <a:off x="12547111" y="132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146200</xdr:rowOff>
    </xdr:from>
    <xdr:to>
      <xdr:col>23</xdr:col>
      <xdr:colOff>517525</xdr:colOff>
      <xdr:row>99</xdr:row>
      <xdr:rowOff>37283</xdr:rowOff>
    </xdr:to>
    <xdr:cxnSp macro="">
      <xdr:nvCxnSpPr>
        <xdr:cNvPr id="667" name="直線コネクタ 666"/>
        <xdr:cNvCxnSpPr/>
      </xdr:nvCxnSpPr>
      <xdr:spPr>
        <a:xfrm>
          <a:off x="15481300" y="16948300"/>
          <a:ext cx="838200" cy="6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146200</xdr:rowOff>
    </xdr:from>
    <xdr:to>
      <xdr:col>22</xdr:col>
      <xdr:colOff>365125</xdr:colOff>
      <xdr:row>99</xdr:row>
      <xdr:rowOff>43216</xdr:rowOff>
    </xdr:to>
    <xdr:cxnSp macro="">
      <xdr:nvCxnSpPr>
        <xdr:cNvPr id="670" name="直線コネクタ 669"/>
        <xdr:cNvCxnSpPr/>
      </xdr:nvCxnSpPr>
      <xdr:spPr>
        <a:xfrm flipV="1">
          <a:off x="14592300" y="16948300"/>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42907</xdr:rowOff>
    </xdr:from>
    <xdr:to>
      <xdr:col>21</xdr:col>
      <xdr:colOff>161925</xdr:colOff>
      <xdr:row>99</xdr:row>
      <xdr:rowOff>43216</xdr:rowOff>
    </xdr:to>
    <xdr:cxnSp macro="">
      <xdr:nvCxnSpPr>
        <xdr:cNvPr id="673" name="直線コネクタ 672"/>
        <xdr:cNvCxnSpPr/>
      </xdr:nvCxnSpPr>
      <xdr:spPr>
        <a:xfrm>
          <a:off x="13703300" y="17016457"/>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42907</xdr:rowOff>
    </xdr:from>
    <xdr:to>
      <xdr:col>19</xdr:col>
      <xdr:colOff>644525</xdr:colOff>
      <xdr:row>99</xdr:row>
      <xdr:rowOff>43174</xdr:rowOff>
    </xdr:to>
    <xdr:cxnSp macro="">
      <xdr:nvCxnSpPr>
        <xdr:cNvPr id="676" name="直線コネクタ 675"/>
        <xdr:cNvCxnSpPr/>
      </xdr:nvCxnSpPr>
      <xdr:spPr>
        <a:xfrm flipV="1">
          <a:off x="12814300" y="1701645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157933</xdr:rowOff>
    </xdr:from>
    <xdr:to>
      <xdr:col>23</xdr:col>
      <xdr:colOff>568325</xdr:colOff>
      <xdr:row>99</xdr:row>
      <xdr:rowOff>88083</xdr:rowOff>
    </xdr:to>
    <xdr:sp macro="" textlink="">
      <xdr:nvSpPr>
        <xdr:cNvPr id="686" name="円/楕円 685"/>
        <xdr:cNvSpPr/>
      </xdr:nvSpPr>
      <xdr:spPr>
        <a:xfrm>
          <a:off x="16268700" y="16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95400</xdr:rowOff>
    </xdr:from>
    <xdr:to>
      <xdr:col>22</xdr:col>
      <xdr:colOff>415925</xdr:colOff>
      <xdr:row>99</xdr:row>
      <xdr:rowOff>25550</xdr:rowOff>
    </xdr:to>
    <xdr:sp macro="" textlink="">
      <xdr:nvSpPr>
        <xdr:cNvPr id="688" name="円/楕円 687"/>
        <xdr:cNvSpPr/>
      </xdr:nvSpPr>
      <xdr:spPr>
        <a:xfrm>
          <a:off x="15430500" y="168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42077</xdr:rowOff>
    </xdr:from>
    <xdr:ext cx="534377" cy="259045"/>
    <xdr:sp macro="" textlink="">
      <xdr:nvSpPr>
        <xdr:cNvPr id="689" name="テキスト ボックス 688"/>
        <xdr:cNvSpPr txBox="1"/>
      </xdr:nvSpPr>
      <xdr:spPr>
        <a:xfrm>
          <a:off x="15214111" y="166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163866</xdr:rowOff>
    </xdr:from>
    <xdr:to>
      <xdr:col>21</xdr:col>
      <xdr:colOff>212725</xdr:colOff>
      <xdr:row>99</xdr:row>
      <xdr:rowOff>94016</xdr:rowOff>
    </xdr:to>
    <xdr:sp macro="" textlink="">
      <xdr:nvSpPr>
        <xdr:cNvPr id="690" name="円/楕円 689"/>
        <xdr:cNvSpPr/>
      </xdr:nvSpPr>
      <xdr:spPr>
        <a:xfrm>
          <a:off x="14541500" y="16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85143</xdr:rowOff>
    </xdr:from>
    <xdr:ext cx="378565" cy="259045"/>
    <xdr:sp macro="" textlink="">
      <xdr:nvSpPr>
        <xdr:cNvPr id="691" name="テキスト ボックス 690"/>
        <xdr:cNvSpPr txBox="1"/>
      </xdr:nvSpPr>
      <xdr:spPr>
        <a:xfrm>
          <a:off x="14403017" y="1705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163557</xdr:rowOff>
    </xdr:from>
    <xdr:to>
      <xdr:col>20</xdr:col>
      <xdr:colOff>9525</xdr:colOff>
      <xdr:row>99</xdr:row>
      <xdr:rowOff>93707</xdr:rowOff>
    </xdr:to>
    <xdr:sp macro="" textlink="">
      <xdr:nvSpPr>
        <xdr:cNvPr id="692" name="円/楕円 691"/>
        <xdr:cNvSpPr/>
      </xdr:nvSpPr>
      <xdr:spPr>
        <a:xfrm>
          <a:off x="13652500" y="169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84834</xdr:rowOff>
    </xdr:from>
    <xdr:ext cx="378565" cy="259045"/>
    <xdr:sp macro="" textlink="">
      <xdr:nvSpPr>
        <xdr:cNvPr id="693" name="テキスト ボックス 692"/>
        <xdr:cNvSpPr txBox="1"/>
      </xdr:nvSpPr>
      <xdr:spPr>
        <a:xfrm>
          <a:off x="13514017" y="17058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163824</xdr:rowOff>
    </xdr:from>
    <xdr:to>
      <xdr:col>18</xdr:col>
      <xdr:colOff>492125</xdr:colOff>
      <xdr:row>99</xdr:row>
      <xdr:rowOff>93974</xdr:rowOff>
    </xdr:to>
    <xdr:sp macro="" textlink="">
      <xdr:nvSpPr>
        <xdr:cNvPr id="694" name="円/楕円 693"/>
        <xdr:cNvSpPr/>
      </xdr:nvSpPr>
      <xdr:spPr>
        <a:xfrm>
          <a:off x="12763500" y="16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85101</xdr:rowOff>
    </xdr:from>
    <xdr:ext cx="378565" cy="259045"/>
    <xdr:sp macro="" textlink="">
      <xdr:nvSpPr>
        <xdr:cNvPr id="695" name="テキスト ボックス 694"/>
        <xdr:cNvSpPr txBox="1"/>
      </xdr:nvSpPr>
      <xdr:spPr>
        <a:xfrm>
          <a:off x="12625017" y="17058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34087</xdr:rowOff>
    </xdr:from>
    <xdr:to>
      <xdr:col>32</xdr:col>
      <xdr:colOff>187325</xdr:colOff>
      <xdr:row>39</xdr:row>
      <xdr:rowOff>98878</xdr:rowOff>
    </xdr:to>
    <xdr:cxnSp macro="">
      <xdr:nvCxnSpPr>
        <xdr:cNvPr id="726" name="直線コネクタ 725"/>
        <xdr:cNvCxnSpPr/>
      </xdr:nvCxnSpPr>
      <xdr:spPr>
        <a:xfrm>
          <a:off x="21323300" y="6549187"/>
          <a:ext cx="838200" cy="2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34087</xdr:rowOff>
    </xdr:from>
    <xdr:to>
      <xdr:col>31</xdr:col>
      <xdr:colOff>34925</xdr:colOff>
      <xdr:row>39</xdr:row>
      <xdr:rowOff>98878</xdr:rowOff>
    </xdr:to>
    <xdr:cxnSp macro="">
      <xdr:nvCxnSpPr>
        <xdr:cNvPr id="729" name="直線コネクタ 728"/>
        <xdr:cNvCxnSpPr/>
      </xdr:nvCxnSpPr>
      <xdr:spPr>
        <a:xfrm flipV="1">
          <a:off x="20434300" y="6549187"/>
          <a:ext cx="889000" cy="2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28046</xdr:rowOff>
    </xdr:from>
    <xdr:to>
      <xdr:col>28</xdr:col>
      <xdr:colOff>314325</xdr:colOff>
      <xdr:row>39</xdr:row>
      <xdr:rowOff>98878</xdr:rowOff>
    </xdr:to>
    <xdr:cxnSp macro="">
      <xdr:nvCxnSpPr>
        <xdr:cNvPr id="735" name="直線コネクタ 734"/>
        <xdr:cNvCxnSpPr/>
      </xdr:nvCxnSpPr>
      <xdr:spPr>
        <a:xfrm>
          <a:off x="18656300" y="6714596"/>
          <a:ext cx="889000" cy="7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154737</xdr:rowOff>
    </xdr:from>
    <xdr:to>
      <xdr:col>31</xdr:col>
      <xdr:colOff>85725</xdr:colOff>
      <xdr:row>38</xdr:row>
      <xdr:rowOff>84886</xdr:rowOff>
    </xdr:to>
    <xdr:sp macro="" textlink="">
      <xdr:nvSpPr>
        <xdr:cNvPr id="747" name="円/楕円 746"/>
        <xdr:cNvSpPr/>
      </xdr:nvSpPr>
      <xdr:spPr>
        <a:xfrm>
          <a:off x="21272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101414</xdr:rowOff>
    </xdr:from>
    <xdr:ext cx="469744" cy="259045"/>
    <xdr:sp macro="" textlink="">
      <xdr:nvSpPr>
        <xdr:cNvPr id="748" name="テキスト ボックス 747"/>
        <xdr:cNvSpPr txBox="1"/>
      </xdr:nvSpPr>
      <xdr:spPr>
        <a:xfrm>
          <a:off x="21088427" y="627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148696</xdr:rowOff>
    </xdr:from>
    <xdr:to>
      <xdr:col>27</xdr:col>
      <xdr:colOff>161925</xdr:colOff>
      <xdr:row>39</xdr:row>
      <xdr:rowOff>78846</xdr:rowOff>
    </xdr:to>
    <xdr:sp macro="" textlink="">
      <xdr:nvSpPr>
        <xdr:cNvPr id="753" name="円/楕円 752"/>
        <xdr:cNvSpPr/>
      </xdr:nvSpPr>
      <xdr:spPr>
        <a:xfrm>
          <a:off x="18605500" y="66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95372</xdr:rowOff>
    </xdr:from>
    <xdr:ext cx="469744" cy="259045"/>
    <xdr:sp macro="" textlink="">
      <xdr:nvSpPr>
        <xdr:cNvPr id="754" name="テキスト ボックス 753"/>
        <xdr:cNvSpPr txBox="1"/>
      </xdr:nvSpPr>
      <xdr:spPr>
        <a:xfrm>
          <a:off x="18421427" y="64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139178</xdr:rowOff>
    </xdr:from>
    <xdr:to>
      <xdr:col>32</xdr:col>
      <xdr:colOff>187325</xdr:colOff>
      <xdr:row>58</xdr:row>
      <xdr:rowOff>24290</xdr:rowOff>
    </xdr:to>
    <xdr:cxnSp macro="">
      <xdr:nvCxnSpPr>
        <xdr:cNvPr id="785" name="直線コネクタ 784"/>
        <xdr:cNvCxnSpPr/>
      </xdr:nvCxnSpPr>
      <xdr:spPr>
        <a:xfrm flipV="1">
          <a:off x="21323300" y="9911828"/>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24290</xdr:rowOff>
    </xdr:from>
    <xdr:to>
      <xdr:col>31</xdr:col>
      <xdr:colOff>34925</xdr:colOff>
      <xdr:row>58</xdr:row>
      <xdr:rowOff>67234</xdr:rowOff>
    </xdr:to>
    <xdr:cxnSp macro="">
      <xdr:nvCxnSpPr>
        <xdr:cNvPr id="788" name="直線コネクタ 787"/>
        <xdr:cNvCxnSpPr/>
      </xdr:nvCxnSpPr>
      <xdr:spPr>
        <a:xfrm flipV="1">
          <a:off x="20434300" y="9968390"/>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67234</xdr:rowOff>
    </xdr:from>
    <xdr:to>
      <xdr:col>29</xdr:col>
      <xdr:colOff>517525</xdr:colOff>
      <xdr:row>58</xdr:row>
      <xdr:rowOff>74810</xdr:rowOff>
    </xdr:to>
    <xdr:cxnSp macro="">
      <xdr:nvCxnSpPr>
        <xdr:cNvPr id="791" name="直線コネクタ 790"/>
        <xdr:cNvCxnSpPr/>
      </xdr:nvCxnSpPr>
      <xdr:spPr>
        <a:xfrm flipV="1">
          <a:off x="19545300" y="10011334"/>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74810</xdr:rowOff>
    </xdr:from>
    <xdr:to>
      <xdr:col>28</xdr:col>
      <xdr:colOff>314325</xdr:colOff>
      <xdr:row>58</xdr:row>
      <xdr:rowOff>83203</xdr:rowOff>
    </xdr:to>
    <xdr:cxnSp macro="">
      <xdr:nvCxnSpPr>
        <xdr:cNvPr id="794" name="直線コネクタ 793"/>
        <xdr:cNvCxnSpPr/>
      </xdr:nvCxnSpPr>
      <xdr:spPr>
        <a:xfrm flipV="1">
          <a:off x="18656300" y="10018910"/>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88378</xdr:rowOff>
    </xdr:from>
    <xdr:to>
      <xdr:col>32</xdr:col>
      <xdr:colOff>238125</xdr:colOff>
      <xdr:row>58</xdr:row>
      <xdr:rowOff>18528</xdr:rowOff>
    </xdr:to>
    <xdr:sp macro="" textlink="">
      <xdr:nvSpPr>
        <xdr:cNvPr id="804" name="円/楕円 803"/>
        <xdr:cNvSpPr/>
      </xdr:nvSpPr>
      <xdr:spPr>
        <a:xfrm>
          <a:off x="22110700" y="98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111255</xdr:rowOff>
    </xdr:from>
    <xdr:ext cx="469744" cy="259045"/>
    <xdr:sp macro="" textlink="">
      <xdr:nvSpPr>
        <xdr:cNvPr id="805" name="貸付金該当値テキスト"/>
        <xdr:cNvSpPr txBox="1"/>
      </xdr:nvSpPr>
      <xdr:spPr>
        <a:xfrm>
          <a:off x="22212300" y="971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144940</xdr:rowOff>
    </xdr:from>
    <xdr:to>
      <xdr:col>31</xdr:col>
      <xdr:colOff>85725</xdr:colOff>
      <xdr:row>58</xdr:row>
      <xdr:rowOff>75090</xdr:rowOff>
    </xdr:to>
    <xdr:sp macro="" textlink="">
      <xdr:nvSpPr>
        <xdr:cNvPr id="806" name="円/楕円 805"/>
        <xdr:cNvSpPr/>
      </xdr:nvSpPr>
      <xdr:spPr>
        <a:xfrm>
          <a:off x="21272500" y="99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91617</xdr:rowOff>
    </xdr:from>
    <xdr:ext cx="469744" cy="259045"/>
    <xdr:sp macro="" textlink="">
      <xdr:nvSpPr>
        <xdr:cNvPr id="807" name="テキスト ボックス 806"/>
        <xdr:cNvSpPr txBox="1"/>
      </xdr:nvSpPr>
      <xdr:spPr>
        <a:xfrm>
          <a:off x="21088427" y="9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16434</xdr:rowOff>
    </xdr:from>
    <xdr:to>
      <xdr:col>29</xdr:col>
      <xdr:colOff>568325</xdr:colOff>
      <xdr:row>58</xdr:row>
      <xdr:rowOff>118034</xdr:rowOff>
    </xdr:to>
    <xdr:sp macro="" textlink="">
      <xdr:nvSpPr>
        <xdr:cNvPr id="808" name="円/楕円 807"/>
        <xdr:cNvSpPr/>
      </xdr:nvSpPr>
      <xdr:spPr>
        <a:xfrm>
          <a:off x="20383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134561</xdr:rowOff>
    </xdr:from>
    <xdr:ext cx="469744" cy="259045"/>
    <xdr:sp macro="" textlink="">
      <xdr:nvSpPr>
        <xdr:cNvPr id="809" name="テキスト ボックス 808"/>
        <xdr:cNvSpPr txBox="1"/>
      </xdr:nvSpPr>
      <xdr:spPr>
        <a:xfrm>
          <a:off x="20199427" y="97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24010</xdr:rowOff>
    </xdr:from>
    <xdr:to>
      <xdr:col>28</xdr:col>
      <xdr:colOff>365125</xdr:colOff>
      <xdr:row>58</xdr:row>
      <xdr:rowOff>125610</xdr:rowOff>
    </xdr:to>
    <xdr:sp macro="" textlink="">
      <xdr:nvSpPr>
        <xdr:cNvPr id="810" name="円/楕円 809"/>
        <xdr:cNvSpPr/>
      </xdr:nvSpPr>
      <xdr:spPr>
        <a:xfrm>
          <a:off x="19494500" y="99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116737</xdr:rowOff>
    </xdr:from>
    <xdr:ext cx="469744" cy="259045"/>
    <xdr:sp macro="" textlink="">
      <xdr:nvSpPr>
        <xdr:cNvPr id="811" name="テキスト ボックス 810"/>
        <xdr:cNvSpPr txBox="1"/>
      </xdr:nvSpPr>
      <xdr:spPr>
        <a:xfrm>
          <a:off x="19310427" y="100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32403</xdr:rowOff>
    </xdr:from>
    <xdr:to>
      <xdr:col>27</xdr:col>
      <xdr:colOff>161925</xdr:colOff>
      <xdr:row>58</xdr:row>
      <xdr:rowOff>134003</xdr:rowOff>
    </xdr:to>
    <xdr:sp macro="" textlink="">
      <xdr:nvSpPr>
        <xdr:cNvPr id="812" name="円/楕円 811"/>
        <xdr:cNvSpPr/>
      </xdr:nvSpPr>
      <xdr:spPr>
        <a:xfrm>
          <a:off x="18605500" y="99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125130</xdr:rowOff>
    </xdr:from>
    <xdr:ext cx="469744" cy="259045"/>
    <xdr:sp macro="" textlink="">
      <xdr:nvSpPr>
        <xdr:cNvPr id="813" name="テキスト ボックス 812"/>
        <xdr:cNvSpPr txBox="1"/>
      </xdr:nvSpPr>
      <xdr:spPr>
        <a:xfrm>
          <a:off x="18421427" y="1006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55995</xdr:rowOff>
    </xdr:from>
    <xdr:to>
      <xdr:col>32</xdr:col>
      <xdr:colOff>187325</xdr:colOff>
      <xdr:row>77</xdr:row>
      <xdr:rowOff>68281</xdr:rowOff>
    </xdr:to>
    <xdr:cxnSp macro="">
      <xdr:nvCxnSpPr>
        <xdr:cNvPr id="843" name="直線コネクタ 842"/>
        <xdr:cNvCxnSpPr/>
      </xdr:nvCxnSpPr>
      <xdr:spPr>
        <a:xfrm flipV="1">
          <a:off x="21323300" y="13257645"/>
          <a:ext cx="8382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68281</xdr:rowOff>
    </xdr:from>
    <xdr:to>
      <xdr:col>31</xdr:col>
      <xdr:colOff>34925</xdr:colOff>
      <xdr:row>77</xdr:row>
      <xdr:rowOff>134138</xdr:rowOff>
    </xdr:to>
    <xdr:cxnSp macro="">
      <xdr:nvCxnSpPr>
        <xdr:cNvPr id="846" name="直線コネクタ 845"/>
        <xdr:cNvCxnSpPr/>
      </xdr:nvCxnSpPr>
      <xdr:spPr>
        <a:xfrm flipV="1">
          <a:off x="20434300" y="13269931"/>
          <a:ext cx="889000" cy="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67996</xdr:rowOff>
    </xdr:from>
    <xdr:to>
      <xdr:col>29</xdr:col>
      <xdr:colOff>517525</xdr:colOff>
      <xdr:row>77</xdr:row>
      <xdr:rowOff>134138</xdr:rowOff>
    </xdr:to>
    <xdr:cxnSp macro="">
      <xdr:nvCxnSpPr>
        <xdr:cNvPr id="849" name="直線コネクタ 848"/>
        <xdr:cNvCxnSpPr/>
      </xdr:nvCxnSpPr>
      <xdr:spPr>
        <a:xfrm>
          <a:off x="19545300" y="13098196"/>
          <a:ext cx="8890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67996</xdr:rowOff>
    </xdr:from>
    <xdr:to>
      <xdr:col>28</xdr:col>
      <xdr:colOff>314325</xdr:colOff>
      <xdr:row>76</xdr:row>
      <xdr:rowOff>115715</xdr:rowOff>
    </xdr:to>
    <xdr:cxnSp macro="">
      <xdr:nvCxnSpPr>
        <xdr:cNvPr id="852" name="直線コネクタ 851"/>
        <xdr:cNvCxnSpPr/>
      </xdr:nvCxnSpPr>
      <xdr:spPr>
        <a:xfrm flipV="1">
          <a:off x="18656300" y="13098196"/>
          <a:ext cx="889000" cy="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5195</xdr:rowOff>
    </xdr:from>
    <xdr:to>
      <xdr:col>32</xdr:col>
      <xdr:colOff>238125</xdr:colOff>
      <xdr:row>77</xdr:row>
      <xdr:rowOff>106795</xdr:rowOff>
    </xdr:to>
    <xdr:sp macro="" textlink="">
      <xdr:nvSpPr>
        <xdr:cNvPr id="862" name="円/楕円 861"/>
        <xdr:cNvSpPr/>
      </xdr:nvSpPr>
      <xdr:spPr>
        <a:xfrm>
          <a:off x="22110700" y="1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155072</xdr:rowOff>
    </xdr:from>
    <xdr:ext cx="534377" cy="259045"/>
    <xdr:sp macro="" textlink="">
      <xdr:nvSpPr>
        <xdr:cNvPr id="863" name="繰出金該当値テキスト"/>
        <xdr:cNvSpPr txBox="1"/>
      </xdr:nvSpPr>
      <xdr:spPr>
        <a:xfrm>
          <a:off x="22212300" y="131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17481</xdr:rowOff>
    </xdr:from>
    <xdr:to>
      <xdr:col>31</xdr:col>
      <xdr:colOff>85725</xdr:colOff>
      <xdr:row>77</xdr:row>
      <xdr:rowOff>119081</xdr:rowOff>
    </xdr:to>
    <xdr:sp macro="" textlink="">
      <xdr:nvSpPr>
        <xdr:cNvPr id="864" name="円/楕円 863"/>
        <xdr:cNvSpPr/>
      </xdr:nvSpPr>
      <xdr:spPr>
        <a:xfrm>
          <a:off x="21272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110208</xdr:rowOff>
    </xdr:from>
    <xdr:ext cx="534377" cy="259045"/>
    <xdr:sp macro="" textlink="">
      <xdr:nvSpPr>
        <xdr:cNvPr id="865" name="テキスト ボックス 864"/>
        <xdr:cNvSpPr txBox="1"/>
      </xdr:nvSpPr>
      <xdr:spPr>
        <a:xfrm>
          <a:off x="21056111" y="133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83338</xdr:rowOff>
    </xdr:from>
    <xdr:to>
      <xdr:col>29</xdr:col>
      <xdr:colOff>568325</xdr:colOff>
      <xdr:row>78</xdr:row>
      <xdr:rowOff>13488</xdr:rowOff>
    </xdr:to>
    <xdr:sp macro="" textlink="">
      <xdr:nvSpPr>
        <xdr:cNvPr id="866" name="円/楕円 865"/>
        <xdr:cNvSpPr/>
      </xdr:nvSpPr>
      <xdr:spPr>
        <a:xfrm>
          <a:off x="20383500" y="132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4615</xdr:rowOff>
    </xdr:from>
    <xdr:ext cx="534377" cy="259045"/>
    <xdr:sp macro="" textlink="">
      <xdr:nvSpPr>
        <xdr:cNvPr id="867" name="テキスト ボックス 866"/>
        <xdr:cNvSpPr txBox="1"/>
      </xdr:nvSpPr>
      <xdr:spPr>
        <a:xfrm>
          <a:off x="20167111" y="133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17196</xdr:rowOff>
    </xdr:from>
    <xdr:to>
      <xdr:col>28</xdr:col>
      <xdr:colOff>365125</xdr:colOff>
      <xdr:row>76</xdr:row>
      <xdr:rowOff>118796</xdr:rowOff>
    </xdr:to>
    <xdr:sp macro="" textlink="">
      <xdr:nvSpPr>
        <xdr:cNvPr id="868" name="円/楕円 867"/>
        <xdr:cNvSpPr/>
      </xdr:nvSpPr>
      <xdr:spPr>
        <a:xfrm>
          <a:off x="19494500" y="130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135323</xdr:rowOff>
    </xdr:from>
    <xdr:ext cx="534377" cy="259045"/>
    <xdr:sp macro="" textlink="">
      <xdr:nvSpPr>
        <xdr:cNvPr id="869" name="テキスト ボックス 868"/>
        <xdr:cNvSpPr txBox="1"/>
      </xdr:nvSpPr>
      <xdr:spPr>
        <a:xfrm>
          <a:off x="19278111" y="128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64915</xdr:rowOff>
    </xdr:from>
    <xdr:to>
      <xdr:col>27</xdr:col>
      <xdr:colOff>161925</xdr:colOff>
      <xdr:row>76</xdr:row>
      <xdr:rowOff>166515</xdr:rowOff>
    </xdr:to>
    <xdr:sp macro="" textlink="">
      <xdr:nvSpPr>
        <xdr:cNvPr id="870" name="円/楕円 869"/>
        <xdr:cNvSpPr/>
      </xdr:nvSpPr>
      <xdr:spPr>
        <a:xfrm>
          <a:off x="18605500" y="130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11593</xdr:rowOff>
    </xdr:from>
    <xdr:ext cx="534377" cy="259045"/>
    <xdr:sp macro="" textlink="">
      <xdr:nvSpPr>
        <xdr:cNvPr id="871" name="テキスト ボックス 870"/>
        <xdr:cNvSpPr txBox="1"/>
      </xdr:nvSpPr>
      <xdr:spPr>
        <a:xfrm>
          <a:off x="18389111" y="128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b="0" i="0" baseline="0">
              <a:solidFill>
                <a:schemeClr val="dk1"/>
              </a:solidFill>
              <a:effectLst/>
              <a:latin typeface="+mn-lt"/>
              <a:ea typeface="+mn-ea"/>
              <a:cs typeface="+mn-cs"/>
            </a:rPr>
            <a:t>歳出決算総額の主な構成項目である扶助費と補助費等において、類似団体と比較した住民一人当たりコストが特に高い状況となっている。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扶助費については住民一人当たり９</a:t>
          </a:r>
          <a:r>
            <a:rPr kumimoji="1" lang="ja-JP" altLang="en-US" sz="1300" b="0" i="0" baseline="0">
              <a:solidFill>
                <a:schemeClr val="dk1"/>
              </a:solidFill>
              <a:effectLst/>
              <a:latin typeface="+mn-lt"/>
              <a:ea typeface="+mn-ea"/>
              <a:cs typeface="+mn-cs"/>
            </a:rPr>
            <a:t>５，３６１</a:t>
          </a:r>
          <a:r>
            <a:rPr kumimoji="1" lang="ja-JP" altLang="ja-JP" sz="1300" b="0" i="0" baseline="0">
              <a:solidFill>
                <a:schemeClr val="dk1"/>
              </a:solidFill>
              <a:effectLst/>
              <a:latin typeface="+mn-lt"/>
              <a:ea typeface="+mn-ea"/>
              <a:cs typeface="+mn-cs"/>
            </a:rPr>
            <a:t>円で対前年度</a:t>
          </a:r>
          <a:r>
            <a:rPr kumimoji="1" lang="ja-JP" altLang="en-US" sz="1300" b="0" i="0" baseline="0">
              <a:solidFill>
                <a:schemeClr val="dk1"/>
              </a:solidFill>
              <a:effectLst/>
              <a:latin typeface="+mn-lt"/>
              <a:ea typeface="+mn-ea"/>
              <a:cs typeface="+mn-cs"/>
            </a:rPr>
            <a:t>３．６</a:t>
          </a:r>
          <a:r>
            <a:rPr kumimoji="1" lang="ja-JP" altLang="ja-JP" sz="1300" b="0" i="0" baseline="0">
              <a:solidFill>
                <a:schemeClr val="dk1"/>
              </a:solidFill>
              <a:effectLst/>
              <a:latin typeface="+mn-lt"/>
              <a:ea typeface="+mn-ea"/>
              <a:cs typeface="+mn-cs"/>
            </a:rPr>
            <a:t>％の増となっている。これは、生活保護費が保護世帯数の減により減となったものの、事業所の増やサービスの普及</a:t>
          </a:r>
          <a:r>
            <a:rPr kumimoji="1" lang="ja-JP" altLang="en-US" sz="1300" b="0" i="0" baseline="0">
              <a:solidFill>
                <a:schemeClr val="dk1"/>
              </a:solidFill>
              <a:effectLst/>
              <a:latin typeface="+mn-lt"/>
              <a:ea typeface="+mn-ea"/>
              <a:cs typeface="+mn-cs"/>
            </a:rPr>
            <a:t>などにより</a:t>
          </a:r>
          <a:r>
            <a:rPr kumimoji="1" lang="ja-JP" altLang="ja-JP" sz="1300" b="0" i="0" baseline="0">
              <a:solidFill>
                <a:schemeClr val="dk1"/>
              </a:solidFill>
              <a:effectLst/>
              <a:latin typeface="+mn-lt"/>
              <a:ea typeface="+mn-ea"/>
              <a:cs typeface="+mn-cs"/>
            </a:rPr>
            <a:t>障害者（児）支援関係費が増となったこと</a:t>
          </a:r>
          <a:r>
            <a:rPr kumimoji="1" lang="ja-JP" altLang="en-US" sz="1300" b="0" i="0" baseline="0">
              <a:solidFill>
                <a:schemeClr val="dk1"/>
              </a:solidFill>
              <a:effectLst/>
              <a:latin typeface="+mn-lt"/>
              <a:ea typeface="+mn-ea"/>
              <a:cs typeface="+mn-cs"/>
            </a:rPr>
            <a:t>、民間保育園や小規模事業所の利用者の増などにより子育て支援関係費</a:t>
          </a:r>
          <a:r>
            <a:rPr kumimoji="1" lang="ja-JP" altLang="ja-JP" sz="1300" b="0" i="0" baseline="0">
              <a:solidFill>
                <a:schemeClr val="dk1"/>
              </a:solidFill>
              <a:effectLst/>
              <a:latin typeface="+mn-lt"/>
              <a:ea typeface="+mn-ea"/>
              <a:cs typeface="+mn-cs"/>
            </a:rPr>
            <a:t>が増となったことなどによるものである。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補助費等については、類似団体と比較した住民一人当たりコストが高い</a:t>
          </a:r>
          <a:r>
            <a:rPr kumimoji="1" lang="ja-JP" altLang="en-US" sz="1300" b="0" i="0" baseline="0">
              <a:solidFill>
                <a:schemeClr val="dk1"/>
              </a:solidFill>
              <a:effectLst/>
              <a:latin typeface="+mn-lt"/>
              <a:ea typeface="+mn-ea"/>
              <a:cs typeface="+mn-cs"/>
            </a:rPr>
            <a:t>ものの、平成２８年度は</a:t>
          </a:r>
          <a:r>
            <a:rPr kumimoji="1" lang="ja-JP" altLang="ja-JP" sz="1300" b="0" i="0" baseline="0">
              <a:solidFill>
                <a:schemeClr val="dk1"/>
              </a:solidFill>
              <a:effectLst/>
              <a:latin typeface="+mn-lt"/>
              <a:ea typeface="+mn-ea"/>
              <a:cs typeface="+mn-cs"/>
            </a:rPr>
            <a:t>住民一人当たり</a:t>
          </a:r>
          <a:r>
            <a:rPr kumimoji="1" lang="ja-JP" altLang="en-US" sz="1300" b="0" i="0" baseline="0">
              <a:solidFill>
                <a:schemeClr val="dk1"/>
              </a:solidFill>
              <a:effectLst/>
              <a:latin typeface="+mn-lt"/>
              <a:ea typeface="+mn-ea"/>
              <a:cs typeface="+mn-cs"/>
            </a:rPr>
            <a:t>５５，２２３</a:t>
          </a:r>
          <a:r>
            <a:rPr kumimoji="1" lang="ja-JP" altLang="ja-JP" sz="1300" b="0" i="0" baseline="0">
              <a:solidFill>
                <a:schemeClr val="dk1"/>
              </a:solidFill>
              <a:effectLst/>
              <a:latin typeface="+mn-lt"/>
              <a:ea typeface="+mn-ea"/>
              <a:cs typeface="+mn-cs"/>
            </a:rPr>
            <a:t>円で対前年度</a:t>
          </a:r>
          <a:r>
            <a:rPr kumimoji="1" lang="ja-JP" altLang="en-US" sz="1300" b="0" i="0" baseline="0">
              <a:solidFill>
                <a:schemeClr val="dk1"/>
              </a:solidFill>
              <a:effectLst/>
              <a:latin typeface="+mn-lt"/>
              <a:ea typeface="+mn-ea"/>
              <a:cs typeface="+mn-cs"/>
            </a:rPr>
            <a:t>１４．４</a:t>
          </a:r>
          <a:r>
            <a:rPr kumimoji="1" lang="ja-JP" altLang="ja-JP" sz="1300" b="0" i="0" baseline="0">
              <a:solidFill>
                <a:schemeClr val="dk1"/>
              </a:solidFill>
              <a:effectLst/>
              <a:latin typeface="+mn-lt"/>
              <a:ea typeface="+mn-ea"/>
              <a:cs typeface="+mn-cs"/>
            </a:rPr>
            <a:t>％の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となっている。これは、</a:t>
          </a:r>
          <a:r>
            <a:rPr kumimoji="1" lang="ja-JP" altLang="en-US" sz="1300" b="0" i="0" baseline="0">
              <a:solidFill>
                <a:schemeClr val="dk1"/>
              </a:solidFill>
              <a:effectLst/>
              <a:latin typeface="+mn-lt"/>
              <a:ea typeface="+mn-ea"/>
              <a:cs typeface="+mn-cs"/>
            </a:rPr>
            <a:t>病院事業会計繰出金への繰出金が減となったこと、庁舎建設基金借入金償還金が皆減となった</a:t>
          </a:r>
          <a:r>
            <a:rPr kumimoji="1" lang="ja-JP" altLang="ja-JP" sz="1300" b="0" i="0" baseline="0">
              <a:solidFill>
                <a:schemeClr val="dk1"/>
              </a:solidFill>
              <a:effectLst/>
              <a:latin typeface="+mn-lt"/>
              <a:ea typeface="+mn-ea"/>
              <a:cs typeface="+mn-cs"/>
            </a:rPr>
            <a:t>ことなどによるものである。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70,698
69,581
25.33
23,933,202
23,734,690
178,175
14,784,865
19,437,393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132516</xdr:rowOff>
    </xdr:from>
    <xdr:to>
      <xdr:col>6</xdr:col>
      <xdr:colOff>511175</xdr:colOff>
      <xdr:row>38</xdr:row>
      <xdr:rowOff>16583</xdr:rowOff>
    </xdr:to>
    <xdr:cxnSp macro="">
      <xdr:nvCxnSpPr>
        <xdr:cNvPr id="63" name="直線コネクタ 62"/>
        <xdr:cNvCxnSpPr/>
      </xdr:nvCxnSpPr>
      <xdr:spPr>
        <a:xfrm>
          <a:off x="3797300" y="647616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132516</xdr:rowOff>
    </xdr:from>
    <xdr:to>
      <xdr:col>5</xdr:col>
      <xdr:colOff>358775</xdr:colOff>
      <xdr:row>37</xdr:row>
      <xdr:rowOff>169255</xdr:rowOff>
    </xdr:to>
    <xdr:cxnSp macro="">
      <xdr:nvCxnSpPr>
        <xdr:cNvPr id="66" name="直線コネクタ 65"/>
        <xdr:cNvCxnSpPr/>
      </xdr:nvCxnSpPr>
      <xdr:spPr>
        <a:xfrm flipV="1">
          <a:off x="2908300" y="6476166"/>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169255</xdr:rowOff>
    </xdr:from>
    <xdr:to>
      <xdr:col>4</xdr:col>
      <xdr:colOff>155575</xdr:colOff>
      <xdr:row>38</xdr:row>
      <xdr:rowOff>29319</xdr:rowOff>
    </xdr:to>
    <xdr:cxnSp macro="">
      <xdr:nvCxnSpPr>
        <xdr:cNvPr id="69" name="直線コネクタ 68"/>
        <xdr:cNvCxnSpPr/>
      </xdr:nvCxnSpPr>
      <xdr:spPr>
        <a:xfrm flipV="1">
          <a:off x="2019300" y="6512905"/>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140190</xdr:rowOff>
    </xdr:from>
    <xdr:to>
      <xdr:col>2</xdr:col>
      <xdr:colOff>638175</xdr:colOff>
      <xdr:row>38</xdr:row>
      <xdr:rowOff>29319</xdr:rowOff>
    </xdr:to>
    <xdr:cxnSp macro="">
      <xdr:nvCxnSpPr>
        <xdr:cNvPr id="72" name="直線コネクタ 71"/>
        <xdr:cNvCxnSpPr/>
      </xdr:nvCxnSpPr>
      <xdr:spPr>
        <a:xfrm>
          <a:off x="1130300" y="648384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137233</xdr:rowOff>
    </xdr:from>
    <xdr:to>
      <xdr:col>6</xdr:col>
      <xdr:colOff>561975</xdr:colOff>
      <xdr:row>38</xdr:row>
      <xdr:rowOff>67383</xdr:rowOff>
    </xdr:to>
    <xdr:sp macro="" textlink="">
      <xdr:nvSpPr>
        <xdr:cNvPr id="82" name="円/楕円 81"/>
        <xdr:cNvSpPr/>
      </xdr:nvSpPr>
      <xdr:spPr>
        <a:xfrm>
          <a:off x="45847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160110</xdr:rowOff>
    </xdr:from>
    <xdr:ext cx="469744" cy="259045"/>
    <xdr:sp macro="" textlink="">
      <xdr:nvSpPr>
        <xdr:cNvPr id="83" name="議会費該当値テキスト"/>
        <xdr:cNvSpPr txBox="1"/>
      </xdr:nvSpPr>
      <xdr:spPr>
        <a:xfrm>
          <a:off x="4686300" y="633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81716</xdr:rowOff>
    </xdr:from>
    <xdr:to>
      <xdr:col>5</xdr:col>
      <xdr:colOff>409575</xdr:colOff>
      <xdr:row>38</xdr:row>
      <xdr:rowOff>11866</xdr:rowOff>
    </xdr:to>
    <xdr:sp macro="" textlink="">
      <xdr:nvSpPr>
        <xdr:cNvPr id="84" name="円/楕円 83"/>
        <xdr:cNvSpPr/>
      </xdr:nvSpPr>
      <xdr:spPr>
        <a:xfrm>
          <a:off x="3746500" y="64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28393</xdr:rowOff>
    </xdr:from>
    <xdr:ext cx="469744" cy="259045"/>
    <xdr:sp macro="" textlink="">
      <xdr:nvSpPr>
        <xdr:cNvPr id="85" name="テキスト ボックス 84"/>
        <xdr:cNvSpPr txBox="1"/>
      </xdr:nvSpPr>
      <xdr:spPr>
        <a:xfrm>
          <a:off x="3562427" y="62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118455</xdr:rowOff>
    </xdr:from>
    <xdr:to>
      <xdr:col>4</xdr:col>
      <xdr:colOff>206375</xdr:colOff>
      <xdr:row>38</xdr:row>
      <xdr:rowOff>48605</xdr:rowOff>
    </xdr:to>
    <xdr:sp macro="" textlink="">
      <xdr:nvSpPr>
        <xdr:cNvPr id="86" name="円/楕円 85"/>
        <xdr:cNvSpPr/>
      </xdr:nvSpPr>
      <xdr:spPr>
        <a:xfrm>
          <a:off x="2857500" y="6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65132</xdr:rowOff>
    </xdr:from>
    <xdr:ext cx="469744" cy="259045"/>
    <xdr:sp macro="" textlink="">
      <xdr:nvSpPr>
        <xdr:cNvPr id="87" name="テキスト ボックス 86"/>
        <xdr:cNvSpPr txBox="1"/>
      </xdr:nvSpPr>
      <xdr:spPr>
        <a:xfrm>
          <a:off x="2673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149969</xdr:rowOff>
    </xdr:from>
    <xdr:to>
      <xdr:col>3</xdr:col>
      <xdr:colOff>3175</xdr:colOff>
      <xdr:row>38</xdr:row>
      <xdr:rowOff>80119</xdr:rowOff>
    </xdr:to>
    <xdr:sp macro="" textlink="">
      <xdr:nvSpPr>
        <xdr:cNvPr id="88" name="円/楕円 87"/>
        <xdr:cNvSpPr/>
      </xdr:nvSpPr>
      <xdr:spPr>
        <a:xfrm>
          <a:off x="1968500" y="64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71246</xdr:rowOff>
    </xdr:from>
    <xdr:ext cx="469744" cy="259045"/>
    <xdr:sp macro="" textlink="">
      <xdr:nvSpPr>
        <xdr:cNvPr id="89" name="テキスト ボックス 88"/>
        <xdr:cNvSpPr txBox="1"/>
      </xdr:nvSpPr>
      <xdr:spPr>
        <a:xfrm>
          <a:off x="1784427" y="658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89390</xdr:rowOff>
    </xdr:from>
    <xdr:to>
      <xdr:col>1</xdr:col>
      <xdr:colOff>485775</xdr:colOff>
      <xdr:row>38</xdr:row>
      <xdr:rowOff>19540</xdr:rowOff>
    </xdr:to>
    <xdr:sp macro="" textlink="">
      <xdr:nvSpPr>
        <xdr:cNvPr id="90" name="円/楕円 89"/>
        <xdr:cNvSpPr/>
      </xdr:nvSpPr>
      <xdr:spPr>
        <a:xfrm>
          <a:off x="1079500" y="64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36067</xdr:rowOff>
    </xdr:from>
    <xdr:ext cx="469744" cy="259045"/>
    <xdr:sp macro="" textlink="">
      <xdr:nvSpPr>
        <xdr:cNvPr id="91" name="テキスト ボックス 90"/>
        <xdr:cNvSpPr txBox="1"/>
      </xdr:nvSpPr>
      <xdr:spPr>
        <a:xfrm>
          <a:off x="895427" y="620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85100</xdr:rowOff>
    </xdr:from>
    <xdr:to>
      <xdr:col>6</xdr:col>
      <xdr:colOff>511175</xdr:colOff>
      <xdr:row>58</xdr:row>
      <xdr:rowOff>147244</xdr:rowOff>
    </xdr:to>
    <xdr:cxnSp macro="">
      <xdr:nvCxnSpPr>
        <xdr:cNvPr id="122" name="直線コネクタ 121"/>
        <xdr:cNvCxnSpPr/>
      </xdr:nvCxnSpPr>
      <xdr:spPr>
        <a:xfrm>
          <a:off x="3797300" y="10029200"/>
          <a:ext cx="838200" cy="6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85100</xdr:rowOff>
    </xdr:from>
    <xdr:to>
      <xdr:col>5</xdr:col>
      <xdr:colOff>358775</xdr:colOff>
      <xdr:row>58</xdr:row>
      <xdr:rowOff>168759</xdr:rowOff>
    </xdr:to>
    <xdr:cxnSp macro="">
      <xdr:nvCxnSpPr>
        <xdr:cNvPr id="125" name="直線コネクタ 124"/>
        <xdr:cNvCxnSpPr/>
      </xdr:nvCxnSpPr>
      <xdr:spPr>
        <a:xfrm flipV="1">
          <a:off x="2908300" y="10029200"/>
          <a:ext cx="889000" cy="8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163572</xdr:rowOff>
    </xdr:from>
    <xdr:to>
      <xdr:col>4</xdr:col>
      <xdr:colOff>155575</xdr:colOff>
      <xdr:row>58</xdr:row>
      <xdr:rowOff>168759</xdr:rowOff>
    </xdr:to>
    <xdr:cxnSp macro="">
      <xdr:nvCxnSpPr>
        <xdr:cNvPr id="128" name="直線コネクタ 127"/>
        <xdr:cNvCxnSpPr/>
      </xdr:nvCxnSpPr>
      <xdr:spPr>
        <a:xfrm>
          <a:off x="2019300" y="10107672"/>
          <a:ext cx="8890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161891</xdr:rowOff>
    </xdr:from>
    <xdr:to>
      <xdr:col>2</xdr:col>
      <xdr:colOff>638175</xdr:colOff>
      <xdr:row>58</xdr:row>
      <xdr:rowOff>163572</xdr:rowOff>
    </xdr:to>
    <xdr:cxnSp macro="">
      <xdr:nvCxnSpPr>
        <xdr:cNvPr id="131" name="直線コネクタ 130"/>
        <xdr:cNvCxnSpPr/>
      </xdr:nvCxnSpPr>
      <xdr:spPr>
        <a:xfrm>
          <a:off x="1130300" y="10105991"/>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96444</xdr:rowOff>
    </xdr:from>
    <xdr:to>
      <xdr:col>6</xdr:col>
      <xdr:colOff>561975</xdr:colOff>
      <xdr:row>59</xdr:row>
      <xdr:rowOff>26594</xdr:rowOff>
    </xdr:to>
    <xdr:sp macro="" textlink="">
      <xdr:nvSpPr>
        <xdr:cNvPr id="141" name="円/楕円 140"/>
        <xdr:cNvSpPr/>
      </xdr:nvSpPr>
      <xdr:spPr>
        <a:xfrm>
          <a:off x="4584700" y="100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11371</xdr:rowOff>
    </xdr:from>
    <xdr:ext cx="534377" cy="259045"/>
    <xdr:sp macro="" textlink="">
      <xdr:nvSpPr>
        <xdr:cNvPr id="142" name="総務費該当値テキスト"/>
        <xdr:cNvSpPr txBox="1"/>
      </xdr:nvSpPr>
      <xdr:spPr>
        <a:xfrm>
          <a:off x="4686300" y="9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34300</xdr:rowOff>
    </xdr:from>
    <xdr:to>
      <xdr:col>5</xdr:col>
      <xdr:colOff>409575</xdr:colOff>
      <xdr:row>58</xdr:row>
      <xdr:rowOff>135900</xdr:rowOff>
    </xdr:to>
    <xdr:sp macro="" textlink="">
      <xdr:nvSpPr>
        <xdr:cNvPr id="143" name="円/楕円 142"/>
        <xdr:cNvSpPr/>
      </xdr:nvSpPr>
      <xdr:spPr>
        <a:xfrm>
          <a:off x="3746500" y="99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152427</xdr:rowOff>
    </xdr:from>
    <xdr:ext cx="534377" cy="259045"/>
    <xdr:sp macro="" textlink="">
      <xdr:nvSpPr>
        <xdr:cNvPr id="144" name="テキスト ボックス 143"/>
        <xdr:cNvSpPr txBox="1"/>
      </xdr:nvSpPr>
      <xdr:spPr>
        <a:xfrm>
          <a:off x="3530111" y="97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117959</xdr:rowOff>
    </xdr:from>
    <xdr:to>
      <xdr:col>4</xdr:col>
      <xdr:colOff>206375</xdr:colOff>
      <xdr:row>59</xdr:row>
      <xdr:rowOff>48109</xdr:rowOff>
    </xdr:to>
    <xdr:sp macro="" textlink="">
      <xdr:nvSpPr>
        <xdr:cNvPr id="145" name="円/楕円 144"/>
        <xdr:cNvSpPr/>
      </xdr:nvSpPr>
      <xdr:spPr>
        <a:xfrm>
          <a:off x="2857500" y="100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39236</xdr:rowOff>
    </xdr:from>
    <xdr:ext cx="534377" cy="259045"/>
    <xdr:sp macro="" textlink="">
      <xdr:nvSpPr>
        <xdr:cNvPr id="146" name="テキスト ボックス 145"/>
        <xdr:cNvSpPr txBox="1"/>
      </xdr:nvSpPr>
      <xdr:spPr>
        <a:xfrm>
          <a:off x="2641111" y="101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112772</xdr:rowOff>
    </xdr:from>
    <xdr:to>
      <xdr:col>3</xdr:col>
      <xdr:colOff>3175</xdr:colOff>
      <xdr:row>59</xdr:row>
      <xdr:rowOff>42922</xdr:rowOff>
    </xdr:to>
    <xdr:sp macro="" textlink="">
      <xdr:nvSpPr>
        <xdr:cNvPr id="147" name="円/楕円 146"/>
        <xdr:cNvSpPr/>
      </xdr:nvSpPr>
      <xdr:spPr>
        <a:xfrm>
          <a:off x="1968500" y="10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34049</xdr:rowOff>
    </xdr:from>
    <xdr:ext cx="534377" cy="259045"/>
    <xdr:sp macro="" textlink="">
      <xdr:nvSpPr>
        <xdr:cNvPr id="148" name="テキスト ボックス 147"/>
        <xdr:cNvSpPr txBox="1"/>
      </xdr:nvSpPr>
      <xdr:spPr>
        <a:xfrm>
          <a:off x="1752111" y="101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111091</xdr:rowOff>
    </xdr:from>
    <xdr:to>
      <xdr:col>1</xdr:col>
      <xdr:colOff>485775</xdr:colOff>
      <xdr:row>59</xdr:row>
      <xdr:rowOff>41241</xdr:rowOff>
    </xdr:to>
    <xdr:sp macro="" textlink="">
      <xdr:nvSpPr>
        <xdr:cNvPr id="149" name="円/楕円 148"/>
        <xdr:cNvSpPr/>
      </xdr:nvSpPr>
      <xdr:spPr>
        <a:xfrm>
          <a:off x="1079500" y="100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32368</xdr:rowOff>
    </xdr:from>
    <xdr:ext cx="534377" cy="259045"/>
    <xdr:sp macro="" textlink="">
      <xdr:nvSpPr>
        <xdr:cNvPr id="150" name="テキスト ボックス 149"/>
        <xdr:cNvSpPr txBox="1"/>
      </xdr:nvSpPr>
      <xdr:spPr>
        <a:xfrm>
          <a:off x="863111" y="101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17152</xdr:rowOff>
    </xdr:from>
    <xdr:to>
      <xdr:col>6</xdr:col>
      <xdr:colOff>511175</xdr:colOff>
      <xdr:row>78</xdr:row>
      <xdr:rowOff>28800</xdr:rowOff>
    </xdr:to>
    <xdr:cxnSp macro="">
      <xdr:nvCxnSpPr>
        <xdr:cNvPr id="181" name="直線コネクタ 180"/>
        <xdr:cNvCxnSpPr/>
      </xdr:nvCxnSpPr>
      <xdr:spPr>
        <a:xfrm flipV="1">
          <a:off x="3797300" y="13390252"/>
          <a:ext cx="8382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28800</xdr:rowOff>
    </xdr:from>
    <xdr:to>
      <xdr:col>5</xdr:col>
      <xdr:colOff>358775</xdr:colOff>
      <xdr:row>78</xdr:row>
      <xdr:rowOff>39481</xdr:rowOff>
    </xdr:to>
    <xdr:cxnSp macro="">
      <xdr:nvCxnSpPr>
        <xdr:cNvPr id="184" name="直線コネクタ 183"/>
        <xdr:cNvCxnSpPr/>
      </xdr:nvCxnSpPr>
      <xdr:spPr>
        <a:xfrm flipV="1">
          <a:off x="2908300" y="13401900"/>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39481</xdr:rowOff>
    </xdr:from>
    <xdr:to>
      <xdr:col>4</xdr:col>
      <xdr:colOff>155575</xdr:colOff>
      <xdr:row>78</xdr:row>
      <xdr:rowOff>62295</xdr:rowOff>
    </xdr:to>
    <xdr:cxnSp macro="">
      <xdr:nvCxnSpPr>
        <xdr:cNvPr id="187" name="直線コネクタ 186"/>
        <xdr:cNvCxnSpPr/>
      </xdr:nvCxnSpPr>
      <xdr:spPr>
        <a:xfrm flipV="1">
          <a:off x="2019300" y="1341258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62295</xdr:rowOff>
    </xdr:from>
    <xdr:to>
      <xdr:col>2</xdr:col>
      <xdr:colOff>638175</xdr:colOff>
      <xdr:row>78</xdr:row>
      <xdr:rowOff>68097</xdr:rowOff>
    </xdr:to>
    <xdr:cxnSp macro="">
      <xdr:nvCxnSpPr>
        <xdr:cNvPr id="190" name="直線コネクタ 189"/>
        <xdr:cNvCxnSpPr/>
      </xdr:nvCxnSpPr>
      <xdr:spPr>
        <a:xfrm flipV="1">
          <a:off x="1130300" y="13435395"/>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137802</xdr:rowOff>
    </xdr:from>
    <xdr:to>
      <xdr:col>6</xdr:col>
      <xdr:colOff>561975</xdr:colOff>
      <xdr:row>78</xdr:row>
      <xdr:rowOff>67952</xdr:rowOff>
    </xdr:to>
    <xdr:sp macro="" textlink="">
      <xdr:nvSpPr>
        <xdr:cNvPr id="200" name="円/楕円 199"/>
        <xdr:cNvSpPr/>
      </xdr:nvSpPr>
      <xdr:spPr>
        <a:xfrm>
          <a:off x="4584700" y="133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97179</xdr:rowOff>
    </xdr:from>
    <xdr:ext cx="599010" cy="259045"/>
    <xdr:sp macro="" textlink="">
      <xdr:nvSpPr>
        <xdr:cNvPr id="201" name="民生費該当値テキスト"/>
        <xdr:cNvSpPr txBox="1"/>
      </xdr:nvSpPr>
      <xdr:spPr>
        <a:xfrm>
          <a:off x="4686300" y="131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149450</xdr:rowOff>
    </xdr:from>
    <xdr:to>
      <xdr:col>5</xdr:col>
      <xdr:colOff>409575</xdr:colOff>
      <xdr:row>78</xdr:row>
      <xdr:rowOff>79600</xdr:rowOff>
    </xdr:to>
    <xdr:sp macro="" textlink="">
      <xdr:nvSpPr>
        <xdr:cNvPr id="202" name="円/楕円 201"/>
        <xdr:cNvSpPr/>
      </xdr:nvSpPr>
      <xdr:spPr>
        <a:xfrm>
          <a:off x="3746500" y="133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96127</xdr:rowOff>
    </xdr:from>
    <xdr:ext cx="599010" cy="259045"/>
    <xdr:sp macro="" textlink="">
      <xdr:nvSpPr>
        <xdr:cNvPr id="203" name="テキスト ボックス 202"/>
        <xdr:cNvSpPr txBox="1"/>
      </xdr:nvSpPr>
      <xdr:spPr>
        <a:xfrm>
          <a:off x="3497794" y="131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160131</xdr:rowOff>
    </xdr:from>
    <xdr:to>
      <xdr:col>4</xdr:col>
      <xdr:colOff>206375</xdr:colOff>
      <xdr:row>78</xdr:row>
      <xdr:rowOff>90281</xdr:rowOff>
    </xdr:to>
    <xdr:sp macro="" textlink="">
      <xdr:nvSpPr>
        <xdr:cNvPr id="204" name="円/楕円 203"/>
        <xdr:cNvSpPr/>
      </xdr:nvSpPr>
      <xdr:spPr>
        <a:xfrm>
          <a:off x="2857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81408</xdr:rowOff>
    </xdr:from>
    <xdr:ext cx="599010" cy="259045"/>
    <xdr:sp macro="" textlink="">
      <xdr:nvSpPr>
        <xdr:cNvPr id="205" name="テキスト ボックス 204"/>
        <xdr:cNvSpPr txBox="1"/>
      </xdr:nvSpPr>
      <xdr:spPr>
        <a:xfrm>
          <a:off x="2608794" y="1345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11495</xdr:rowOff>
    </xdr:from>
    <xdr:to>
      <xdr:col>3</xdr:col>
      <xdr:colOff>3175</xdr:colOff>
      <xdr:row>78</xdr:row>
      <xdr:rowOff>113095</xdr:rowOff>
    </xdr:to>
    <xdr:sp macro="" textlink="">
      <xdr:nvSpPr>
        <xdr:cNvPr id="206" name="円/楕円 205"/>
        <xdr:cNvSpPr/>
      </xdr:nvSpPr>
      <xdr:spPr>
        <a:xfrm>
          <a:off x="1968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104222</xdr:rowOff>
    </xdr:from>
    <xdr:ext cx="599010" cy="259045"/>
    <xdr:sp macro="" textlink="">
      <xdr:nvSpPr>
        <xdr:cNvPr id="207" name="テキスト ボックス 206"/>
        <xdr:cNvSpPr txBox="1"/>
      </xdr:nvSpPr>
      <xdr:spPr>
        <a:xfrm>
          <a:off x="1719794" y="1347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17297</xdr:rowOff>
    </xdr:from>
    <xdr:to>
      <xdr:col>1</xdr:col>
      <xdr:colOff>485775</xdr:colOff>
      <xdr:row>78</xdr:row>
      <xdr:rowOff>118897</xdr:rowOff>
    </xdr:to>
    <xdr:sp macro="" textlink="">
      <xdr:nvSpPr>
        <xdr:cNvPr id="208" name="円/楕円 207"/>
        <xdr:cNvSpPr/>
      </xdr:nvSpPr>
      <xdr:spPr>
        <a:xfrm>
          <a:off x="1079500" y="133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110024</xdr:rowOff>
    </xdr:from>
    <xdr:ext cx="599010" cy="259045"/>
    <xdr:sp macro="" textlink="">
      <xdr:nvSpPr>
        <xdr:cNvPr id="209" name="テキスト ボックス 208"/>
        <xdr:cNvSpPr txBox="1"/>
      </xdr:nvSpPr>
      <xdr:spPr>
        <a:xfrm>
          <a:off x="830794" y="1348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147949</xdr:rowOff>
    </xdr:from>
    <xdr:to>
      <xdr:col>6</xdr:col>
      <xdr:colOff>511175</xdr:colOff>
      <xdr:row>98</xdr:row>
      <xdr:rowOff>55899</xdr:rowOff>
    </xdr:to>
    <xdr:cxnSp macro="">
      <xdr:nvCxnSpPr>
        <xdr:cNvPr id="239" name="直線コネクタ 238"/>
        <xdr:cNvCxnSpPr/>
      </xdr:nvCxnSpPr>
      <xdr:spPr>
        <a:xfrm>
          <a:off x="3797300" y="16607149"/>
          <a:ext cx="838200" cy="25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147949</xdr:rowOff>
    </xdr:from>
    <xdr:to>
      <xdr:col>5</xdr:col>
      <xdr:colOff>358775</xdr:colOff>
      <xdr:row>97</xdr:row>
      <xdr:rowOff>65596</xdr:rowOff>
    </xdr:to>
    <xdr:cxnSp macro="">
      <xdr:nvCxnSpPr>
        <xdr:cNvPr id="242" name="直線コネクタ 241"/>
        <xdr:cNvCxnSpPr/>
      </xdr:nvCxnSpPr>
      <xdr:spPr>
        <a:xfrm flipV="1">
          <a:off x="2908300" y="16607149"/>
          <a:ext cx="8890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65596</xdr:rowOff>
    </xdr:from>
    <xdr:to>
      <xdr:col>4</xdr:col>
      <xdr:colOff>155575</xdr:colOff>
      <xdr:row>97</xdr:row>
      <xdr:rowOff>97295</xdr:rowOff>
    </xdr:to>
    <xdr:cxnSp macro="">
      <xdr:nvCxnSpPr>
        <xdr:cNvPr id="245" name="直線コネクタ 244"/>
        <xdr:cNvCxnSpPr/>
      </xdr:nvCxnSpPr>
      <xdr:spPr>
        <a:xfrm flipV="1">
          <a:off x="2019300" y="1669624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66681</xdr:rowOff>
    </xdr:from>
    <xdr:to>
      <xdr:col>2</xdr:col>
      <xdr:colOff>638175</xdr:colOff>
      <xdr:row>97</xdr:row>
      <xdr:rowOff>97295</xdr:rowOff>
    </xdr:to>
    <xdr:cxnSp macro="">
      <xdr:nvCxnSpPr>
        <xdr:cNvPr id="248" name="直線コネクタ 247"/>
        <xdr:cNvCxnSpPr/>
      </xdr:nvCxnSpPr>
      <xdr:spPr>
        <a:xfrm>
          <a:off x="1130300" y="16697331"/>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5099</xdr:rowOff>
    </xdr:from>
    <xdr:to>
      <xdr:col>6</xdr:col>
      <xdr:colOff>561975</xdr:colOff>
      <xdr:row>98</xdr:row>
      <xdr:rowOff>106699</xdr:rowOff>
    </xdr:to>
    <xdr:sp macro="" textlink="">
      <xdr:nvSpPr>
        <xdr:cNvPr id="258" name="円/楕円 257"/>
        <xdr:cNvSpPr/>
      </xdr:nvSpPr>
      <xdr:spPr>
        <a:xfrm>
          <a:off x="45847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154976</xdr:rowOff>
    </xdr:from>
    <xdr:ext cx="534377" cy="259045"/>
    <xdr:sp macro="" textlink="">
      <xdr:nvSpPr>
        <xdr:cNvPr id="259" name="衛生費該当値テキスト"/>
        <xdr:cNvSpPr txBox="1"/>
      </xdr:nvSpPr>
      <xdr:spPr>
        <a:xfrm>
          <a:off x="4686300" y="167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97149</xdr:rowOff>
    </xdr:from>
    <xdr:to>
      <xdr:col>5</xdr:col>
      <xdr:colOff>409575</xdr:colOff>
      <xdr:row>97</xdr:row>
      <xdr:rowOff>27299</xdr:rowOff>
    </xdr:to>
    <xdr:sp macro="" textlink="">
      <xdr:nvSpPr>
        <xdr:cNvPr id="260" name="円/楕円 259"/>
        <xdr:cNvSpPr/>
      </xdr:nvSpPr>
      <xdr:spPr>
        <a:xfrm>
          <a:off x="3746500" y="165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43826</xdr:rowOff>
    </xdr:from>
    <xdr:ext cx="534377" cy="259045"/>
    <xdr:sp macro="" textlink="">
      <xdr:nvSpPr>
        <xdr:cNvPr id="261" name="テキスト ボックス 260"/>
        <xdr:cNvSpPr txBox="1"/>
      </xdr:nvSpPr>
      <xdr:spPr>
        <a:xfrm>
          <a:off x="3530111" y="163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14796</xdr:rowOff>
    </xdr:from>
    <xdr:to>
      <xdr:col>4</xdr:col>
      <xdr:colOff>206375</xdr:colOff>
      <xdr:row>97</xdr:row>
      <xdr:rowOff>116396</xdr:rowOff>
    </xdr:to>
    <xdr:sp macro="" textlink="">
      <xdr:nvSpPr>
        <xdr:cNvPr id="262" name="円/楕円 261"/>
        <xdr:cNvSpPr/>
      </xdr:nvSpPr>
      <xdr:spPr>
        <a:xfrm>
          <a:off x="2857500" y="166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132923</xdr:rowOff>
    </xdr:from>
    <xdr:ext cx="534377" cy="259045"/>
    <xdr:sp macro="" textlink="">
      <xdr:nvSpPr>
        <xdr:cNvPr id="263" name="テキスト ボックス 262"/>
        <xdr:cNvSpPr txBox="1"/>
      </xdr:nvSpPr>
      <xdr:spPr>
        <a:xfrm>
          <a:off x="2641111" y="164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46495</xdr:rowOff>
    </xdr:from>
    <xdr:to>
      <xdr:col>3</xdr:col>
      <xdr:colOff>3175</xdr:colOff>
      <xdr:row>97</xdr:row>
      <xdr:rowOff>148095</xdr:rowOff>
    </xdr:to>
    <xdr:sp macro="" textlink="">
      <xdr:nvSpPr>
        <xdr:cNvPr id="264" name="円/楕円 263"/>
        <xdr:cNvSpPr/>
      </xdr:nvSpPr>
      <xdr:spPr>
        <a:xfrm>
          <a:off x="1968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139222</xdr:rowOff>
    </xdr:from>
    <xdr:ext cx="534377" cy="259045"/>
    <xdr:sp macro="" textlink="">
      <xdr:nvSpPr>
        <xdr:cNvPr id="265" name="テキスト ボックス 264"/>
        <xdr:cNvSpPr txBox="1"/>
      </xdr:nvSpPr>
      <xdr:spPr>
        <a:xfrm>
          <a:off x="1752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15881</xdr:rowOff>
    </xdr:from>
    <xdr:to>
      <xdr:col>1</xdr:col>
      <xdr:colOff>485775</xdr:colOff>
      <xdr:row>97</xdr:row>
      <xdr:rowOff>117481</xdr:rowOff>
    </xdr:to>
    <xdr:sp macro="" textlink="">
      <xdr:nvSpPr>
        <xdr:cNvPr id="266" name="円/楕円 265"/>
        <xdr:cNvSpPr/>
      </xdr:nvSpPr>
      <xdr:spPr>
        <a:xfrm>
          <a:off x="1079500" y="16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134008</xdr:rowOff>
    </xdr:from>
    <xdr:ext cx="534377" cy="259045"/>
    <xdr:sp macro="" textlink="">
      <xdr:nvSpPr>
        <xdr:cNvPr id="267" name="テキスト ボックス 266"/>
        <xdr:cNvSpPr txBox="1"/>
      </xdr:nvSpPr>
      <xdr:spPr>
        <a:xfrm>
          <a:off x="863111" y="16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115468</xdr:rowOff>
    </xdr:from>
    <xdr:to>
      <xdr:col>15</xdr:col>
      <xdr:colOff>180975</xdr:colOff>
      <xdr:row>38</xdr:row>
      <xdr:rowOff>115834</xdr:rowOff>
    </xdr:to>
    <xdr:cxnSp macro="">
      <xdr:nvCxnSpPr>
        <xdr:cNvPr id="294" name="直線コネクタ 293"/>
        <xdr:cNvCxnSpPr/>
      </xdr:nvCxnSpPr>
      <xdr:spPr>
        <a:xfrm>
          <a:off x="9639300" y="663056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115468</xdr:rowOff>
    </xdr:from>
    <xdr:to>
      <xdr:col>14</xdr:col>
      <xdr:colOff>28575</xdr:colOff>
      <xdr:row>38</xdr:row>
      <xdr:rowOff>117252</xdr:rowOff>
    </xdr:to>
    <xdr:cxnSp macro="">
      <xdr:nvCxnSpPr>
        <xdr:cNvPr id="297" name="直線コネクタ 296"/>
        <xdr:cNvCxnSpPr/>
      </xdr:nvCxnSpPr>
      <xdr:spPr>
        <a:xfrm flipV="1">
          <a:off x="8750300" y="663056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117252</xdr:rowOff>
    </xdr:from>
    <xdr:to>
      <xdr:col>12</xdr:col>
      <xdr:colOff>511175</xdr:colOff>
      <xdr:row>38</xdr:row>
      <xdr:rowOff>117389</xdr:rowOff>
    </xdr:to>
    <xdr:cxnSp macro="">
      <xdr:nvCxnSpPr>
        <xdr:cNvPr id="300" name="直線コネクタ 299"/>
        <xdr:cNvCxnSpPr/>
      </xdr:nvCxnSpPr>
      <xdr:spPr>
        <a:xfrm flipV="1">
          <a:off x="7861300" y="66323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116794</xdr:rowOff>
    </xdr:from>
    <xdr:to>
      <xdr:col>11</xdr:col>
      <xdr:colOff>307975</xdr:colOff>
      <xdr:row>38</xdr:row>
      <xdr:rowOff>117389</xdr:rowOff>
    </xdr:to>
    <xdr:cxnSp macro="">
      <xdr:nvCxnSpPr>
        <xdr:cNvPr id="303" name="直線コネクタ 302"/>
        <xdr:cNvCxnSpPr/>
      </xdr:nvCxnSpPr>
      <xdr:spPr>
        <a:xfrm>
          <a:off x="6972300" y="663189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65034</xdr:rowOff>
    </xdr:from>
    <xdr:to>
      <xdr:col>15</xdr:col>
      <xdr:colOff>231775</xdr:colOff>
      <xdr:row>38</xdr:row>
      <xdr:rowOff>166634</xdr:rowOff>
    </xdr:to>
    <xdr:sp macro="" textlink="">
      <xdr:nvSpPr>
        <xdr:cNvPr id="313" name="円/楕円 312"/>
        <xdr:cNvSpPr/>
      </xdr:nvSpPr>
      <xdr:spPr>
        <a:xfrm>
          <a:off x="104267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64668</xdr:rowOff>
    </xdr:from>
    <xdr:to>
      <xdr:col>14</xdr:col>
      <xdr:colOff>79375</xdr:colOff>
      <xdr:row>38</xdr:row>
      <xdr:rowOff>166268</xdr:rowOff>
    </xdr:to>
    <xdr:sp macro="" textlink="">
      <xdr:nvSpPr>
        <xdr:cNvPr id="315" name="円/楕円 314"/>
        <xdr:cNvSpPr/>
      </xdr:nvSpPr>
      <xdr:spPr>
        <a:xfrm>
          <a:off x="9588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157395</xdr:rowOff>
    </xdr:from>
    <xdr:ext cx="378565" cy="259045"/>
    <xdr:sp macro="" textlink="">
      <xdr:nvSpPr>
        <xdr:cNvPr id="316" name="テキスト ボックス 315"/>
        <xdr:cNvSpPr txBox="1"/>
      </xdr:nvSpPr>
      <xdr:spPr>
        <a:xfrm>
          <a:off x="9450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66452</xdr:rowOff>
    </xdr:from>
    <xdr:to>
      <xdr:col>12</xdr:col>
      <xdr:colOff>561975</xdr:colOff>
      <xdr:row>38</xdr:row>
      <xdr:rowOff>168052</xdr:rowOff>
    </xdr:to>
    <xdr:sp macro="" textlink="">
      <xdr:nvSpPr>
        <xdr:cNvPr id="317" name="円/楕円 316"/>
        <xdr:cNvSpPr/>
      </xdr:nvSpPr>
      <xdr:spPr>
        <a:xfrm>
          <a:off x="8699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159179</xdr:rowOff>
    </xdr:from>
    <xdr:ext cx="378565" cy="259045"/>
    <xdr:sp macro="" textlink="">
      <xdr:nvSpPr>
        <xdr:cNvPr id="318" name="テキスト ボックス 317"/>
        <xdr:cNvSpPr txBox="1"/>
      </xdr:nvSpPr>
      <xdr:spPr>
        <a:xfrm>
          <a:off x="8561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66589</xdr:rowOff>
    </xdr:from>
    <xdr:to>
      <xdr:col>11</xdr:col>
      <xdr:colOff>358775</xdr:colOff>
      <xdr:row>38</xdr:row>
      <xdr:rowOff>168189</xdr:rowOff>
    </xdr:to>
    <xdr:sp macro="" textlink="">
      <xdr:nvSpPr>
        <xdr:cNvPr id="319" name="円/楕円 318"/>
        <xdr:cNvSpPr/>
      </xdr:nvSpPr>
      <xdr:spPr>
        <a:xfrm>
          <a:off x="7810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159316</xdr:rowOff>
    </xdr:from>
    <xdr:ext cx="378565" cy="259045"/>
    <xdr:sp macro="" textlink="">
      <xdr:nvSpPr>
        <xdr:cNvPr id="320" name="テキスト ボックス 319"/>
        <xdr:cNvSpPr txBox="1"/>
      </xdr:nvSpPr>
      <xdr:spPr>
        <a:xfrm>
          <a:off x="7672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65994</xdr:rowOff>
    </xdr:from>
    <xdr:to>
      <xdr:col>10</xdr:col>
      <xdr:colOff>155575</xdr:colOff>
      <xdr:row>38</xdr:row>
      <xdr:rowOff>167594</xdr:rowOff>
    </xdr:to>
    <xdr:sp macro="" textlink="">
      <xdr:nvSpPr>
        <xdr:cNvPr id="321" name="円/楕円 320"/>
        <xdr:cNvSpPr/>
      </xdr:nvSpPr>
      <xdr:spPr>
        <a:xfrm>
          <a:off x="6921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158721</xdr:rowOff>
    </xdr:from>
    <xdr:ext cx="378565" cy="259045"/>
    <xdr:sp macro="" textlink="">
      <xdr:nvSpPr>
        <xdr:cNvPr id="322" name="テキスト ボックス 321"/>
        <xdr:cNvSpPr txBox="1"/>
      </xdr:nvSpPr>
      <xdr:spPr>
        <a:xfrm>
          <a:off x="6783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134108</xdr:rowOff>
    </xdr:from>
    <xdr:to>
      <xdr:col>15</xdr:col>
      <xdr:colOff>180975</xdr:colOff>
      <xdr:row>58</xdr:row>
      <xdr:rowOff>134204</xdr:rowOff>
    </xdr:to>
    <xdr:cxnSp macro="">
      <xdr:nvCxnSpPr>
        <xdr:cNvPr id="349" name="直線コネクタ 348"/>
        <xdr:cNvCxnSpPr/>
      </xdr:nvCxnSpPr>
      <xdr:spPr>
        <a:xfrm flipV="1">
          <a:off x="9639300" y="10078208"/>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132778</xdr:rowOff>
    </xdr:from>
    <xdr:to>
      <xdr:col>14</xdr:col>
      <xdr:colOff>28575</xdr:colOff>
      <xdr:row>58</xdr:row>
      <xdr:rowOff>134204</xdr:rowOff>
    </xdr:to>
    <xdr:cxnSp macro="">
      <xdr:nvCxnSpPr>
        <xdr:cNvPr id="352" name="直線コネクタ 351"/>
        <xdr:cNvCxnSpPr/>
      </xdr:nvCxnSpPr>
      <xdr:spPr>
        <a:xfrm>
          <a:off x="8750300" y="10076878"/>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132778</xdr:rowOff>
    </xdr:from>
    <xdr:to>
      <xdr:col>12</xdr:col>
      <xdr:colOff>511175</xdr:colOff>
      <xdr:row>58</xdr:row>
      <xdr:rowOff>133359</xdr:rowOff>
    </xdr:to>
    <xdr:cxnSp macro="">
      <xdr:nvCxnSpPr>
        <xdr:cNvPr id="355" name="直線コネクタ 354"/>
        <xdr:cNvCxnSpPr/>
      </xdr:nvCxnSpPr>
      <xdr:spPr>
        <a:xfrm flipV="1">
          <a:off x="7861300" y="10076878"/>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133359</xdr:rowOff>
    </xdr:from>
    <xdr:to>
      <xdr:col>11</xdr:col>
      <xdr:colOff>307975</xdr:colOff>
      <xdr:row>58</xdr:row>
      <xdr:rowOff>133414</xdr:rowOff>
    </xdr:to>
    <xdr:cxnSp macro="">
      <xdr:nvCxnSpPr>
        <xdr:cNvPr id="358" name="直線コネクタ 357"/>
        <xdr:cNvCxnSpPr/>
      </xdr:nvCxnSpPr>
      <xdr:spPr>
        <a:xfrm flipV="1">
          <a:off x="6972300" y="1007745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83308</xdr:rowOff>
    </xdr:from>
    <xdr:to>
      <xdr:col>15</xdr:col>
      <xdr:colOff>231775</xdr:colOff>
      <xdr:row>59</xdr:row>
      <xdr:rowOff>13458</xdr:rowOff>
    </xdr:to>
    <xdr:sp macro="" textlink="">
      <xdr:nvSpPr>
        <xdr:cNvPr id="368" name="円/楕円 367"/>
        <xdr:cNvSpPr/>
      </xdr:nvSpPr>
      <xdr:spPr>
        <a:xfrm>
          <a:off x="10426700" y="100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83404</xdr:rowOff>
    </xdr:from>
    <xdr:to>
      <xdr:col>14</xdr:col>
      <xdr:colOff>79375</xdr:colOff>
      <xdr:row>59</xdr:row>
      <xdr:rowOff>13554</xdr:rowOff>
    </xdr:to>
    <xdr:sp macro="" textlink="">
      <xdr:nvSpPr>
        <xdr:cNvPr id="370" name="円/楕円 369"/>
        <xdr:cNvSpPr/>
      </xdr:nvSpPr>
      <xdr:spPr>
        <a:xfrm>
          <a:off x="9588500" y="100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4681</xdr:rowOff>
    </xdr:from>
    <xdr:ext cx="469744" cy="259045"/>
    <xdr:sp macro="" textlink="">
      <xdr:nvSpPr>
        <xdr:cNvPr id="371" name="テキスト ボックス 370"/>
        <xdr:cNvSpPr txBox="1"/>
      </xdr:nvSpPr>
      <xdr:spPr>
        <a:xfrm>
          <a:off x="9404427" y="1012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81978</xdr:rowOff>
    </xdr:from>
    <xdr:to>
      <xdr:col>12</xdr:col>
      <xdr:colOff>561975</xdr:colOff>
      <xdr:row>59</xdr:row>
      <xdr:rowOff>12128</xdr:rowOff>
    </xdr:to>
    <xdr:sp macro="" textlink="">
      <xdr:nvSpPr>
        <xdr:cNvPr id="372" name="円/楕円 371"/>
        <xdr:cNvSpPr/>
      </xdr:nvSpPr>
      <xdr:spPr>
        <a:xfrm>
          <a:off x="8699500" y="100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3255</xdr:rowOff>
    </xdr:from>
    <xdr:ext cx="469744" cy="259045"/>
    <xdr:sp macro="" textlink="">
      <xdr:nvSpPr>
        <xdr:cNvPr id="373" name="テキスト ボックス 372"/>
        <xdr:cNvSpPr txBox="1"/>
      </xdr:nvSpPr>
      <xdr:spPr>
        <a:xfrm>
          <a:off x="8515427" y="1011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82559</xdr:rowOff>
    </xdr:from>
    <xdr:to>
      <xdr:col>11</xdr:col>
      <xdr:colOff>358775</xdr:colOff>
      <xdr:row>59</xdr:row>
      <xdr:rowOff>12709</xdr:rowOff>
    </xdr:to>
    <xdr:sp macro="" textlink="">
      <xdr:nvSpPr>
        <xdr:cNvPr id="374" name="円/楕円 373"/>
        <xdr:cNvSpPr/>
      </xdr:nvSpPr>
      <xdr:spPr>
        <a:xfrm>
          <a:off x="7810500" y="100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3836</xdr:rowOff>
    </xdr:from>
    <xdr:ext cx="469744" cy="259045"/>
    <xdr:sp macro="" textlink="">
      <xdr:nvSpPr>
        <xdr:cNvPr id="375" name="テキスト ボックス 374"/>
        <xdr:cNvSpPr txBox="1"/>
      </xdr:nvSpPr>
      <xdr:spPr>
        <a:xfrm>
          <a:off x="7626427" y="1011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82614</xdr:rowOff>
    </xdr:from>
    <xdr:to>
      <xdr:col>10</xdr:col>
      <xdr:colOff>155575</xdr:colOff>
      <xdr:row>59</xdr:row>
      <xdr:rowOff>12764</xdr:rowOff>
    </xdr:to>
    <xdr:sp macro="" textlink="">
      <xdr:nvSpPr>
        <xdr:cNvPr id="376" name="円/楕円 375"/>
        <xdr:cNvSpPr/>
      </xdr:nvSpPr>
      <xdr:spPr>
        <a:xfrm>
          <a:off x="6921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3891</xdr:rowOff>
    </xdr:from>
    <xdr:ext cx="469744" cy="259045"/>
    <xdr:sp macro="" textlink="">
      <xdr:nvSpPr>
        <xdr:cNvPr id="377" name="テキスト ボックス 376"/>
        <xdr:cNvSpPr txBox="1"/>
      </xdr:nvSpPr>
      <xdr:spPr>
        <a:xfrm>
          <a:off x="6737427" y="101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80127</xdr:rowOff>
    </xdr:from>
    <xdr:to>
      <xdr:col>15</xdr:col>
      <xdr:colOff>180975</xdr:colOff>
      <xdr:row>78</xdr:row>
      <xdr:rowOff>111833</xdr:rowOff>
    </xdr:to>
    <xdr:cxnSp macro="">
      <xdr:nvCxnSpPr>
        <xdr:cNvPr id="404" name="直線コネクタ 403"/>
        <xdr:cNvCxnSpPr/>
      </xdr:nvCxnSpPr>
      <xdr:spPr>
        <a:xfrm>
          <a:off x="9639300" y="13453227"/>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80127</xdr:rowOff>
    </xdr:from>
    <xdr:to>
      <xdr:col>14</xdr:col>
      <xdr:colOff>28575</xdr:colOff>
      <xdr:row>78</xdr:row>
      <xdr:rowOff>111582</xdr:rowOff>
    </xdr:to>
    <xdr:cxnSp macro="">
      <xdr:nvCxnSpPr>
        <xdr:cNvPr id="407" name="直線コネクタ 406"/>
        <xdr:cNvCxnSpPr/>
      </xdr:nvCxnSpPr>
      <xdr:spPr>
        <a:xfrm flipV="1">
          <a:off x="8750300" y="13453227"/>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110736</xdr:rowOff>
    </xdr:from>
    <xdr:to>
      <xdr:col>12</xdr:col>
      <xdr:colOff>511175</xdr:colOff>
      <xdr:row>78</xdr:row>
      <xdr:rowOff>111582</xdr:rowOff>
    </xdr:to>
    <xdr:cxnSp macro="">
      <xdr:nvCxnSpPr>
        <xdr:cNvPr id="410" name="直線コネクタ 409"/>
        <xdr:cNvCxnSpPr/>
      </xdr:nvCxnSpPr>
      <xdr:spPr>
        <a:xfrm>
          <a:off x="7861300" y="1348383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110736</xdr:rowOff>
    </xdr:from>
    <xdr:to>
      <xdr:col>11</xdr:col>
      <xdr:colOff>307975</xdr:colOff>
      <xdr:row>78</xdr:row>
      <xdr:rowOff>112337</xdr:rowOff>
    </xdr:to>
    <xdr:cxnSp macro="">
      <xdr:nvCxnSpPr>
        <xdr:cNvPr id="413" name="直線コネクタ 412"/>
        <xdr:cNvCxnSpPr/>
      </xdr:nvCxnSpPr>
      <xdr:spPr>
        <a:xfrm flipV="1">
          <a:off x="6972300" y="1348383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61033</xdr:rowOff>
    </xdr:from>
    <xdr:to>
      <xdr:col>15</xdr:col>
      <xdr:colOff>231775</xdr:colOff>
      <xdr:row>78</xdr:row>
      <xdr:rowOff>162633</xdr:rowOff>
    </xdr:to>
    <xdr:sp macro="" textlink="">
      <xdr:nvSpPr>
        <xdr:cNvPr id="423" name="円/楕円 422"/>
        <xdr:cNvSpPr/>
      </xdr:nvSpPr>
      <xdr:spPr>
        <a:xfrm>
          <a:off x="104267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147410</xdr:rowOff>
    </xdr:from>
    <xdr:ext cx="469744" cy="259045"/>
    <xdr:sp macro="" textlink="">
      <xdr:nvSpPr>
        <xdr:cNvPr id="424" name="商工費該当値テキスト"/>
        <xdr:cNvSpPr txBox="1"/>
      </xdr:nvSpPr>
      <xdr:spPr>
        <a:xfrm>
          <a:off x="10528300" y="1334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29327</xdr:rowOff>
    </xdr:from>
    <xdr:to>
      <xdr:col>14</xdr:col>
      <xdr:colOff>79375</xdr:colOff>
      <xdr:row>78</xdr:row>
      <xdr:rowOff>130927</xdr:rowOff>
    </xdr:to>
    <xdr:sp macro="" textlink="">
      <xdr:nvSpPr>
        <xdr:cNvPr id="425" name="円/楕円 424"/>
        <xdr:cNvSpPr/>
      </xdr:nvSpPr>
      <xdr:spPr>
        <a:xfrm>
          <a:off x="95885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122054</xdr:rowOff>
    </xdr:from>
    <xdr:ext cx="469744" cy="259045"/>
    <xdr:sp macro="" textlink="">
      <xdr:nvSpPr>
        <xdr:cNvPr id="426" name="テキスト ボックス 425"/>
        <xdr:cNvSpPr txBox="1"/>
      </xdr:nvSpPr>
      <xdr:spPr>
        <a:xfrm>
          <a:off x="9404427" y="134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60782</xdr:rowOff>
    </xdr:from>
    <xdr:to>
      <xdr:col>12</xdr:col>
      <xdr:colOff>561975</xdr:colOff>
      <xdr:row>78</xdr:row>
      <xdr:rowOff>162382</xdr:rowOff>
    </xdr:to>
    <xdr:sp macro="" textlink="">
      <xdr:nvSpPr>
        <xdr:cNvPr id="427" name="円/楕円 426"/>
        <xdr:cNvSpPr/>
      </xdr:nvSpPr>
      <xdr:spPr>
        <a:xfrm>
          <a:off x="8699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153509</xdr:rowOff>
    </xdr:from>
    <xdr:ext cx="469744" cy="259045"/>
    <xdr:sp macro="" textlink="">
      <xdr:nvSpPr>
        <xdr:cNvPr id="428" name="テキスト ボックス 427"/>
        <xdr:cNvSpPr txBox="1"/>
      </xdr:nvSpPr>
      <xdr:spPr>
        <a:xfrm>
          <a:off x="8515427" y="135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59936</xdr:rowOff>
    </xdr:from>
    <xdr:to>
      <xdr:col>11</xdr:col>
      <xdr:colOff>358775</xdr:colOff>
      <xdr:row>78</xdr:row>
      <xdr:rowOff>161536</xdr:rowOff>
    </xdr:to>
    <xdr:sp macro="" textlink="">
      <xdr:nvSpPr>
        <xdr:cNvPr id="429" name="円/楕円 428"/>
        <xdr:cNvSpPr/>
      </xdr:nvSpPr>
      <xdr:spPr>
        <a:xfrm>
          <a:off x="7810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152663</xdr:rowOff>
    </xdr:from>
    <xdr:ext cx="469744" cy="259045"/>
    <xdr:sp macro="" textlink="">
      <xdr:nvSpPr>
        <xdr:cNvPr id="430" name="テキスト ボックス 429"/>
        <xdr:cNvSpPr txBox="1"/>
      </xdr:nvSpPr>
      <xdr:spPr>
        <a:xfrm>
          <a:off x="7626427" y="135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61537</xdr:rowOff>
    </xdr:from>
    <xdr:to>
      <xdr:col>10</xdr:col>
      <xdr:colOff>155575</xdr:colOff>
      <xdr:row>78</xdr:row>
      <xdr:rowOff>163137</xdr:rowOff>
    </xdr:to>
    <xdr:sp macro="" textlink="">
      <xdr:nvSpPr>
        <xdr:cNvPr id="431" name="円/楕円 430"/>
        <xdr:cNvSpPr/>
      </xdr:nvSpPr>
      <xdr:spPr>
        <a:xfrm>
          <a:off x="6921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154264</xdr:rowOff>
    </xdr:from>
    <xdr:ext cx="469744" cy="259045"/>
    <xdr:sp macro="" textlink="">
      <xdr:nvSpPr>
        <xdr:cNvPr id="432" name="テキスト ボックス 431"/>
        <xdr:cNvSpPr txBox="1"/>
      </xdr:nvSpPr>
      <xdr:spPr>
        <a:xfrm>
          <a:off x="6737427" y="1352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171431</xdr:rowOff>
    </xdr:from>
    <xdr:to>
      <xdr:col>15</xdr:col>
      <xdr:colOff>180975</xdr:colOff>
      <xdr:row>99</xdr:row>
      <xdr:rowOff>3305</xdr:rowOff>
    </xdr:to>
    <xdr:cxnSp macro="">
      <xdr:nvCxnSpPr>
        <xdr:cNvPr id="461" name="直線コネクタ 460"/>
        <xdr:cNvCxnSpPr/>
      </xdr:nvCxnSpPr>
      <xdr:spPr>
        <a:xfrm flipV="1">
          <a:off x="9639300" y="16973531"/>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2525</xdr:rowOff>
    </xdr:from>
    <xdr:to>
      <xdr:col>14</xdr:col>
      <xdr:colOff>28575</xdr:colOff>
      <xdr:row>99</xdr:row>
      <xdr:rowOff>3305</xdr:rowOff>
    </xdr:to>
    <xdr:cxnSp macro="">
      <xdr:nvCxnSpPr>
        <xdr:cNvPr id="464" name="直線コネクタ 463"/>
        <xdr:cNvCxnSpPr/>
      </xdr:nvCxnSpPr>
      <xdr:spPr>
        <a:xfrm>
          <a:off x="8750300" y="16976075"/>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170759</xdr:rowOff>
    </xdr:from>
    <xdr:to>
      <xdr:col>12</xdr:col>
      <xdr:colOff>511175</xdr:colOff>
      <xdr:row>99</xdr:row>
      <xdr:rowOff>2525</xdr:rowOff>
    </xdr:to>
    <xdr:cxnSp macro="">
      <xdr:nvCxnSpPr>
        <xdr:cNvPr id="467" name="直線コネクタ 466"/>
        <xdr:cNvCxnSpPr/>
      </xdr:nvCxnSpPr>
      <xdr:spPr>
        <a:xfrm>
          <a:off x="7861300" y="16972859"/>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170759</xdr:rowOff>
    </xdr:from>
    <xdr:to>
      <xdr:col>11</xdr:col>
      <xdr:colOff>307975</xdr:colOff>
      <xdr:row>99</xdr:row>
      <xdr:rowOff>1657</xdr:rowOff>
    </xdr:to>
    <xdr:cxnSp macro="">
      <xdr:nvCxnSpPr>
        <xdr:cNvPr id="470" name="直線コネクタ 469"/>
        <xdr:cNvCxnSpPr/>
      </xdr:nvCxnSpPr>
      <xdr:spPr>
        <a:xfrm flipV="1">
          <a:off x="6972300" y="16972859"/>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120631</xdr:rowOff>
    </xdr:from>
    <xdr:to>
      <xdr:col>15</xdr:col>
      <xdr:colOff>231775</xdr:colOff>
      <xdr:row>99</xdr:row>
      <xdr:rowOff>50781</xdr:rowOff>
    </xdr:to>
    <xdr:sp macro="" textlink="">
      <xdr:nvSpPr>
        <xdr:cNvPr id="480" name="円/楕円 479"/>
        <xdr:cNvSpPr/>
      </xdr:nvSpPr>
      <xdr:spPr>
        <a:xfrm>
          <a:off x="10426700" y="169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123955</xdr:rowOff>
    </xdr:from>
    <xdr:to>
      <xdr:col>14</xdr:col>
      <xdr:colOff>79375</xdr:colOff>
      <xdr:row>99</xdr:row>
      <xdr:rowOff>54105</xdr:rowOff>
    </xdr:to>
    <xdr:sp macro="" textlink="">
      <xdr:nvSpPr>
        <xdr:cNvPr id="482" name="円/楕円 481"/>
        <xdr:cNvSpPr/>
      </xdr:nvSpPr>
      <xdr:spPr>
        <a:xfrm>
          <a:off x="9588500" y="16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45232</xdr:rowOff>
    </xdr:from>
    <xdr:ext cx="534377" cy="259045"/>
    <xdr:sp macro="" textlink="">
      <xdr:nvSpPr>
        <xdr:cNvPr id="483" name="テキスト ボックス 482"/>
        <xdr:cNvSpPr txBox="1"/>
      </xdr:nvSpPr>
      <xdr:spPr>
        <a:xfrm>
          <a:off x="9372111" y="170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123175</xdr:rowOff>
    </xdr:from>
    <xdr:to>
      <xdr:col>12</xdr:col>
      <xdr:colOff>561975</xdr:colOff>
      <xdr:row>99</xdr:row>
      <xdr:rowOff>53325</xdr:rowOff>
    </xdr:to>
    <xdr:sp macro="" textlink="">
      <xdr:nvSpPr>
        <xdr:cNvPr id="484" name="円/楕円 483"/>
        <xdr:cNvSpPr/>
      </xdr:nvSpPr>
      <xdr:spPr>
        <a:xfrm>
          <a:off x="8699500" y="169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44452</xdr:rowOff>
    </xdr:from>
    <xdr:ext cx="534377" cy="259045"/>
    <xdr:sp macro="" textlink="">
      <xdr:nvSpPr>
        <xdr:cNvPr id="485" name="テキスト ボックス 484"/>
        <xdr:cNvSpPr txBox="1"/>
      </xdr:nvSpPr>
      <xdr:spPr>
        <a:xfrm>
          <a:off x="8483111" y="170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119959</xdr:rowOff>
    </xdr:from>
    <xdr:to>
      <xdr:col>11</xdr:col>
      <xdr:colOff>358775</xdr:colOff>
      <xdr:row>99</xdr:row>
      <xdr:rowOff>50109</xdr:rowOff>
    </xdr:to>
    <xdr:sp macro="" textlink="">
      <xdr:nvSpPr>
        <xdr:cNvPr id="486" name="円/楕円 485"/>
        <xdr:cNvSpPr/>
      </xdr:nvSpPr>
      <xdr:spPr>
        <a:xfrm>
          <a:off x="7810500" y="169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41236</xdr:rowOff>
    </xdr:from>
    <xdr:ext cx="534377" cy="259045"/>
    <xdr:sp macro="" textlink="">
      <xdr:nvSpPr>
        <xdr:cNvPr id="487" name="テキスト ボックス 486"/>
        <xdr:cNvSpPr txBox="1"/>
      </xdr:nvSpPr>
      <xdr:spPr>
        <a:xfrm>
          <a:off x="7594111" y="1701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122307</xdr:rowOff>
    </xdr:from>
    <xdr:to>
      <xdr:col>10</xdr:col>
      <xdr:colOff>155575</xdr:colOff>
      <xdr:row>99</xdr:row>
      <xdr:rowOff>52457</xdr:rowOff>
    </xdr:to>
    <xdr:sp macro="" textlink="">
      <xdr:nvSpPr>
        <xdr:cNvPr id="488" name="円/楕円 487"/>
        <xdr:cNvSpPr/>
      </xdr:nvSpPr>
      <xdr:spPr>
        <a:xfrm>
          <a:off x="6921500" y="169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43584</xdr:rowOff>
    </xdr:from>
    <xdr:ext cx="534377" cy="259045"/>
    <xdr:sp macro="" textlink="">
      <xdr:nvSpPr>
        <xdr:cNvPr id="489" name="テキスト ボックス 488"/>
        <xdr:cNvSpPr txBox="1"/>
      </xdr:nvSpPr>
      <xdr:spPr>
        <a:xfrm>
          <a:off x="6705111" y="170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144683</xdr:rowOff>
    </xdr:from>
    <xdr:to>
      <xdr:col>23</xdr:col>
      <xdr:colOff>517525</xdr:colOff>
      <xdr:row>38</xdr:row>
      <xdr:rowOff>42956</xdr:rowOff>
    </xdr:to>
    <xdr:cxnSp macro="">
      <xdr:nvCxnSpPr>
        <xdr:cNvPr id="517" name="直線コネクタ 516"/>
        <xdr:cNvCxnSpPr/>
      </xdr:nvCxnSpPr>
      <xdr:spPr>
        <a:xfrm>
          <a:off x="15481300" y="6488333"/>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144683</xdr:rowOff>
    </xdr:from>
    <xdr:to>
      <xdr:col>22</xdr:col>
      <xdr:colOff>365125</xdr:colOff>
      <xdr:row>38</xdr:row>
      <xdr:rowOff>87076</xdr:rowOff>
    </xdr:to>
    <xdr:cxnSp macro="">
      <xdr:nvCxnSpPr>
        <xdr:cNvPr id="520" name="直線コネクタ 519"/>
        <xdr:cNvCxnSpPr/>
      </xdr:nvCxnSpPr>
      <xdr:spPr>
        <a:xfrm flipV="1">
          <a:off x="14592300" y="6488333"/>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87076</xdr:rowOff>
    </xdr:from>
    <xdr:to>
      <xdr:col>21</xdr:col>
      <xdr:colOff>161925</xdr:colOff>
      <xdr:row>38</xdr:row>
      <xdr:rowOff>102072</xdr:rowOff>
    </xdr:to>
    <xdr:cxnSp macro="">
      <xdr:nvCxnSpPr>
        <xdr:cNvPr id="523" name="直線コネクタ 522"/>
        <xdr:cNvCxnSpPr/>
      </xdr:nvCxnSpPr>
      <xdr:spPr>
        <a:xfrm flipV="1">
          <a:off x="13703300" y="660217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102072</xdr:rowOff>
    </xdr:from>
    <xdr:to>
      <xdr:col>19</xdr:col>
      <xdr:colOff>644525</xdr:colOff>
      <xdr:row>38</xdr:row>
      <xdr:rowOff>105135</xdr:rowOff>
    </xdr:to>
    <xdr:cxnSp macro="">
      <xdr:nvCxnSpPr>
        <xdr:cNvPr id="526" name="直線コネクタ 525"/>
        <xdr:cNvCxnSpPr/>
      </xdr:nvCxnSpPr>
      <xdr:spPr>
        <a:xfrm flipV="1">
          <a:off x="12814300" y="6617172"/>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163606</xdr:rowOff>
    </xdr:from>
    <xdr:to>
      <xdr:col>23</xdr:col>
      <xdr:colOff>568325</xdr:colOff>
      <xdr:row>38</xdr:row>
      <xdr:rowOff>93756</xdr:rowOff>
    </xdr:to>
    <xdr:sp macro="" textlink="">
      <xdr:nvSpPr>
        <xdr:cNvPr id="536" name="円/楕円 535"/>
        <xdr:cNvSpPr/>
      </xdr:nvSpPr>
      <xdr:spPr>
        <a:xfrm>
          <a:off x="162687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78533</xdr:rowOff>
    </xdr:from>
    <xdr:ext cx="534377" cy="259045"/>
    <xdr:sp macro="" textlink="">
      <xdr:nvSpPr>
        <xdr:cNvPr id="537" name="消防費該当値テキスト"/>
        <xdr:cNvSpPr txBox="1"/>
      </xdr:nvSpPr>
      <xdr:spPr>
        <a:xfrm>
          <a:off x="16370300" y="64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93883</xdr:rowOff>
    </xdr:from>
    <xdr:to>
      <xdr:col>22</xdr:col>
      <xdr:colOff>415925</xdr:colOff>
      <xdr:row>38</xdr:row>
      <xdr:rowOff>24033</xdr:rowOff>
    </xdr:to>
    <xdr:sp macro="" textlink="">
      <xdr:nvSpPr>
        <xdr:cNvPr id="538" name="円/楕円 537"/>
        <xdr:cNvSpPr/>
      </xdr:nvSpPr>
      <xdr:spPr>
        <a:xfrm>
          <a:off x="15430500" y="64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15160</xdr:rowOff>
    </xdr:from>
    <xdr:ext cx="534377" cy="259045"/>
    <xdr:sp macro="" textlink="">
      <xdr:nvSpPr>
        <xdr:cNvPr id="539" name="テキスト ボックス 538"/>
        <xdr:cNvSpPr txBox="1"/>
      </xdr:nvSpPr>
      <xdr:spPr>
        <a:xfrm>
          <a:off x="15214111" y="65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36276</xdr:rowOff>
    </xdr:from>
    <xdr:to>
      <xdr:col>21</xdr:col>
      <xdr:colOff>212725</xdr:colOff>
      <xdr:row>38</xdr:row>
      <xdr:rowOff>137876</xdr:rowOff>
    </xdr:to>
    <xdr:sp macro="" textlink="">
      <xdr:nvSpPr>
        <xdr:cNvPr id="540" name="円/楕円 539"/>
        <xdr:cNvSpPr/>
      </xdr:nvSpPr>
      <xdr:spPr>
        <a:xfrm>
          <a:off x="14541500" y="65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129003</xdr:rowOff>
    </xdr:from>
    <xdr:ext cx="534377" cy="259045"/>
    <xdr:sp macro="" textlink="">
      <xdr:nvSpPr>
        <xdr:cNvPr id="541" name="テキスト ボックス 540"/>
        <xdr:cNvSpPr txBox="1"/>
      </xdr:nvSpPr>
      <xdr:spPr>
        <a:xfrm>
          <a:off x="14325111" y="66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51272</xdr:rowOff>
    </xdr:from>
    <xdr:to>
      <xdr:col>20</xdr:col>
      <xdr:colOff>9525</xdr:colOff>
      <xdr:row>38</xdr:row>
      <xdr:rowOff>152872</xdr:rowOff>
    </xdr:to>
    <xdr:sp macro="" textlink="">
      <xdr:nvSpPr>
        <xdr:cNvPr id="542" name="円/楕円 541"/>
        <xdr:cNvSpPr/>
      </xdr:nvSpPr>
      <xdr:spPr>
        <a:xfrm>
          <a:off x="13652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143999</xdr:rowOff>
    </xdr:from>
    <xdr:ext cx="534377" cy="259045"/>
    <xdr:sp macro="" textlink="">
      <xdr:nvSpPr>
        <xdr:cNvPr id="543" name="テキスト ボックス 542"/>
        <xdr:cNvSpPr txBox="1"/>
      </xdr:nvSpPr>
      <xdr:spPr>
        <a:xfrm>
          <a:off x="13436111" y="6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54335</xdr:rowOff>
    </xdr:from>
    <xdr:to>
      <xdr:col>18</xdr:col>
      <xdr:colOff>492125</xdr:colOff>
      <xdr:row>38</xdr:row>
      <xdr:rowOff>155935</xdr:rowOff>
    </xdr:to>
    <xdr:sp macro="" textlink="">
      <xdr:nvSpPr>
        <xdr:cNvPr id="544" name="円/楕円 543"/>
        <xdr:cNvSpPr/>
      </xdr:nvSpPr>
      <xdr:spPr>
        <a:xfrm>
          <a:off x="12763500" y="6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147062</xdr:rowOff>
    </xdr:from>
    <xdr:ext cx="534377" cy="259045"/>
    <xdr:sp macro="" textlink="">
      <xdr:nvSpPr>
        <xdr:cNvPr id="545" name="テキスト ボックス 544"/>
        <xdr:cNvSpPr txBox="1"/>
      </xdr:nvSpPr>
      <xdr:spPr>
        <a:xfrm>
          <a:off x="12547111" y="66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106096</xdr:rowOff>
    </xdr:from>
    <xdr:to>
      <xdr:col>23</xdr:col>
      <xdr:colOff>517525</xdr:colOff>
      <xdr:row>58</xdr:row>
      <xdr:rowOff>115865</xdr:rowOff>
    </xdr:to>
    <xdr:cxnSp macro="">
      <xdr:nvCxnSpPr>
        <xdr:cNvPr id="573" name="直線コネクタ 572"/>
        <xdr:cNvCxnSpPr/>
      </xdr:nvCxnSpPr>
      <xdr:spPr>
        <a:xfrm>
          <a:off x="15481300" y="10050196"/>
          <a:ext cx="8382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100609</xdr:rowOff>
    </xdr:from>
    <xdr:to>
      <xdr:col>22</xdr:col>
      <xdr:colOff>365125</xdr:colOff>
      <xdr:row>58</xdr:row>
      <xdr:rowOff>106096</xdr:rowOff>
    </xdr:to>
    <xdr:cxnSp macro="">
      <xdr:nvCxnSpPr>
        <xdr:cNvPr id="576" name="直線コネクタ 575"/>
        <xdr:cNvCxnSpPr/>
      </xdr:nvCxnSpPr>
      <xdr:spPr>
        <a:xfrm>
          <a:off x="14592300" y="1004470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71013</xdr:rowOff>
    </xdr:from>
    <xdr:to>
      <xdr:col>21</xdr:col>
      <xdr:colOff>161925</xdr:colOff>
      <xdr:row>58</xdr:row>
      <xdr:rowOff>100609</xdr:rowOff>
    </xdr:to>
    <xdr:cxnSp macro="">
      <xdr:nvCxnSpPr>
        <xdr:cNvPr id="579" name="直線コネクタ 578"/>
        <xdr:cNvCxnSpPr/>
      </xdr:nvCxnSpPr>
      <xdr:spPr>
        <a:xfrm>
          <a:off x="13703300" y="10015113"/>
          <a:ext cx="889000" cy="2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71013</xdr:rowOff>
    </xdr:from>
    <xdr:to>
      <xdr:col>19</xdr:col>
      <xdr:colOff>644525</xdr:colOff>
      <xdr:row>58</xdr:row>
      <xdr:rowOff>150566</xdr:rowOff>
    </xdr:to>
    <xdr:cxnSp macro="">
      <xdr:nvCxnSpPr>
        <xdr:cNvPr id="582" name="直線コネクタ 581"/>
        <xdr:cNvCxnSpPr/>
      </xdr:nvCxnSpPr>
      <xdr:spPr>
        <a:xfrm flipV="1">
          <a:off x="12814300" y="1001511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65065</xdr:rowOff>
    </xdr:from>
    <xdr:to>
      <xdr:col>23</xdr:col>
      <xdr:colOff>568325</xdr:colOff>
      <xdr:row>58</xdr:row>
      <xdr:rowOff>166665</xdr:rowOff>
    </xdr:to>
    <xdr:sp macro="" textlink="">
      <xdr:nvSpPr>
        <xdr:cNvPr id="592" name="円/楕円 591"/>
        <xdr:cNvSpPr/>
      </xdr:nvSpPr>
      <xdr:spPr>
        <a:xfrm>
          <a:off x="16268700" y="100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151442</xdr:rowOff>
    </xdr:from>
    <xdr:ext cx="534377" cy="259045"/>
    <xdr:sp macro="" textlink="">
      <xdr:nvSpPr>
        <xdr:cNvPr id="593" name="教育費該当値テキスト"/>
        <xdr:cNvSpPr txBox="1"/>
      </xdr:nvSpPr>
      <xdr:spPr>
        <a:xfrm>
          <a:off x="16370300" y="99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55296</xdr:rowOff>
    </xdr:from>
    <xdr:to>
      <xdr:col>22</xdr:col>
      <xdr:colOff>415925</xdr:colOff>
      <xdr:row>58</xdr:row>
      <xdr:rowOff>156896</xdr:rowOff>
    </xdr:to>
    <xdr:sp macro="" textlink="">
      <xdr:nvSpPr>
        <xdr:cNvPr id="594" name="円/楕円 593"/>
        <xdr:cNvSpPr/>
      </xdr:nvSpPr>
      <xdr:spPr>
        <a:xfrm>
          <a:off x="15430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148023</xdr:rowOff>
    </xdr:from>
    <xdr:ext cx="534377" cy="259045"/>
    <xdr:sp macro="" textlink="">
      <xdr:nvSpPr>
        <xdr:cNvPr id="595" name="テキスト ボックス 594"/>
        <xdr:cNvSpPr txBox="1"/>
      </xdr:nvSpPr>
      <xdr:spPr>
        <a:xfrm>
          <a:off x="15214111" y="100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49809</xdr:rowOff>
    </xdr:from>
    <xdr:to>
      <xdr:col>21</xdr:col>
      <xdr:colOff>212725</xdr:colOff>
      <xdr:row>58</xdr:row>
      <xdr:rowOff>151409</xdr:rowOff>
    </xdr:to>
    <xdr:sp macro="" textlink="">
      <xdr:nvSpPr>
        <xdr:cNvPr id="596" name="円/楕円 595"/>
        <xdr:cNvSpPr/>
      </xdr:nvSpPr>
      <xdr:spPr>
        <a:xfrm>
          <a:off x="14541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142536</xdr:rowOff>
    </xdr:from>
    <xdr:ext cx="534377" cy="259045"/>
    <xdr:sp macro="" textlink="">
      <xdr:nvSpPr>
        <xdr:cNvPr id="597" name="テキスト ボックス 596"/>
        <xdr:cNvSpPr txBox="1"/>
      </xdr:nvSpPr>
      <xdr:spPr>
        <a:xfrm>
          <a:off x="14325111" y="100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20213</xdr:rowOff>
    </xdr:from>
    <xdr:to>
      <xdr:col>20</xdr:col>
      <xdr:colOff>9525</xdr:colOff>
      <xdr:row>58</xdr:row>
      <xdr:rowOff>121813</xdr:rowOff>
    </xdr:to>
    <xdr:sp macro="" textlink="">
      <xdr:nvSpPr>
        <xdr:cNvPr id="598" name="円/楕円 597"/>
        <xdr:cNvSpPr/>
      </xdr:nvSpPr>
      <xdr:spPr>
        <a:xfrm>
          <a:off x="13652500" y="99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112940</xdr:rowOff>
    </xdr:from>
    <xdr:ext cx="534377" cy="259045"/>
    <xdr:sp macro="" textlink="">
      <xdr:nvSpPr>
        <xdr:cNvPr id="599" name="テキスト ボックス 598"/>
        <xdr:cNvSpPr txBox="1"/>
      </xdr:nvSpPr>
      <xdr:spPr>
        <a:xfrm>
          <a:off x="13436111" y="100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99766</xdr:rowOff>
    </xdr:from>
    <xdr:to>
      <xdr:col>18</xdr:col>
      <xdr:colOff>492125</xdr:colOff>
      <xdr:row>59</xdr:row>
      <xdr:rowOff>29916</xdr:rowOff>
    </xdr:to>
    <xdr:sp macro="" textlink="">
      <xdr:nvSpPr>
        <xdr:cNvPr id="600" name="円/楕円 599"/>
        <xdr:cNvSpPr/>
      </xdr:nvSpPr>
      <xdr:spPr>
        <a:xfrm>
          <a:off x="12763500" y="100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21043</xdr:rowOff>
    </xdr:from>
    <xdr:ext cx="534377" cy="259045"/>
    <xdr:sp macro="" textlink="">
      <xdr:nvSpPr>
        <xdr:cNvPr id="601" name="テキスト ボックス 600"/>
        <xdr:cNvSpPr txBox="1"/>
      </xdr:nvSpPr>
      <xdr:spPr>
        <a:xfrm>
          <a:off x="12547111" y="101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39332</xdr:rowOff>
    </xdr:from>
    <xdr:to>
      <xdr:col>21</xdr:col>
      <xdr:colOff>161925</xdr:colOff>
      <xdr:row>79</xdr:row>
      <xdr:rowOff>44450</xdr:rowOff>
    </xdr:to>
    <xdr:cxnSp macro="">
      <xdr:nvCxnSpPr>
        <xdr:cNvPr id="636" name="直線コネクタ 635"/>
        <xdr:cNvCxnSpPr/>
      </xdr:nvCxnSpPr>
      <xdr:spPr>
        <a:xfrm>
          <a:off x="13703300" y="13583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39332</xdr:rowOff>
    </xdr:from>
    <xdr:to>
      <xdr:col>19</xdr:col>
      <xdr:colOff>644525</xdr:colOff>
      <xdr:row>79</xdr:row>
      <xdr:rowOff>44450</xdr:rowOff>
    </xdr:to>
    <xdr:cxnSp macro="">
      <xdr:nvCxnSpPr>
        <xdr:cNvPr id="639" name="直線コネクタ 638"/>
        <xdr:cNvCxnSpPr/>
      </xdr:nvCxnSpPr>
      <xdr:spPr>
        <a:xfrm flipV="1">
          <a:off x="12814300" y="13583882"/>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159982</xdr:rowOff>
    </xdr:from>
    <xdr:to>
      <xdr:col>20</xdr:col>
      <xdr:colOff>9525</xdr:colOff>
      <xdr:row>79</xdr:row>
      <xdr:rowOff>90132</xdr:rowOff>
    </xdr:to>
    <xdr:sp macro="" textlink="">
      <xdr:nvSpPr>
        <xdr:cNvPr id="655" name="円/楕円 654"/>
        <xdr:cNvSpPr/>
      </xdr:nvSpPr>
      <xdr:spPr>
        <a:xfrm>
          <a:off x="13652500" y="135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81259</xdr:rowOff>
    </xdr:from>
    <xdr:ext cx="378565" cy="259045"/>
    <xdr:sp macro="" textlink="">
      <xdr:nvSpPr>
        <xdr:cNvPr id="656" name="テキスト ボックス 655"/>
        <xdr:cNvSpPr txBox="1"/>
      </xdr:nvSpPr>
      <xdr:spPr>
        <a:xfrm>
          <a:off x="13514017" y="13625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133724</xdr:rowOff>
    </xdr:from>
    <xdr:to>
      <xdr:col>23</xdr:col>
      <xdr:colOff>517525</xdr:colOff>
      <xdr:row>96</xdr:row>
      <xdr:rowOff>150133</xdr:rowOff>
    </xdr:to>
    <xdr:cxnSp macro="">
      <xdr:nvCxnSpPr>
        <xdr:cNvPr id="689" name="直線コネクタ 688"/>
        <xdr:cNvCxnSpPr/>
      </xdr:nvCxnSpPr>
      <xdr:spPr>
        <a:xfrm flipV="1">
          <a:off x="15481300" y="16592924"/>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143799</xdr:rowOff>
    </xdr:from>
    <xdr:to>
      <xdr:col>22</xdr:col>
      <xdr:colOff>365125</xdr:colOff>
      <xdr:row>96</xdr:row>
      <xdr:rowOff>150133</xdr:rowOff>
    </xdr:to>
    <xdr:cxnSp macro="">
      <xdr:nvCxnSpPr>
        <xdr:cNvPr id="692" name="直線コネクタ 691"/>
        <xdr:cNvCxnSpPr/>
      </xdr:nvCxnSpPr>
      <xdr:spPr>
        <a:xfrm>
          <a:off x="14592300" y="16602999"/>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143799</xdr:rowOff>
    </xdr:from>
    <xdr:to>
      <xdr:col>21</xdr:col>
      <xdr:colOff>161925</xdr:colOff>
      <xdr:row>96</xdr:row>
      <xdr:rowOff>147913</xdr:rowOff>
    </xdr:to>
    <xdr:cxnSp macro="">
      <xdr:nvCxnSpPr>
        <xdr:cNvPr id="695" name="直線コネクタ 694"/>
        <xdr:cNvCxnSpPr/>
      </xdr:nvCxnSpPr>
      <xdr:spPr>
        <a:xfrm flipV="1">
          <a:off x="13703300" y="16602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147913</xdr:rowOff>
    </xdr:from>
    <xdr:to>
      <xdr:col>19</xdr:col>
      <xdr:colOff>644525</xdr:colOff>
      <xdr:row>97</xdr:row>
      <xdr:rowOff>8043</xdr:rowOff>
    </xdr:to>
    <xdr:cxnSp macro="">
      <xdr:nvCxnSpPr>
        <xdr:cNvPr id="698" name="直線コネクタ 697"/>
        <xdr:cNvCxnSpPr/>
      </xdr:nvCxnSpPr>
      <xdr:spPr>
        <a:xfrm flipV="1">
          <a:off x="12814300" y="16607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82924</xdr:rowOff>
    </xdr:from>
    <xdr:to>
      <xdr:col>23</xdr:col>
      <xdr:colOff>568325</xdr:colOff>
      <xdr:row>97</xdr:row>
      <xdr:rowOff>13074</xdr:rowOff>
    </xdr:to>
    <xdr:sp macro="" textlink="">
      <xdr:nvSpPr>
        <xdr:cNvPr id="708" name="円/楕円 707"/>
        <xdr:cNvSpPr/>
      </xdr:nvSpPr>
      <xdr:spPr>
        <a:xfrm>
          <a:off x="16268700" y="165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61351</xdr:rowOff>
    </xdr:from>
    <xdr:ext cx="534377" cy="259045"/>
    <xdr:sp macro="" textlink="">
      <xdr:nvSpPr>
        <xdr:cNvPr id="709" name="公債費該当値テキスト"/>
        <xdr:cNvSpPr txBox="1"/>
      </xdr:nvSpPr>
      <xdr:spPr>
        <a:xfrm>
          <a:off x="16370300" y="165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99333</xdr:rowOff>
    </xdr:from>
    <xdr:to>
      <xdr:col>22</xdr:col>
      <xdr:colOff>415925</xdr:colOff>
      <xdr:row>97</xdr:row>
      <xdr:rowOff>29483</xdr:rowOff>
    </xdr:to>
    <xdr:sp macro="" textlink="">
      <xdr:nvSpPr>
        <xdr:cNvPr id="710" name="円/楕円 709"/>
        <xdr:cNvSpPr/>
      </xdr:nvSpPr>
      <xdr:spPr>
        <a:xfrm>
          <a:off x="15430500" y="165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20610</xdr:rowOff>
    </xdr:from>
    <xdr:ext cx="534377" cy="259045"/>
    <xdr:sp macro="" textlink="">
      <xdr:nvSpPr>
        <xdr:cNvPr id="711" name="テキスト ボックス 710"/>
        <xdr:cNvSpPr txBox="1"/>
      </xdr:nvSpPr>
      <xdr:spPr>
        <a:xfrm>
          <a:off x="15214111" y="166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92999</xdr:rowOff>
    </xdr:from>
    <xdr:to>
      <xdr:col>21</xdr:col>
      <xdr:colOff>212725</xdr:colOff>
      <xdr:row>97</xdr:row>
      <xdr:rowOff>23149</xdr:rowOff>
    </xdr:to>
    <xdr:sp macro="" textlink="">
      <xdr:nvSpPr>
        <xdr:cNvPr id="712" name="円/楕円 711"/>
        <xdr:cNvSpPr/>
      </xdr:nvSpPr>
      <xdr:spPr>
        <a:xfrm>
          <a:off x="14541500" y="16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14276</xdr:rowOff>
    </xdr:from>
    <xdr:ext cx="534377" cy="259045"/>
    <xdr:sp macro="" textlink="">
      <xdr:nvSpPr>
        <xdr:cNvPr id="713" name="テキスト ボックス 712"/>
        <xdr:cNvSpPr txBox="1"/>
      </xdr:nvSpPr>
      <xdr:spPr>
        <a:xfrm>
          <a:off x="14325111" y="166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97113</xdr:rowOff>
    </xdr:from>
    <xdr:to>
      <xdr:col>20</xdr:col>
      <xdr:colOff>9525</xdr:colOff>
      <xdr:row>97</xdr:row>
      <xdr:rowOff>27263</xdr:rowOff>
    </xdr:to>
    <xdr:sp macro="" textlink="">
      <xdr:nvSpPr>
        <xdr:cNvPr id="714" name="円/楕円 713"/>
        <xdr:cNvSpPr/>
      </xdr:nvSpPr>
      <xdr:spPr>
        <a:xfrm>
          <a:off x="13652500" y="165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18390</xdr:rowOff>
    </xdr:from>
    <xdr:ext cx="534377" cy="259045"/>
    <xdr:sp macro="" textlink="">
      <xdr:nvSpPr>
        <xdr:cNvPr id="715" name="テキスト ボックス 714"/>
        <xdr:cNvSpPr txBox="1"/>
      </xdr:nvSpPr>
      <xdr:spPr>
        <a:xfrm>
          <a:off x="13436111" y="166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128693</xdr:rowOff>
    </xdr:from>
    <xdr:to>
      <xdr:col>18</xdr:col>
      <xdr:colOff>492125</xdr:colOff>
      <xdr:row>97</xdr:row>
      <xdr:rowOff>58843</xdr:rowOff>
    </xdr:to>
    <xdr:sp macro="" textlink="">
      <xdr:nvSpPr>
        <xdr:cNvPr id="716" name="円/楕円 715"/>
        <xdr:cNvSpPr/>
      </xdr:nvSpPr>
      <xdr:spPr>
        <a:xfrm>
          <a:off x="12763500" y="16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49970</xdr:rowOff>
    </xdr:from>
    <xdr:ext cx="534377" cy="259045"/>
    <xdr:sp macro="" textlink="">
      <xdr:nvSpPr>
        <xdr:cNvPr id="717" name="テキスト ボックス 716"/>
        <xdr:cNvSpPr txBox="1"/>
      </xdr:nvSpPr>
      <xdr:spPr>
        <a:xfrm>
          <a:off x="12547111" y="16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民生費が住民一人当たり</a:t>
          </a:r>
          <a:r>
            <a:rPr kumimoji="1" lang="ja-JP" altLang="en-US" sz="1300" b="0" i="0" baseline="0">
              <a:solidFill>
                <a:schemeClr val="dk1"/>
              </a:solidFill>
              <a:effectLst/>
              <a:latin typeface="+mn-lt"/>
              <a:ea typeface="+mn-ea"/>
              <a:cs typeface="+mn-cs"/>
            </a:rPr>
            <a:t>１５５，０５１</a:t>
          </a:r>
          <a:r>
            <a:rPr kumimoji="1" lang="ja-JP" altLang="ja-JP" sz="1300" b="0" i="0" baseline="0">
              <a:solidFill>
                <a:schemeClr val="dk1"/>
              </a:solidFill>
              <a:effectLst/>
              <a:latin typeface="+mn-lt"/>
              <a:ea typeface="+mn-ea"/>
              <a:cs typeface="+mn-cs"/>
            </a:rPr>
            <a:t>円で前年度から４．</a:t>
          </a:r>
          <a:r>
            <a:rPr kumimoji="1" lang="ja-JP" altLang="en-US" sz="1300" b="0" i="0" baseline="0">
              <a:solidFill>
                <a:schemeClr val="dk1"/>
              </a:solidFill>
              <a:effectLst/>
              <a:latin typeface="+mn-lt"/>
              <a:ea typeface="+mn-ea"/>
              <a:cs typeface="+mn-cs"/>
            </a:rPr>
            <a:t>８</a:t>
          </a:r>
          <a:r>
            <a:rPr kumimoji="1" lang="ja-JP" altLang="ja-JP" sz="1300" b="0" i="0" baseline="0">
              <a:solidFill>
                <a:schemeClr val="dk1"/>
              </a:solidFill>
              <a:effectLst/>
              <a:latin typeface="+mn-lt"/>
              <a:ea typeface="+mn-ea"/>
              <a:cs typeface="+mn-cs"/>
            </a:rPr>
            <a:t>％の増となっているが、これは事業所の増やサービスの普及に伴い障害者（児）支援関係費が増となったこと、</a:t>
          </a:r>
          <a:r>
            <a:rPr lang="ja-JP" altLang="ja-JP" sz="1300">
              <a:solidFill>
                <a:schemeClr val="dk1"/>
              </a:solidFill>
              <a:effectLst/>
              <a:latin typeface="+mn-lt"/>
              <a:ea typeface="+mn-ea"/>
              <a:cs typeface="+mn-cs"/>
            </a:rPr>
            <a:t>民間保育園や小規模事業所の利用者の増などにより子育て支援関係費が増となったこと</a:t>
          </a:r>
          <a:r>
            <a:rPr kumimoji="1" lang="ja-JP" altLang="ja-JP" sz="1300" b="0" i="0" baseline="0">
              <a:solidFill>
                <a:schemeClr val="dk1"/>
              </a:solidFill>
              <a:effectLst/>
              <a:latin typeface="+mn-lt"/>
              <a:ea typeface="+mn-ea"/>
              <a:cs typeface="+mn-cs"/>
            </a:rPr>
            <a:t>などによるものである。</a:t>
          </a:r>
          <a:endParaRPr lang="ja-JP" altLang="ja-JP" sz="1300">
            <a:effectLst/>
          </a:endParaRPr>
        </a:p>
        <a:p>
          <a:r>
            <a:rPr kumimoji="1"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総務費が住民一人当たり　３７，６９０円で前年度から３３．５％の減となり類似団体平均値を下回った。これは財政調整基金への積立金やまちづくり応援寄附金のふるさと基金への積立金が減となったこと、庁舎建設基金借入金償還金が皆減となったことが主な要因である。</a:t>
          </a:r>
        </a:p>
        <a:p>
          <a:r>
            <a:rPr lang="ja-JP" altLang="ja-JP" sz="1300">
              <a:solidFill>
                <a:schemeClr val="dk1"/>
              </a:solidFill>
              <a:effectLst/>
              <a:latin typeface="+mn-lt"/>
              <a:ea typeface="+mn-ea"/>
              <a:cs typeface="+mn-cs"/>
            </a:rPr>
            <a:t>　衛生費が住民一人当たり　２８，３９９円で前年度から３１．７％の減となり類似団体平均値を下回った。これは病院事業会計への出資金及び繰出金が減となったことが主な要因である。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lang="ja-JP" altLang="ja-JP" sz="1200">
              <a:solidFill>
                <a:schemeClr val="dk1"/>
              </a:solidFill>
              <a:effectLst/>
              <a:latin typeface="+mn-lt"/>
              <a:ea typeface="+mn-ea"/>
              <a:cs typeface="+mn-cs"/>
            </a:rPr>
            <a:t>平成２８年度決算については、歳入面においては、地方消費税交付金など各種交付金、繰入金、</a:t>
          </a:r>
          <a:r>
            <a:rPr lang="ja-JP" altLang="en-US" sz="1200">
              <a:solidFill>
                <a:schemeClr val="dk1"/>
              </a:solidFill>
              <a:effectLst/>
              <a:latin typeface="+mn-lt"/>
              <a:ea typeface="+mn-ea"/>
              <a:cs typeface="+mn-cs"/>
            </a:rPr>
            <a:t>市</a:t>
          </a:r>
          <a:r>
            <a:rPr lang="ja-JP" altLang="ja-JP" sz="1200">
              <a:solidFill>
                <a:schemeClr val="dk1"/>
              </a:solidFill>
              <a:effectLst/>
              <a:latin typeface="+mn-lt"/>
              <a:ea typeface="+mn-ea"/>
              <a:cs typeface="+mn-cs"/>
            </a:rPr>
            <a:t>債の減などにより歳入全体で約２２億４千万円の減となった。</a:t>
          </a:r>
        </a:p>
        <a:p>
          <a:r>
            <a:rPr lang="ja-JP" altLang="ja-JP" sz="1200">
              <a:solidFill>
                <a:schemeClr val="dk1"/>
              </a:solidFill>
              <a:effectLst/>
              <a:latin typeface="+mn-lt"/>
              <a:ea typeface="+mn-ea"/>
              <a:cs typeface="+mn-cs"/>
            </a:rPr>
            <a:t>　一方、歳出面においては、人件費、積立金、出資金の減などにより歳出全体で約２０億２千万円の減となった。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しかし、総額では歳入が歳出を上回ったため形式収支は黒字となり、実質収支についても約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億８千万円の黒字となったが、実質単年度収支は前年度実質収支額の影響により約２億２千万円の赤字となるものである。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連結実質赤字比率については、平成２１年度には４．４０％で赤字団体であったが、平成２２年度以降７年連続で該当なしである。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黒字の要因については、水道事業会計の多額の黒字に加え、一般会計や介護保険事業会計が黒字であったこと、国民健康保険事業会計の赤字が改善したことなどによるものと考えられる。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前年度に資金不足を解消した病院事業会計において再び資金不足が生じており、また、国民健康保険事業会計においては依然として多額の赤字を抱えていることから、今後も連結実質収支の黒字を維持していくためには、引き続き財政の健全化を図らなければなら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23933202</v>
      </c>
      <c r="BO4" s="381"/>
      <c r="BP4" s="381"/>
      <c r="BQ4" s="381"/>
      <c r="BR4" s="381"/>
      <c r="BS4" s="381"/>
      <c r="BT4" s="381"/>
      <c r="BU4" s="382"/>
      <c r="BV4" s="380">
        <v>26176632</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1.2</v>
      </c>
      <c r="CU4" s="387"/>
      <c r="CV4" s="387"/>
      <c r="CW4" s="387"/>
      <c r="CX4" s="387"/>
      <c r="CY4" s="387"/>
      <c r="CZ4" s="387"/>
      <c r="DA4" s="388"/>
      <c r="DB4" s="386">
        <v>2.7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23734690</v>
      </c>
      <c r="BO5" s="418"/>
      <c r="BP5" s="418"/>
      <c r="BQ5" s="418"/>
      <c r="BR5" s="418"/>
      <c r="BS5" s="418"/>
      <c r="BT5" s="418"/>
      <c r="BU5" s="419"/>
      <c r="BV5" s="417">
        <v>25758105</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99.2</v>
      </c>
      <c r="CU5" s="415"/>
      <c r="CV5" s="415"/>
      <c r="CW5" s="415"/>
      <c r="CX5" s="415"/>
      <c r="CY5" s="415"/>
      <c r="CZ5" s="415"/>
      <c r="DA5" s="416"/>
      <c r="DB5" s="414">
        <v>96.5</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198512</v>
      </c>
      <c r="BO6" s="418"/>
      <c r="BP6" s="418"/>
      <c r="BQ6" s="418"/>
      <c r="BR6" s="418"/>
      <c r="BS6" s="418"/>
      <c r="BT6" s="418"/>
      <c r="BU6" s="419"/>
      <c r="BV6" s="417">
        <v>418527</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106.2</v>
      </c>
      <c r="CU6" s="455"/>
      <c r="CV6" s="455"/>
      <c r="CW6" s="455"/>
      <c r="CX6" s="455"/>
      <c r="CY6" s="455"/>
      <c r="CZ6" s="455"/>
      <c r="DA6" s="456"/>
      <c r="DB6" s="454">
        <v>104.7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20337</v>
      </c>
      <c r="BO7" s="418"/>
      <c r="BP7" s="418"/>
      <c r="BQ7" s="418"/>
      <c r="BR7" s="418"/>
      <c r="BS7" s="418"/>
      <c r="BT7" s="418"/>
      <c r="BU7" s="419"/>
      <c r="BV7" s="417">
        <v>14079</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14784865</v>
      </c>
      <c r="CU7" s="418"/>
      <c r="CV7" s="418"/>
      <c r="CW7" s="418"/>
      <c r="CX7" s="418"/>
      <c r="CY7" s="418"/>
      <c r="CZ7" s="418"/>
      <c r="DA7" s="419"/>
      <c r="DB7" s="417">
        <v>14932745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178175</v>
      </c>
      <c r="BO8" s="418"/>
      <c r="BP8" s="418"/>
      <c r="BQ8" s="418"/>
      <c r="BR8" s="418"/>
      <c r="BS8" s="418"/>
      <c r="BT8" s="418"/>
      <c r="BU8" s="419"/>
      <c r="BV8" s="417">
        <v>404448</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71112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-226273</v>
      </c>
      <c r="BO9" s="418"/>
      <c r="BP9" s="418"/>
      <c r="BQ9" s="418"/>
      <c r="BR9" s="418"/>
      <c r="BS9" s="418"/>
      <c r="BT9" s="418"/>
      <c r="BU9" s="419"/>
      <c r="BV9" s="417">
        <v>392790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12.8</v>
      </c>
      <c r="CU9" s="415"/>
      <c r="CV9" s="415"/>
      <c r="CW9" s="415"/>
      <c r="CX9" s="415"/>
      <c r="CY9" s="415"/>
      <c r="CZ9" s="415"/>
      <c r="DA9" s="416"/>
      <c r="DB9" s="414">
        <v>10.8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74773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4070</v>
      </c>
      <c r="BO10" s="418"/>
      <c r="BP10" s="418"/>
      <c r="BQ10" s="418"/>
      <c r="BR10" s="418"/>
      <c r="BS10" s="418"/>
      <c r="BT10" s="418"/>
      <c r="BU10" s="419"/>
      <c r="BV10" s="417">
        <v>972876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v>1458</v>
      </c>
      <c r="BO11" s="418"/>
      <c r="BP11" s="418"/>
      <c r="BQ11" s="418"/>
      <c r="BR11" s="418"/>
      <c r="BS11" s="418"/>
      <c r="BT11" s="418"/>
      <c r="BU11" s="419"/>
      <c r="BV11" s="417">
        <v>176</v>
      </c>
      <c r="BW11" s="418"/>
      <c r="BX11" s="418"/>
      <c r="BY11" s="418"/>
      <c r="BZ11" s="418"/>
      <c r="CA11" s="418"/>
      <c r="CB11" s="418"/>
      <c r="CC11" s="419"/>
      <c r="CD11" s="420" t="s">
        <v>110</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70698</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v>250000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69581</v>
      </c>
      <c r="S13" s="499"/>
      <c r="T13" s="499"/>
      <c r="U13" s="499"/>
      <c r="V13" s="500"/>
      <c r="W13" s="433" t="s">
        <v>122</v>
      </c>
      <c r="X13" s="434"/>
      <c r="Y13" s="434"/>
      <c r="Z13" s="434"/>
      <c r="AA13" s="434"/>
      <c r="AB13" s="424"/>
      <c r="AC13" s="468">
        <v>301</v>
      </c>
      <c r="AD13" s="469"/>
      <c r="AE13" s="469"/>
      <c r="AF13" s="469"/>
      <c r="AG13" s="508"/>
      <c r="AH13" s="468">
        <v>316</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-220745</v>
      </c>
      <c r="BO13" s="418"/>
      <c r="BP13" s="418"/>
      <c r="BQ13" s="418"/>
      <c r="BR13" s="418"/>
      <c r="BS13" s="418"/>
      <c r="BT13" s="418"/>
      <c r="BU13" s="419"/>
      <c r="BV13" s="417">
        <v>1115842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71344</v>
      </c>
      <c r="S14" s="499"/>
      <c r="T14" s="499"/>
      <c r="U14" s="499"/>
      <c r="V14" s="500"/>
      <c r="W14" s="407"/>
      <c r="X14" s="408"/>
      <c r="Y14" s="408"/>
      <c r="Z14" s="408"/>
      <c r="AA14" s="408"/>
      <c r="AB14" s="397"/>
      <c r="AC14" s="501">
        <v>1</v>
      </c>
      <c r="AD14" s="502"/>
      <c r="AE14" s="502"/>
      <c r="AF14" s="502"/>
      <c r="AG14" s="503"/>
      <c r="AH14" s="501">
        <v>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6.5</v>
      </c>
      <c r="CU14" s="513"/>
      <c r="CV14" s="513"/>
      <c r="CW14" s="513"/>
      <c r="CX14" s="513"/>
      <c r="CY14" s="513"/>
      <c r="CZ14" s="513"/>
      <c r="DA14" s="514"/>
      <c r="DB14" s="512">
        <v>19.399999999999999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70252</v>
      </c>
      <c r="S15" s="499"/>
      <c r="T15" s="499"/>
      <c r="U15" s="499"/>
      <c r="V15" s="500"/>
      <c r="W15" s="433" t="s">
        <v>129</v>
      </c>
      <c r="X15" s="434"/>
      <c r="Y15" s="434"/>
      <c r="Z15" s="434"/>
      <c r="AA15" s="434"/>
      <c r="AB15" s="424"/>
      <c r="AC15" s="468">
        <v>9441</v>
      </c>
      <c r="AD15" s="469"/>
      <c r="AE15" s="469"/>
      <c r="AF15" s="469"/>
      <c r="AG15" s="508"/>
      <c r="AH15" s="468">
        <v>10265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7487927</v>
      </c>
      <c r="BO15" s="381"/>
      <c r="BP15" s="381"/>
      <c r="BQ15" s="381"/>
      <c r="BR15" s="381"/>
      <c r="BS15" s="381"/>
      <c r="BT15" s="381"/>
      <c r="BU15" s="382"/>
      <c r="BV15" s="380">
        <v>7418386</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31.8</v>
      </c>
      <c r="AD16" s="502"/>
      <c r="AE16" s="502"/>
      <c r="AF16" s="502"/>
      <c r="AG16" s="503"/>
      <c r="AH16" s="501">
        <v>32.5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11739272</v>
      </c>
      <c r="BO16" s="418"/>
      <c r="BP16" s="418"/>
      <c r="BQ16" s="418"/>
      <c r="BR16" s="418"/>
      <c r="BS16" s="418"/>
      <c r="BT16" s="418"/>
      <c r="BU16" s="419"/>
      <c r="BV16" s="417">
        <v>11708716</v>
      </c>
      <c r="BW16" s="418"/>
      <c r="BX16" s="418"/>
      <c r="BY16" s="418"/>
      <c r="BZ16" s="418"/>
      <c r="CA16" s="418"/>
      <c r="CB16" s="418"/>
      <c r="CC16" s="419"/>
      <c r="CD16" s="154"/>
      <c r="CE16" s="524" t="s">
        <v>135</v>
      </c>
      <c r="CF16" s="524"/>
      <c r="CG16" s="524"/>
      <c r="CH16" s="524"/>
      <c r="CI16" s="524"/>
      <c r="CJ16" s="524"/>
      <c r="CK16" s="524"/>
      <c r="CL16" s="524"/>
      <c r="CM16" s="524"/>
      <c r="CN16" s="524"/>
      <c r="CO16" s="524"/>
      <c r="CP16" s="524"/>
      <c r="CQ16" s="524"/>
      <c r="CR16" s="524"/>
      <c r="CS16" s="525"/>
      <c r="CT16" s="414">
        <v>4.8</v>
      </c>
      <c r="CU16" s="415"/>
      <c r="CV16" s="415"/>
      <c r="CW16" s="415"/>
      <c r="CX16" s="415"/>
      <c r="CY16" s="415"/>
      <c r="CZ16" s="415"/>
      <c r="DA16" s="416"/>
      <c r="DB16" s="414" t="s">
        <v>119</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19966</v>
      </c>
      <c r="AD17" s="469"/>
      <c r="AE17" s="469"/>
      <c r="AF17" s="469"/>
      <c r="AG17" s="508"/>
      <c r="AH17" s="468">
        <v>20995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9542931</v>
      </c>
      <c r="BO17" s="418"/>
      <c r="BP17" s="418"/>
      <c r="BQ17" s="418"/>
      <c r="BR17" s="418"/>
      <c r="BS17" s="418"/>
      <c r="BT17" s="418"/>
      <c r="BU17" s="419"/>
      <c r="BV17" s="417">
        <v>9427397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25.33</v>
      </c>
      <c r="M18" s="530"/>
      <c r="N18" s="530"/>
      <c r="O18" s="530"/>
      <c r="P18" s="530"/>
      <c r="Q18" s="530"/>
      <c r="R18" s="531"/>
      <c r="S18" s="531"/>
      <c r="T18" s="531"/>
      <c r="U18" s="531"/>
      <c r="V18" s="532"/>
      <c r="W18" s="435"/>
      <c r="X18" s="436"/>
      <c r="Y18" s="436"/>
      <c r="Z18" s="436"/>
      <c r="AA18" s="436"/>
      <c r="AB18" s="427"/>
      <c r="AC18" s="533">
        <v>67.2</v>
      </c>
      <c r="AD18" s="534"/>
      <c r="AE18" s="534"/>
      <c r="AF18" s="534"/>
      <c r="AG18" s="535"/>
      <c r="AH18" s="533">
        <v>66.5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14827101</v>
      </c>
      <c r="BO18" s="418"/>
      <c r="BP18" s="418"/>
      <c r="BQ18" s="418"/>
      <c r="BR18" s="418"/>
      <c r="BS18" s="418"/>
      <c r="BT18" s="418"/>
      <c r="BU18" s="419"/>
      <c r="BV18" s="417">
        <v>14918693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2807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16262591</v>
      </c>
      <c r="BO19" s="418"/>
      <c r="BP19" s="418"/>
      <c r="BQ19" s="418"/>
      <c r="BR19" s="418"/>
      <c r="BS19" s="418"/>
      <c r="BT19" s="418"/>
      <c r="BU19" s="419"/>
      <c r="BV19" s="417">
        <v>18667836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29009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19437393</v>
      </c>
      <c r="BO23" s="418"/>
      <c r="BP23" s="418"/>
      <c r="BQ23" s="418"/>
      <c r="BR23" s="418"/>
      <c r="BS23" s="418"/>
      <c r="BT23" s="418"/>
      <c r="BU23" s="419"/>
      <c r="BV23" s="417">
        <v>20042946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8400</v>
      </c>
      <c r="R24" s="469"/>
      <c r="S24" s="469"/>
      <c r="T24" s="469"/>
      <c r="U24" s="469"/>
      <c r="V24" s="508"/>
      <c r="W24" s="563"/>
      <c r="X24" s="551"/>
      <c r="Y24" s="552"/>
      <c r="Z24" s="467" t="s">
        <v>154</v>
      </c>
      <c r="AA24" s="447"/>
      <c r="AB24" s="447"/>
      <c r="AC24" s="447"/>
      <c r="AD24" s="447"/>
      <c r="AE24" s="447"/>
      <c r="AF24" s="447"/>
      <c r="AG24" s="448"/>
      <c r="AH24" s="468">
        <v>367</v>
      </c>
      <c r="AI24" s="469"/>
      <c r="AJ24" s="469"/>
      <c r="AK24" s="469"/>
      <c r="AL24" s="508"/>
      <c r="AM24" s="468">
        <v>1106872</v>
      </c>
      <c r="AN24" s="469"/>
      <c r="AO24" s="469"/>
      <c r="AP24" s="469"/>
      <c r="AQ24" s="469"/>
      <c r="AR24" s="508"/>
      <c r="AS24" s="468">
        <v>3016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14897424</v>
      </c>
      <c r="BO24" s="418"/>
      <c r="BP24" s="418"/>
      <c r="BQ24" s="418"/>
      <c r="BR24" s="418"/>
      <c r="BS24" s="418"/>
      <c r="BT24" s="418"/>
      <c r="BU24" s="419"/>
      <c r="BV24" s="417">
        <v>14845406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6854</v>
      </c>
      <c r="R25" s="469"/>
      <c r="S25" s="469"/>
      <c r="T25" s="469"/>
      <c r="U25" s="469"/>
      <c r="V25" s="508"/>
      <c r="W25" s="563"/>
      <c r="X25" s="551"/>
      <c r="Y25" s="552"/>
      <c r="Z25" s="467" t="s">
        <v>157</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2925251</v>
      </c>
      <c r="BO25" s="381"/>
      <c r="BP25" s="381"/>
      <c r="BQ25" s="381"/>
      <c r="BR25" s="381"/>
      <c r="BS25" s="381"/>
      <c r="BT25" s="381"/>
      <c r="BU25" s="382"/>
      <c r="BV25" s="380">
        <v>2882325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6164</v>
      </c>
      <c r="R26" s="469"/>
      <c r="S26" s="469"/>
      <c r="T26" s="469"/>
      <c r="U26" s="469"/>
      <c r="V26" s="508"/>
      <c r="W26" s="563"/>
      <c r="X26" s="551"/>
      <c r="Y26" s="552"/>
      <c r="Z26" s="467" t="s">
        <v>160</v>
      </c>
      <c r="AA26" s="573"/>
      <c r="AB26" s="573"/>
      <c r="AC26" s="573"/>
      <c r="AD26" s="573"/>
      <c r="AE26" s="573"/>
      <c r="AF26" s="573"/>
      <c r="AG26" s="574"/>
      <c r="AH26" s="468">
        <v>16</v>
      </c>
      <c r="AI26" s="469"/>
      <c r="AJ26" s="469"/>
      <c r="AK26" s="469"/>
      <c r="AL26" s="508"/>
      <c r="AM26" s="468">
        <v>50784</v>
      </c>
      <c r="AN26" s="469"/>
      <c r="AO26" s="469"/>
      <c r="AP26" s="469"/>
      <c r="AQ26" s="469"/>
      <c r="AR26" s="508"/>
      <c r="AS26" s="468">
        <v>3174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5600</v>
      </c>
      <c r="R27" s="469"/>
      <c r="S27" s="469"/>
      <c r="T27" s="469"/>
      <c r="U27" s="469"/>
      <c r="V27" s="508"/>
      <c r="W27" s="563"/>
      <c r="X27" s="551"/>
      <c r="Y27" s="552"/>
      <c r="Z27" s="467" t="s">
        <v>163</v>
      </c>
      <c r="AA27" s="447"/>
      <c r="AB27" s="447"/>
      <c r="AC27" s="447"/>
      <c r="AD27" s="447"/>
      <c r="AE27" s="447"/>
      <c r="AF27" s="447"/>
      <c r="AG27" s="448"/>
      <c r="AH27" s="468">
        <v>27</v>
      </c>
      <c r="AI27" s="469"/>
      <c r="AJ27" s="469"/>
      <c r="AK27" s="469"/>
      <c r="AL27" s="508"/>
      <c r="AM27" s="468">
        <v>99725</v>
      </c>
      <c r="AN27" s="469"/>
      <c r="AO27" s="469"/>
      <c r="AP27" s="469"/>
      <c r="AQ27" s="469"/>
      <c r="AR27" s="508"/>
      <c r="AS27" s="468">
        <v>3694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5200</v>
      </c>
      <c r="R28" s="469"/>
      <c r="S28" s="469"/>
      <c r="T28" s="469"/>
      <c r="U28" s="469"/>
      <c r="V28" s="508"/>
      <c r="W28" s="563"/>
      <c r="X28" s="551"/>
      <c r="Y28" s="552"/>
      <c r="Z28" s="467" t="s">
        <v>166</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1681434</v>
      </c>
      <c r="BO28" s="381"/>
      <c r="BP28" s="381"/>
      <c r="BQ28" s="381"/>
      <c r="BR28" s="381"/>
      <c r="BS28" s="381"/>
      <c r="BT28" s="381"/>
      <c r="BU28" s="382"/>
      <c r="BV28" s="380">
        <v>1467364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15</v>
      </c>
      <c r="M29" s="469"/>
      <c r="N29" s="469"/>
      <c r="O29" s="469"/>
      <c r="P29" s="508"/>
      <c r="Q29" s="468">
        <v>5000</v>
      </c>
      <c r="R29" s="469"/>
      <c r="S29" s="469"/>
      <c r="T29" s="469"/>
      <c r="U29" s="469"/>
      <c r="V29" s="508"/>
      <c r="W29" s="564"/>
      <c r="X29" s="565"/>
      <c r="Y29" s="566"/>
      <c r="Z29" s="467" t="s">
        <v>170</v>
      </c>
      <c r="AA29" s="447"/>
      <c r="AB29" s="447"/>
      <c r="AC29" s="447"/>
      <c r="AD29" s="447"/>
      <c r="AE29" s="447"/>
      <c r="AF29" s="447"/>
      <c r="AG29" s="448"/>
      <c r="AH29" s="468">
        <v>394</v>
      </c>
      <c r="AI29" s="469"/>
      <c r="AJ29" s="469"/>
      <c r="AK29" s="469"/>
      <c r="AL29" s="508"/>
      <c r="AM29" s="468">
        <v>1206597</v>
      </c>
      <c r="AN29" s="469"/>
      <c r="AO29" s="469"/>
      <c r="AP29" s="469"/>
      <c r="AQ29" s="469"/>
      <c r="AR29" s="508"/>
      <c r="AS29" s="468">
        <v>3062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174</v>
      </c>
      <c r="BO29" s="418"/>
      <c r="BP29" s="418"/>
      <c r="BQ29" s="418"/>
      <c r="BR29" s="418"/>
      <c r="BS29" s="418"/>
      <c r="BT29" s="418"/>
      <c r="BU29" s="419"/>
      <c r="BV29" s="417">
        <v>174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1329186</v>
      </c>
      <c r="BO30" s="587"/>
      <c r="BP30" s="587"/>
      <c r="BQ30" s="587"/>
      <c r="BR30" s="587"/>
      <c r="BS30" s="587"/>
      <c r="BT30" s="587"/>
      <c r="BU30" s="588"/>
      <c r="BV30" s="586">
        <v>1340307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柏原羽曳野藤井寺消防組合（一般会計）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柏原市土地開発公社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国民健康保険事業特別会計（施設勘定堅上診療所）</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市立柏原病院事業会計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柏羽藤環境事業組合（一般会計）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柏原市健康推進財団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藤井寺市柏原市学校給食組合（一般会計）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大和川右岸水防事務組合（一般会計）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八尾市柏原市火葬場組合（一般会計）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大阪府後期高齢者医療広域連合（一般会計）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大阪府後期高齢者医療広域連合（後期高齢者医療特別会計）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大阪広域水道企業団（水道事業会計）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大阪広域水道企業団（工業用水道事業会計）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7" t="s">
        <v>527</v>
      </c>
      <c r="D34" s="1187"/>
      <c r="E34" s="1188"/>
      <c r="F34" s="32" t="s">
        <v>528</v>
      </c>
      <c r="G34" s="33" t="s">
        <v>529</v>
      </c>
      <c r="H34" s="33" t="s">
        <v>530</v>
      </c>
      <c r="I34" s="33" t="s">
        <v>531</v>
      </c>
      <c r="J34" s="34" t="s">
        <v>532</v>
      </c>
      <c r="K34" s="22"/>
      <c r="L34" s="22"/>
      <c r="M34" s="22"/>
      <c r="N34" s="22"/>
      <c r="O34" s="22"/>
      <c r="P34" s="22"/>
    </row>
    <row r="35" spans="1:16" ht="39" customHeight="1" x14ac:dyDescent="0.15">
      <c r="A35" s="22"/>
      <c r="B35" s="35"/>
      <c r="C35" s="1181" t="s">
        <v>533</v>
      </c>
      <c r="D35" s="1182"/>
      <c r="E35" s="1183"/>
      <c r="F35" s="36" t="s">
        <v>534</v>
      </c>
      <c r="G35" s="37" t="s">
        <v>535</v>
      </c>
      <c r="H35" s="37" t="s">
        <v>536</v>
      </c>
      <c r="I35" s="37">
        <v>0</v>
      </c>
      <c r="J35" s="38" t="s">
        <v>537</v>
      </c>
      <c r="K35" s="22"/>
      <c r="L35" s="22"/>
      <c r="M35" s="22"/>
      <c r="N35" s="22"/>
      <c r="O35" s="22"/>
      <c r="P35" s="22"/>
    </row>
    <row r="36" spans="1:16" ht="39" customHeight="1" x14ac:dyDescent="0.15">
      <c r="A36" s="22"/>
      <c r="B36" s="35"/>
      <c r="C36" s="1181" t="s">
        <v>538</v>
      </c>
      <c r="D36" s="1182"/>
      <c r="E36" s="1183"/>
      <c r="F36" s="36">
        <v>11.2</v>
      </c>
      <c r="G36" s="37">
        <v>13.27</v>
      </c>
      <c r="H36" s="37">
        <v>15.2</v>
      </c>
      <c r="I36" s="37">
        <v>15.95</v>
      </c>
      <c r="J36" s="38">
        <v>17.11</v>
      </c>
      <c r="K36" s="22"/>
      <c r="L36" s="22"/>
      <c r="M36" s="22"/>
      <c r="N36" s="22"/>
      <c r="O36" s="22"/>
      <c r="P36" s="22"/>
    </row>
    <row r="37" spans="1:16" ht="39" customHeight="1" x14ac:dyDescent="0.15">
      <c r="A37" s="22"/>
      <c r="B37" s="35"/>
      <c r="C37" s="1181" t="s">
        <v>539</v>
      </c>
      <c r="D37" s="1182"/>
      <c r="E37" s="1183"/>
      <c r="F37" s="36">
        <v>0.61</v>
      </c>
      <c r="G37" s="37">
        <v>0.6</v>
      </c>
      <c r="H37" s="37">
        <v>0.36</v>
      </c>
      <c r="I37" s="37">
        <v>1.1499999999999999</v>
      </c>
      <c r="J37" s="38">
        <v>1.58</v>
      </c>
      <c r="K37" s="22"/>
      <c r="L37" s="22"/>
      <c r="M37" s="22"/>
      <c r="N37" s="22"/>
      <c r="O37" s="22"/>
      <c r="P37" s="22"/>
    </row>
    <row r="38" spans="1:16" ht="39" customHeight="1" x14ac:dyDescent="0.15">
      <c r="A38" s="22"/>
      <c r="B38" s="35"/>
      <c r="C38" s="1181" t="s">
        <v>540</v>
      </c>
      <c r="D38" s="1182"/>
      <c r="E38" s="1183"/>
      <c r="F38" s="36">
        <v>1.78</v>
      </c>
      <c r="G38" s="37">
        <v>0.79</v>
      </c>
      <c r="H38" s="37">
        <v>0.08</v>
      </c>
      <c r="I38" s="37">
        <v>2.7</v>
      </c>
      <c r="J38" s="38">
        <v>1.2</v>
      </c>
      <c r="K38" s="22"/>
      <c r="L38" s="22"/>
      <c r="M38" s="22"/>
      <c r="N38" s="22"/>
      <c r="O38" s="22"/>
      <c r="P38" s="22"/>
    </row>
    <row r="39" spans="1:16" ht="39" customHeight="1" x14ac:dyDescent="0.15">
      <c r="A39" s="22"/>
      <c r="B39" s="35"/>
      <c r="C39" s="1181" t="s">
        <v>541</v>
      </c>
      <c r="D39" s="1182"/>
      <c r="E39" s="1183"/>
      <c r="F39" s="36" t="s">
        <v>479</v>
      </c>
      <c r="G39" s="37" t="s">
        <v>479</v>
      </c>
      <c r="H39" s="37">
        <v>0.35</v>
      </c>
      <c r="I39" s="37">
        <v>0.39</v>
      </c>
      <c r="J39" s="38">
        <v>0.43</v>
      </c>
      <c r="K39" s="22"/>
      <c r="L39" s="22"/>
      <c r="M39" s="22"/>
      <c r="N39" s="22"/>
      <c r="O39" s="22"/>
      <c r="P39" s="22"/>
    </row>
    <row r="40" spans="1:16" ht="39" customHeight="1" x14ac:dyDescent="0.15">
      <c r="A40" s="22"/>
      <c r="B40" s="35"/>
      <c r="C40" s="1181" t="s">
        <v>542</v>
      </c>
      <c r="D40" s="1182"/>
      <c r="E40" s="1183"/>
      <c r="F40" s="36">
        <v>0.14000000000000001</v>
      </c>
      <c r="G40" s="37">
        <v>0.13</v>
      </c>
      <c r="H40" s="37">
        <v>0.15</v>
      </c>
      <c r="I40" s="37">
        <v>0.16</v>
      </c>
      <c r="J40" s="38">
        <v>0.18</v>
      </c>
      <c r="K40" s="22"/>
      <c r="L40" s="22"/>
      <c r="M40" s="22"/>
      <c r="N40" s="22"/>
      <c r="O40" s="22"/>
      <c r="P40" s="22"/>
    </row>
    <row r="41" spans="1:16" ht="39" customHeight="1" x14ac:dyDescent="0.15">
      <c r="A41" s="22"/>
      <c r="B41" s="35"/>
      <c r="C41" s="1181" t="s">
        <v>543</v>
      </c>
      <c r="D41" s="1182"/>
      <c r="E41" s="1183"/>
      <c r="F41" s="36">
        <v>0</v>
      </c>
      <c r="G41" s="37">
        <v>0</v>
      </c>
      <c r="H41" s="37">
        <v>0</v>
      </c>
      <c r="I41" s="37">
        <v>0</v>
      </c>
      <c r="J41" s="38">
        <v>0</v>
      </c>
      <c r="K41" s="22"/>
      <c r="L41" s="22"/>
      <c r="M41" s="22"/>
      <c r="N41" s="22"/>
      <c r="O41" s="22"/>
      <c r="P41" s="22"/>
    </row>
    <row r="42" spans="1:16" ht="39" customHeight="1" x14ac:dyDescent="0.15">
      <c r="A42" s="22"/>
      <c r="B42" s="39"/>
      <c r="C42" s="1181" t="s">
        <v>544</v>
      </c>
      <c r="D42" s="1182"/>
      <c r="E42" s="1183"/>
      <c r="F42" s="36" t="s">
        <v>479</v>
      </c>
      <c r="G42" s="37" t="s">
        <v>479</v>
      </c>
      <c r="H42" s="37" t="s">
        <v>479</v>
      </c>
      <c r="I42" s="37" t="s">
        <v>479</v>
      </c>
      <c r="J42" s="38" t="s">
        <v>479</v>
      </c>
      <c r="K42" s="22"/>
      <c r="L42" s="22"/>
      <c r="M42" s="22"/>
      <c r="N42" s="22"/>
      <c r="O42" s="22"/>
      <c r="P42" s="22"/>
    </row>
    <row r="43" spans="1:16" ht="39" customHeight="1" thickBot="1" x14ac:dyDescent="0.2">
      <c r="A43" s="22"/>
      <c r="B43" s="40"/>
      <c r="C43" s="1184" t="s">
        <v>545</v>
      </c>
      <c r="D43" s="1185"/>
      <c r="E43" s="1186"/>
      <c r="F43" s="41">
        <v>0</v>
      </c>
      <c r="G43" s="42">
        <v>0.56000000000000005</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1926</v>
      </c>
      <c r="L45" s="60">
        <v>2063</v>
      </c>
      <c r="M45" s="60">
        <v>2067</v>
      </c>
      <c r="N45" s="60">
        <v>2018</v>
      </c>
      <c r="O45" s="61">
        <v>2071</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x14ac:dyDescent="0.15">
      <c r="A48" s="48"/>
      <c r="B48" s="1199"/>
      <c r="C48" s="1200"/>
      <c r="D48" s="62"/>
      <c r="E48" s="1191" t="s">
        <v>15</v>
      </c>
      <c r="F48" s="1191"/>
      <c r="G48" s="1191"/>
      <c r="H48" s="1191"/>
      <c r="I48" s="1191"/>
      <c r="J48" s="1192"/>
      <c r="K48" s="63">
        <v>1290</v>
      </c>
      <c r="L48" s="64">
        <v>1388</v>
      </c>
      <c r="M48" s="64">
        <v>1337</v>
      </c>
      <c r="N48" s="64">
        <v>1249</v>
      </c>
      <c r="O48" s="65">
        <v>844</v>
      </c>
      <c r="P48" s="48"/>
      <c r="Q48" s="48"/>
      <c r="R48" s="48"/>
      <c r="S48" s="48"/>
      <c r="T48" s="48"/>
      <c r="U48" s="48"/>
    </row>
    <row r="49" spans="1:21" ht="30.75" customHeight="1" x14ac:dyDescent="0.15">
      <c r="A49" s="48"/>
      <c r="B49" s="1199"/>
      <c r="C49" s="1200"/>
      <c r="D49" s="62"/>
      <c r="E49" s="1191" t="s">
        <v>16</v>
      </c>
      <c r="F49" s="1191"/>
      <c r="G49" s="1191"/>
      <c r="H49" s="1191"/>
      <c r="I49" s="1191"/>
      <c r="J49" s="1192"/>
      <c r="K49" s="63">
        <v>280</v>
      </c>
      <c r="L49" s="64">
        <v>274</v>
      </c>
      <c r="M49" s="64">
        <v>278</v>
      </c>
      <c r="N49" s="64">
        <v>293</v>
      </c>
      <c r="O49" s="65">
        <v>281</v>
      </c>
      <c r="P49" s="48"/>
      <c r="Q49" s="48"/>
      <c r="R49" s="48"/>
      <c r="S49" s="48"/>
      <c r="T49" s="48"/>
      <c r="U49" s="48"/>
    </row>
    <row r="50" spans="1:21" ht="30.75" customHeight="1" x14ac:dyDescent="0.15">
      <c r="A50" s="48"/>
      <c r="B50" s="1199"/>
      <c r="C50" s="1200"/>
      <c r="D50" s="62"/>
      <c r="E50" s="1191" t="s">
        <v>17</v>
      </c>
      <c r="F50" s="1191"/>
      <c r="G50" s="1191"/>
      <c r="H50" s="1191"/>
      <c r="I50" s="1191"/>
      <c r="J50" s="1192"/>
      <c r="K50" s="63">
        <v>3</v>
      </c>
      <c r="L50" s="64">
        <v>2</v>
      </c>
      <c r="M50" s="64" t="s">
        <v>479</v>
      </c>
      <c r="N50" s="64" t="s">
        <v>479</v>
      </c>
      <c r="O50" s="65" t="s">
        <v>479</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2298</v>
      </c>
      <c r="L52" s="64">
        <v>2367</v>
      </c>
      <c r="M52" s="64">
        <v>2514</v>
      </c>
      <c r="N52" s="64">
        <v>2388</v>
      </c>
      <c r="O52" s="65">
        <v>2417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1201</v>
      </c>
      <c r="L53" s="69">
        <v>1360</v>
      </c>
      <c r="M53" s="69">
        <v>1168</v>
      </c>
      <c r="N53" s="69">
        <v>1172</v>
      </c>
      <c r="O53" s="70">
        <v>779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5" t="s">
        <v>24</v>
      </c>
      <c r="C41" s="1206"/>
      <c r="D41" s="81"/>
      <c r="E41" s="1211" t="s">
        <v>25</v>
      </c>
      <c r="F41" s="1211"/>
      <c r="G41" s="1211"/>
      <c r="H41" s="1212"/>
      <c r="I41" s="82">
        <v>20342</v>
      </c>
      <c r="J41" s="83">
        <v>20438</v>
      </c>
      <c r="K41" s="83">
        <v>20234</v>
      </c>
      <c r="L41" s="83">
        <v>20043</v>
      </c>
      <c r="M41" s="84">
        <v>19437</v>
      </c>
    </row>
    <row r="42" spans="2:13" ht="27.75" customHeight="1" x14ac:dyDescent="0.15">
      <c r="B42" s="1207"/>
      <c r="C42" s="1208"/>
      <c r="D42" s="85"/>
      <c r="E42" s="1213" t="s">
        <v>26</v>
      </c>
      <c r="F42" s="1213"/>
      <c r="G42" s="1213"/>
      <c r="H42" s="1214"/>
      <c r="I42" s="86">
        <v>331</v>
      </c>
      <c r="J42" s="87">
        <v>218</v>
      </c>
      <c r="K42" s="87">
        <v>208</v>
      </c>
      <c r="L42" s="87">
        <v>322</v>
      </c>
      <c r="M42" s="88">
        <v>639</v>
      </c>
    </row>
    <row r="43" spans="2:13" ht="27.75" customHeight="1" x14ac:dyDescent="0.15">
      <c r="B43" s="1207"/>
      <c r="C43" s="1208"/>
      <c r="D43" s="85"/>
      <c r="E43" s="1213" t="s">
        <v>27</v>
      </c>
      <c r="F43" s="1213"/>
      <c r="G43" s="1213"/>
      <c r="H43" s="1214"/>
      <c r="I43" s="86">
        <v>16867</v>
      </c>
      <c r="J43" s="87">
        <v>16623</v>
      </c>
      <c r="K43" s="87">
        <v>15817</v>
      </c>
      <c r="L43" s="87">
        <v>14639</v>
      </c>
      <c r="M43" s="88">
        <v>13267</v>
      </c>
    </row>
    <row r="44" spans="2:13" ht="27.75" customHeight="1" x14ac:dyDescent="0.15">
      <c r="B44" s="1207"/>
      <c r="C44" s="1208"/>
      <c r="D44" s="85"/>
      <c r="E44" s="1213" t="s">
        <v>28</v>
      </c>
      <c r="F44" s="1213"/>
      <c r="G44" s="1213"/>
      <c r="H44" s="1214"/>
      <c r="I44" s="86">
        <v>1445</v>
      </c>
      <c r="J44" s="87">
        <v>1361</v>
      </c>
      <c r="K44" s="87">
        <v>1266</v>
      </c>
      <c r="L44" s="87">
        <v>1059</v>
      </c>
      <c r="M44" s="88">
        <v>836</v>
      </c>
    </row>
    <row r="45" spans="2:13" ht="27.75" customHeight="1" x14ac:dyDescent="0.15">
      <c r="B45" s="1207"/>
      <c r="C45" s="1208"/>
      <c r="D45" s="85"/>
      <c r="E45" s="1213" t="s">
        <v>29</v>
      </c>
      <c r="F45" s="1213"/>
      <c r="G45" s="1213"/>
      <c r="H45" s="1214"/>
      <c r="I45" s="86">
        <v>3618</v>
      </c>
      <c r="J45" s="87">
        <v>3657</v>
      </c>
      <c r="K45" s="87">
        <v>3276</v>
      </c>
      <c r="L45" s="87">
        <v>3045</v>
      </c>
      <c r="M45" s="88">
        <v>2846</v>
      </c>
    </row>
    <row r="46" spans="2:13" ht="27.75" customHeight="1" x14ac:dyDescent="0.15">
      <c r="B46" s="1207"/>
      <c r="C46" s="1208"/>
      <c r="D46" s="89"/>
      <c r="E46" s="1213" t="s">
        <v>30</v>
      </c>
      <c r="F46" s="1213"/>
      <c r="G46" s="1213"/>
      <c r="H46" s="1214"/>
      <c r="I46" s="86">
        <v>101</v>
      </c>
      <c r="J46" s="87">
        <v>101</v>
      </c>
      <c r="K46" s="87">
        <v>226</v>
      </c>
      <c r="L46" s="87">
        <v>102</v>
      </c>
      <c r="M46" s="88">
        <v>102</v>
      </c>
    </row>
    <row r="47" spans="2:13" ht="27.75" customHeight="1" x14ac:dyDescent="0.15">
      <c r="B47" s="1207"/>
      <c r="C47" s="1208"/>
      <c r="D47" s="90"/>
      <c r="E47" s="1215" t="s">
        <v>31</v>
      </c>
      <c r="F47" s="1216"/>
      <c r="G47" s="1216"/>
      <c r="H47" s="1217"/>
      <c r="I47" s="86" t="s">
        <v>479</v>
      </c>
      <c r="J47" s="87" t="s">
        <v>479</v>
      </c>
      <c r="K47" s="87" t="s">
        <v>479</v>
      </c>
      <c r="L47" s="87" t="s">
        <v>479</v>
      </c>
      <c r="M47" s="88" t="s">
        <v>479</v>
      </c>
    </row>
    <row r="48" spans="2:13" ht="27.75" customHeight="1" x14ac:dyDescent="0.15">
      <c r="B48" s="1207"/>
      <c r="C48" s="1208"/>
      <c r="D48" s="85"/>
      <c r="E48" s="1213" t="s">
        <v>32</v>
      </c>
      <c r="F48" s="1213"/>
      <c r="G48" s="1213"/>
      <c r="H48" s="1214"/>
      <c r="I48" s="86" t="s">
        <v>479</v>
      </c>
      <c r="J48" s="87" t="s">
        <v>479</v>
      </c>
      <c r="K48" s="87" t="s">
        <v>479</v>
      </c>
      <c r="L48" s="87" t="s">
        <v>479</v>
      </c>
      <c r="M48" s="88" t="s">
        <v>479</v>
      </c>
    </row>
    <row r="49" spans="2:13" ht="27.75" customHeight="1" x14ac:dyDescent="0.15">
      <c r="B49" s="1209"/>
      <c r="C49" s="1210"/>
      <c r="D49" s="85"/>
      <c r="E49" s="1213" t="s">
        <v>33</v>
      </c>
      <c r="F49" s="1213"/>
      <c r="G49" s="1213"/>
      <c r="H49" s="1214"/>
      <c r="I49" s="86" t="s">
        <v>479</v>
      </c>
      <c r="J49" s="87" t="s">
        <v>479</v>
      </c>
      <c r="K49" s="87" t="s">
        <v>479</v>
      </c>
      <c r="L49" s="87" t="s">
        <v>479</v>
      </c>
      <c r="M49" s="88" t="s">
        <v>479</v>
      </c>
    </row>
    <row r="50" spans="2:13" ht="27.75" customHeight="1" x14ac:dyDescent="0.15">
      <c r="B50" s="1218" t="s">
        <v>34</v>
      </c>
      <c r="C50" s="1219"/>
      <c r="D50" s="91"/>
      <c r="E50" s="1213" t="s">
        <v>35</v>
      </c>
      <c r="F50" s="1213"/>
      <c r="G50" s="1213"/>
      <c r="H50" s="1214"/>
      <c r="I50" s="86">
        <v>3298</v>
      </c>
      <c r="J50" s="87">
        <v>3457</v>
      </c>
      <c r="K50" s="87">
        <v>3237</v>
      </c>
      <c r="L50" s="87">
        <v>2843</v>
      </c>
      <c r="M50" s="88">
        <v>3183</v>
      </c>
    </row>
    <row r="51" spans="2:13" ht="27.75" customHeight="1" x14ac:dyDescent="0.15">
      <c r="B51" s="1207"/>
      <c r="C51" s="1208"/>
      <c r="D51" s="85"/>
      <c r="E51" s="1213" t="s">
        <v>36</v>
      </c>
      <c r="F51" s="1213"/>
      <c r="G51" s="1213"/>
      <c r="H51" s="1214"/>
      <c r="I51" s="86">
        <v>6788</v>
      </c>
      <c r="J51" s="87">
        <v>6498</v>
      </c>
      <c r="K51" s="87">
        <v>6373</v>
      </c>
      <c r="L51" s="87">
        <v>6236</v>
      </c>
      <c r="M51" s="88">
        <v>5866</v>
      </c>
    </row>
    <row r="52" spans="2:13" ht="27.75" customHeight="1" x14ac:dyDescent="0.15">
      <c r="B52" s="1209"/>
      <c r="C52" s="1210"/>
      <c r="D52" s="85"/>
      <c r="E52" s="1213" t="s">
        <v>37</v>
      </c>
      <c r="F52" s="1213"/>
      <c r="G52" s="1213"/>
      <c r="H52" s="1214"/>
      <c r="I52" s="86">
        <v>26841</v>
      </c>
      <c r="J52" s="87">
        <v>27386</v>
      </c>
      <c r="K52" s="87">
        <v>27311</v>
      </c>
      <c r="L52" s="87">
        <v>27612</v>
      </c>
      <c r="M52" s="88">
        <v>27241</v>
      </c>
    </row>
    <row r="53" spans="2:13" ht="27.75" customHeight="1" thickBot="1" x14ac:dyDescent="0.2">
      <c r="B53" s="1220" t="s">
        <v>21</v>
      </c>
      <c r="C53" s="1221"/>
      <c r="D53" s="92"/>
      <c r="E53" s="1222" t="s">
        <v>38</v>
      </c>
      <c r="F53" s="1222"/>
      <c r="G53" s="1222"/>
      <c r="H53" s="1223"/>
      <c r="I53" s="93">
        <v>5776</v>
      </c>
      <c r="J53" s="94">
        <v>5057</v>
      </c>
      <c r="K53" s="94">
        <v>4105</v>
      </c>
      <c r="L53" s="94">
        <v>2519</v>
      </c>
      <c r="M53" s="95">
        <v>838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38" t="s">
        <v>568</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7"/>
      <c r="H50" s="1248"/>
      <c r="I50" s="1248"/>
      <c r="J50" s="1249"/>
      <c r="K50" s="356" t="s">
        <v>518</v>
      </c>
      <c r="L50" s="356" t="s">
        <v>519</v>
      </c>
      <c r="M50" s="356" t="s">
        <v>520</v>
      </c>
      <c r="N50" s="356" t="s">
        <v>521</v>
      </c>
      <c r="O50" s="356" t="s">
        <v>522</v>
      </c>
    </row>
    <row r="51" spans="1:17" x14ac:dyDescent="0.15">
      <c r="B51" s="250"/>
      <c r="C51" s="246"/>
      <c r="D51" s="246"/>
      <c r="E51" s="246"/>
      <c r="F51" s="246"/>
      <c r="G51" s="1250" t="s">
        <v>570</v>
      </c>
      <c r="H51" s="1251"/>
      <c r="I51" s="1256" t="s">
        <v>571</v>
      </c>
      <c r="J51" s="1256"/>
      <c r="K51" s="1259"/>
      <c r="L51" s="1259"/>
      <c r="M51" s="1259"/>
      <c r="N51" s="1224">
        <v>19.399999999999999</v>
      </c>
      <c r="O51" s="1224">
        <v>6.5</v>
      </c>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572</v>
      </c>
      <c r="J53" s="1236"/>
      <c r="K53" s="1258"/>
      <c r="L53" s="1258"/>
      <c r="M53" s="1258"/>
      <c r="N53" s="1228">
        <v>33.200000000000003</v>
      </c>
      <c r="O53" s="1228">
        <v>33.200000000000003</v>
      </c>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573</v>
      </c>
      <c r="H55" s="1231"/>
      <c r="I55" s="1236" t="s">
        <v>571</v>
      </c>
      <c r="J55" s="1236"/>
      <c r="K55" s="1259"/>
      <c r="L55" s="1259"/>
      <c r="M55" s="1259"/>
      <c r="N55" s="1224">
        <v>37.299999999999997</v>
      </c>
      <c r="O55" s="1224">
        <v>33.1</v>
      </c>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572</v>
      </c>
      <c r="J57" s="1226"/>
      <c r="K57" s="1258"/>
      <c r="L57" s="1258"/>
      <c r="M57" s="1258"/>
      <c r="N57" s="1228">
        <v>55.2</v>
      </c>
      <c r="O57" s="1228">
        <v>54.5</v>
      </c>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38" t="s">
        <v>575</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47"/>
      <c r="H72" s="1248"/>
      <c r="I72" s="1248"/>
      <c r="J72" s="1249"/>
      <c r="K72" s="356" t="s">
        <v>518</v>
      </c>
      <c r="L72" s="356" t="s">
        <v>519</v>
      </c>
      <c r="M72" s="356" t="s">
        <v>520</v>
      </c>
      <c r="N72" s="356" t="s">
        <v>521</v>
      </c>
      <c r="O72" s="356" t="s">
        <v>522</v>
      </c>
    </row>
    <row r="73" spans="2:30" x14ac:dyDescent="0.15">
      <c r="B73" s="250"/>
      <c r="C73" s="246"/>
      <c r="D73" s="246"/>
      <c r="E73" s="246"/>
      <c r="F73" s="246"/>
      <c r="G73" s="1250" t="s">
        <v>570</v>
      </c>
      <c r="H73" s="1251"/>
      <c r="I73" s="1256" t="s">
        <v>571</v>
      </c>
      <c r="J73" s="1256"/>
      <c r="K73" s="1237">
        <v>45.7</v>
      </c>
      <c r="L73" s="1237">
        <v>40.299999999999997</v>
      </c>
      <c r="M73" s="1224">
        <v>32.9</v>
      </c>
      <c r="N73" s="1224">
        <v>19.399999999999999</v>
      </c>
      <c r="O73" s="1224">
        <v>6.5</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577</v>
      </c>
      <c r="J75" s="1236"/>
      <c r="K75" s="1228">
        <v>9.3000000000000007</v>
      </c>
      <c r="L75" s="1228">
        <v>9.8000000000000007</v>
      </c>
      <c r="M75" s="1228">
        <v>9.9</v>
      </c>
      <c r="N75" s="1228">
        <v>9.6999999999999993</v>
      </c>
      <c r="O75" s="1228">
        <v>8.1</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573</v>
      </c>
      <c r="H77" s="1231"/>
      <c r="I77" s="1236" t="s">
        <v>571</v>
      </c>
      <c r="J77" s="1236"/>
      <c r="K77" s="1237">
        <v>58.2</v>
      </c>
      <c r="L77" s="1237">
        <v>50.3</v>
      </c>
      <c r="M77" s="1224">
        <v>45.9</v>
      </c>
      <c r="N77" s="1224">
        <v>37.299999999999997</v>
      </c>
      <c r="O77" s="1224">
        <v>33.1</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577</v>
      </c>
      <c r="J79" s="1226"/>
      <c r="K79" s="1227">
        <v>10.3</v>
      </c>
      <c r="L79" s="1227">
        <v>9.6</v>
      </c>
      <c r="M79" s="1227">
        <v>8.8000000000000007</v>
      </c>
      <c r="N79" s="1227">
        <v>7.8</v>
      </c>
      <c r="O79" s="1227">
        <v>7.5</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12129</v>
      </c>
      <c r="E3" s="118"/>
      <c r="F3" s="119">
        <v>50880</v>
      </c>
      <c r="G3" s="120"/>
      <c r="H3" s="121"/>
    </row>
    <row r="4" spans="1:8" x14ac:dyDescent="0.15">
      <c r="A4" s="122"/>
      <c r="B4" s="123"/>
      <c r="C4" s="124"/>
      <c r="D4" s="125">
        <v>9182</v>
      </c>
      <c r="E4" s="126"/>
      <c r="F4" s="127">
        <v>26879</v>
      </c>
      <c r="G4" s="128"/>
      <c r="H4" s="129"/>
    </row>
    <row r="5" spans="1:8" x14ac:dyDescent="0.15">
      <c r="A5" s="110" t="s">
        <v>512</v>
      </c>
      <c r="B5" s="115"/>
      <c r="C5" s="116"/>
      <c r="D5" s="117">
        <v>18249</v>
      </c>
      <c r="E5" s="118"/>
      <c r="F5" s="119">
        <v>63956</v>
      </c>
      <c r="G5" s="120"/>
      <c r="H5" s="121"/>
    </row>
    <row r="6" spans="1:8" x14ac:dyDescent="0.15">
      <c r="A6" s="122"/>
      <c r="B6" s="123"/>
      <c r="C6" s="124"/>
      <c r="D6" s="125">
        <v>12384</v>
      </c>
      <c r="E6" s="126"/>
      <c r="F6" s="127">
        <v>29239</v>
      </c>
      <c r="G6" s="128"/>
      <c r="H6" s="129"/>
    </row>
    <row r="7" spans="1:8" x14ac:dyDescent="0.15">
      <c r="A7" s="110" t="s">
        <v>513</v>
      </c>
      <c r="B7" s="115"/>
      <c r="C7" s="116"/>
      <c r="D7" s="117">
        <v>12775</v>
      </c>
      <c r="E7" s="118"/>
      <c r="F7" s="119">
        <v>66255</v>
      </c>
      <c r="G7" s="120"/>
      <c r="H7" s="121"/>
    </row>
    <row r="8" spans="1:8" x14ac:dyDescent="0.15">
      <c r="A8" s="122"/>
      <c r="B8" s="123"/>
      <c r="C8" s="124"/>
      <c r="D8" s="125">
        <v>9177</v>
      </c>
      <c r="E8" s="126"/>
      <c r="F8" s="127">
        <v>31822</v>
      </c>
      <c r="G8" s="128"/>
      <c r="H8" s="129"/>
    </row>
    <row r="9" spans="1:8" x14ac:dyDescent="0.15">
      <c r="A9" s="110" t="s">
        <v>514</v>
      </c>
      <c r="B9" s="115"/>
      <c r="C9" s="116"/>
      <c r="D9" s="117">
        <v>11180</v>
      </c>
      <c r="E9" s="118"/>
      <c r="F9" s="119">
        <v>54227</v>
      </c>
      <c r="G9" s="120"/>
      <c r="H9" s="121"/>
    </row>
    <row r="10" spans="1:8" x14ac:dyDescent="0.15">
      <c r="A10" s="122"/>
      <c r="B10" s="123"/>
      <c r="C10" s="124"/>
      <c r="D10" s="125">
        <v>8327</v>
      </c>
      <c r="E10" s="126"/>
      <c r="F10" s="127">
        <v>29694</v>
      </c>
      <c r="G10" s="128"/>
      <c r="H10" s="129"/>
    </row>
    <row r="11" spans="1:8" x14ac:dyDescent="0.15">
      <c r="A11" s="110" t="s">
        <v>515</v>
      </c>
      <c r="B11" s="115"/>
      <c r="C11" s="116"/>
      <c r="D11" s="117">
        <v>13189</v>
      </c>
      <c r="E11" s="118"/>
      <c r="F11" s="119">
        <v>57295</v>
      </c>
      <c r="G11" s="120"/>
      <c r="H11" s="121"/>
    </row>
    <row r="12" spans="1:8" x14ac:dyDescent="0.15">
      <c r="A12" s="122"/>
      <c r="B12" s="123"/>
      <c r="C12" s="130"/>
      <c r="D12" s="125">
        <v>6497</v>
      </c>
      <c r="E12" s="126"/>
      <c r="F12" s="127">
        <v>32771</v>
      </c>
      <c r="G12" s="128"/>
      <c r="H12" s="129"/>
    </row>
    <row r="13" spans="1:8" x14ac:dyDescent="0.15">
      <c r="A13" s="110"/>
      <c r="B13" s="115"/>
      <c r="C13" s="131"/>
      <c r="D13" s="132">
        <v>13504</v>
      </c>
      <c r="E13" s="133"/>
      <c r="F13" s="134">
        <v>58523</v>
      </c>
      <c r="G13" s="135"/>
      <c r="H13" s="121"/>
    </row>
    <row r="14" spans="1:8" x14ac:dyDescent="0.15">
      <c r="A14" s="122"/>
      <c r="B14" s="123"/>
      <c r="C14" s="124"/>
      <c r="D14" s="125">
        <v>9113</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1.79</v>
      </c>
      <c r="C19" s="136">
        <f>ROUND(VALUE(SUBSTITUTE(実質収支比率等に係る経年分析!G$48,"▲","-")),2)</f>
        <v>0.79</v>
      </c>
      <c r="D19" s="136">
        <f>ROUND(VALUE(SUBSTITUTE(実質収支比率等に係る経年分析!H$48,"▲","-")),2)</f>
        <v>0.08</v>
      </c>
      <c r="E19" s="136">
        <f>ROUND(VALUE(SUBSTITUTE(実質収支比率等に係る経年分析!I$48,"▲","-")),2)</f>
        <v>2.71</v>
      </c>
      <c r="F19" s="136">
        <f>ROUND(VALUE(SUBSTITUTE(実質収支比率等に係る経年分析!J$48,"▲","-")),2)</f>
        <v>1.21</v>
      </c>
    </row>
    <row r="20" spans="1:11" x14ac:dyDescent="0.15">
      <c r="A20" s="136" t="s">
        <v>43</v>
      </c>
      <c r="B20" s="136">
        <f>ROUND(VALUE(SUBSTITUTE(実質収支比率等に係る経年分析!F$47,"▲","-")),2)</f>
        <v>5.67</v>
      </c>
      <c r="C20" s="136">
        <f>ROUND(VALUE(SUBSTITUTE(実質収支比率等に係る経年分析!G$47,"▲","-")),2)</f>
        <v>6.6</v>
      </c>
      <c r="D20" s="136">
        <f>ROUND(VALUE(SUBSTITUTE(実質収支比率等に係る経年分析!H$47,"▲","-")),2)</f>
        <v>5.09</v>
      </c>
      <c r="E20" s="136">
        <f>ROUND(VALUE(SUBSTITUTE(実質収支比率等に係る経年分析!I$47,"▲","-")),2)</f>
        <v>9.83</v>
      </c>
      <c r="F20" s="136">
        <f>ROUND(VALUE(SUBSTITUTE(実質収支比率等に係る経年分析!J$47,"▲","-")),2)</f>
        <v>11.37</v>
      </c>
    </row>
    <row r="21" spans="1:11" x14ac:dyDescent="0.15">
      <c r="A21" s="136" t="s">
        <v>44</v>
      </c>
      <c r="B21" s="136">
        <f>IF(ISNUMBER(VALUE(SUBSTITUTE(実質収支比率等に係る経年分析!F$49,"▲","-"))),ROUND(VALUE(SUBSTITUTE(実質収支比率等に係る経年分析!F$49,"▲","-")),2),NA())</f>
        <v>-1.36</v>
      </c>
      <c r="C21" s="136">
        <f>IF(ISNUMBER(VALUE(SUBSTITUTE(実質収支比率等に係る経年分析!G$49,"▲","-"))),ROUND(VALUE(SUBSTITUTE(実質収支比率等に係る経年分析!G$49,"▲","-")),2),NA())</f>
        <v>-0.98</v>
      </c>
      <c r="D21" s="136">
        <f>IF(ISNUMBER(VALUE(SUBSTITUTE(実質収支比率等に係る経年分析!H$49,"▲","-"))),ROUND(VALUE(SUBSTITUTE(実質収支比率等に係る経年分析!H$49,"▲","-")),2),NA())</f>
        <v>-2.62</v>
      </c>
      <c r="E21" s="136">
        <f>IF(ISNUMBER(VALUE(SUBSTITUTE(実質収支比率等に係る経年分析!I$49,"▲","-"))),ROUND(VALUE(SUBSTITUTE(実質収支比率等に係る経年分析!I$49,"▲","-")),2),NA())</f>
        <v>7.47</v>
      </c>
      <c r="F21" s="136">
        <f>IF(ISNUMBER(VALUE(SUBSTITUTE(実質収支比率等に係る経年分析!J$49,"▲","-"))),ROUND(VALUE(SUBSTITUTE(実質収支比率等に係る経年分析!J$49,"▲","-")),2),NA())</f>
        <v>-1.49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0.56000000000000005</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国民健康保険事業特別会計（施設勘定堅上診療所）</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0.18</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1.78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1.58</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17.11</v>
      </c>
    </row>
    <row r="35" spans="1:16" x14ac:dyDescent="0.15">
      <c r="A35" s="137" t="str">
        <f>IF(連結実質赤字比率に係る赤字・黒字の構成分析!C$35="",NA(),連結実質赤字比率に係る赤字・黒字の構成分析!C$35)</f>
        <v>市立柏原病院事業会計</v>
      </c>
      <c r="B35" s="137">
        <f>IF(ROUND(VALUE(SUBSTITUTE(連結実質赤字比率に係る赤字・黒字の構成分析!F$35,"▲", "-")), 2) &lt; 0, ABS(ROUND(VALUE(SUBSTITUTE(連結実質赤字比率に係る赤字・黒字の構成分析!F$35,"▲", "-")), 2)), NA())</f>
        <v>2.68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3.13</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3.35</v>
      </c>
      <c r="G35" s="137" t="e">
        <f>IF(ROUND(VALUE(SUBSTITUTE(連結実質赤字比率に係る赤字・黒字の構成分析!H$35,"▲", "-")), 2) &gt;= 0, ABS(ROUND(VALUE(SUBSTITUTE(連結実質赤字比率に係る赤字・黒字の構成分析!H$35,"▲", "-")), 2)), NA())</f>
        <v>#N/A</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1.33</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国民健康保険事業特別会計（事業勘定）</v>
      </c>
      <c r="B36" s="137">
        <f>IF(ROUND(VALUE(SUBSTITUTE(連結実質赤字比率に係る赤字・黒字の構成分析!F$34,"▲", "-")), 2) &lt; 0, ABS(ROUND(VALUE(SUBSTITUTE(連結実質赤字比率に係る赤字・黒字の構成分析!F$34,"▲", "-")), 2)), NA())</f>
        <v>5.56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7.19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7.14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5.95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4.3899999999999997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2298</v>
      </c>
      <c r="E42" s="138"/>
      <c r="F42" s="138"/>
      <c r="G42" s="138">
        <f>'実質公債費比率（分子）の構造'!L$52</f>
        <v>2367</v>
      </c>
      <c r="H42" s="138"/>
      <c r="I42" s="138"/>
      <c r="J42" s="138">
        <f>'実質公債費比率（分子）の構造'!M$52</f>
        <v>2514</v>
      </c>
      <c r="K42" s="138"/>
      <c r="L42" s="138"/>
      <c r="M42" s="138">
        <f>'実質公債費比率（分子）の構造'!N$52</f>
        <v>2388</v>
      </c>
      <c r="N42" s="138"/>
      <c r="O42" s="138"/>
      <c r="P42" s="138">
        <f>'実質公債費比率（分子）の構造'!O$52</f>
        <v>2417</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280</v>
      </c>
      <c r="C45" s="138"/>
      <c r="D45" s="138"/>
      <c r="E45" s="138">
        <f>'実質公債費比率（分子）の構造'!L$49</f>
        <v>274</v>
      </c>
      <c r="F45" s="138"/>
      <c r="G45" s="138"/>
      <c r="H45" s="138">
        <f>'実質公債費比率（分子）の構造'!M$49</f>
        <v>278</v>
      </c>
      <c r="I45" s="138"/>
      <c r="J45" s="138"/>
      <c r="K45" s="138">
        <f>'実質公債費比率（分子）の構造'!N$49</f>
        <v>293</v>
      </c>
      <c r="L45" s="138"/>
      <c r="M45" s="138"/>
      <c r="N45" s="138">
        <f>'実質公債費比率（分子）の構造'!O$49</f>
        <v>281</v>
      </c>
      <c r="O45" s="138"/>
      <c r="P45" s="138"/>
    </row>
    <row r="46" spans="1:16" x14ac:dyDescent="0.15">
      <c r="A46" s="138" t="s">
        <v>55</v>
      </c>
      <c r="B46" s="138">
        <f>'実質公債費比率（分子）の構造'!K$48</f>
        <v>1290</v>
      </c>
      <c r="C46" s="138"/>
      <c r="D46" s="138"/>
      <c r="E46" s="138">
        <f>'実質公債費比率（分子）の構造'!L$48</f>
        <v>1388</v>
      </c>
      <c r="F46" s="138"/>
      <c r="G46" s="138"/>
      <c r="H46" s="138">
        <f>'実質公債費比率（分子）の構造'!M$48</f>
        <v>1337</v>
      </c>
      <c r="I46" s="138"/>
      <c r="J46" s="138"/>
      <c r="K46" s="138">
        <f>'実質公債費比率（分子）の構造'!N$48</f>
        <v>1249</v>
      </c>
      <c r="L46" s="138"/>
      <c r="M46" s="138"/>
      <c r="N46" s="138">
        <f>'実質公債費比率（分子）の構造'!O$48</f>
        <v>844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1926</v>
      </c>
      <c r="C49" s="138"/>
      <c r="D49" s="138"/>
      <c r="E49" s="138">
        <f>'実質公債費比率（分子）の構造'!L$45</f>
        <v>2063</v>
      </c>
      <c r="F49" s="138"/>
      <c r="G49" s="138"/>
      <c r="H49" s="138">
        <f>'実質公債費比率（分子）の構造'!M$45</f>
        <v>2067</v>
      </c>
      <c r="I49" s="138"/>
      <c r="J49" s="138"/>
      <c r="K49" s="138">
        <f>'実質公債費比率（分子）の構造'!N$45</f>
        <v>2018</v>
      </c>
      <c r="L49" s="138"/>
      <c r="M49" s="138"/>
      <c r="N49" s="138">
        <f>'実質公債費比率（分子）の構造'!O$45</f>
        <v>2071</v>
      </c>
      <c r="O49" s="138"/>
      <c r="P49" s="138"/>
    </row>
    <row r="50" spans="1:16" x14ac:dyDescent="0.15">
      <c r="A50" s="138" t="s">
        <v>58</v>
      </c>
      <c r="B50" s="138" t="e">
        <f>NA()</f>
        <v>#N/A</v>
      </c>
      <c r="C50" s="138">
        <f>IF(ISNUMBER('実質公債費比率（分子）の構造'!K$53),'実質公債費比率（分子）の構造'!K$53,NA())</f>
        <v>1201</v>
      </c>
      <c r="D50" s="138" t="e">
        <f>NA()</f>
        <v>#N/A</v>
      </c>
      <c r="E50" s="138" t="e">
        <f>NA()</f>
        <v>#N/A</v>
      </c>
      <c r="F50" s="138">
        <f>IF(ISNUMBER('実質公債費比率（分子）の構造'!L$53),'実質公債費比率（分子）の構造'!L$53,NA())</f>
        <v>1360</v>
      </c>
      <c r="G50" s="138" t="e">
        <f>NA()</f>
        <v>#N/A</v>
      </c>
      <c r="H50" s="138" t="e">
        <f>NA()</f>
        <v>#N/A</v>
      </c>
      <c r="I50" s="138">
        <f>IF(ISNUMBER('実質公債費比率（分子）の構造'!M$53),'実質公債費比率（分子）の構造'!M$53,NA())</f>
        <v>1168</v>
      </c>
      <c r="J50" s="138" t="e">
        <f>NA()</f>
        <v>#N/A</v>
      </c>
      <c r="K50" s="138" t="e">
        <f>NA()</f>
        <v>#N/A</v>
      </c>
      <c r="L50" s="138">
        <f>IF(ISNUMBER('実質公債費比率（分子）の構造'!N$53),'実質公債費比率（分子）の構造'!N$53,NA())</f>
        <v>1172</v>
      </c>
      <c r="M50" s="138" t="e">
        <f>NA()</f>
        <v>#N/A</v>
      </c>
      <c r="N50" s="138" t="e">
        <f>NA()</f>
        <v>#N/A</v>
      </c>
      <c r="O50" s="138">
        <f>IF(ISNUMBER('実質公債費比率（分子）の構造'!O$53),'実質公債費比率（分子）の構造'!O$53,NA())</f>
        <v>779</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26841</v>
      </c>
      <c r="E56" s="137"/>
      <c r="F56" s="137"/>
      <c r="G56" s="137">
        <f>'将来負担比率（分子）の構造'!J$52</f>
        <v>27386</v>
      </c>
      <c r="H56" s="137"/>
      <c r="I56" s="137"/>
      <c r="J56" s="137">
        <f>'将来負担比率（分子）の構造'!K$52</f>
        <v>27311</v>
      </c>
      <c r="K56" s="137"/>
      <c r="L56" s="137"/>
      <c r="M56" s="137">
        <f>'将来負担比率（分子）の構造'!L$52</f>
        <v>27612</v>
      </c>
      <c r="N56" s="137"/>
      <c r="O56" s="137"/>
      <c r="P56" s="137">
        <f>'将来負担比率（分子）の構造'!M$52</f>
        <v>27241</v>
      </c>
    </row>
    <row r="57" spans="1:16" x14ac:dyDescent="0.15">
      <c r="A57" s="137" t="s">
        <v>36</v>
      </c>
      <c r="B57" s="137"/>
      <c r="C57" s="137"/>
      <c r="D57" s="137">
        <f>'将来負担比率（分子）の構造'!I$51</f>
        <v>6788</v>
      </c>
      <c r="E57" s="137"/>
      <c r="F57" s="137"/>
      <c r="G57" s="137">
        <f>'将来負担比率（分子）の構造'!J$51</f>
        <v>6498</v>
      </c>
      <c r="H57" s="137"/>
      <c r="I57" s="137"/>
      <c r="J57" s="137">
        <f>'将来負担比率（分子）の構造'!K$51</f>
        <v>6373</v>
      </c>
      <c r="K57" s="137"/>
      <c r="L57" s="137"/>
      <c r="M57" s="137">
        <f>'将来負担比率（分子）の構造'!L$51</f>
        <v>6236</v>
      </c>
      <c r="N57" s="137"/>
      <c r="O57" s="137"/>
      <c r="P57" s="137">
        <f>'将来負担比率（分子）の構造'!M$51</f>
        <v>5866</v>
      </c>
    </row>
    <row r="58" spans="1:16" x14ac:dyDescent="0.15">
      <c r="A58" s="137" t="s">
        <v>35</v>
      </c>
      <c r="B58" s="137"/>
      <c r="C58" s="137"/>
      <c r="D58" s="137">
        <f>'将来負担比率（分子）の構造'!I$50</f>
        <v>3298</v>
      </c>
      <c r="E58" s="137"/>
      <c r="F58" s="137"/>
      <c r="G58" s="137">
        <f>'将来負担比率（分子）の構造'!J$50</f>
        <v>3457</v>
      </c>
      <c r="H58" s="137"/>
      <c r="I58" s="137"/>
      <c r="J58" s="137">
        <f>'将来負担比率（分子）の構造'!K$50</f>
        <v>3237</v>
      </c>
      <c r="K58" s="137"/>
      <c r="L58" s="137"/>
      <c r="M58" s="137">
        <f>'将来負担比率（分子）の構造'!L$50</f>
        <v>2843</v>
      </c>
      <c r="N58" s="137"/>
      <c r="O58" s="137"/>
      <c r="P58" s="137">
        <f>'将来負担比率（分子）の構造'!M$50</f>
        <v>3183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101</v>
      </c>
      <c r="C61" s="137"/>
      <c r="D61" s="137"/>
      <c r="E61" s="137">
        <f>'将来負担比率（分子）の構造'!J$46</f>
        <v>101</v>
      </c>
      <c r="F61" s="137"/>
      <c r="G61" s="137"/>
      <c r="H61" s="137">
        <f>'将来負担比率（分子）の構造'!K$46</f>
        <v>226</v>
      </c>
      <c r="I61" s="137"/>
      <c r="J61" s="137"/>
      <c r="K61" s="137">
        <f>'将来負担比率（分子）の構造'!L$46</f>
        <v>102</v>
      </c>
      <c r="L61" s="137"/>
      <c r="M61" s="137"/>
      <c r="N61" s="137">
        <f>'将来負担比率（分子）の構造'!M$46</f>
        <v>102</v>
      </c>
      <c r="O61" s="137"/>
      <c r="P61" s="137"/>
    </row>
    <row r="62" spans="1:16" x14ac:dyDescent="0.15">
      <c r="A62" s="137" t="s">
        <v>29</v>
      </c>
      <c r="B62" s="137">
        <f>'将来負担比率（分子）の構造'!I$45</f>
        <v>3618</v>
      </c>
      <c r="C62" s="137"/>
      <c r="D62" s="137"/>
      <c r="E62" s="137">
        <f>'将来負担比率（分子）の構造'!J$45</f>
        <v>3657</v>
      </c>
      <c r="F62" s="137"/>
      <c r="G62" s="137"/>
      <c r="H62" s="137">
        <f>'将来負担比率（分子）の構造'!K$45</f>
        <v>3276</v>
      </c>
      <c r="I62" s="137"/>
      <c r="J62" s="137"/>
      <c r="K62" s="137">
        <f>'将来負担比率（分子）の構造'!L$45</f>
        <v>3045</v>
      </c>
      <c r="L62" s="137"/>
      <c r="M62" s="137"/>
      <c r="N62" s="137">
        <f>'将来負担比率（分子）の構造'!M$45</f>
        <v>2846</v>
      </c>
      <c r="O62" s="137"/>
      <c r="P62" s="137"/>
    </row>
    <row r="63" spans="1:16" x14ac:dyDescent="0.15">
      <c r="A63" s="137" t="s">
        <v>28</v>
      </c>
      <c r="B63" s="137">
        <f>'将来負担比率（分子）の構造'!I$44</f>
        <v>1445</v>
      </c>
      <c r="C63" s="137"/>
      <c r="D63" s="137"/>
      <c r="E63" s="137">
        <f>'将来負担比率（分子）の構造'!J$44</f>
        <v>1361</v>
      </c>
      <c r="F63" s="137"/>
      <c r="G63" s="137"/>
      <c r="H63" s="137">
        <f>'将来負担比率（分子）の構造'!K$44</f>
        <v>1266</v>
      </c>
      <c r="I63" s="137"/>
      <c r="J63" s="137"/>
      <c r="K63" s="137">
        <f>'将来負担比率（分子）の構造'!L$44</f>
        <v>1059</v>
      </c>
      <c r="L63" s="137"/>
      <c r="M63" s="137"/>
      <c r="N63" s="137">
        <f>'将来負担比率（分子）の構造'!M$44</f>
        <v>836</v>
      </c>
      <c r="O63" s="137"/>
      <c r="P63" s="137"/>
    </row>
    <row r="64" spans="1:16" x14ac:dyDescent="0.15">
      <c r="A64" s="137" t="s">
        <v>27</v>
      </c>
      <c r="B64" s="137">
        <f>'将来負担比率（分子）の構造'!I$43</f>
        <v>16867</v>
      </c>
      <c r="C64" s="137"/>
      <c r="D64" s="137"/>
      <c r="E64" s="137">
        <f>'将来負担比率（分子）の構造'!J$43</f>
        <v>16623</v>
      </c>
      <c r="F64" s="137"/>
      <c r="G64" s="137"/>
      <c r="H64" s="137">
        <f>'将来負担比率（分子）の構造'!K$43</f>
        <v>15817</v>
      </c>
      <c r="I64" s="137"/>
      <c r="J64" s="137"/>
      <c r="K64" s="137">
        <f>'将来負担比率（分子）の構造'!L$43</f>
        <v>14639</v>
      </c>
      <c r="L64" s="137"/>
      <c r="M64" s="137"/>
      <c r="N64" s="137">
        <f>'将来負担比率（分子）の構造'!M$43</f>
        <v>13267</v>
      </c>
      <c r="O64" s="137"/>
      <c r="P64" s="137"/>
    </row>
    <row r="65" spans="1:16" x14ac:dyDescent="0.15">
      <c r="A65" s="137" t="s">
        <v>26</v>
      </c>
      <c r="B65" s="137">
        <f>'将来負担比率（分子）の構造'!I$42</f>
        <v>331</v>
      </c>
      <c r="C65" s="137"/>
      <c r="D65" s="137"/>
      <c r="E65" s="137">
        <f>'将来負担比率（分子）の構造'!J$42</f>
        <v>218</v>
      </c>
      <c r="F65" s="137"/>
      <c r="G65" s="137"/>
      <c r="H65" s="137">
        <f>'将来負担比率（分子）の構造'!K$42</f>
        <v>208</v>
      </c>
      <c r="I65" s="137"/>
      <c r="J65" s="137"/>
      <c r="K65" s="137">
        <f>'将来負担比率（分子）の構造'!L$42</f>
        <v>322</v>
      </c>
      <c r="L65" s="137"/>
      <c r="M65" s="137"/>
      <c r="N65" s="137">
        <f>'将来負担比率（分子）の構造'!M$42</f>
        <v>639</v>
      </c>
      <c r="O65" s="137"/>
      <c r="P65" s="137"/>
    </row>
    <row r="66" spans="1:16" x14ac:dyDescent="0.15">
      <c r="A66" s="137" t="s">
        <v>25</v>
      </c>
      <c r="B66" s="137">
        <f>'将来負担比率（分子）の構造'!I$41</f>
        <v>20342</v>
      </c>
      <c r="C66" s="137"/>
      <c r="D66" s="137"/>
      <c r="E66" s="137">
        <f>'将来負担比率（分子）の構造'!J$41</f>
        <v>20438</v>
      </c>
      <c r="F66" s="137"/>
      <c r="G66" s="137"/>
      <c r="H66" s="137">
        <f>'将来負担比率（分子）の構造'!K$41</f>
        <v>20234</v>
      </c>
      <c r="I66" s="137"/>
      <c r="J66" s="137"/>
      <c r="K66" s="137">
        <f>'将来負担比率（分子）の構造'!L$41</f>
        <v>20043</v>
      </c>
      <c r="L66" s="137"/>
      <c r="M66" s="137"/>
      <c r="N66" s="137">
        <f>'将来負担比率（分子）の構造'!M$41</f>
        <v>19437</v>
      </c>
      <c r="O66" s="137"/>
      <c r="P66" s="137"/>
    </row>
    <row r="67" spans="1:16" x14ac:dyDescent="0.15">
      <c r="A67" s="137" t="s">
        <v>62</v>
      </c>
      <c r="B67" s="137" t="e">
        <f>NA()</f>
        <v>#N/A</v>
      </c>
      <c r="C67" s="137">
        <f>IF(ISNUMBER('将来負担比率（分子）の構造'!I$53), IF('将来負担比率（分子）の構造'!I$53 &lt; 0, 0, '将来負担比率（分子）の構造'!I$53), NA())</f>
        <v>5776</v>
      </c>
      <c r="D67" s="137" t="e">
        <f>NA()</f>
        <v>#N/A</v>
      </c>
      <c r="E67" s="137" t="e">
        <f>NA()</f>
        <v>#N/A</v>
      </c>
      <c r="F67" s="137">
        <f>IF(ISNUMBER('将来負担比率（分子）の構造'!J$53), IF('将来負担比率（分子）の構造'!J$53 &lt; 0, 0, '将来負担比率（分子）の構造'!J$53), NA())</f>
        <v>5057</v>
      </c>
      <c r="G67" s="137" t="e">
        <f>NA()</f>
        <v>#N/A</v>
      </c>
      <c r="H67" s="137" t="e">
        <f>NA()</f>
        <v>#N/A</v>
      </c>
      <c r="I67" s="137">
        <f>IF(ISNUMBER('将来負担比率（分子）の構造'!K$53), IF('将来負担比率（分子）の構造'!K$53 &lt; 0, 0, '将来負担比率（分子）の構造'!K$53), NA())</f>
        <v>4105</v>
      </c>
      <c r="J67" s="137" t="e">
        <f>NA()</f>
        <v>#N/A</v>
      </c>
      <c r="K67" s="137" t="e">
        <f>NA()</f>
        <v>#N/A</v>
      </c>
      <c r="L67" s="137">
        <f>IF(ISNUMBER('将来負担比率（分子）の構造'!L$53), IF('将来負担比率（分子）の構造'!L$53 &lt; 0, 0, '将来負担比率（分子）の構造'!L$53), NA())</f>
        <v>2519</v>
      </c>
      <c r="M67" s="137" t="e">
        <f>NA()</f>
        <v>#N/A</v>
      </c>
      <c r="N67" s="137" t="e">
        <f>NA()</f>
        <v>#N/A</v>
      </c>
      <c r="O67" s="137">
        <f>IF(ISNUMBER('将来負担比率（分子）の構造'!M$53), IF('将来負担比率（分子）の構造'!M$53 &lt; 0, 0, '将来負担比率（分子）の構造'!M$53), NA())</f>
        <v>838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8754889</v>
      </c>
      <c r="S5" s="615"/>
      <c r="T5" s="615"/>
      <c r="U5" s="615"/>
      <c r="V5" s="615"/>
      <c r="W5" s="615"/>
      <c r="X5" s="615"/>
      <c r="Y5" s="616"/>
      <c r="Z5" s="617">
        <v>36.6</v>
      </c>
      <c r="AA5" s="617"/>
      <c r="AB5" s="617"/>
      <c r="AC5" s="617"/>
      <c r="AD5" s="618">
        <v>8049317</v>
      </c>
      <c r="AE5" s="618"/>
      <c r="AF5" s="618"/>
      <c r="AG5" s="618"/>
      <c r="AH5" s="618"/>
      <c r="AI5" s="618"/>
      <c r="AJ5" s="618"/>
      <c r="AK5" s="618"/>
      <c r="AL5" s="619">
        <v>57.7</v>
      </c>
      <c r="AM5" s="620"/>
      <c r="AN5" s="620"/>
      <c r="AO5" s="621"/>
      <c r="AP5" s="611" t="s">
        <v>209</v>
      </c>
      <c r="AQ5" s="612"/>
      <c r="AR5" s="612"/>
      <c r="AS5" s="612"/>
      <c r="AT5" s="612"/>
      <c r="AU5" s="612"/>
      <c r="AV5" s="612"/>
      <c r="AW5" s="612"/>
      <c r="AX5" s="612"/>
      <c r="AY5" s="612"/>
      <c r="AZ5" s="612"/>
      <c r="BA5" s="612"/>
      <c r="BB5" s="612"/>
      <c r="BC5" s="612"/>
      <c r="BD5" s="612"/>
      <c r="BE5" s="612"/>
      <c r="BF5" s="613"/>
      <c r="BG5" s="625">
        <v>8049317</v>
      </c>
      <c r="BH5" s="626"/>
      <c r="BI5" s="626"/>
      <c r="BJ5" s="626"/>
      <c r="BK5" s="626"/>
      <c r="BL5" s="626"/>
      <c r="BM5" s="626"/>
      <c r="BN5" s="627"/>
      <c r="BO5" s="628">
        <v>91.9</v>
      </c>
      <c r="BP5" s="628"/>
      <c r="BQ5" s="628"/>
      <c r="BR5" s="628"/>
      <c r="BS5" s="629">
        <v>84482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123278</v>
      </c>
      <c r="S6" s="626"/>
      <c r="T6" s="626"/>
      <c r="U6" s="626"/>
      <c r="V6" s="626"/>
      <c r="W6" s="626"/>
      <c r="X6" s="626"/>
      <c r="Y6" s="627"/>
      <c r="Z6" s="628">
        <v>0.5</v>
      </c>
      <c r="AA6" s="628"/>
      <c r="AB6" s="628"/>
      <c r="AC6" s="628"/>
      <c r="AD6" s="629">
        <v>123278</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8049317</v>
      </c>
      <c r="BH6" s="626"/>
      <c r="BI6" s="626"/>
      <c r="BJ6" s="626"/>
      <c r="BK6" s="626"/>
      <c r="BL6" s="626"/>
      <c r="BM6" s="626"/>
      <c r="BN6" s="627"/>
      <c r="BO6" s="628">
        <v>91.9</v>
      </c>
      <c r="BP6" s="628"/>
      <c r="BQ6" s="628"/>
      <c r="BR6" s="628"/>
      <c r="BS6" s="629">
        <v>84482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251250</v>
      </c>
      <c r="CS6" s="626"/>
      <c r="CT6" s="626"/>
      <c r="CU6" s="626"/>
      <c r="CV6" s="626"/>
      <c r="CW6" s="626"/>
      <c r="CX6" s="626"/>
      <c r="CY6" s="627"/>
      <c r="CZ6" s="628">
        <v>1.1000000000000001</v>
      </c>
      <c r="DA6" s="628"/>
      <c r="DB6" s="628"/>
      <c r="DC6" s="628"/>
      <c r="DD6" s="634" t="s">
        <v>216</v>
      </c>
      <c r="DE6" s="626"/>
      <c r="DF6" s="626"/>
      <c r="DG6" s="626"/>
      <c r="DH6" s="626"/>
      <c r="DI6" s="626"/>
      <c r="DJ6" s="626"/>
      <c r="DK6" s="626"/>
      <c r="DL6" s="626"/>
      <c r="DM6" s="626"/>
      <c r="DN6" s="626"/>
      <c r="DO6" s="626"/>
      <c r="DP6" s="627"/>
      <c r="DQ6" s="634">
        <v>251210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12940</v>
      </c>
      <c r="S7" s="626"/>
      <c r="T7" s="626"/>
      <c r="U7" s="626"/>
      <c r="V7" s="626"/>
      <c r="W7" s="626"/>
      <c r="X7" s="626"/>
      <c r="Y7" s="627"/>
      <c r="Z7" s="628">
        <v>0.1</v>
      </c>
      <c r="AA7" s="628"/>
      <c r="AB7" s="628"/>
      <c r="AC7" s="628"/>
      <c r="AD7" s="629">
        <v>12940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4068732</v>
      </c>
      <c r="BH7" s="626"/>
      <c r="BI7" s="626"/>
      <c r="BJ7" s="626"/>
      <c r="BK7" s="626"/>
      <c r="BL7" s="626"/>
      <c r="BM7" s="626"/>
      <c r="BN7" s="627"/>
      <c r="BO7" s="628">
        <v>46.5</v>
      </c>
      <c r="BP7" s="628"/>
      <c r="BQ7" s="628"/>
      <c r="BR7" s="628"/>
      <c r="BS7" s="629">
        <v>84482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2664639</v>
      </c>
      <c r="CS7" s="626"/>
      <c r="CT7" s="626"/>
      <c r="CU7" s="626"/>
      <c r="CV7" s="626"/>
      <c r="CW7" s="626"/>
      <c r="CX7" s="626"/>
      <c r="CY7" s="627"/>
      <c r="CZ7" s="628">
        <v>11.2</v>
      </c>
      <c r="DA7" s="628"/>
      <c r="DB7" s="628"/>
      <c r="DC7" s="628"/>
      <c r="DD7" s="634">
        <v>103802</v>
      </c>
      <c r="DE7" s="626"/>
      <c r="DF7" s="626"/>
      <c r="DG7" s="626"/>
      <c r="DH7" s="626"/>
      <c r="DI7" s="626"/>
      <c r="DJ7" s="626"/>
      <c r="DK7" s="626"/>
      <c r="DL7" s="626"/>
      <c r="DM7" s="626"/>
      <c r="DN7" s="626"/>
      <c r="DO7" s="626"/>
      <c r="DP7" s="627"/>
      <c r="DQ7" s="634">
        <v>2191487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47176</v>
      </c>
      <c r="S8" s="626"/>
      <c r="T8" s="626"/>
      <c r="U8" s="626"/>
      <c r="V8" s="626"/>
      <c r="W8" s="626"/>
      <c r="X8" s="626"/>
      <c r="Y8" s="627"/>
      <c r="Z8" s="628">
        <v>0.2</v>
      </c>
      <c r="AA8" s="628"/>
      <c r="AB8" s="628"/>
      <c r="AC8" s="628"/>
      <c r="AD8" s="629">
        <v>47176</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115052</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10961801</v>
      </c>
      <c r="CS8" s="626"/>
      <c r="CT8" s="626"/>
      <c r="CU8" s="626"/>
      <c r="CV8" s="626"/>
      <c r="CW8" s="626"/>
      <c r="CX8" s="626"/>
      <c r="CY8" s="627"/>
      <c r="CZ8" s="628">
        <v>46.2</v>
      </c>
      <c r="DA8" s="628"/>
      <c r="DB8" s="628"/>
      <c r="DC8" s="628"/>
      <c r="DD8" s="634">
        <v>135175</v>
      </c>
      <c r="DE8" s="626"/>
      <c r="DF8" s="626"/>
      <c r="DG8" s="626"/>
      <c r="DH8" s="626"/>
      <c r="DI8" s="626"/>
      <c r="DJ8" s="626"/>
      <c r="DK8" s="626"/>
      <c r="DL8" s="626"/>
      <c r="DM8" s="626"/>
      <c r="DN8" s="626"/>
      <c r="DO8" s="626"/>
      <c r="DP8" s="627"/>
      <c r="DQ8" s="634">
        <v>5186574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27797</v>
      </c>
      <c r="S9" s="626"/>
      <c r="T9" s="626"/>
      <c r="U9" s="626"/>
      <c r="V9" s="626"/>
      <c r="W9" s="626"/>
      <c r="X9" s="626"/>
      <c r="Y9" s="627"/>
      <c r="Z9" s="628">
        <v>0.1</v>
      </c>
      <c r="AA9" s="628"/>
      <c r="AB9" s="628"/>
      <c r="AC9" s="628"/>
      <c r="AD9" s="629">
        <v>27797</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3396082</v>
      </c>
      <c r="BH9" s="626"/>
      <c r="BI9" s="626"/>
      <c r="BJ9" s="626"/>
      <c r="BK9" s="626"/>
      <c r="BL9" s="626"/>
      <c r="BM9" s="626"/>
      <c r="BN9" s="627"/>
      <c r="BO9" s="628">
        <v>38.799999999999997</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2007787</v>
      </c>
      <c r="CS9" s="626"/>
      <c r="CT9" s="626"/>
      <c r="CU9" s="626"/>
      <c r="CV9" s="626"/>
      <c r="CW9" s="626"/>
      <c r="CX9" s="626"/>
      <c r="CY9" s="627"/>
      <c r="CZ9" s="628">
        <v>8.5</v>
      </c>
      <c r="DA9" s="628"/>
      <c r="DB9" s="628"/>
      <c r="DC9" s="628"/>
      <c r="DD9" s="634" t="s">
        <v>111</v>
      </c>
      <c r="DE9" s="626"/>
      <c r="DF9" s="626"/>
      <c r="DG9" s="626"/>
      <c r="DH9" s="626"/>
      <c r="DI9" s="626"/>
      <c r="DJ9" s="626"/>
      <c r="DK9" s="626"/>
      <c r="DL9" s="626"/>
      <c r="DM9" s="626"/>
      <c r="DN9" s="626"/>
      <c r="DO9" s="626"/>
      <c r="DP9" s="627"/>
      <c r="DQ9" s="634">
        <v>1974122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1241300</v>
      </c>
      <c r="S10" s="626"/>
      <c r="T10" s="626"/>
      <c r="U10" s="626"/>
      <c r="V10" s="626"/>
      <c r="W10" s="626"/>
      <c r="X10" s="626"/>
      <c r="Y10" s="627"/>
      <c r="Z10" s="628">
        <v>5.2</v>
      </c>
      <c r="AA10" s="628"/>
      <c r="AB10" s="628"/>
      <c r="AC10" s="628"/>
      <c r="AD10" s="629">
        <v>1241300</v>
      </c>
      <c r="AE10" s="629"/>
      <c r="AF10" s="629"/>
      <c r="AG10" s="629"/>
      <c r="AH10" s="629"/>
      <c r="AI10" s="629"/>
      <c r="AJ10" s="629"/>
      <c r="AK10" s="629"/>
      <c r="AL10" s="630">
        <v>8.9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132066</v>
      </c>
      <c r="BH10" s="626"/>
      <c r="BI10" s="626"/>
      <c r="BJ10" s="626"/>
      <c r="BK10" s="626"/>
      <c r="BL10" s="626"/>
      <c r="BM10" s="626"/>
      <c r="BN10" s="627"/>
      <c r="BO10" s="628">
        <v>1.5</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36912</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36912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425532</v>
      </c>
      <c r="BH11" s="626"/>
      <c r="BI11" s="626"/>
      <c r="BJ11" s="626"/>
      <c r="BK11" s="626"/>
      <c r="BL11" s="626"/>
      <c r="BM11" s="626"/>
      <c r="BN11" s="627"/>
      <c r="BO11" s="628">
        <v>4.9000000000000004</v>
      </c>
      <c r="BP11" s="628"/>
      <c r="BQ11" s="628"/>
      <c r="BR11" s="628"/>
      <c r="BS11" s="634">
        <v>84482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86461</v>
      </c>
      <c r="CS11" s="626"/>
      <c r="CT11" s="626"/>
      <c r="CU11" s="626"/>
      <c r="CV11" s="626"/>
      <c r="CW11" s="626"/>
      <c r="CX11" s="626"/>
      <c r="CY11" s="627"/>
      <c r="CZ11" s="628">
        <v>0.4</v>
      </c>
      <c r="DA11" s="628"/>
      <c r="DB11" s="628"/>
      <c r="DC11" s="628"/>
      <c r="DD11" s="634">
        <v>1474</v>
      </c>
      <c r="DE11" s="626"/>
      <c r="DF11" s="626"/>
      <c r="DG11" s="626"/>
      <c r="DH11" s="626"/>
      <c r="DI11" s="626"/>
      <c r="DJ11" s="626"/>
      <c r="DK11" s="626"/>
      <c r="DL11" s="626"/>
      <c r="DM11" s="626"/>
      <c r="DN11" s="626"/>
      <c r="DO11" s="626"/>
      <c r="DP11" s="627"/>
      <c r="DQ11" s="634">
        <v>81687</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3544027</v>
      </c>
      <c r="BH12" s="626"/>
      <c r="BI12" s="626"/>
      <c r="BJ12" s="626"/>
      <c r="BK12" s="626"/>
      <c r="BL12" s="626"/>
      <c r="BM12" s="626"/>
      <c r="BN12" s="627"/>
      <c r="BO12" s="628">
        <v>40.5</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86150</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51580</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49127</v>
      </c>
      <c r="S13" s="626"/>
      <c r="T13" s="626"/>
      <c r="U13" s="626"/>
      <c r="V13" s="626"/>
      <c r="W13" s="626"/>
      <c r="X13" s="626"/>
      <c r="Y13" s="627"/>
      <c r="Z13" s="628">
        <v>0.2</v>
      </c>
      <c r="AA13" s="628"/>
      <c r="AB13" s="628"/>
      <c r="AC13" s="628"/>
      <c r="AD13" s="629">
        <v>49127</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3518913</v>
      </c>
      <c r="BH13" s="626"/>
      <c r="BI13" s="626"/>
      <c r="BJ13" s="626"/>
      <c r="BK13" s="626"/>
      <c r="BL13" s="626"/>
      <c r="BM13" s="626"/>
      <c r="BN13" s="627"/>
      <c r="BO13" s="628">
        <v>40.200000000000003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2475483</v>
      </c>
      <c r="CS13" s="626"/>
      <c r="CT13" s="626"/>
      <c r="CU13" s="626"/>
      <c r="CV13" s="626"/>
      <c r="CW13" s="626"/>
      <c r="CX13" s="626"/>
      <c r="CY13" s="627"/>
      <c r="CZ13" s="628">
        <v>10.4</v>
      </c>
      <c r="DA13" s="628"/>
      <c r="DB13" s="628"/>
      <c r="DC13" s="628"/>
      <c r="DD13" s="634">
        <v>302471</v>
      </c>
      <c r="DE13" s="626"/>
      <c r="DF13" s="626"/>
      <c r="DG13" s="626"/>
      <c r="DH13" s="626"/>
      <c r="DI13" s="626"/>
      <c r="DJ13" s="626"/>
      <c r="DK13" s="626"/>
      <c r="DL13" s="626"/>
      <c r="DM13" s="626"/>
      <c r="DN13" s="626"/>
      <c r="DO13" s="626"/>
      <c r="DP13" s="627"/>
      <c r="DQ13" s="634">
        <v>1604317</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100220</v>
      </c>
      <c r="BH14" s="626"/>
      <c r="BI14" s="626"/>
      <c r="BJ14" s="626"/>
      <c r="BK14" s="626"/>
      <c r="BL14" s="626"/>
      <c r="BM14" s="626"/>
      <c r="BN14" s="627"/>
      <c r="BO14" s="628">
        <v>1.1000000000000001</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856567</v>
      </c>
      <c r="CS14" s="626"/>
      <c r="CT14" s="626"/>
      <c r="CU14" s="626"/>
      <c r="CV14" s="626"/>
      <c r="CW14" s="626"/>
      <c r="CX14" s="626"/>
      <c r="CY14" s="627"/>
      <c r="CZ14" s="628">
        <v>3.6</v>
      </c>
      <c r="DA14" s="628"/>
      <c r="DB14" s="628"/>
      <c r="DC14" s="628"/>
      <c r="DD14" s="634">
        <v>804</v>
      </c>
      <c r="DE14" s="626"/>
      <c r="DF14" s="626"/>
      <c r="DG14" s="626"/>
      <c r="DH14" s="626"/>
      <c r="DI14" s="626"/>
      <c r="DJ14" s="626"/>
      <c r="DK14" s="626"/>
      <c r="DL14" s="626"/>
      <c r="DM14" s="626"/>
      <c r="DN14" s="626"/>
      <c r="DO14" s="626"/>
      <c r="DP14" s="627"/>
      <c r="DQ14" s="634">
        <v>849269</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39963</v>
      </c>
      <c r="S15" s="626"/>
      <c r="T15" s="626"/>
      <c r="U15" s="626"/>
      <c r="V15" s="626"/>
      <c r="W15" s="626"/>
      <c r="X15" s="626"/>
      <c r="Y15" s="627"/>
      <c r="Z15" s="628">
        <v>0.2</v>
      </c>
      <c r="AA15" s="628"/>
      <c r="AB15" s="628"/>
      <c r="AC15" s="628"/>
      <c r="AD15" s="629">
        <v>39963</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336338</v>
      </c>
      <c r="BH15" s="626"/>
      <c r="BI15" s="626"/>
      <c r="BJ15" s="626"/>
      <c r="BK15" s="626"/>
      <c r="BL15" s="626"/>
      <c r="BM15" s="626"/>
      <c r="BN15" s="627"/>
      <c r="BO15" s="628">
        <v>3.8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2231491</v>
      </c>
      <c r="CS15" s="626"/>
      <c r="CT15" s="626"/>
      <c r="CU15" s="626"/>
      <c r="CV15" s="626"/>
      <c r="CW15" s="626"/>
      <c r="CX15" s="626"/>
      <c r="CY15" s="627"/>
      <c r="CZ15" s="628">
        <v>9.4</v>
      </c>
      <c r="DA15" s="628"/>
      <c r="DB15" s="628"/>
      <c r="DC15" s="628"/>
      <c r="DD15" s="634">
        <v>388687</v>
      </c>
      <c r="DE15" s="626"/>
      <c r="DF15" s="626"/>
      <c r="DG15" s="626"/>
      <c r="DH15" s="626"/>
      <c r="DI15" s="626"/>
      <c r="DJ15" s="626"/>
      <c r="DK15" s="626"/>
      <c r="DL15" s="626"/>
      <c r="DM15" s="626"/>
      <c r="DN15" s="626"/>
      <c r="DO15" s="626"/>
      <c r="DP15" s="627"/>
      <c r="DQ15" s="634">
        <v>1760772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4489919</v>
      </c>
      <c r="S16" s="626"/>
      <c r="T16" s="626"/>
      <c r="U16" s="626"/>
      <c r="V16" s="626"/>
      <c r="W16" s="626"/>
      <c r="X16" s="626"/>
      <c r="Y16" s="627"/>
      <c r="Z16" s="628">
        <v>18.8</v>
      </c>
      <c r="AA16" s="628"/>
      <c r="AB16" s="628"/>
      <c r="AC16" s="628"/>
      <c r="AD16" s="629">
        <v>4252411</v>
      </c>
      <c r="AE16" s="629"/>
      <c r="AF16" s="629"/>
      <c r="AG16" s="629"/>
      <c r="AH16" s="629"/>
      <c r="AI16" s="629"/>
      <c r="AJ16" s="629"/>
      <c r="AK16" s="629"/>
      <c r="AL16" s="630">
        <v>30.5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4252411</v>
      </c>
      <c r="S17" s="626"/>
      <c r="T17" s="626"/>
      <c r="U17" s="626"/>
      <c r="V17" s="626"/>
      <c r="W17" s="626"/>
      <c r="X17" s="626"/>
      <c r="Y17" s="627"/>
      <c r="Z17" s="628">
        <v>17.8</v>
      </c>
      <c r="AA17" s="628"/>
      <c r="AB17" s="628"/>
      <c r="AC17" s="628"/>
      <c r="AD17" s="629">
        <v>4252411</v>
      </c>
      <c r="AE17" s="629"/>
      <c r="AF17" s="629"/>
      <c r="AG17" s="629"/>
      <c r="AH17" s="629"/>
      <c r="AI17" s="629"/>
      <c r="AJ17" s="629"/>
      <c r="AK17" s="629"/>
      <c r="AL17" s="630">
        <v>30.5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2076149</v>
      </c>
      <c r="CS17" s="626"/>
      <c r="CT17" s="626"/>
      <c r="CU17" s="626"/>
      <c r="CV17" s="626"/>
      <c r="CW17" s="626"/>
      <c r="CX17" s="626"/>
      <c r="CY17" s="627"/>
      <c r="CZ17" s="628">
        <v>8.6999999999999993</v>
      </c>
      <c r="DA17" s="628"/>
      <c r="DB17" s="628"/>
      <c r="DC17" s="628"/>
      <c r="DD17" s="634" t="s">
        <v>111</v>
      </c>
      <c r="DE17" s="626"/>
      <c r="DF17" s="626"/>
      <c r="DG17" s="626"/>
      <c r="DH17" s="626"/>
      <c r="DI17" s="626"/>
      <c r="DJ17" s="626"/>
      <c r="DK17" s="626"/>
      <c r="DL17" s="626"/>
      <c r="DM17" s="626"/>
      <c r="DN17" s="626"/>
      <c r="DO17" s="626"/>
      <c r="DP17" s="627"/>
      <c r="DQ17" s="634">
        <v>2076149</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237508</v>
      </c>
      <c r="S18" s="626"/>
      <c r="T18" s="626"/>
      <c r="U18" s="626"/>
      <c r="V18" s="626"/>
      <c r="W18" s="626"/>
      <c r="X18" s="626"/>
      <c r="Y18" s="627"/>
      <c r="Z18" s="628">
        <v>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705572</v>
      </c>
      <c r="BH19" s="626"/>
      <c r="BI19" s="626"/>
      <c r="BJ19" s="626"/>
      <c r="BK19" s="626"/>
      <c r="BL19" s="626"/>
      <c r="BM19" s="626"/>
      <c r="BN19" s="627"/>
      <c r="BO19" s="628">
        <v>8.1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14786389</v>
      </c>
      <c r="S20" s="626"/>
      <c r="T20" s="626"/>
      <c r="U20" s="626"/>
      <c r="V20" s="626"/>
      <c r="W20" s="626"/>
      <c r="X20" s="626"/>
      <c r="Y20" s="627"/>
      <c r="Z20" s="628">
        <v>61.8</v>
      </c>
      <c r="AA20" s="628"/>
      <c r="AB20" s="628"/>
      <c r="AC20" s="628"/>
      <c r="AD20" s="629">
        <v>13843309</v>
      </c>
      <c r="AE20" s="629"/>
      <c r="AF20" s="629"/>
      <c r="AG20" s="629"/>
      <c r="AH20" s="629"/>
      <c r="AI20" s="629"/>
      <c r="AJ20" s="629"/>
      <c r="AK20" s="629"/>
      <c r="AL20" s="630">
        <v>99.2</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705572</v>
      </c>
      <c r="BH20" s="626"/>
      <c r="BI20" s="626"/>
      <c r="BJ20" s="626"/>
      <c r="BK20" s="626"/>
      <c r="BL20" s="626"/>
      <c r="BM20" s="626"/>
      <c r="BN20" s="627"/>
      <c r="BO20" s="628">
        <v>8.1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23734690</v>
      </c>
      <c r="CS20" s="626"/>
      <c r="CT20" s="626"/>
      <c r="CU20" s="626"/>
      <c r="CV20" s="626"/>
      <c r="CW20" s="626"/>
      <c r="CX20" s="626"/>
      <c r="CY20" s="627"/>
      <c r="CZ20" s="628">
        <v>100</v>
      </c>
      <c r="DA20" s="628"/>
      <c r="DB20" s="628"/>
      <c r="DC20" s="628"/>
      <c r="DD20" s="634">
        <v>932413</v>
      </c>
      <c r="DE20" s="626"/>
      <c r="DF20" s="626"/>
      <c r="DG20" s="626"/>
      <c r="DH20" s="626"/>
      <c r="DI20" s="626"/>
      <c r="DJ20" s="626"/>
      <c r="DK20" s="626"/>
      <c r="DL20" s="626"/>
      <c r="DM20" s="626"/>
      <c r="DN20" s="626"/>
      <c r="DO20" s="626"/>
      <c r="DP20" s="627"/>
      <c r="DQ20" s="634">
        <v>16064079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12424</v>
      </c>
      <c r="S21" s="626"/>
      <c r="T21" s="626"/>
      <c r="U21" s="626"/>
      <c r="V21" s="626"/>
      <c r="W21" s="626"/>
      <c r="X21" s="626"/>
      <c r="Y21" s="627"/>
      <c r="Z21" s="628">
        <v>0.1</v>
      </c>
      <c r="AA21" s="628"/>
      <c r="AB21" s="628"/>
      <c r="AC21" s="628"/>
      <c r="AD21" s="629">
        <v>12424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259472</v>
      </c>
      <c r="S22" s="626"/>
      <c r="T22" s="626"/>
      <c r="U22" s="626"/>
      <c r="V22" s="626"/>
      <c r="W22" s="626"/>
      <c r="X22" s="626"/>
      <c r="Y22" s="627"/>
      <c r="Z22" s="628">
        <v>1.1000000000000001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345270</v>
      </c>
      <c r="S23" s="626"/>
      <c r="T23" s="626"/>
      <c r="U23" s="626"/>
      <c r="V23" s="626"/>
      <c r="W23" s="626"/>
      <c r="X23" s="626"/>
      <c r="Y23" s="627"/>
      <c r="Z23" s="628">
        <v>1.4</v>
      </c>
      <c r="AA23" s="628"/>
      <c r="AB23" s="628"/>
      <c r="AC23" s="628"/>
      <c r="AD23" s="629">
        <v>89878</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705572</v>
      </c>
      <c r="BH23" s="626"/>
      <c r="BI23" s="626"/>
      <c r="BJ23" s="626"/>
      <c r="BK23" s="626"/>
      <c r="BL23" s="626"/>
      <c r="BM23" s="626"/>
      <c r="BN23" s="627"/>
      <c r="BO23" s="628">
        <v>8.1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37225</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12854553</v>
      </c>
      <c r="CS24" s="615"/>
      <c r="CT24" s="615"/>
      <c r="CU24" s="615"/>
      <c r="CV24" s="615"/>
      <c r="CW24" s="615"/>
      <c r="CX24" s="615"/>
      <c r="CY24" s="616"/>
      <c r="CZ24" s="652">
        <v>54.2</v>
      </c>
      <c r="DA24" s="653"/>
      <c r="DB24" s="653"/>
      <c r="DC24" s="654"/>
      <c r="DD24" s="651">
        <v>7754310</v>
      </c>
      <c r="DE24" s="615"/>
      <c r="DF24" s="615"/>
      <c r="DG24" s="615"/>
      <c r="DH24" s="615"/>
      <c r="DI24" s="615"/>
      <c r="DJ24" s="615"/>
      <c r="DK24" s="616"/>
      <c r="DL24" s="651">
        <v>7703620</v>
      </c>
      <c r="DM24" s="615"/>
      <c r="DN24" s="615"/>
      <c r="DO24" s="615"/>
      <c r="DP24" s="615"/>
      <c r="DQ24" s="615"/>
      <c r="DR24" s="615"/>
      <c r="DS24" s="615"/>
      <c r="DT24" s="615"/>
      <c r="DU24" s="615"/>
      <c r="DV24" s="616"/>
      <c r="DW24" s="619">
        <v>51.5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4242287</v>
      </c>
      <c r="S25" s="626"/>
      <c r="T25" s="626"/>
      <c r="U25" s="626"/>
      <c r="V25" s="626"/>
      <c r="W25" s="626"/>
      <c r="X25" s="626"/>
      <c r="Y25" s="627"/>
      <c r="Z25" s="628">
        <v>17.7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4036606</v>
      </c>
      <c r="CS25" s="657"/>
      <c r="CT25" s="657"/>
      <c r="CU25" s="657"/>
      <c r="CV25" s="657"/>
      <c r="CW25" s="657"/>
      <c r="CX25" s="657"/>
      <c r="CY25" s="658"/>
      <c r="CZ25" s="659">
        <v>17</v>
      </c>
      <c r="DA25" s="660"/>
      <c r="DB25" s="660"/>
      <c r="DC25" s="661"/>
      <c r="DD25" s="634">
        <v>3710866</v>
      </c>
      <c r="DE25" s="657"/>
      <c r="DF25" s="657"/>
      <c r="DG25" s="657"/>
      <c r="DH25" s="657"/>
      <c r="DI25" s="657"/>
      <c r="DJ25" s="657"/>
      <c r="DK25" s="658"/>
      <c r="DL25" s="634">
        <v>3680473</v>
      </c>
      <c r="DM25" s="657"/>
      <c r="DN25" s="657"/>
      <c r="DO25" s="657"/>
      <c r="DP25" s="657"/>
      <c r="DQ25" s="657"/>
      <c r="DR25" s="657"/>
      <c r="DS25" s="657"/>
      <c r="DT25" s="657"/>
      <c r="DU25" s="657"/>
      <c r="DV25" s="658"/>
      <c r="DW25" s="630">
        <v>24.6</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2476116</v>
      </c>
      <c r="CS26" s="626"/>
      <c r="CT26" s="626"/>
      <c r="CU26" s="626"/>
      <c r="CV26" s="626"/>
      <c r="CW26" s="626"/>
      <c r="CX26" s="626"/>
      <c r="CY26" s="627"/>
      <c r="CZ26" s="659">
        <v>10.4</v>
      </c>
      <c r="DA26" s="660"/>
      <c r="DB26" s="660"/>
      <c r="DC26" s="661"/>
      <c r="DD26" s="634">
        <v>2243680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1610611</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8754889</v>
      </c>
      <c r="BH27" s="626"/>
      <c r="BI27" s="626"/>
      <c r="BJ27" s="626"/>
      <c r="BK27" s="626"/>
      <c r="BL27" s="626"/>
      <c r="BM27" s="626"/>
      <c r="BN27" s="627"/>
      <c r="BO27" s="628">
        <v>100</v>
      </c>
      <c r="BP27" s="628"/>
      <c r="BQ27" s="628"/>
      <c r="BR27" s="628"/>
      <c r="BS27" s="634">
        <v>84482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6741798</v>
      </c>
      <c r="CS27" s="657"/>
      <c r="CT27" s="657"/>
      <c r="CU27" s="657"/>
      <c r="CV27" s="657"/>
      <c r="CW27" s="657"/>
      <c r="CX27" s="657"/>
      <c r="CY27" s="658"/>
      <c r="CZ27" s="659">
        <v>28.4</v>
      </c>
      <c r="DA27" s="660"/>
      <c r="DB27" s="660"/>
      <c r="DC27" s="661"/>
      <c r="DD27" s="634">
        <v>1967295</v>
      </c>
      <c r="DE27" s="657"/>
      <c r="DF27" s="657"/>
      <c r="DG27" s="657"/>
      <c r="DH27" s="657"/>
      <c r="DI27" s="657"/>
      <c r="DJ27" s="657"/>
      <c r="DK27" s="658"/>
      <c r="DL27" s="634">
        <v>1948456</v>
      </c>
      <c r="DM27" s="657"/>
      <c r="DN27" s="657"/>
      <c r="DO27" s="657"/>
      <c r="DP27" s="657"/>
      <c r="DQ27" s="657"/>
      <c r="DR27" s="657"/>
      <c r="DS27" s="657"/>
      <c r="DT27" s="657"/>
      <c r="DU27" s="657"/>
      <c r="DV27" s="658"/>
      <c r="DW27" s="630">
        <v>13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22326</v>
      </c>
      <c r="S28" s="626"/>
      <c r="T28" s="626"/>
      <c r="U28" s="626"/>
      <c r="V28" s="626"/>
      <c r="W28" s="626"/>
      <c r="X28" s="626"/>
      <c r="Y28" s="627"/>
      <c r="Z28" s="628">
        <v>0.1</v>
      </c>
      <c r="AA28" s="628"/>
      <c r="AB28" s="628"/>
      <c r="AC28" s="628"/>
      <c r="AD28" s="629">
        <v>13268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2076149</v>
      </c>
      <c r="CS28" s="626"/>
      <c r="CT28" s="626"/>
      <c r="CU28" s="626"/>
      <c r="CV28" s="626"/>
      <c r="CW28" s="626"/>
      <c r="CX28" s="626"/>
      <c r="CY28" s="627"/>
      <c r="CZ28" s="659">
        <v>8.6999999999999993</v>
      </c>
      <c r="DA28" s="660"/>
      <c r="DB28" s="660"/>
      <c r="DC28" s="661"/>
      <c r="DD28" s="634">
        <v>2076149</v>
      </c>
      <c r="DE28" s="626"/>
      <c r="DF28" s="626"/>
      <c r="DG28" s="626"/>
      <c r="DH28" s="626"/>
      <c r="DI28" s="626"/>
      <c r="DJ28" s="626"/>
      <c r="DK28" s="627"/>
      <c r="DL28" s="634">
        <v>2074691</v>
      </c>
      <c r="DM28" s="626"/>
      <c r="DN28" s="626"/>
      <c r="DO28" s="626"/>
      <c r="DP28" s="626"/>
      <c r="DQ28" s="626"/>
      <c r="DR28" s="626"/>
      <c r="DS28" s="626"/>
      <c r="DT28" s="626"/>
      <c r="DU28" s="626"/>
      <c r="DV28" s="627"/>
      <c r="DW28" s="630">
        <v>13.9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126200</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57</v>
      </c>
      <c r="CG29" s="640"/>
      <c r="CH29" s="640"/>
      <c r="CI29" s="640"/>
      <c r="CJ29" s="640"/>
      <c r="CK29" s="640"/>
      <c r="CL29" s="640"/>
      <c r="CM29" s="640"/>
      <c r="CN29" s="640"/>
      <c r="CO29" s="640"/>
      <c r="CP29" s="640"/>
      <c r="CQ29" s="641"/>
      <c r="CR29" s="625">
        <v>2070973</v>
      </c>
      <c r="CS29" s="657"/>
      <c r="CT29" s="657"/>
      <c r="CU29" s="657"/>
      <c r="CV29" s="657"/>
      <c r="CW29" s="657"/>
      <c r="CX29" s="657"/>
      <c r="CY29" s="658"/>
      <c r="CZ29" s="659">
        <v>8.6999999999999993</v>
      </c>
      <c r="DA29" s="660"/>
      <c r="DB29" s="660"/>
      <c r="DC29" s="661"/>
      <c r="DD29" s="634">
        <v>2070973</v>
      </c>
      <c r="DE29" s="657"/>
      <c r="DF29" s="657"/>
      <c r="DG29" s="657"/>
      <c r="DH29" s="657"/>
      <c r="DI29" s="657"/>
      <c r="DJ29" s="657"/>
      <c r="DK29" s="658"/>
      <c r="DL29" s="634">
        <v>2069515</v>
      </c>
      <c r="DM29" s="657"/>
      <c r="DN29" s="657"/>
      <c r="DO29" s="657"/>
      <c r="DP29" s="657"/>
      <c r="DQ29" s="657"/>
      <c r="DR29" s="657"/>
      <c r="DS29" s="657"/>
      <c r="DT29" s="657"/>
      <c r="DU29" s="657"/>
      <c r="DV29" s="658"/>
      <c r="DW29" s="630">
        <v>13.8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140000</v>
      </c>
      <c r="S30" s="626"/>
      <c r="T30" s="626"/>
      <c r="U30" s="626"/>
      <c r="V30" s="626"/>
      <c r="W30" s="626"/>
      <c r="X30" s="626"/>
      <c r="Y30" s="627"/>
      <c r="Z30" s="628">
        <v>0.6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96.8</v>
      </c>
      <c r="BN30" s="684"/>
      <c r="BO30" s="684"/>
      <c r="BP30" s="684"/>
      <c r="BQ30" s="685"/>
      <c r="BR30" s="683">
        <v>98.5</v>
      </c>
      <c r="BS30" s="684"/>
      <c r="BT30" s="684"/>
      <c r="BU30" s="684"/>
      <c r="BV30" s="684"/>
      <c r="BW30" s="684"/>
      <c r="BX30" s="620">
        <v>95.7</v>
      </c>
      <c r="BY30" s="684"/>
      <c r="BZ30" s="684"/>
      <c r="CA30" s="684"/>
      <c r="CB30" s="685"/>
      <c r="CD30" s="688"/>
      <c r="CE30" s="689"/>
      <c r="CF30" s="639" t="s">
        <v>292</v>
      </c>
      <c r="CG30" s="640"/>
      <c r="CH30" s="640"/>
      <c r="CI30" s="640"/>
      <c r="CJ30" s="640"/>
      <c r="CK30" s="640"/>
      <c r="CL30" s="640"/>
      <c r="CM30" s="640"/>
      <c r="CN30" s="640"/>
      <c r="CO30" s="640"/>
      <c r="CP30" s="640"/>
      <c r="CQ30" s="641"/>
      <c r="CR30" s="625">
        <v>1867476</v>
      </c>
      <c r="CS30" s="626"/>
      <c r="CT30" s="626"/>
      <c r="CU30" s="626"/>
      <c r="CV30" s="626"/>
      <c r="CW30" s="626"/>
      <c r="CX30" s="626"/>
      <c r="CY30" s="627"/>
      <c r="CZ30" s="659">
        <v>7.9</v>
      </c>
      <c r="DA30" s="660"/>
      <c r="DB30" s="660"/>
      <c r="DC30" s="661"/>
      <c r="DD30" s="634">
        <v>1867476</v>
      </c>
      <c r="DE30" s="626"/>
      <c r="DF30" s="626"/>
      <c r="DG30" s="626"/>
      <c r="DH30" s="626"/>
      <c r="DI30" s="626"/>
      <c r="DJ30" s="626"/>
      <c r="DK30" s="627"/>
      <c r="DL30" s="634">
        <v>1866018</v>
      </c>
      <c r="DM30" s="626"/>
      <c r="DN30" s="626"/>
      <c r="DO30" s="626"/>
      <c r="DP30" s="626"/>
      <c r="DQ30" s="626"/>
      <c r="DR30" s="626"/>
      <c r="DS30" s="626"/>
      <c r="DT30" s="626"/>
      <c r="DU30" s="626"/>
      <c r="DV30" s="627"/>
      <c r="DW30" s="630">
        <v>12.5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208527</v>
      </c>
      <c r="S31" s="626"/>
      <c r="T31" s="626"/>
      <c r="U31" s="626"/>
      <c r="V31" s="626"/>
      <c r="W31" s="626"/>
      <c r="X31" s="626"/>
      <c r="Y31" s="627"/>
      <c r="Z31" s="628">
        <v>0.9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97</v>
      </c>
      <c r="BN31" s="681"/>
      <c r="BO31" s="681"/>
      <c r="BP31" s="681"/>
      <c r="BQ31" s="682"/>
      <c r="BR31" s="680">
        <v>98.7</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203497</v>
      </c>
      <c r="CS31" s="657"/>
      <c r="CT31" s="657"/>
      <c r="CU31" s="657"/>
      <c r="CV31" s="657"/>
      <c r="CW31" s="657"/>
      <c r="CX31" s="657"/>
      <c r="CY31" s="658"/>
      <c r="CZ31" s="659">
        <v>0.9</v>
      </c>
      <c r="DA31" s="660"/>
      <c r="DB31" s="660"/>
      <c r="DC31" s="661"/>
      <c r="DD31" s="634">
        <v>203497</v>
      </c>
      <c r="DE31" s="657"/>
      <c r="DF31" s="657"/>
      <c r="DG31" s="657"/>
      <c r="DH31" s="657"/>
      <c r="DI31" s="657"/>
      <c r="DJ31" s="657"/>
      <c r="DK31" s="658"/>
      <c r="DL31" s="634">
        <v>203497</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880548</v>
      </c>
      <c r="S32" s="626"/>
      <c r="T32" s="626"/>
      <c r="U32" s="626"/>
      <c r="V32" s="626"/>
      <c r="W32" s="626"/>
      <c r="X32" s="626"/>
      <c r="Y32" s="627"/>
      <c r="Z32" s="628">
        <v>3.7</v>
      </c>
      <c r="AA32" s="628"/>
      <c r="AB32" s="628"/>
      <c r="AC32" s="628"/>
      <c r="AD32" s="629">
        <v>41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96.5</v>
      </c>
      <c r="BN32" s="693"/>
      <c r="BO32" s="693"/>
      <c r="BP32" s="693"/>
      <c r="BQ32" s="695"/>
      <c r="BR32" s="692">
        <v>98.2</v>
      </c>
      <c r="BS32" s="693"/>
      <c r="BT32" s="693"/>
      <c r="BU32" s="693"/>
      <c r="BV32" s="693"/>
      <c r="BW32" s="693"/>
      <c r="BX32" s="694">
        <v>95.6</v>
      </c>
      <c r="BY32" s="693"/>
      <c r="BZ32" s="693"/>
      <c r="CA32" s="693"/>
      <c r="CB32" s="695"/>
      <c r="CD32" s="690"/>
      <c r="CE32" s="691"/>
      <c r="CF32" s="639" t="s">
        <v>299</v>
      </c>
      <c r="CG32" s="640"/>
      <c r="CH32" s="640"/>
      <c r="CI32" s="640"/>
      <c r="CJ32" s="640"/>
      <c r="CK32" s="640"/>
      <c r="CL32" s="640"/>
      <c r="CM32" s="640"/>
      <c r="CN32" s="640"/>
      <c r="CO32" s="640"/>
      <c r="CP32" s="640"/>
      <c r="CQ32" s="641"/>
      <c r="CR32" s="625">
        <v>5176</v>
      </c>
      <c r="CS32" s="626"/>
      <c r="CT32" s="626"/>
      <c r="CU32" s="626"/>
      <c r="CV32" s="626"/>
      <c r="CW32" s="626"/>
      <c r="CX32" s="626"/>
      <c r="CY32" s="627"/>
      <c r="CZ32" s="659">
        <v>0</v>
      </c>
      <c r="DA32" s="660"/>
      <c r="DB32" s="660"/>
      <c r="DC32" s="661"/>
      <c r="DD32" s="634">
        <v>5176</v>
      </c>
      <c r="DE32" s="626"/>
      <c r="DF32" s="626"/>
      <c r="DG32" s="626"/>
      <c r="DH32" s="626"/>
      <c r="DI32" s="626"/>
      <c r="DJ32" s="626"/>
      <c r="DK32" s="627"/>
      <c r="DL32" s="634">
        <v>5176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1261923</v>
      </c>
      <c r="S33" s="626"/>
      <c r="T33" s="626"/>
      <c r="U33" s="626"/>
      <c r="V33" s="626"/>
      <c r="W33" s="626"/>
      <c r="X33" s="626"/>
      <c r="Y33" s="627"/>
      <c r="Z33" s="628">
        <v>5.3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9947724</v>
      </c>
      <c r="CS33" s="657"/>
      <c r="CT33" s="657"/>
      <c r="CU33" s="657"/>
      <c r="CV33" s="657"/>
      <c r="CW33" s="657"/>
      <c r="CX33" s="657"/>
      <c r="CY33" s="658"/>
      <c r="CZ33" s="659">
        <v>41.9</v>
      </c>
      <c r="DA33" s="660"/>
      <c r="DB33" s="660"/>
      <c r="DC33" s="661"/>
      <c r="DD33" s="634">
        <v>8042839</v>
      </c>
      <c r="DE33" s="657"/>
      <c r="DF33" s="657"/>
      <c r="DG33" s="657"/>
      <c r="DH33" s="657"/>
      <c r="DI33" s="657"/>
      <c r="DJ33" s="657"/>
      <c r="DK33" s="658"/>
      <c r="DL33" s="634">
        <v>7123481</v>
      </c>
      <c r="DM33" s="657"/>
      <c r="DN33" s="657"/>
      <c r="DO33" s="657"/>
      <c r="DP33" s="657"/>
      <c r="DQ33" s="657"/>
      <c r="DR33" s="657"/>
      <c r="DS33" s="657"/>
      <c r="DT33" s="657"/>
      <c r="DU33" s="657"/>
      <c r="DV33" s="658"/>
      <c r="DW33" s="630">
        <v>47.7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2515537</v>
      </c>
      <c r="CS34" s="626"/>
      <c r="CT34" s="626"/>
      <c r="CU34" s="626"/>
      <c r="CV34" s="626"/>
      <c r="CW34" s="626"/>
      <c r="CX34" s="626"/>
      <c r="CY34" s="627"/>
      <c r="CZ34" s="659">
        <v>10.6</v>
      </c>
      <c r="DA34" s="660"/>
      <c r="DB34" s="660"/>
      <c r="DC34" s="661"/>
      <c r="DD34" s="634">
        <v>2031187</v>
      </c>
      <c r="DE34" s="626"/>
      <c r="DF34" s="626"/>
      <c r="DG34" s="626"/>
      <c r="DH34" s="626"/>
      <c r="DI34" s="626"/>
      <c r="DJ34" s="626"/>
      <c r="DK34" s="627"/>
      <c r="DL34" s="634">
        <v>1868648</v>
      </c>
      <c r="DM34" s="626"/>
      <c r="DN34" s="626"/>
      <c r="DO34" s="626"/>
      <c r="DP34" s="626"/>
      <c r="DQ34" s="626"/>
      <c r="DR34" s="626"/>
      <c r="DS34" s="626"/>
      <c r="DT34" s="626"/>
      <c r="DU34" s="626"/>
      <c r="DV34" s="627"/>
      <c r="DW34" s="630">
        <v>12.5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989523</v>
      </c>
      <c r="S35" s="626"/>
      <c r="T35" s="626"/>
      <c r="U35" s="626"/>
      <c r="V35" s="626"/>
      <c r="W35" s="626"/>
      <c r="X35" s="626"/>
      <c r="Y35" s="627"/>
      <c r="Z35" s="628">
        <v>4.0999999999999996</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3931834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-649545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96308</v>
      </c>
      <c r="CS35" s="657"/>
      <c r="CT35" s="657"/>
      <c r="CU35" s="657"/>
      <c r="CV35" s="657"/>
      <c r="CW35" s="657"/>
      <c r="CX35" s="657"/>
      <c r="CY35" s="658"/>
      <c r="CZ35" s="659">
        <v>0.4</v>
      </c>
      <c r="DA35" s="660"/>
      <c r="DB35" s="660"/>
      <c r="DC35" s="661"/>
      <c r="DD35" s="634">
        <v>96217</v>
      </c>
      <c r="DE35" s="657"/>
      <c r="DF35" s="657"/>
      <c r="DG35" s="657"/>
      <c r="DH35" s="657"/>
      <c r="DI35" s="657"/>
      <c r="DJ35" s="657"/>
      <c r="DK35" s="658"/>
      <c r="DL35" s="634">
        <v>96217</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23933202</v>
      </c>
      <c r="S36" s="698"/>
      <c r="T36" s="698"/>
      <c r="U36" s="698"/>
      <c r="V36" s="698"/>
      <c r="W36" s="698"/>
      <c r="X36" s="698"/>
      <c r="Y36" s="699"/>
      <c r="Z36" s="700">
        <v>100</v>
      </c>
      <c r="AA36" s="700"/>
      <c r="AB36" s="700"/>
      <c r="AC36" s="700"/>
      <c r="AD36" s="701">
        <v>13958920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865787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-750893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3904133</v>
      </c>
      <c r="CS36" s="626"/>
      <c r="CT36" s="626"/>
      <c r="CU36" s="626"/>
      <c r="CV36" s="626"/>
      <c r="CW36" s="626"/>
      <c r="CX36" s="626"/>
      <c r="CY36" s="627"/>
      <c r="CZ36" s="659">
        <v>16.399999999999999</v>
      </c>
      <c r="DA36" s="660"/>
      <c r="DB36" s="660"/>
      <c r="DC36" s="661"/>
      <c r="DD36" s="634">
        <v>3803329</v>
      </c>
      <c r="DE36" s="626"/>
      <c r="DF36" s="626"/>
      <c r="DG36" s="626"/>
      <c r="DH36" s="626"/>
      <c r="DI36" s="626"/>
      <c r="DJ36" s="626"/>
      <c r="DK36" s="627"/>
      <c r="DL36" s="634">
        <v>3291319</v>
      </c>
      <c r="DM36" s="626"/>
      <c r="DN36" s="626"/>
      <c r="DO36" s="626"/>
      <c r="DP36" s="626"/>
      <c r="DQ36" s="626"/>
      <c r="DR36" s="626"/>
      <c r="DS36" s="626"/>
      <c r="DT36" s="626"/>
      <c r="DU36" s="626"/>
      <c r="DV36" s="627"/>
      <c r="DW36" s="630">
        <v>22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417354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10507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1821934</v>
      </c>
      <c r="CS37" s="657"/>
      <c r="CT37" s="657"/>
      <c r="CU37" s="657"/>
      <c r="CV37" s="657"/>
      <c r="CW37" s="657"/>
      <c r="CX37" s="657"/>
      <c r="CY37" s="658"/>
      <c r="CZ37" s="659">
        <v>7.7</v>
      </c>
      <c r="DA37" s="660"/>
      <c r="DB37" s="660"/>
      <c r="DC37" s="661"/>
      <c r="DD37" s="634">
        <v>1821289</v>
      </c>
      <c r="DE37" s="657"/>
      <c r="DF37" s="657"/>
      <c r="DG37" s="657"/>
      <c r="DH37" s="657"/>
      <c r="DI37" s="657"/>
      <c r="DJ37" s="657"/>
      <c r="DK37" s="658"/>
      <c r="DL37" s="634">
        <v>1795543</v>
      </c>
      <c r="DM37" s="657"/>
      <c r="DN37" s="657"/>
      <c r="DO37" s="657"/>
      <c r="DP37" s="657"/>
      <c r="DQ37" s="657"/>
      <c r="DR37" s="657"/>
      <c r="DS37" s="657"/>
      <c r="DT37" s="657"/>
      <c r="DU37" s="657"/>
      <c r="DV37" s="658"/>
      <c r="DW37" s="630">
        <v>12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5000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17533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2643693</v>
      </c>
      <c r="CS38" s="626"/>
      <c r="CT38" s="626"/>
      <c r="CU38" s="626"/>
      <c r="CV38" s="626"/>
      <c r="CW38" s="626"/>
      <c r="CX38" s="626"/>
      <c r="CY38" s="627"/>
      <c r="CZ38" s="659">
        <v>11.1</v>
      </c>
      <c r="DA38" s="660"/>
      <c r="DB38" s="660"/>
      <c r="DC38" s="661"/>
      <c r="DD38" s="634">
        <v>2112106</v>
      </c>
      <c r="DE38" s="626"/>
      <c r="DF38" s="626"/>
      <c r="DG38" s="626"/>
      <c r="DH38" s="626"/>
      <c r="DI38" s="626"/>
      <c r="DJ38" s="626"/>
      <c r="DK38" s="627"/>
      <c r="DL38" s="634">
        <v>1867297</v>
      </c>
      <c r="DM38" s="626"/>
      <c r="DN38" s="626"/>
      <c r="DO38" s="626"/>
      <c r="DP38" s="626"/>
      <c r="DQ38" s="626"/>
      <c r="DR38" s="626"/>
      <c r="DS38" s="626"/>
      <c r="DT38" s="626"/>
      <c r="DU38" s="626"/>
      <c r="DV38" s="627"/>
      <c r="DW38" s="630">
        <v>12.5</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132949</v>
      </c>
      <c r="CS39" s="657"/>
      <c r="CT39" s="657"/>
      <c r="CU39" s="657"/>
      <c r="CV39" s="657"/>
      <c r="CW39" s="657"/>
      <c r="CX39" s="657"/>
      <c r="CY39" s="658"/>
      <c r="CZ39" s="659">
        <v>0.6</v>
      </c>
      <c r="DA39" s="660"/>
      <c r="DB39" s="660"/>
      <c r="DC39" s="661"/>
      <c r="DD39" s="634" t="s">
        <v>321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935836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655104</v>
      </c>
      <c r="CS40" s="626"/>
      <c r="CT40" s="626"/>
      <c r="CU40" s="626"/>
      <c r="CV40" s="626"/>
      <c r="CW40" s="626"/>
      <c r="CX40" s="626"/>
      <c r="CY40" s="627"/>
      <c r="CZ40" s="659">
        <v>2.8</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1707857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343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932413</v>
      </c>
      <c r="CS42" s="626"/>
      <c r="CT42" s="626"/>
      <c r="CU42" s="626"/>
      <c r="CV42" s="626"/>
      <c r="CW42" s="626"/>
      <c r="CX42" s="626"/>
      <c r="CY42" s="627"/>
      <c r="CZ42" s="659">
        <v>3.9</v>
      </c>
      <c r="DA42" s="708"/>
      <c r="DB42" s="708"/>
      <c r="DC42" s="709"/>
      <c r="DD42" s="634">
        <v>266930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33495</v>
      </c>
      <c r="CS43" s="657"/>
      <c r="CT43" s="657"/>
      <c r="CU43" s="657"/>
      <c r="CV43" s="657"/>
      <c r="CW43" s="657"/>
      <c r="CX43" s="657"/>
      <c r="CY43" s="658"/>
      <c r="CZ43" s="659">
        <v>0.1</v>
      </c>
      <c r="DA43" s="660"/>
      <c r="DB43" s="660"/>
      <c r="DC43" s="661"/>
      <c r="DD43" s="634">
        <v>33495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932413</v>
      </c>
      <c r="CS44" s="626"/>
      <c r="CT44" s="626"/>
      <c r="CU44" s="626"/>
      <c r="CV44" s="626"/>
      <c r="CW44" s="626"/>
      <c r="CX44" s="626"/>
      <c r="CY44" s="627"/>
      <c r="CZ44" s="659">
        <v>3.9</v>
      </c>
      <c r="DA44" s="708"/>
      <c r="DB44" s="708"/>
      <c r="DC44" s="709"/>
      <c r="DD44" s="634">
        <v>266930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473072</v>
      </c>
      <c r="CS45" s="657"/>
      <c r="CT45" s="657"/>
      <c r="CU45" s="657"/>
      <c r="CV45" s="657"/>
      <c r="CW45" s="657"/>
      <c r="CX45" s="657"/>
      <c r="CY45" s="658"/>
      <c r="CZ45" s="659">
        <v>2</v>
      </c>
      <c r="DA45" s="660"/>
      <c r="DB45" s="660"/>
      <c r="DC45" s="661"/>
      <c r="DD45" s="634">
        <v>8979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459341</v>
      </c>
      <c r="CS46" s="626"/>
      <c r="CT46" s="626"/>
      <c r="CU46" s="626"/>
      <c r="CV46" s="626"/>
      <c r="CW46" s="626"/>
      <c r="CX46" s="626"/>
      <c r="CY46" s="627"/>
      <c r="CZ46" s="659">
        <v>1.9</v>
      </c>
      <c r="DA46" s="708"/>
      <c r="DB46" s="708"/>
      <c r="DC46" s="709"/>
      <c r="DD46" s="634">
        <v>257951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23734690</v>
      </c>
      <c r="CS49" s="693"/>
      <c r="CT49" s="693"/>
      <c r="CU49" s="693"/>
      <c r="CV49" s="693"/>
      <c r="CW49" s="693"/>
      <c r="CX49" s="693"/>
      <c r="CY49" s="720"/>
      <c r="CZ49" s="721">
        <v>100</v>
      </c>
      <c r="DA49" s="722"/>
      <c r="DB49" s="722"/>
      <c r="DC49" s="723"/>
      <c r="DD49" s="724">
        <v>16064079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24187</v>
      </c>
      <c r="R7" s="755"/>
      <c r="S7" s="755"/>
      <c r="T7" s="755"/>
      <c r="U7" s="755"/>
      <c r="V7" s="755">
        <v>23989</v>
      </c>
      <c r="W7" s="755"/>
      <c r="X7" s="755"/>
      <c r="Y7" s="755"/>
      <c r="Z7" s="755"/>
      <c r="AA7" s="755">
        <v>199</v>
      </c>
      <c r="AB7" s="755"/>
      <c r="AC7" s="755"/>
      <c r="AD7" s="755"/>
      <c r="AE7" s="756"/>
      <c r="AF7" s="757">
        <v>178</v>
      </c>
      <c r="AG7" s="758"/>
      <c r="AH7" s="758"/>
      <c r="AI7" s="758"/>
      <c r="AJ7" s="759"/>
      <c r="AK7" s="794" t="s">
        <v>546</v>
      </c>
      <c r="AL7" s="795"/>
      <c r="AM7" s="795"/>
      <c r="AN7" s="795"/>
      <c r="AO7" s="795"/>
      <c r="AP7" s="795">
        <v>19437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564</v>
      </c>
      <c r="BS7" s="798" t="s">
        <v>555</v>
      </c>
      <c r="BT7" s="799"/>
      <c r="BU7" s="799"/>
      <c r="BV7" s="799"/>
      <c r="BW7" s="799"/>
      <c r="BX7" s="799"/>
      <c r="BY7" s="799"/>
      <c r="BZ7" s="799"/>
      <c r="CA7" s="799"/>
      <c r="CB7" s="799"/>
      <c r="CC7" s="799"/>
      <c r="CD7" s="799"/>
      <c r="CE7" s="799"/>
      <c r="CF7" s="799"/>
      <c r="CG7" s="800"/>
      <c r="CH7" s="791">
        <v>1</v>
      </c>
      <c r="CI7" s="792"/>
      <c r="CJ7" s="792"/>
      <c r="CK7" s="792"/>
      <c r="CL7" s="793"/>
      <c r="CM7" s="791">
        <v>74</v>
      </c>
      <c r="CN7" s="792"/>
      <c r="CO7" s="792"/>
      <c r="CP7" s="792"/>
      <c r="CQ7" s="793"/>
      <c r="CR7" s="791">
        <v>5</v>
      </c>
      <c r="CS7" s="792"/>
      <c r="CT7" s="792"/>
      <c r="CU7" s="792"/>
      <c r="CV7" s="793"/>
      <c r="CW7" s="791" t="s">
        <v>557</v>
      </c>
      <c r="CX7" s="792"/>
      <c r="CY7" s="792"/>
      <c r="CZ7" s="792"/>
      <c r="DA7" s="793"/>
      <c r="DB7" s="791" t="s">
        <v>557</v>
      </c>
      <c r="DC7" s="792"/>
      <c r="DD7" s="792"/>
      <c r="DE7" s="792"/>
      <c r="DF7" s="793"/>
      <c r="DG7" s="791">
        <v>626</v>
      </c>
      <c r="DH7" s="792"/>
      <c r="DI7" s="792"/>
      <c r="DJ7" s="792"/>
      <c r="DK7" s="793"/>
      <c r="DL7" s="791" t="s">
        <v>557</v>
      </c>
      <c r="DM7" s="792"/>
      <c r="DN7" s="792"/>
      <c r="DO7" s="792"/>
      <c r="DP7" s="793"/>
      <c r="DQ7" s="791">
        <v>102</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t="s">
        <v>547</v>
      </c>
      <c r="CI8" s="802"/>
      <c r="CJ8" s="802"/>
      <c r="CK8" s="802"/>
      <c r="CL8" s="803"/>
      <c r="CM8" s="801" t="s">
        <v>557</v>
      </c>
      <c r="CN8" s="802"/>
      <c r="CO8" s="802"/>
      <c r="CP8" s="802"/>
      <c r="CQ8" s="803"/>
      <c r="CR8" s="801">
        <v>3</v>
      </c>
      <c r="CS8" s="802"/>
      <c r="CT8" s="802"/>
      <c r="CU8" s="802"/>
      <c r="CV8" s="803"/>
      <c r="CW8" s="801" t="s">
        <v>547</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23933</v>
      </c>
      <c r="R23" s="814"/>
      <c r="S23" s="814"/>
      <c r="T23" s="814"/>
      <c r="U23" s="814"/>
      <c r="V23" s="814">
        <v>23735</v>
      </c>
      <c r="W23" s="814"/>
      <c r="X23" s="814"/>
      <c r="Y23" s="814"/>
      <c r="Z23" s="814"/>
      <c r="AA23" s="814">
        <v>199</v>
      </c>
      <c r="AB23" s="814"/>
      <c r="AC23" s="814"/>
      <c r="AD23" s="814"/>
      <c r="AE23" s="815"/>
      <c r="AF23" s="816">
        <v>178</v>
      </c>
      <c r="AG23" s="814"/>
      <c r="AH23" s="814"/>
      <c r="AI23" s="814"/>
      <c r="AJ23" s="817"/>
      <c r="AK23" s="818"/>
      <c r="AL23" s="819"/>
      <c r="AM23" s="819"/>
      <c r="AN23" s="819"/>
      <c r="AO23" s="819"/>
      <c r="AP23" s="814">
        <v>19437</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10144</v>
      </c>
      <c r="R28" s="843"/>
      <c r="S28" s="843"/>
      <c r="T28" s="843"/>
      <c r="U28" s="843"/>
      <c r="V28" s="843">
        <v>10794</v>
      </c>
      <c r="W28" s="843"/>
      <c r="X28" s="843"/>
      <c r="Y28" s="843"/>
      <c r="Z28" s="843"/>
      <c r="AA28" s="843">
        <v>-650</v>
      </c>
      <c r="AB28" s="843"/>
      <c r="AC28" s="843"/>
      <c r="AD28" s="843"/>
      <c r="AE28" s="844"/>
      <c r="AF28" s="845">
        <v>-650</v>
      </c>
      <c r="AG28" s="843"/>
      <c r="AH28" s="843"/>
      <c r="AI28" s="843"/>
      <c r="AJ28" s="846"/>
      <c r="AK28" s="847">
        <v>933</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10</v>
      </c>
      <c r="R29" s="779"/>
      <c r="S29" s="779"/>
      <c r="T29" s="779"/>
      <c r="U29" s="779"/>
      <c r="V29" s="779">
        <v>10</v>
      </c>
      <c r="W29" s="779"/>
      <c r="X29" s="779"/>
      <c r="Y29" s="779"/>
      <c r="Z29" s="779"/>
      <c r="AA29" s="779" t="s">
        <v>546</v>
      </c>
      <c r="AB29" s="779"/>
      <c r="AC29" s="779"/>
      <c r="AD29" s="779"/>
      <c r="AE29" s="780"/>
      <c r="AF29" s="781" t="s">
        <v>111</v>
      </c>
      <c r="AG29" s="782"/>
      <c r="AH29" s="782"/>
      <c r="AI29" s="782"/>
      <c r="AJ29" s="783"/>
      <c r="AK29" s="850">
        <v>3</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5988</v>
      </c>
      <c r="R30" s="779"/>
      <c r="S30" s="779"/>
      <c r="T30" s="779"/>
      <c r="U30" s="779"/>
      <c r="V30" s="779">
        <v>5754</v>
      </c>
      <c r="W30" s="779"/>
      <c r="X30" s="779"/>
      <c r="Y30" s="779"/>
      <c r="Z30" s="779"/>
      <c r="AA30" s="779">
        <v>235</v>
      </c>
      <c r="AB30" s="779"/>
      <c r="AC30" s="779"/>
      <c r="AD30" s="779"/>
      <c r="AE30" s="780"/>
      <c r="AF30" s="781">
        <v>235</v>
      </c>
      <c r="AG30" s="782"/>
      <c r="AH30" s="782"/>
      <c r="AI30" s="782"/>
      <c r="AJ30" s="783"/>
      <c r="AK30" s="850">
        <v>855</v>
      </c>
      <c r="AL30" s="851"/>
      <c r="AM30" s="851"/>
      <c r="AN30" s="851"/>
      <c r="AO30" s="851"/>
      <c r="AP30" s="851">
        <v>13</v>
      </c>
      <c r="AQ30" s="851"/>
      <c r="AR30" s="851"/>
      <c r="AS30" s="851"/>
      <c r="AT30" s="851"/>
      <c r="AU30" s="851" t="s">
        <v>547</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863</v>
      </c>
      <c r="R31" s="779"/>
      <c r="S31" s="779"/>
      <c r="T31" s="779"/>
      <c r="U31" s="779"/>
      <c r="V31" s="779">
        <v>835</v>
      </c>
      <c r="W31" s="779"/>
      <c r="X31" s="779"/>
      <c r="Y31" s="779"/>
      <c r="Z31" s="779"/>
      <c r="AA31" s="779">
        <v>28</v>
      </c>
      <c r="AB31" s="779"/>
      <c r="AC31" s="779"/>
      <c r="AD31" s="779"/>
      <c r="AE31" s="780"/>
      <c r="AF31" s="781">
        <v>28</v>
      </c>
      <c r="AG31" s="782"/>
      <c r="AH31" s="782"/>
      <c r="AI31" s="782"/>
      <c r="AJ31" s="783"/>
      <c r="AK31" s="850">
        <v>182</v>
      </c>
      <c r="AL31" s="851"/>
      <c r="AM31" s="851"/>
      <c r="AN31" s="851"/>
      <c r="AO31" s="851"/>
      <c r="AP31" s="851" t="s">
        <v>547</v>
      </c>
      <c r="AQ31" s="851"/>
      <c r="AR31" s="851"/>
      <c r="AS31" s="851"/>
      <c r="AT31" s="851"/>
      <c r="AU31" s="851" t="s">
        <v>547</v>
      </c>
      <c r="AV31" s="851"/>
      <c r="AW31" s="851"/>
      <c r="AX31" s="851"/>
      <c r="AY31" s="851"/>
      <c r="AZ31" s="852" t="s">
        <v>547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1532</v>
      </c>
      <c r="R32" s="779"/>
      <c r="S32" s="779"/>
      <c r="T32" s="779"/>
      <c r="U32" s="779"/>
      <c r="V32" s="779">
        <v>1281</v>
      </c>
      <c r="W32" s="779"/>
      <c r="X32" s="779"/>
      <c r="Y32" s="779"/>
      <c r="Z32" s="779"/>
      <c r="AA32" s="779">
        <v>251</v>
      </c>
      <c r="AB32" s="779"/>
      <c r="AC32" s="779"/>
      <c r="AD32" s="779"/>
      <c r="AE32" s="780"/>
      <c r="AF32" s="781">
        <v>2530</v>
      </c>
      <c r="AG32" s="782"/>
      <c r="AH32" s="782"/>
      <c r="AI32" s="782"/>
      <c r="AJ32" s="783"/>
      <c r="AK32" s="850">
        <v>2</v>
      </c>
      <c r="AL32" s="851"/>
      <c r="AM32" s="851"/>
      <c r="AN32" s="851"/>
      <c r="AO32" s="851"/>
      <c r="AP32" s="851">
        <v>1937</v>
      </c>
      <c r="AQ32" s="851"/>
      <c r="AR32" s="851"/>
      <c r="AS32" s="851"/>
      <c r="AT32" s="851"/>
      <c r="AU32" s="851">
        <v>6</v>
      </c>
      <c r="AV32" s="851"/>
      <c r="AW32" s="851"/>
      <c r="AX32" s="851"/>
      <c r="AY32" s="851"/>
      <c r="AZ32" s="852" t="s">
        <v>547</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4418</v>
      </c>
      <c r="R33" s="779"/>
      <c r="S33" s="779"/>
      <c r="T33" s="779"/>
      <c r="U33" s="779"/>
      <c r="V33" s="779">
        <v>4565</v>
      </c>
      <c r="W33" s="779"/>
      <c r="X33" s="779"/>
      <c r="Y33" s="779"/>
      <c r="Z33" s="779"/>
      <c r="AA33" s="779">
        <v>-147</v>
      </c>
      <c r="AB33" s="779"/>
      <c r="AC33" s="779"/>
      <c r="AD33" s="779"/>
      <c r="AE33" s="780"/>
      <c r="AF33" s="781">
        <v>-198</v>
      </c>
      <c r="AG33" s="782"/>
      <c r="AH33" s="782"/>
      <c r="AI33" s="782"/>
      <c r="AJ33" s="783"/>
      <c r="AK33" s="850">
        <v>261</v>
      </c>
      <c r="AL33" s="851"/>
      <c r="AM33" s="851"/>
      <c r="AN33" s="851"/>
      <c r="AO33" s="851"/>
      <c r="AP33" s="851">
        <v>4878</v>
      </c>
      <c r="AQ33" s="851"/>
      <c r="AR33" s="851"/>
      <c r="AS33" s="851"/>
      <c r="AT33" s="851"/>
      <c r="AU33" s="851">
        <v>2924</v>
      </c>
      <c r="AV33" s="851"/>
      <c r="AW33" s="851"/>
      <c r="AX33" s="851"/>
      <c r="AY33" s="851"/>
      <c r="AZ33" s="852">
        <v>4.8</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2241</v>
      </c>
      <c r="R34" s="779"/>
      <c r="S34" s="779"/>
      <c r="T34" s="779"/>
      <c r="U34" s="779"/>
      <c r="V34" s="779">
        <v>2161</v>
      </c>
      <c r="W34" s="779"/>
      <c r="X34" s="779"/>
      <c r="Y34" s="779"/>
      <c r="Z34" s="779"/>
      <c r="AA34" s="779">
        <v>80</v>
      </c>
      <c r="AB34" s="779"/>
      <c r="AC34" s="779"/>
      <c r="AD34" s="779"/>
      <c r="AE34" s="780"/>
      <c r="AF34" s="781">
        <v>65</v>
      </c>
      <c r="AG34" s="782"/>
      <c r="AH34" s="782"/>
      <c r="AI34" s="782"/>
      <c r="AJ34" s="783"/>
      <c r="AK34" s="850">
        <v>148</v>
      </c>
      <c r="AL34" s="851"/>
      <c r="AM34" s="851"/>
      <c r="AN34" s="851"/>
      <c r="AO34" s="851"/>
      <c r="AP34" s="851">
        <v>19074</v>
      </c>
      <c r="AQ34" s="851"/>
      <c r="AR34" s="851"/>
      <c r="AS34" s="851"/>
      <c r="AT34" s="851"/>
      <c r="AU34" s="851">
        <v>10338</v>
      </c>
      <c r="AV34" s="851"/>
      <c r="AW34" s="851"/>
      <c r="AX34" s="851"/>
      <c r="AY34" s="851"/>
      <c r="AZ34" s="852" t="s">
        <v>547</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2010</v>
      </c>
      <c r="AG63" s="862"/>
      <c r="AH63" s="862"/>
      <c r="AI63" s="862"/>
      <c r="AJ63" s="863"/>
      <c r="AK63" s="864"/>
      <c r="AL63" s="859"/>
      <c r="AM63" s="859"/>
      <c r="AN63" s="859"/>
      <c r="AO63" s="859"/>
      <c r="AP63" s="862">
        <v>25902</v>
      </c>
      <c r="AQ63" s="862"/>
      <c r="AR63" s="862"/>
      <c r="AS63" s="862"/>
      <c r="AT63" s="862"/>
      <c r="AU63" s="862">
        <v>13267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549</v>
      </c>
      <c r="C68" s="890"/>
      <c r="D68" s="890"/>
      <c r="E68" s="890"/>
      <c r="F68" s="890"/>
      <c r="G68" s="890"/>
      <c r="H68" s="890"/>
      <c r="I68" s="890"/>
      <c r="J68" s="890"/>
      <c r="K68" s="890"/>
      <c r="L68" s="890"/>
      <c r="M68" s="890"/>
      <c r="N68" s="890"/>
      <c r="O68" s="890"/>
      <c r="P68" s="891"/>
      <c r="Q68" s="892">
        <v>2707</v>
      </c>
      <c r="R68" s="886"/>
      <c r="S68" s="886"/>
      <c r="T68" s="886"/>
      <c r="U68" s="886"/>
      <c r="V68" s="886">
        <v>2689</v>
      </c>
      <c r="W68" s="886"/>
      <c r="X68" s="886"/>
      <c r="Y68" s="886"/>
      <c r="Z68" s="886"/>
      <c r="AA68" s="886">
        <v>18</v>
      </c>
      <c r="AB68" s="886"/>
      <c r="AC68" s="886"/>
      <c r="AD68" s="886"/>
      <c r="AE68" s="886"/>
      <c r="AF68" s="886">
        <v>18</v>
      </c>
      <c r="AG68" s="886"/>
      <c r="AH68" s="886"/>
      <c r="AI68" s="886"/>
      <c r="AJ68" s="886"/>
      <c r="AK68" s="886" t="s">
        <v>547</v>
      </c>
      <c r="AL68" s="886"/>
      <c r="AM68" s="886"/>
      <c r="AN68" s="886"/>
      <c r="AO68" s="886"/>
      <c r="AP68" s="886">
        <v>1264</v>
      </c>
      <c r="AQ68" s="886"/>
      <c r="AR68" s="886"/>
      <c r="AS68" s="886"/>
      <c r="AT68" s="886"/>
      <c r="AU68" s="886">
        <v>373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563</v>
      </c>
      <c r="C69" s="894"/>
      <c r="D69" s="894"/>
      <c r="E69" s="894"/>
      <c r="F69" s="894"/>
      <c r="G69" s="894"/>
      <c r="H69" s="894"/>
      <c r="I69" s="894"/>
      <c r="J69" s="894"/>
      <c r="K69" s="894"/>
      <c r="L69" s="894"/>
      <c r="M69" s="894"/>
      <c r="N69" s="894"/>
      <c r="O69" s="894"/>
      <c r="P69" s="895"/>
      <c r="Q69" s="896">
        <v>2953</v>
      </c>
      <c r="R69" s="851"/>
      <c r="S69" s="851"/>
      <c r="T69" s="851"/>
      <c r="U69" s="851"/>
      <c r="V69" s="851">
        <v>2872</v>
      </c>
      <c r="W69" s="851"/>
      <c r="X69" s="851"/>
      <c r="Y69" s="851"/>
      <c r="Z69" s="851"/>
      <c r="AA69" s="851">
        <v>81</v>
      </c>
      <c r="AB69" s="851"/>
      <c r="AC69" s="851"/>
      <c r="AD69" s="851"/>
      <c r="AE69" s="851"/>
      <c r="AF69" s="851">
        <v>81</v>
      </c>
      <c r="AG69" s="851"/>
      <c r="AH69" s="851"/>
      <c r="AI69" s="851"/>
      <c r="AJ69" s="851"/>
      <c r="AK69" s="851" t="s">
        <v>547</v>
      </c>
      <c r="AL69" s="851"/>
      <c r="AM69" s="851"/>
      <c r="AN69" s="851"/>
      <c r="AO69" s="851"/>
      <c r="AP69" s="851">
        <v>1311</v>
      </c>
      <c r="AQ69" s="851"/>
      <c r="AR69" s="851"/>
      <c r="AS69" s="851"/>
      <c r="AT69" s="851"/>
      <c r="AU69" s="851">
        <v>388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550</v>
      </c>
      <c r="C70" s="894"/>
      <c r="D70" s="894"/>
      <c r="E70" s="894"/>
      <c r="F70" s="894"/>
      <c r="G70" s="894"/>
      <c r="H70" s="894"/>
      <c r="I70" s="894"/>
      <c r="J70" s="894"/>
      <c r="K70" s="894"/>
      <c r="L70" s="894"/>
      <c r="M70" s="894"/>
      <c r="N70" s="894"/>
      <c r="O70" s="894"/>
      <c r="P70" s="895"/>
      <c r="Q70" s="896">
        <v>627</v>
      </c>
      <c r="R70" s="851"/>
      <c r="S70" s="851"/>
      <c r="T70" s="851"/>
      <c r="U70" s="851"/>
      <c r="V70" s="851">
        <v>621</v>
      </c>
      <c r="W70" s="851"/>
      <c r="X70" s="851"/>
      <c r="Y70" s="851"/>
      <c r="Z70" s="851"/>
      <c r="AA70" s="851">
        <v>6</v>
      </c>
      <c r="AB70" s="851"/>
      <c r="AC70" s="851"/>
      <c r="AD70" s="851"/>
      <c r="AE70" s="851"/>
      <c r="AF70" s="851">
        <v>6</v>
      </c>
      <c r="AG70" s="851"/>
      <c r="AH70" s="851"/>
      <c r="AI70" s="851"/>
      <c r="AJ70" s="851"/>
      <c r="AK70" s="851" t="s">
        <v>547</v>
      </c>
      <c r="AL70" s="851"/>
      <c r="AM70" s="851"/>
      <c r="AN70" s="851"/>
      <c r="AO70" s="851"/>
      <c r="AP70" s="851">
        <v>147</v>
      </c>
      <c r="AQ70" s="851"/>
      <c r="AR70" s="851"/>
      <c r="AS70" s="851"/>
      <c r="AT70" s="851"/>
      <c r="AU70" s="851">
        <v>76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551</v>
      </c>
      <c r="C71" s="894"/>
      <c r="D71" s="894"/>
      <c r="E71" s="894"/>
      <c r="F71" s="894"/>
      <c r="G71" s="894"/>
      <c r="H71" s="894"/>
      <c r="I71" s="894"/>
      <c r="J71" s="894"/>
      <c r="K71" s="894"/>
      <c r="L71" s="894"/>
      <c r="M71" s="894"/>
      <c r="N71" s="894"/>
      <c r="O71" s="894"/>
      <c r="P71" s="895"/>
      <c r="Q71" s="896">
        <v>99</v>
      </c>
      <c r="R71" s="851"/>
      <c r="S71" s="851"/>
      <c r="T71" s="851"/>
      <c r="U71" s="851"/>
      <c r="V71" s="851">
        <v>96</v>
      </c>
      <c r="W71" s="851"/>
      <c r="X71" s="851"/>
      <c r="Y71" s="851"/>
      <c r="Z71" s="851"/>
      <c r="AA71" s="851">
        <v>3</v>
      </c>
      <c r="AB71" s="851"/>
      <c r="AC71" s="851"/>
      <c r="AD71" s="851"/>
      <c r="AE71" s="851"/>
      <c r="AF71" s="851">
        <v>3</v>
      </c>
      <c r="AG71" s="851"/>
      <c r="AH71" s="851"/>
      <c r="AI71" s="851"/>
      <c r="AJ71" s="851"/>
      <c r="AK71" s="851" t="s">
        <v>547</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552</v>
      </c>
      <c r="C72" s="894"/>
      <c r="D72" s="894"/>
      <c r="E72" s="894"/>
      <c r="F72" s="894"/>
      <c r="G72" s="894"/>
      <c r="H72" s="894"/>
      <c r="I72" s="894"/>
      <c r="J72" s="894"/>
      <c r="K72" s="894"/>
      <c r="L72" s="894"/>
      <c r="M72" s="894"/>
      <c r="N72" s="894"/>
      <c r="O72" s="894"/>
      <c r="P72" s="895"/>
      <c r="Q72" s="896">
        <v>1</v>
      </c>
      <c r="R72" s="851"/>
      <c r="S72" s="851"/>
      <c r="T72" s="851"/>
      <c r="U72" s="851"/>
      <c r="V72" s="851">
        <v>1</v>
      </c>
      <c r="W72" s="851"/>
      <c r="X72" s="851"/>
      <c r="Y72" s="851"/>
      <c r="Z72" s="851"/>
      <c r="AA72" s="851">
        <v>0</v>
      </c>
      <c r="AB72" s="851"/>
      <c r="AC72" s="851"/>
      <c r="AD72" s="851"/>
      <c r="AE72" s="851"/>
      <c r="AF72" s="851">
        <v>0</v>
      </c>
      <c r="AG72" s="851"/>
      <c r="AH72" s="851"/>
      <c r="AI72" s="851"/>
      <c r="AJ72" s="851"/>
      <c r="AK72" s="851" t="s">
        <v>547</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561</v>
      </c>
      <c r="C73" s="894"/>
      <c r="D73" s="894"/>
      <c r="E73" s="894"/>
      <c r="F73" s="894"/>
      <c r="G73" s="894"/>
      <c r="H73" s="894"/>
      <c r="I73" s="894"/>
      <c r="J73" s="894"/>
      <c r="K73" s="894"/>
      <c r="L73" s="894"/>
      <c r="M73" s="894"/>
      <c r="N73" s="894"/>
      <c r="O73" s="894"/>
      <c r="P73" s="895"/>
      <c r="Q73" s="896">
        <v>208</v>
      </c>
      <c r="R73" s="851"/>
      <c r="S73" s="851"/>
      <c r="T73" s="851"/>
      <c r="U73" s="851"/>
      <c r="V73" s="851">
        <v>187</v>
      </c>
      <c r="W73" s="851"/>
      <c r="X73" s="851"/>
      <c r="Y73" s="851"/>
      <c r="Z73" s="851"/>
      <c r="AA73" s="851">
        <v>21</v>
      </c>
      <c r="AB73" s="851"/>
      <c r="AC73" s="851"/>
      <c r="AD73" s="851"/>
      <c r="AE73" s="851"/>
      <c r="AF73" s="851">
        <v>21</v>
      </c>
      <c r="AG73" s="851"/>
      <c r="AH73" s="851"/>
      <c r="AI73" s="851"/>
      <c r="AJ73" s="851"/>
      <c r="AK73" s="851" t="s">
        <v>562</v>
      </c>
      <c r="AL73" s="851"/>
      <c r="AM73" s="851"/>
      <c r="AN73" s="851"/>
      <c r="AO73" s="851"/>
      <c r="AP73" s="851" t="s">
        <v>559</v>
      </c>
      <c r="AQ73" s="851"/>
      <c r="AR73" s="851"/>
      <c r="AS73" s="851"/>
      <c r="AT73" s="851"/>
      <c r="AU73" s="851" t="s">
        <v>559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9">
        <v>1080473</v>
      </c>
      <c r="R74" s="900"/>
      <c r="S74" s="900"/>
      <c r="T74" s="900"/>
      <c r="U74" s="850"/>
      <c r="V74" s="901">
        <v>1052361</v>
      </c>
      <c r="W74" s="900"/>
      <c r="X74" s="900"/>
      <c r="Y74" s="900"/>
      <c r="Z74" s="850"/>
      <c r="AA74" s="901">
        <v>28112</v>
      </c>
      <c r="AB74" s="900"/>
      <c r="AC74" s="900"/>
      <c r="AD74" s="900"/>
      <c r="AE74" s="850"/>
      <c r="AF74" s="901">
        <v>28112</v>
      </c>
      <c r="AG74" s="900"/>
      <c r="AH74" s="900"/>
      <c r="AI74" s="900"/>
      <c r="AJ74" s="850"/>
      <c r="AK74" s="901">
        <v>14163</v>
      </c>
      <c r="AL74" s="900"/>
      <c r="AM74" s="900"/>
      <c r="AN74" s="900"/>
      <c r="AO74" s="850"/>
      <c r="AP74" s="901" t="s">
        <v>562</v>
      </c>
      <c r="AQ74" s="900"/>
      <c r="AR74" s="900"/>
      <c r="AS74" s="900"/>
      <c r="AT74" s="850"/>
      <c r="AU74" s="901" t="s">
        <v>547</v>
      </c>
      <c r="AV74" s="900"/>
      <c r="AW74" s="900"/>
      <c r="AX74" s="900"/>
      <c r="AY74" s="850"/>
      <c r="AZ74" s="902"/>
      <c r="BA74" s="903"/>
      <c r="BB74" s="903"/>
      <c r="BC74" s="903"/>
      <c r="BD74" s="904"/>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9">
        <v>41779</v>
      </c>
      <c r="R75" s="900"/>
      <c r="S75" s="900"/>
      <c r="T75" s="900"/>
      <c r="U75" s="850"/>
      <c r="V75" s="901">
        <v>34294</v>
      </c>
      <c r="W75" s="900"/>
      <c r="X75" s="900"/>
      <c r="Y75" s="900"/>
      <c r="Z75" s="850"/>
      <c r="AA75" s="901">
        <v>7485</v>
      </c>
      <c r="AB75" s="900"/>
      <c r="AC75" s="900"/>
      <c r="AD75" s="900"/>
      <c r="AE75" s="850"/>
      <c r="AF75" s="901">
        <v>23182</v>
      </c>
      <c r="AG75" s="900"/>
      <c r="AH75" s="900"/>
      <c r="AI75" s="900"/>
      <c r="AJ75" s="850"/>
      <c r="AK75" s="901" t="s">
        <v>559</v>
      </c>
      <c r="AL75" s="900"/>
      <c r="AM75" s="900"/>
      <c r="AN75" s="900"/>
      <c r="AO75" s="850"/>
      <c r="AP75" s="901">
        <v>136632</v>
      </c>
      <c r="AQ75" s="900"/>
      <c r="AR75" s="900"/>
      <c r="AS75" s="900"/>
      <c r="AT75" s="850"/>
      <c r="AU75" s="901" t="s">
        <v>547</v>
      </c>
      <c r="AV75" s="900"/>
      <c r="AW75" s="900"/>
      <c r="AX75" s="900"/>
      <c r="AY75" s="850"/>
      <c r="AZ75" s="902"/>
      <c r="BA75" s="903"/>
      <c r="BB75" s="903"/>
      <c r="BC75" s="903"/>
      <c r="BD75" s="904"/>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560</v>
      </c>
      <c r="C76" s="894"/>
      <c r="D76" s="894"/>
      <c r="E76" s="894"/>
      <c r="F76" s="894"/>
      <c r="G76" s="894"/>
      <c r="H76" s="894"/>
      <c r="I76" s="894"/>
      <c r="J76" s="894"/>
      <c r="K76" s="894"/>
      <c r="L76" s="894"/>
      <c r="M76" s="894"/>
      <c r="N76" s="894"/>
      <c r="O76" s="894"/>
      <c r="P76" s="895"/>
      <c r="Q76" s="899">
        <v>7740</v>
      </c>
      <c r="R76" s="900"/>
      <c r="S76" s="900"/>
      <c r="T76" s="900"/>
      <c r="U76" s="850"/>
      <c r="V76" s="901">
        <v>5794</v>
      </c>
      <c r="W76" s="900"/>
      <c r="X76" s="900"/>
      <c r="Y76" s="900"/>
      <c r="Z76" s="850"/>
      <c r="AA76" s="901">
        <v>1946</v>
      </c>
      <c r="AB76" s="900"/>
      <c r="AC76" s="900"/>
      <c r="AD76" s="900"/>
      <c r="AE76" s="850"/>
      <c r="AF76" s="901">
        <v>18566</v>
      </c>
      <c r="AG76" s="900"/>
      <c r="AH76" s="900"/>
      <c r="AI76" s="900"/>
      <c r="AJ76" s="850"/>
      <c r="AK76" s="901" t="s">
        <v>562</v>
      </c>
      <c r="AL76" s="900"/>
      <c r="AM76" s="900"/>
      <c r="AN76" s="900"/>
      <c r="AO76" s="850"/>
      <c r="AP76" s="901">
        <v>17196</v>
      </c>
      <c r="AQ76" s="900"/>
      <c r="AR76" s="900"/>
      <c r="AS76" s="900"/>
      <c r="AT76" s="850"/>
      <c r="AU76" s="901" t="s">
        <v>562</v>
      </c>
      <c r="AV76" s="900"/>
      <c r="AW76" s="900"/>
      <c r="AX76" s="900"/>
      <c r="AY76" s="850"/>
      <c r="AZ76" s="902"/>
      <c r="BA76" s="903"/>
      <c r="BB76" s="903"/>
      <c r="BC76" s="903"/>
      <c r="BD76" s="904"/>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69990</v>
      </c>
      <c r="AG88" s="862"/>
      <c r="AH88" s="862"/>
      <c r="AI88" s="862"/>
      <c r="AJ88" s="862"/>
      <c r="AK88" s="859"/>
      <c r="AL88" s="859"/>
      <c r="AM88" s="859"/>
      <c r="AN88" s="859"/>
      <c r="AO88" s="859"/>
      <c r="AP88" s="862">
        <v>156549</v>
      </c>
      <c r="AQ88" s="862"/>
      <c r="AR88" s="862"/>
      <c r="AS88" s="862"/>
      <c r="AT88" s="862"/>
      <c r="AU88" s="862">
        <v>836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8</v>
      </c>
      <c r="CS102" s="870"/>
      <c r="CT102" s="870"/>
      <c r="CU102" s="870"/>
      <c r="CV102" s="916"/>
      <c r="CW102" s="915" t="s">
        <v>547</v>
      </c>
      <c r="CX102" s="870"/>
      <c r="CY102" s="870"/>
      <c r="CZ102" s="870"/>
      <c r="DA102" s="916"/>
      <c r="DB102" s="915" t="s">
        <v>547</v>
      </c>
      <c r="DC102" s="870"/>
      <c r="DD102" s="870"/>
      <c r="DE102" s="870"/>
      <c r="DF102" s="916"/>
      <c r="DG102" s="915">
        <v>626</v>
      </c>
      <c r="DH102" s="870"/>
      <c r="DI102" s="870"/>
      <c r="DJ102" s="870"/>
      <c r="DK102" s="916"/>
      <c r="DL102" s="915" t="s">
        <v>558</v>
      </c>
      <c r="DM102" s="870"/>
      <c r="DN102" s="870"/>
      <c r="DO102" s="870"/>
      <c r="DP102" s="916"/>
      <c r="DQ102" s="915">
        <v>102</v>
      </c>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401</v>
      </c>
      <c r="AB109" s="918"/>
      <c r="AC109" s="918"/>
      <c r="AD109" s="918"/>
      <c r="AE109" s="919"/>
      <c r="AF109" s="917" t="s">
        <v>287</v>
      </c>
      <c r="AG109" s="918"/>
      <c r="AH109" s="918"/>
      <c r="AI109" s="918"/>
      <c r="AJ109" s="919"/>
      <c r="AK109" s="917" t="s">
        <v>286</v>
      </c>
      <c r="AL109" s="918"/>
      <c r="AM109" s="918"/>
      <c r="AN109" s="918"/>
      <c r="AO109" s="919"/>
      <c r="AP109" s="917" t="s">
        <v>402</v>
      </c>
      <c r="AQ109" s="918"/>
      <c r="AR109" s="918"/>
      <c r="AS109" s="918"/>
      <c r="AT109" s="920"/>
      <c r="AU109" s="93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401</v>
      </c>
      <c r="BR109" s="918"/>
      <c r="BS109" s="918"/>
      <c r="BT109" s="918"/>
      <c r="BU109" s="919"/>
      <c r="BV109" s="917" t="s">
        <v>287</v>
      </c>
      <c r="BW109" s="918"/>
      <c r="BX109" s="918"/>
      <c r="BY109" s="918"/>
      <c r="BZ109" s="919"/>
      <c r="CA109" s="917" t="s">
        <v>286</v>
      </c>
      <c r="CB109" s="918"/>
      <c r="CC109" s="918"/>
      <c r="CD109" s="918"/>
      <c r="CE109" s="919"/>
      <c r="CF109" s="938" t="s">
        <v>402</v>
      </c>
      <c r="CG109" s="938"/>
      <c r="CH109" s="938"/>
      <c r="CI109" s="938"/>
      <c r="CJ109" s="938"/>
      <c r="CK109" s="917"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401</v>
      </c>
      <c r="DH109" s="918"/>
      <c r="DI109" s="918"/>
      <c r="DJ109" s="918"/>
      <c r="DK109" s="919"/>
      <c r="DL109" s="917" t="s">
        <v>287</v>
      </c>
      <c r="DM109" s="918"/>
      <c r="DN109" s="918"/>
      <c r="DO109" s="918"/>
      <c r="DP109" s="919"/>
      <c r="DQ109" s="917" t="s">
        <v>286</v>
      </c>
      <c r="DR109" s="918"/>
      <c r="DS109" s="918"/>
      <c r="DT109" s="918"/>
      <c r="DU109" s="919"/>
      <c r="DV109" s="917" t="s">
        <v>402</v>
      </c>
      <c r="DW109" s="918"/>
      <c r="DX109" s="918"/>
      <c r="DY109" s="918"/>
      <c r="DZ109" s="920"/>
    </row>
    <row r="110" spans="1:131" s="199" customFormat="1" ht="26.25" customHeight="1" x14ac:dyDescent="0.15">
      <c r="A110" s="921" t="s">
        <v>404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2066898</v>
      </c>
      <c r="AB110" s="925"/>
      <c r="AC110" s="925"/>
      <c r="AD110" s="925"/>
      <c r="AE110" s="926"/>
      <c r="AF110" s="927">
        <v>2017707</v>
      </c>
      <c r="AG110" s="925"/>
      <c r="AH110" s="925"/>
      <c r="AI110" s="925"/>
      <c r="AJ110" s="926"/>
      <c r="AK110" s="927">
        <v>2070973</v>
      </c>
      <c r="AL110" s="925"/>
      <c r="AM110" s="925"/>
      <c r="AN110" s="925"/>
      <c r="AO110" s="926"/>
      <c r="AP110" s="928">
        <v>16.2</v>
      </c>
      <c r="AQ110" s="929"/>
      <c r="AR110" s="929"/>
      <c r="AS110" s="929"/>
      <c r="AT110" s="930"/>
      <c r="AU110" s="931" t="s">
        <v>60</v>
      </c>
      <c r="AV110" s="932"/>
      <c r="AW110" s="932"/>
      <c r="AX110" s="932"/>
      <c r="AY110" s="932"/>
      <c r="AZ110" s="973" t="s">
        <v>405</v>
      </c>
      <c r="BA110" s="922"/>
      <c r="BB110" s="922"/>
      <c r="BC110" s="922"/>
      <c r="BD110" s="922"/>
      <c r="BE110" s="922"/>
      <c r="BF110" s="922"/>
      <c r="BG110" s="922"/>
      <c r="BH110" s="922"/>
      <c r="BI110" s="922"/>
      <c r="BJ110" s="922"/>
      <c r="BK110" s="922"/>
      <c r="BL110" s="922"/>
      <c r="BM110" s="922"/>
      <c r="BN110" s="922"/>
      <c r="BO110" s="922"/>
      <c r="BP110" s="923"/>
      <c r="BQ110" s="959">
        <v>20233798</v>
      </c>
      <c r="BR110" s="960"/>
      <c r="BS110" s="960"/>
      <c r="BT110" s="960"/>
      <c r="BU110" s="960"/>
      <c r="BV110" s="960">
        <v>20042946</v>
      </c>
      <c r="BW110" s="960"/>
      <c r="BX110" s="960"/>
      <c r="BY110" s="960"/>
      <c r="BZ110" s="960"/>
      <c r="CA110" s="960">
        <v>19437393</v>
      </c>
      <c r="CB110" s="960"/>
      <c r="CC110" s="960"/>
      <c r="CD110" s="960"/>
      <c r="CE110" s="960"/>
      <c r="CF110" s="974">
        <v>152.19999999999999</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409</v>
      </c>
      <c r="AB111" s="967"/>
      <c r="AC111" s="967"/>
      <c r="AD111" s="967"/>
      <c r="AE111" s="968"/>
      <c r="AF111" s="969" t="s">
        <v>409</v>
      </c>
      <c r="AG111" s="967"/>
      <c r="AH111" s="967"/>
      <c r="AI111" s="967"/>
      <c r="AJ111" s="968"/>
      <c r="AK111" s="969" t="s">
        <v>409</v>
      </c>
      <c r="AL111" s="967"/>
      <c r="AM111" s="967"/>
      <c r="AN111" s="967"/>
      <c r="AO111" s="968"/>
      <c r="AP111" s="970" t="s">
        <v>409</v>
      </c>
      <c r="AQ111" s="971"/>
      <c r="AR111" s="971"/>
      <c r="AS111" s="971"/>
      <c r="AT111" s="972"/>
      <c r="AU111" s="933"/>
      <c r="AV111" s="934"/>
      <c r="AW111" s="934"/>
      <c r="AX111" s="934"/>
      <c r="AY111" s="934"/>
      <c r="AZ111" s="982" t="s">
        <v>410</v>
      </c>
      <c r="BA111" s="983"/>
      <c r="BB111" s="983"/>
      <c r="BC111" s="983"/>
      <c r="BD111" s="983"/>
      <c r="BE111" s="983"/>
      <c r="BF111" s="983"/>
      <c r="BG111" s="983"/>
      <c r="BH111" s="983"/>
      <c r="BI111" s="983"/>
      <c r="BJ111" s="983"/>
      <c r="BK111" s="983"/>
      <c r="BL111" s="983"/>
      <c r="BM111" s="983"/>
      <c r="BN111" s="983"/>
      <c r="BO111" s="983"/>
      <c r="BP111" s="984"/>
      <c r="BQ111" s="952">
        <v>207717</v>
      </c>
      <c r="BR111" s="953"/>
      <c r="BS111" s="953"/>
      <c r="BT111" s="953"/>
      <c r="BU111" s="953"/>
      <c r="BV111" s="953">
        <v>322298</v>
      </c>
      <c r="BW111" s="953"/>
      <c r="BX111" s="953"/>
      <c r="BY111" s="953"/>
      <c r="BZ111" s="953"/>
      <c r="CA111" s="953">
        <v>639047</v>
      </c>
      <c r="CB111" s="953"/>
      <c r="CC111" s="953"/>
      <c r="CD111" s="953"/>
      <c r="CE111" s="953"/>
      <c r="CF111" s="947">
        <v>5</v>
      </c>
      <c r="CG111" s="948"/>
      <c r="CH111" s="948"/>
      <c r="CI111" s="948"/>
      <c r="CJ111" s="948"/>
      <c r="CK111" s="978"/>
      <c r="CL111" s="979"/>
      <c r="CM111" s="949" t="s">
        <v>411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x14ac:dyDescent="0.15">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414</v>
      </c>
      <c r="BA112" s="983"/>
      <c r="BB112" s="983"/>
      <c r="BC112" s="983"/>
      <c r="BD112" s="983"/>
      <c r="BE112" s="983"/>
      <c r="BF112" s="983"/>
      <c r="BG112" s="983"/>
      <c r="BH112" s="983"/>
      <c r="BI112" s="983"/>
      <c r="BJ112" s="983"/>
      <c r="BK112" s="983"/>
      <c r="BL112" s="983"/>
      <c r="BM112" s="983"/>
      <c r="BN112" s="983"/>
      <c r="BO112" s="983"/>
      <c r="BP112" s="984"/>
      <c r="BQ112" s="952">
        <v>15817128</v>
      </c>
      <c r="BR112" s="953"/>
      <c r="BS112" s="953"/>
      <c r="BT112" s="953"/>
      <c r="BU112" s="953"/>
      <c r="BV112" s="953">
        <v>14638731</v>
      </c>
      <c r="BW112" s="953"/>
      <c r="BX112" s="953"/>
      <c r="BY112" s="953"/>
      <c r="BZ112" s="953"/>
      <c r="CA112" s="953">
        <v>13267476</v>
      </c>
      <c r="CB112" s="953"/>
      <c r="CC112" s="953"/>
      <c r="CD112" s="953"/>
      <c r="CE112" s="953"/>
      <c r="CF112" s="947">
        <v>103.9</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x14ac:dyDescent="0.15">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1336653</v>
      </c>
      <c r="AB113" s="967"/>
      <c r="AC113" s="967"/>
      <c r="AD113" s="967"/>
      <c r="AE113" s="968"/>
      <c r="AF113" s="969">
        <v>1249207</v>
      </c>
      <c r="AG113" s="967"/>
      <c r="AH113" s="967"/>
      <c r="AI113" s="967"/>
      <c r="AJ113" s="968"/>
      <c r="AK113" s="969">
        <v>843754</v>
      </c>
      <c r="AL113" s="967"/>
      <c r="AM113" s="967"/>
      <c r="AN113" s="967"/>
      <c r="AO113" s="968"/>
      <c r="AP113" s="970">
        <v>6.6</v>
      </c>
      <c r="AQ113" s="971"/>
      <c r="AR113" s="971"/>
      <c r="AS113" s="971"/>
      <c r="AT113" s="972"/>
      <c r="AU113" s="933"/>
      <c r="AV113" s="934"/>
      <c r="AW113" s="934"/>
      <c r="AX113" s="934"/>
      <c r="AY113" s="934"/>
      <c r="AZ113" s="982" t="s">
        <v>417</v>
      </c>
      <c r="BA113" s="983"/>
      <c r="BB113" s="983"/>
      <c r="BC113" s="983"/>
      <c r="BD113" s="983"/>
      <c r="BE113" s="983"/>
      <c r="BF113" s="983"/>
      <c r="BG113" s="983"/>
      <c r="BH113" s="983"/>
      <c r="BI113" s="983"/>
      <c r="BJ113" s="983"/>
      <c r="BK113" s="983"/>
      <c r="BL113" s="983"/>
      <c r="BM113" s="983"/>
      <c r="BN113" s="983"/>
      <c r="BO113" s="983"/>
      <c r="BP113" s="984"/>
      <c r="BQ113" s="952">
        <v>1265849</v>
      </c>
      <c r="BR113" s="953"/>
      <c r="BS113" s="953"/>
      <c r="BT113" s="953"/>
      <c r="BU113" s="953"/>
      <c r="BV113" s="953">
        <v>1058657</v>
      </c>
      <c r="BW113" s="953"/>
      <c r="BX113" s="953"/>
      <c r="BY113" s="953"/>
      <c r="BZ113" s="953"/>
      <c r="CA113" s="953">
        <v>836288</v>
      </c>
      <c r="CB113" s="953"/>
      <c r="CC113" s="953"/>
      <c r="CD113" s="953"/>
      <c r="CE113" s="953"/>
      <c r="CF113" s="947">
        <v>6.5</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x14ac:dyDescent="0.15">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278417</v>
      </c>
      <c r="AB114" s="992"/>
      <c r="AC114" s="992"/>
      <c r="AD114" s="992"/>
      <c r="AE114" s="993"/>
      <c r="AF114" s="994">
        <v>292837</v>
      </c>
      <c r="AG114" s="992"/>
      <c r="AH114" s="992"/>
      <c r="AI114" s="992"/>
      <c r="AJ114" s="993"/>
      <c r="AK114" s="994">
        <v>281418</v>
      </c>
      <c r="AL114" s="992"/>
      <c r="AM114" s="992"/>
      <c r="AN114" s="992"/>
      <c r="AO114" s="993"/>
      <c r="AP114" s="995">
        <v>2.2000000000000002</v>
      </c>
      <c r="AQ114" s="996"/>
      <c r="AR114" s="996"/>
      <c r="AS114" s="996"/>
      <c r="AT114" s="997"/>
      <c r="AU114" s="933"/>
      <c r="AV114" s="934"/>
      <c r="AW114" s="934"/>
      <c r="AX114" s="934"/>
      <c r="AY114" s="934"/>
      <c r="AZ114" s="982" t="s">
        <v>420</v>
      </c>
      <c r="BA114" s="983"/>
      <c r="BB114" s="983"/>
      <c r="BC114" s="983"/>
      <c r="BD114" s="983"/>
      <c r="BE114" s="983"/>
      <c r="BF114" s="983"/>
      <c r="BG114" s="983"/>
      <c r="BH114" s="983"/>
      <c r="BI114" s="983"/>
      <c r="BJ114" s="983"/>
      <c r="BK114" s="983"/>
      <c r="BL114" s="983"/>
      <c r="BM114" s="983"/>
      <c r="BN114" s="983"/>
      <c r="BO114" s="983"/>
      <c r="BP114" s="984"/>
      <c r="BQ114" s="952">
        <v>3275582</v>
      </c>
      <c r="BR114" s="953"/>
      <c r="BS114" s="953"/>
      <c r="BT114" s="953"/>
      <c r="BU114" s="953"/>
      <c r="BV114" s="953">
        <v>3045330</v>
      </c>
      <c r="BW114" s="953"/>
      <c r="BX114" s="953"/>
      <c r="BY114" s="953"/>
      <c r="BZ114" s="953"/>
      <c r="CA114" s="953">
        <v>2845901</v>
      </c>
      <c r="CB114" s="953"/>
      <c r="CC114" s="953"/>
      <c r="CD114" s="953"/>
      <c r="CE114" s="953"/>
      <c r="CF114" s="947">
        <v>22.3</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x14ac:dyDescent="0.15">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111</v>
      </c>
      <c r="AB115" s="967"/>
      <c r="AC115" s="967"/>
      <c r="AD115" s="967"/>
      <c r="AE115" s="968"/>
      <c r="AF115" s="969" t="s">
        <v>111</v>
      </c>
      <c r="AG115" s="967"/>
      <c r="AH115" s="967"/>
      <c r="AI115" s="967"/>
      <c r="AJ115" s="968"/>
      <c r="AK115" s="969" t="s">
        <v>111</v>
      </c>
      <c r="AL115" s="967"/>
      <c r="AM115" s="967"/>
      <c r="AN115" s="967"/>
      <c r="AO115" s="968"/>
      <c r="AP115" s="970" t="s">
        <v>111</v>
      </c>
      <c r="AQ115" s="971"/>
      <c r="AR115" s="971"/>
      <c r="AS115" s="971"/>
      <c r="AT115" s="972"/>
      <c r="AU115" s="933"/>
      <c r="AV115" s="934"/>
      <c r="AW115" s="934"/>
      <c r="AX115" s="934"/>
      <c r="AY115" s="934"/>
      <c r="AZ115" s="982" t="s">
        <v>423</v>
      </c>
      <c r="BA115" s="983"/>
      <c r="BB115" s="983"/>
      <c r="BC115" s="983"/>
      <c r="BD115" s="983"/>
      <c r="BE115" s="983"/>
      <c r="BF115" s="983"/>
      <c r="BG115" s="983"/>
      <c r="BH115" s="983"/>
      <c r="BI115" s="983"/>
      <c r="BJ115" s="983"/>
      <c r="BK115" s="983"/>
      <c r="BL115" s="983"/>
      <c r="BM115" s="983"/>
      <c r="BN115" s="983"/>
      <c r="BO115" s="983"/>
      <c r="BP115" s="984"/>
      <c r="BQ115" s="952">
        <v>226334</v>
      </c>
      <c r="BR115" s="953"/>
      <c r="BS115" s="953"/>
      <c r="BT115" s="953"/>
      <c r="BU115" s="953"/>
      <c r="BV115" s="953">
        <v>101739</v>
      </c>
      <c r="BW115" s="953"/>
      <c r="BX115" s="953"/>
      <c r="BY115" s="953"/>
      <c r="BZ115" s="953"/>
      <c r="CA115" s="953">
        <v>101501</v>
      </c>
      <c r="CB115" s="953"/>
      <c r="CC115" s="953"/>
      <c r="CD115" s="953"/>
      <c r="CE115" s="953"/>
      <c r="CF115" s="947">
        <v>0.8</v>
      </c>
      <c r="CG115" s="948"/>
      <c r="CH115" s="948"/>
      <c r="CI115" s="948"/>
      <c r="CJ115" s="948"/>
      <c r="CK115" s="978"/>
      <c r="CL115" s="979"/>
      <c r="CM115" s="982"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207717</v>
      </c>
      <c r="DH115" s="992"/>
      <c r="DI115" s="992"/>
      <c r="DJ115" s="992"/>
      <c r="DK115" s="993"/>
      <c r="DL115" s="994">
        <v>322298</v>
      </c>
      <c r="DM115" s="992"/>
      <c r="DN115" s="992"/>
      <c r="DO115" s="992"/>
      <c r="DP115" s="993"/>
      <c r="DQ115" s="994">
        <v>639047</v>
      </c>
      <c r="DR115" s="992"/>
      <c r="DS115" s="992"/>
      <c r="DT115" s="992"/>
      <c r="DU115" s="993"/>
      <c r="DV115" s="995">
        <v>5</v>
      </c>
      <c r="DW115" s="996"/>
      <c r="DX115" s="996"/>
      <c r="DY115" s="996"/>
      <c r="DZ115" s="997"/>
    </row>
    <row r="116" spans="1:130" s="199" customFormat="1" ht="26.25" customHeight="1" x14ac:dyDescent="0.15">
      <c r="A116" s="989"/>
      <c r="B116" s="990"/>
      <c r="C116" s="998" t="s">
        <v>425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419</v>
      </c>
      <c r="AB116" s="992"/>
      <c r="AC116" s="992"/>
      <c r="AD116" s="992"/>
      <c r="AE116" s="993"/>
      <c r="AF116" s="994">
        <v>151</v>
      </c>
      <c r="AG116" s="992"/>
      <c r="AH116" s="992"/>
      <c r="AI116" s="992"/>
      <c r="AJ116" s="993"/>
      <c r="AK116" s="994">
        <v>189</v>
      </c>
      <c r="AL116" s="992"/>
      <c r="AM116" s="992"/>
      <c r="AN116" s="992"/>
      <c r="AO116" s="993"/>
      <c r="AP116" s="995">
        <v>0</v>
      </c>
      <c r="AQ116" s="996"/>
      <c r="AR116" s="996"/>
      <c r="AS116" s="996"/>
      <c r="AT116" s="997"/>
      <c r="AU116" s="933"/>
      <c r="AV116" s="934"/>
      <c r="AW116" s="934"/>
      <c r="AX116" s="934"/>
      <c r="AY116" s="934"/>
      <c r="AZ116" s="1000" t="s">
        <v>426</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x14ac:dyDescent="0.15">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428</v>
      </c>
      <c r="Z117" s="919"/>
      <c r="AA117" s="1009">
        <v>3682387</v>
      </c>
      <c r="AB117" s="1010"/>
      <c r="AC117" s="1010"/>
      <c r="AD117" s="1010"/>
      <c r="AE117" s="1011"/>
      <c r="AF117" s="1012">
        <v>3559902</v>
      </c>
      <c r="AG117" s="1010"/>
      <c r="AH117" s="1010"/>
      <c r="AI117" s="1010"/>
      <c r="AJ117" s="1011"/>
      <c r="AK117" s="1012">
        <v>3196334</v>
      </c>
      <c r="AL117" s="1010"/>
      <c r="AM117" s="1010"/>
      <c r="AN117" s="1010"/>
      <c r="AO117" s="1011"/>
      <c r="AP117" s="1013"/>
      <c r="AQ117" s="1014"/>
      <c r="AR117" s="1014"/>
      <c r="AS117" s="1014"/>
      <c r="AT117" s="1015"/>
      <c r="AU117" s="933"/>
      <c r="AV117" s="934"/>
      <c r="AW117" s="934"/>
      <c r="AX117" s="934"/>
      <c r="AY117" s="934"/>
      <c r="AZ117" s="1000" t="s">
        <v>429</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x14ac:dyDescent="0.15">
      <c r="A118" s="93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401</v>
      </c>
      <c r="AB118" s="918"/>
      <c r="AC118" s="918"/>
      <c r="AD118" s="918"/>
      <c r="AE118" s="919"/>
      <c r="AF118" s="917" t="s">
        <v>287</v>
      </c>
      <c r="AG118" s="918"/>
      <c r="AH118" s="918"/>
      <c r="AI118" s="918"/>
      <c r="AJ118" s="919"/>
      <c r="AK118" s="917" t="s">
        <v>286</v>
      </c>
      <c r="AL118" s="918"/>
      <c r="AM118" s="918"/>
      <c r="AN118" s="918"/>
      <c r="AO118" s="919"/>
      <c r="AP118" s="1004" t="s">
        <v>402</v>
      </c>
      <c r="AQ118" s="1005"/>
      <c r="AR118" s="1005"/>
      <c r="AS118" s="1005"/>
      <c r="AT118" s="1006"/>
      <c r="AU118" s="933"/>
      <c r="AV118" s="934"/>
      <c r="AW118" s="934"/>
      <c r="AX118" s="934"/>
      <c r="AY118" s="934"/>
      <c r="AZ118" s="1007" t="s">
        <v>431</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x14ac:dyDescent="0.15">
      <c r="A119" s="1091"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433</v>
      </c>
      <c r="BP119" s="1039"/>
      <c r="BQ119" s="1030">
        <v>41026408</v>
      </c>
      <c r="BR119" s="1031"/>
      <c r="BS119" s="1031"/>
      <c r="BT119" s="1031"/>
      <c r="BU119" s="1031"/>
      <c r="BV119" s="1031">
        <v>39209701</v>
      </c>
      <c r="BW119" s="1031"/>
      <c r="BX119" s="1031"/>
      <c r="BY119" s="1031"/>
      <c r="BZ119" s="1031"/>
      <c r="CA119" s="1031">
        <v>37127606</v>
      </c>
      <c r="CB119" s="1031"/>
      <c r="CC119" s="1031"/>
      <c r="CD119" s="1031"/>
      <c r="CE119" s="1031"/>
      <c r="CF119" s="1032"/>
      <c r="CG119" s="1033"/>
      <c r="CH119" s="1033"/>
      <c r="CI119" s="1033"/>
      <c r="CJ119" s="1034"/>
      <c r="CK119" s="980"/>
      <c r="CL119" s="981"/>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x14ac:dyDescent="0.15">
      <c r="A120" s="1092"/>
      <c r="B120" s="979"/>
      <c r="C120" s="949" t="s">
        <v>411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435</v>
      </c>
      <c r="AV120" s="1023"/>
      <c r="AW120" s="1023"/>
      <c r="AX120" s="1023"/>
      <c r="AY120" s="1024"/>
      <c r="AZ120" s="973" t="s">
        <v>436</v>
      </c>
      <c r="BA120" s="922"/>
      <c r="BB120" s="922"/>
      <c r="BC120" s="922"/>
      <c r="BD120" s="922"/>
      <c r="BE120" s="922"/>
      <c r="BF120" s="922"/>
      <c r="BG120" s="922"/>
      <c r="BH120" s="922"/>
      <c r="BI120" s="922"/>
      <c r="BJ120" s="922"/>
      <c r="BK120" s="922"/>
      <c r="BL120" s="922"/>
      <c r="BM120" s="922"/>
      <c r="BN120" s="922"/>
      <c r="BO120" s="922"/>
      <c r="BP120" s="923"/>
      <c r="BQ120" s="959">
        <v>3236858</v>
      </c>
      <c r="BR120" s="960"/>
      <c r="BS120" s="960"/>
      <c r="BT120" s="960"/>
      <c r="BU120" s="960"/>
      <c r="BV120" s="960">
        <v>2842509</v>
      </c>
      <c r="BW120" s="960"/>
      <c r="BX120" s="960"/>
      <c r="BY120" s="960"/>
      <c r="BZ120" s="960"/>
      <c r="CA120" s="960">
        <v>3182860</v>
      </c>
      <c r="CB120" s="960"/>
      <c r="CC120" s="960"/>
      <c r="CD120" s="960"/>
      <c r="CE120" s="960"/>
      <c r="CF120" s="974">
        <v>24.9</v>
      </c>
      <c r="CG120" s="975"/>
      <c r="CH120" s="975"/>
      <c r="CI120" s="975"/>
      <c r="CJ120" s="975"/>
      <c r="CK120" s="1040" t="s">
        <v>437</v>
      </c>
      <c r="CL120" s="1041"/>
      <c r="CM120" s="1041"/>
      <c r="CN120" s="1041"/>
      <c r="CO120" s="1042"/>
      <c r="CP120" s="1048" t="s">
        <v>386</v>
      </c>
      <c r="CQ120" s="1049"/>
      <c r="CR120" s="1049"/>
      <c r="CS120" s="1049"/>
      <c r="CT120" s="1049"/>
      <c r="CU120" s="1049"/>
      <c r="CV120" s="1049"/>
      <c r="CW120" s="1049"/>
      <c r="CX120" s="1049"/>
      <c r="CY120" s="1049"/>
      <c r="CZ120" s="1049"/>
      <c r="DA120" s="1049"/>
      <c r="DB120" s="1049"/>
      <c r="DC120" s="1049"/>
      <c r="DD120" s="1049"/>
      <c r="DE120" s="1049"/>
      <c r="DF120" s="1050"/>
      <c r="DG120" s="959">
        <v>12223724</v>
      </c>
      <c r="DH120" s="960"/>
      <c r="DI120" s="960"/>
      <c r="DJ120" s="960"/>
      <c r="DK120" s="960"/>
      <c r="DL120" s="960">
        <v>11570831</v>
      </c>
      <c r="DM120" s="960"/>
      <c r="DN120" s="960"/>
      <c r="DO120" s="960"/>
      <c r="DP120" s="960"/>
      <c r="DQ120" s="960">
        <v>10337875</v>
      </c>
      <c r="DR120" s="960"/>
      <c r="DS120" s="960"/>
      <c r="DT120" s="960"/>
      <c r="DU120" s="960"/>
      <c r="DV120" s="961">
        <v>80.900000000000006</v>
      </c>
      <c r="DW120" s="961"/>
      <c r="DX120" s="961"/>
      <c r="DY120" s="961"/>
      <c r="DZ120" s="962"/>
    </row>
    <row r="121" spans="1:130" s="199" customFormat="1" ht="26.25" customHeight="1" x14ac:dyDescent="0.15">
      <c r="A121" s="1092"/>
      <c r="B121" s="979"/>
      <c r="C121" s="1000" t="s">
        <v>438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439</v>
      </c>
      <c r="BA121" s="983"/>
      <c r="BB121" s="983"/>
      <c r="BC121" s="983"/>
      <c r="BD121" s="983"/>
      <c r="BE121" s="983"/>
      <c r="BF121" s="983"/>
      <c r="BG121" s="983"/>
      <c r="BH121" s="983"/>
      <c r="BI121" s="983"/>
      <c r="BJ121" s="983"/>
      <c r="BK121" s="983"/>
      <c r="BL121" s="983"/>
      <c r="BM121" s="983"/>
      <c r="BN121" s="983"/>
      <c r="BO121" s="983"/>
      <c r="BP121" s="984"/>
      <c r="BQ121" s="952">
        <v>6373198</v>
      </c>
      <c r="BR121" s="953"/>
      <c r="BS121" s="953"/>
      <c r="BT121" s="953"/>
      <c r="BU121" s="953"/>
      <c r="BV121" s="953">
        <v>6236449</v>
      </c>
      <c r="BW121" s="953"/>
      <c r="BX121" s="953"/>
      <c r="BY121" s="953"/>
      <c r="BZ121" s="953"/>
      <c r="CA121" s="953">
        <v>5865733</v>
      </c>
      <c r="CB121" s="953"/>
      <c r="CC121" s="953"/>
      <c r="CD121" s="953"/>
      <c r="CE121" s="953"/>
      <c r="CF121" s="947">
        <v>45.9</v>
      </c>
      <c r="CG121" s="948"/>
      <c r="CH121" s="948"/>
      <c r="CI121" s="948"/>
      <c r="CJ121" s="948"/>
      <c r="CK121" s="1043"/>
      <c r="CL121" s="1044"/>
      <c r="CM121" s="1044"/>
      <c r="CN121" s="1044"/>
      <c r="CO121" s="1045"/>
      <c r="CP121" s="1053" t="s">
        <v>385</v>
      </c>
      <c r="CQ121" s="1054"/>
      <c r="CR121" s="1054"/>
      <c r="CS121" s="1054"/>
      <c r="CT121" s="1054"/>
      <c r="CU121" s="1054"/>
      <c r="CV121" s="1054"/>
      <c r="CW121" s="1054"/>
      <c r="CX121" s="1054"/>
      <c r="CY121" s="1054"/>
      <c r="CZ121" s="1054"/>
      <c r="DA121" s="1054"/>
      <c r="DB121" s="1054"/>
      <c r="DC121" s="1054"/>
      <c r="DD121" s="1054"/>
      <c r="DE121" s="1054"/>
      <c r="DF121" s="1055"/>
      <c r="DG121" s="952">
        <v>3591254</v>
      </c>
      <c r="DH121" s="953"/>
      <c r="DI121" s="953"/>
      <c r="DJ121" s="953"/>
      <c r="DK121" s="953"/>
      <c r="DL121" s="953">
        <v>3063877</v>
      </c>
      <c r="DM121" s="953"/>
      <c r="DN121" s="953"/>
      <c r="DO121" s="953"/>
      <c r="DP121" s="953"/>
      <c r="DQ121" s="953">
        <v>2923791</v>
      </c>
      <c r="DR121" s="953"/>
      <c r="DS121" s="953"/>
      <c r="DT121" s="953"/>
      <c r="DU121" s="953"/>
      <c r="DV121" s="954">
        <v>22.9</v>
      </c>
      <c r="DW121" s="954"/>
      <c r="DX121" s="954"/>
      <c r="DY121" s="954"/>
      <c r="DZ121" s="955"/>
    </row>
    <row r="122" spans="1:130" s="199" customFormat="1" ht="26.25" customHeight="1" x14ac:dyDescent="0.15">
      <c r="A122" s="1092"/>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440</v>
      </c>
      <c r="BA122" s="998"/>
      <c r="BB122" s="998"/>
      <c r="BC122" s="998"/>
      <c r="BD122" s="998"/>
      <c r="BE122" s="998"/>
      <c r="BF122" s="998"/>
      <c r="BG122" s="998"/>
      <c r="BH122" s="998"/>
      <c r="BI122" s="998"/>
      <c r="BJ122" s="998"/>
      <c r="BK122" s="998"/>
      <c r="BL122" s="998"/>
      <c r="BM122" s="998"/>
      <c r="BN122" s="998"/>
      <c r="BO122" s="998"/>
      <c r="BP122" s="999"/>
      <c r="BQ122" s="1030">
        <v>27311133</v>
      </c>
      <c r="BR122" s="1031"/>
      <c r="BS122" s="1031"/>
      <c r="BT122" s="1031"/>
      <c r="BU122" s="1031"/>
      <c r="BV122" s="1031">
        <v>27611614</v>
      </c>
      <c r="BW122" s="1031"/>
      <c r="BX122" s="1031"/>
      <c r="BY122" s="1031"/>
      <c r="BZ122" s="1031"/>
      <c r="CA122" s="1031">
        <v>27240521</v>
      </c>
      <c r="CB122" s="1031"/>
      <c r="CC122" s="1031"/>
      <c r="CD122" s="1031"/>
      <c r="CE122" s="1031"/>
      <c r="CF122" s="1051">
        <v>213.3</v>
      </c>
      <c r="CG122" s="1052"/>
      <c r="CH122" s="1052"/>
      <c r="CI122" s="1052"/>
      <c r="CJ122" s="1052"/>
      <c r="CK122" s="1043"/>
      <c r="CL122" s="1044"/>
      <c r="CM122" s="1044"/>
      <c r="CN122" s="1044"/>
      <c r="CO122" s="1045"/>
      <c r="CP122" s="1053" t="s">
        <v>383</v>
      </c>
      <c r="CQ122" s="1054"/>
      <c r="CR122" s="1054"/>
      <c r="CS122" s="1054"/>
      <c r="CT122" s="1054"/>
      <c r="CU122" s="1054"/>
      <c r="CV122" s="1054"/>
      <c r="CW122" s="1054"/>
      <c r="CX122" s="1054"/>
      <c r="CY122" s="1054"/>
      <c r="CZ122" s="1054"/>
      <c r="DA122" s="1054"/>
      <c r="DB122" s="1054"/>
      <c r="DC122" s="1054"/>
      <c r="DD122" s="1054"/>
      <c r="DE122" s="1054"/>
      <c r="DF122" s="1055"/>
      <c r="DG122" s="952">
        <v>2150</v>
      </c>
      <c r="DH122" s="953"/>
      <c r="DI122" s="953"/>
      <c r="DJ122" s="953"/>
      <c r="DK122" s="953"/>
      <c r="DL122" s="953">
        <v>4023</v>
      </c>
      <c r="DM122" s="953"/>
      <c r="DN122" s="953"/>
      <c r="DO122" s="953"/>
      <c r="DP122" s="953"/>
      <c r="DQ122" s="953">
        <v>5810</v>
      </c>
      <c r="DR122" s="953"/>
      <c r="DS122" s="953"/>
      <c r="DT122" s="953"/>
      <c r="DU122" s="953"/>
      <c r="DV122" s="954">
        <v>0</v>
      </c>
      <c r="DW122" s="954"/>
      <c r="DX122" s="954"/>
      <c r="DY122" s="954"/>
      <c r="DZ122" s="955"/>
    </row>
    <row r="123" spans="1:130" s="199" customFormat="1" ht="26.25" customHeight="1" x14ac:dyDescent="0.15">
      <c r="A123" s="1092"/>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441</v>
      </c>
      <c r="BP123" s="1039"/>
      <c r="BQ123" s="1098">
        <v>36921189</v>
      </c>
      <c r="BR123" s="1099"/>
      <c r="BS123" s="1099"/>
      <c r="BT123" s="1099"/>
      <c r="BU123" s="1099"/>
      <c r="BV123" s="1099">
        <v>36690572</v>
      </c>
      <c r="BW123" s="1099"/>
      <c r="BX123" s="1099"/>
      <c r="BY123" s="1099"/>
      <c r="BZ123" s="1099"/>
      <c r="CA123" s="1099">
        <v>36289114</v>
      </c>
      <c r="CB123" s="1099"/>
      <c r="CC123" s="1099"/>
      <c r="CD123" s="1099"/>
      <c r="CE123" s="1099"/>
      <c r="CF123" s="1032"/>
      <c r="CG123" s="1033"/>
      <c r="CH123" s="1033"/>
      <c r="CI123" s="1033"/>
      <c r="CJ123" s="1034"/>
      <c r="CK123" s="1043"/>
      <c r="CL123" s="1044"/>
      <c r="CM123" s="1044"/>
      <c r="CN123" s="1044"/>
      <c r="CO123" s="1045"/>
      <c r="CP123" s="1053" t="s">
        <v>381</v>
      </c>
      <c r="CQ123" s="1054"/>
      <c r="CR123" s="1054"/>
      <c r="CS123" s="1054"/>
      <c r="CT123" s="1054"/>
      <c r="CU123" s="1054"/>
      <c r="CV123" s="1054"/>
      <c r="CW123" s="1054"/>
      <c r="CX123" s="1054"/>
      <c r="CY123" s="1054"/>
      <c r="CZ123" s="1054"/>
      <c r="DA123" s="1054"/>
      <c r="DB123" s="1054"/>
      <c r="DC123" s="1054"/>
      <c r="DD123" s="1054"/>
      <c r="DE123" s="1054"/>
      <c r="DF123" s="1055"/>
      <c r="DG123" s="991" t="s">
        <v>111</v>
      </c>
      <c r="DH123" s="992"/>
      <c r="DI123" s="992"/>
      <c r="DJ123" s="992"/>
      <c r="DK123" s="993"/>
      <c r="DL123" s="994" t="s">
        <v>111</v>
      </c>
      <c r="DM123" s="992"/>
      <c r="DN123" s="992"/>
      <c r="DO123" s="992"/>
      <c r="DP123" s="993"/>
      <c r="DQ123" s="994" t="s">
        <v>111</v>
      </c>
      <c r="DR123" s="992"/>
      <c r="DS123" s="992"/>
      <c r="DT123" s="992"/>
      <c r="DU123" s="993"/>
      <c r="DV123" s="995" t="s">
        <v>111</v>
      </c>
      <c r="DW123" s="996"/>
      <c r="DX123" s="996"/>
      <c r="DY123" s="996"/>
      <c r="DZ123" s="997"/>
    </row>
    <row r="124" spans="1:130" s="199" customFormat="1" ht="26.25" customHeight="1" thickBot="1" x14ac:dyDescent="0.2">
      <c r="A124" s="1092"/>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32.9</v>
      </c>
      <c r="BR124" s="1061"/>
      <c r="BS124" s="1061"/>
      <c r="BT124" s="1061"/>
      <c r="BU124" s="1061"/>
      <c r="BV124" s="1061">
        <v>19.399999999999999</v>
      </c>
      <c r="BW124" s="1061"/>
      <c r="BX124" s="1061"/>
      <c r="BY124" s="1061"/>
      <c r="BZ124" s="1061"/>
      <c r="CA124" s="1061">
        <v>6.5</v>
      </c>
      <c r="CB124" s="1061"/>
      <c r="CC124" s="1061"/>
      <c r="CD124" s="1061"/>
      <c r="CE124" s="1061"/>
      <c r="CF124" s="1062"/>
      <c r="CG124" s="1063"/>
      <c r="CH124" s="1063"/>
      <c r="CI124" s="1063"/>
      <c r="CJ124" s="1064"/>
      <c r="CK124" s="1046"/>
      <c r="CL124" s="1046"/>
      <c r="CM124" s="1046"/>
      <c r="CN124" s="1046"/>
      <c r="CO124" s="1047"/>
      <c r="CP124" s="1053" t="s">
        <v>443</v>
      </c>
      <c r="CQ124" s="1054"/>
      <c r="CR124" s="1054"/>
      <c r="CS124" s="1054"/>
      <c r="CT124" s="1054"/>
      <c r="CU124" s="1054"/>
      <c r="CV124" s="1054"/>
      <c r="CW124" s="1054"/>
      <c r="CX124" s="1054"/>
      <c r="CY124" s="1054"/>
      <c r="CZ124" s="1054"/>
      <c r="DA124" s="1054"/>
      <c r="DB124" s="1054"/>
      <c r="DC124" s="1054"/>
      <c r="DD124" s="1054"/>
      <c r="DE124" s="1054"/>
      <c r="DF124" s="1055"/>
      <c r="DG124" s="1038" t="s">
        <v>111</v>
      </c>
      <c r="DH124" s="1017"/>
      <c r="DI124" s="1017"/>
      <c r="DJ124" s="1017"/>
      <c r="DK124" s="1018"/>
      <c r="DL124" s="1016" t="s">
        <v>111</v>
      </c>
      <c r="DM124" s="1017"/>
      <c r="DN124" s="1017"/>
      <c r="DO124" s="1017"/>
      <c r="DP124" s="1018"/>
      <c r="DQ124" s="1016" t="s">
        <v>111</v>
      </c>
      <c r="DR124" s="1017"/>
      <c r="DS124" s="1017"/>
      <c r="DT124" s="1017"/>
      <c r="DU124" s="1018"/>
      <c r="DV124" s="1019" t="s">
        <v>111</v>
      </c>
      <c r="DW124" s="1020"/>
      <c r="DX124" s="1020"/>
      <c r="DY124" s="1020"/>
      <c r="DZ124" s="1021"/>
    </row>
    <row r="125" spans="1:130" s="199" customFormat="1" ht="26.25" customHeight="1" x14ac:dyDescent="0.15">
      <c r="A125" s="1092"/>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444</v>
      </c>
      <c r="CL125" s="1041"/>
      <c r="CM125" s="1041"/>
      <c r="CN125" s="1041"/>
      <c r="CO125" s="1042"/>
      <c r="CP125" s="973" t="s">
        <v>445</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x14ac:dyDescent="0.2">
      <c r="A126" s="1092"/>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111</v>
      </c>
      <c r="AB126" s="992"/>
      <c r="AC126" s="992"/>
      <c r="AD126" s="992"/>
      <c r="AE126" s="993"/>
      <c r="AF126" s="994" t="s">
        <v>111</v>
      </c>
      <c r="AG126" s="992"/>
      <c r="AH126" s="992"/>
      <c r="AI126" s="992"/>
      <c r="AJ126" s="993"/>
      <c r="AK126" s="994" t="s">
        <v>111</v>
      </c>
      <c r="AL126" s="992"/>
      <c r="AM126" s="992"/>
      <c r="AN126" s="992"/>
      <c r="AO126" s="993"/>
      <c r="AP126" s="995" t="s">
        <v>111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446</v>
      </c>
      <c r="CQ126" s="983"/>
      <c r="CR126" s="983"/>
      <c r="CS126" s="983"/>
      <c r="CT126" s="983"/>
      <c r="CU126" s="983"/>
      <c r="CV126" s="983"/>
      <c r="CW126" s="983"/>
      <c r="CX126" s="983"/>
      <c r="CY126" s="983"/>
      <c r="CZ126" s="983"/>
      <c r="DA126" s="983"/>
      <c r="DB126" s="983"/>
      <c r="DC126" s="983"/>
      <c r="DD126" s="983"/>
      <c r="DE126" s="983"/>
      <c r="DF126" s="984"/>
      <c r="DG126" s="952">
        <v>226334</v>
      </c>
      <c r="DH126" s="953"/>
      <c r="DI126" s="953"/>
      <c r="DJ126" s="953"/>
      <c r="DK126" s="953"/>
      <c r="DL126" s="953">
        <v>101739</v>
      </c>
      <c r="DM126" s="953"/>
      <c r="DN126" s="953"/>
      <c r="DO126" s="953"/>
      <c r="DP126" s="953"/>
      <c r="DQ126" s="953">
        <v>101501</v>
      </c>
      <c r="DR126" s="953"/>
      <c r="DS126" s="953"/>
      <c r="DT126" s="953"/>
      <c r="DU126" s="953"/>
      <c r="DV126" s="954">
        <v>0.8</v>
      </c>
      <c r="DW126" s="954"/>
      <c r="DX126" s="954"/>
      <c r="DY126" s="954"/>
      <c r="DZ126" s="955"/>
    </row>
    <row r="127" spans="1:130" s="199" customFormat="1" ht="26.25" customHeight="1" x14ac:dyDescent="0.15">
      <c r="A127" s="1093"/>
      <c r="B127" s="981"/>
      <c r="C127" s="1035" t="s">
        <v>447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111</v>
      </c>
      <c r="AB127" s="992"/>
      <c r="AC127" s="992"/>
      <c r="AD127" s="992"/>
      <c r="AE127" s="993"/>
      <c r="AF127" s="994" t="s">
        <v>111</v>
      </c>
      <c r="AG127" s="992"/>
      <c r="AH127" s="992"/>
      <c r="AI127" s="992"/>
      <c r="AJ127" s="993"/>
      <c r="AK127" s="994" t="s">
        <v>111</v>
      </c>
      <c r="AL127" s="992"/>
      <c r="AM127" s="992"/>
      <c r="AN127" s="992"/>
      <c r="AO127" s="993"/>
      <c r="AP127" s="995" t="s">
        <v>111</v>
      </c>
      <c r="AQ127" s="996"/>
      <c r="AR127" s="996"/>
      <c r="AS127" s="996"/>
      <c r="AT127" s="997"/>
      <c r="AU127" s="235"/>
      <c r="AV127" s="235"/>
      <c r="AW127" s="235"/>
      <c r="AX127" s="1065" t="s">
        <v>448</v>
      </c>
      <c r="AY127" s="1066"/>
      <c r="AZ127" s="1066"/>
      <c r="BA127" s="1066"/>
      <c r="BB127" s="1066"/>
      <c r="BC127" s="1066"/>
      <c r="BD127" s="1066"/>
      <c r="BE127" s="1067"/>
      <c r="BF127" s="1068" t="s">
        <v>449</v>
      </c>
      <c r="BG127" s="1066"/>
      <c r="BH127" s="1066"/>
      <c r="BI127" s="1066"/>
      <c r="BJ127" s="1066"/>
      <c r="BK127" s="1066"/>
      <c r="BL127" s="1067"/>
      <c r="BM127" s="1068" t="s">
        <v>450</v>
      </c>
      <c r="BN127" s="1066"/>
      <c r="BO127" s="1066"/>
      <c r="BP127" s="1066"/>
      <c r="BQ127" s="1066"/>
      <c r="BR127" s="1066"/>
      <c r="BS127" s="1067"/>
      <c r="BT127" s="1068" t="s">
        <v>451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452</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x14ac:dyDescent="0.2">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80">
        <v>455933</v>
      </c>
      <c r="AB128" s="1081"/>
      <c r="AC128" s="1081"/>
      <c r="AD128" s="1081"/>
      <c r="AE128" s="1082"/>
      <c r="AF128" s="1083">
        <v>430311</v>
      </c>
      <c r="AG128" s="1081"/>
      <c r="AH128" s="1081"/>
      <c r="AI128" s="1081"/>
      <c r="AJ128" s="1082"/>
      <c r="AK128" s="1083">
        <v>406010</v>
      </c>
      <c r="AL128" s="1081"/>
      <c r="AM128" s="1081"/>
      <c r="AN128" s="1081"/>
      <c r="AO128" s="1082"/>
      <c r="AP128" s="1084"/>
      <c r="AQ128" s="1085"/>
      <c r="AR128" s="1085"/>
      <c r="AS128" s="1085"/>
      <c r="AT128" s="1086"/>
      <c r="AU128" s="235"/>
      <c r="AV128" s="235"/>
      <c r="AW128" s="235"/>
      <c r="AX128" s="921" t="s">
        <v>455</v>
      </c>
      <c r="AY128" s="922"/>
      <c r="AZ128" s="922"/>
      <c r="BA128" s="922"/>
      <c r="BB128" s="922"/>
      <c r="BC128" s="922"/>
      <c r="BD128" s="922"/>
      <c r="BE128" s="923"/>
      <c r="BF128" s="1087" t="s">
        <v>111</v>
      </c>
      <c r="BG128" s="1088"/>
      <c r="BH128" s="1088"/>
      <c r="BI128" s="1088"/>
      <c r="BJ128" s="1088"/>
      <c r="BK128" s="1088"/>
      <c r="BL128" s="1089"/>
      <c r="BM128" s="1087">
        <v>12.79</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456</v>
      </c>
      <c r="CQ128" s="1070"/>
      <c r="CR128" s="1070"/>
      <c r="CS128" s="1070"/>
      <c r="CT128" s="1070"/>
      <c r="CU128" s="1070"/>
      <c r="CV128" s="1070"/>
      <c r="CW128" s="1070"/>
      <c r="CX128" s="1070"/>
      <c r="CY128" s="1070"/>
      <c r="CZ128" s="1070"/>
      <c r="DA128" s="1070"/>
      <c r="DB128" s="1070"/>
      <c r="DC128" s="1070"/>
      <c r="DD128" s="1070"/>
      <c r="DE128" s="1070"/>
      <c r="DF128" s="1071"/>
      <c r="DG128" s="1072" t="s">
        <v>111</v>
      </c>
      <c r="DH128" s="1073"/>
      <c r="DI128" s="1073"/>
      <c r="DJ128" s="1073"/>
      <c r="DK128" s="1073"/>
      <c r="DL128" s="1073" t="s">
        <v>111</v>
      </c>
      <c r="DM128" s="1073"/>
      <c r="DN128" s="1073"/>
      <c r="DO128" s="1073"/>
      <c r="DP128" s="1073"/>
      <c r="DQ128" s="1073" t="s">
        <v>111</v>
      </c>
      <c r="DR128" s="1073"/>
      <c r="DS128" s="1073"/>
      <c r="DT128" s="1073"/>
      <c r="DU128" s="1073"/>
      <c r="DV128" s="1074" t="s">
        <v>111</v>
      </c>
      <c r="DW128" s="1074"/>
      <c r="DX128" s="1074"/>
      <c r="DY128" s="1074"/>
      <c r="DZ128" s="1075"/>
    </row>
    <row r="129" spans="1:131" s="199" customFormat="1" ht="26.25" customHeight="1" x14ac:dyDescent="0.15">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457</v>
      </c>
      <c r="X129" s="1107"/>
      <c r="Y129" s="1107"/>
      <c r="Z129" s="1108"/>
      <c r="AA129" s="991">
        <v>14501937</v>
      </c>
      <c r="AB129" s="992"/>
      <c r="AC129" s="992"/>
      <c r="AD129" s="992"/>
      <c r="AE129" s="993"/>
      <c r="AF129" s="994">
        <v>14932745</v>
      </c>
      <c r="AG129" s="992"/>
      <c r="AH129" s="992"/>
      <c r="AI129" s="992"/>
      <c r="AJ129" s="993"/>
      <c r="AK129" s="994">
        <v>14784865</v>
      </c>
      <c r="AL129" s="992"/>
      <c r="AM129" s="992"/>
      <c r="AN129" s="992"/>
      <c r="AO129" s="993"/>
      <c r="AP129" s="1109"/>
      <c r="AQ129" s="1110"/>
      <c r="AR129" s="1110"/>
      <c r="AS129" s="1110"/>
      <c r="AT129" s="1111"/>
      <c r="AU129" s="237"/>
      <c r="AV129" s="237"/>
      <c r="AW129" s="237"/>
      <c r="AX129" s="1100" t="s">
        <v>458</v>
      </c>
      <c r="AY129" s="983"/>
      <c r="AZ129" s="983"/>
      <c r="BA129" s="983"/>
      <c r="BB129" s="983"/>
      <c r="BC129" s="983"/>
      <c r="BD129" s="983"/>
      <c r="BE129" s="984"/>
      <c r="BF129" s="1101" t="s">
        <v>111</v>
      </c>
      <c r="BG129" s="1102"/>
      <c r="BH129" s="1102"/>
      <c r="BI129" s="1102"/>
      <c r="BJ129" s="1102"/>
      <c r="BK129" s="1102"/>
      <c r="BL129" s="1103"/>
      <c r="BM129" s="1101">
        <v>17.79</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2059508</v>
      </c>
      <c r="AB130" s="992"/>
      <c r="AC130" s="992"/>
      <c r="AD130" s="992"/>
      <c r="AE130" s="993"/>
      <c r="AF130" s="994">
        <v>1957113</v>
      </c>
      <c r="AG130" s="992"/>
      <c r="AH130" s="992"/>
      <c r="AI130" s="992"/>
      <c r="AJ130" s="993"/>
      <c r="AK130" s="994">
        <v>2012066</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8.1</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12442429</v>
      </c>
      <c r="AB131" s="1017"/>
      <c r="AC131" s="1017"/>
      <c r="AD131" s="1017"/>
      <c r="AE131" s="1018"/>
      <c r="AF131" s="1016">
        <v>12975632</v>
      </c>
      <c r="AG131" s="1017"/>
      <c r="AH131" s="1017"/>
      <c r="AI131" s="1017"/>
      <c r="AJ131" s="1018"/>
      <c r="AK131" s="1016">
        <v>12772799</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v>6.5</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9.3787635839999997</v>
      </c>
      <c r="AB132" s="1133"/>
      <c r="AC132" s="1133"/>
      <c r="AD132" s="1133"/>
      <c r="AE132" s="1134"/>
      <c r="AF132" s="1135">
        <v>9.0359991710000003</v>
      </c>
      <c r="AG132" s="1133"/>
      <c r="AH132" s="1133"/>
      <c r="AI132" s="1133"/>
      <c r="AJ132" s="1134"/>
      <c r="AK132" s="1135">
        <v>6.093088915</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9.9</v>
      </c>
      <c r="AB133" s="1116"/>
      <c r="AC133" s="1116"/>
      <c r="AD133" s="1116"/>
      <c r="AE133" s="1117"/>
      <c r="AF133" s="1115">
        <v>9.6999999999999993</v>
      </c>
      <c r="AG133" s="1116"/>
      <c r="AH133" s="1116"/>
      <c r="AI133" s="1116"/>
      <c r="AJ133" s="1117"/>
      <c r="AK133" s="1115">
        <v>8.1</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3" t="s">
        <v>469</v>
      </c>
      <c r="L7" s="256"/>
      <c r="M7" s="257" t="s">
        <v>470</v>
      </c>
      <c r="N7" s="258"/>
    </row>
    <row r="8" spans="1:16" x14ac:dyDescent="0.15">
      <c r="A8" s="250"/>
      <c r="B8" s="246"/>
      <c r="C8" s="246"/>
      <c r="D8" s="246"/>
      <c r="E8" s="246"/>
      <c r="F8" s="246"/>
      <c r="G8" s="259"/>
      <c r="H8" s="260"/>
      <c r="I8" s="260"/>
      <c r="J8" s="261"/>
      <c r="K8" s="1154"/>
      <c r="L8" s="262" t="s">
        <v>471</v>
      </c>
      <c r="M8" s="263" t="s">
        <v>472</v>
      </c>
      <c r="N8" s="264" t="s">
        <v>473</v>
      </c>
    </row>
    <row r="9" spans="1:16" x14ac:dyDescent="0.15">
      <c r="A9" s="250"/>
      <c r="B9" s="246"/>
      <c r="C9" s="246"/>
      <c r="D9" s="246"/>
      <c r="E9" s="246"/>
      <c r="F9" s="246"/>
      <c r="G9" s="1155" t="s">
        <v>474</v>
      </c>
      <c r="H9" s="1156"/>
      <c r="I9" s="1156"/>
      <c r="J9" s="1157"/>
      <c r="K9" s="265">
        <v>4036606</v>
      </c>
      <c r="L9" s="266">
        <v>57096</v>
      </c>
      <c r="M9" s="267">
        <v>62051</v>
      </c>
      <c r="N9" s="268">
        <v>-8</v>
      </c>
    </row>
    <row r="10" spans="1:16" x14ac:dyDescent="0.15">
      <c r="A10" s="250"/>
      <c r="B10" s="246"/>
      <c r="C10" s="246"/>
      <c r="D10" s="246"/>
      <c r="E10" s="246"/>
      <c r="F10" s="246"/>
      <c r="G10" s="1155" t="s">
        <v>475</v>
      </c>
      <c r="H10" s="1156"/>
      <c r="I10" s="1156"/>
      <c r="J10" s="1157"/>
      <c r="K10" s="269">
        <v>231741</v>
      </c>
      <c r="L10" s="270">
        <v>3278</v>
      </c>
      <c r="M10" s="271">
        <v>5713</v>
      </c>
      <c r="N10" s="272">
        <v>-42.6</v>
      </c>
    </row>
    <row r="11" spans="1:16" ht="13.5" customHeight="1" x14ac:dyDescent="0.15">
      <c r="A11" s="250"/>
      <c r="B11" s="246"/>
      <c r="C11" s="246"/>
      <c r="D11" s="246"/>
      <c r="E11" s="246"/>
      <c r="F11" s="246"/>
      <c r="G11" s="1155" t="s">
        <v>476</v>
      </c>
      <c r="H11" s="1156"/>
      <c r="I11" s="1156"/>
      <c r="J11" s="1157"/>
      <c r="K11" s="269">
        <v>1017057</v>
      </c>
      <c r="L11" s="270">
        <v>14386</v>
      </c>
      <c r="M11" s="271">
        <v>5796</v>
      </c>
      <c r="N11" s="272">
        <v>148.19999999999999</v>
      </c>
    </row>
    <row r="12" spans="1:16" ht="13.5" customHeight="1" x14ac:dyDescent="0.15">
      <c r="A12" s="250"/>
      <c r="B12" s="246"/>
      <c r="C12" s="246"/>
      <c r="D12" s="246"/>
      <c r="E12" s="246"/>
      <c r="F12" s="246"/>
      <c r="G12" s="1155" t="s">
        <v>477</v>
      </c>
      <c r="H12" s="1156"/>
      <c r="I12" s="1156"/>
      <c r="J12" s="1157"/>
      <c r="K12" s="269">
        <v>206062</v>
      </c>
      <c r="L12" s="270">
        <v>2915</v>
      </c>
      <c r="M12" s="271">
        <v>1167</v>
      </c>
      <c r="N12" s="272">
        <v>149.80000000000001</v>
      </c>
    </row>
    <row r="13" spans="1:16" ht="13.5" customHeight="1" x14ac:dyDescent="0.15">
      <c r="A13" s="250"/>
      <c r="B13" s="246"/>
      <c r="C13" s="246"/>
      <c r="D13" s="246"/>
      <c r="E13" s="246"/>
      <c r="F13" s="246"/>
      <c r="G13" s="1155" t="s">
        <v>478</v>
      </c>
      <c r="H13" s="1156"/>
      <c r="I13" s="1156"/>
      <c r="J13" s="1157"/>
      <c r="K13" s="269" t="s">
        <v>479</v>
      </c>
      <c r="L13" s="270" t="s">
        <v>479</v>
      </c>
      <c r="M13" s="271">
        <v>0</v>
      </c>
      <c r="N13" s="272" t="s">
        <v>479</v>
      </c>
    </row>
    <row r="14" spans="1:16" ht="13.5" customHeight="1" x14ac:dyDescent="0.15">
      <c r="A14" s="250"/>
      <c r="B14" s="246"/>
      <c r="C14" s="246"/>
      <c r="D14" s="246"/>
      <c r="E14" s="246"/>
      <c r="F14" s="246"/>
      <c r="G14" s="1155" t="s">
        <v>480</v>
      </c>
      <c r="H14" s="1156"/>
      <c r="I14" s="1156"/>
      <c r="J14" s="1157"/>
      <c r="K14" s="269">
        <v>200657</v>
      </c>
      <c r="L14" s="270">
        <v>2838</v>
      </c>
      <c r="M14" s="271">
        <v>2337</v>
      </c>
      <c r="N14" s="272">
        <v>21.4</v>
      </c>
    </row>
    <row r="15" spans="1:16" ht="13.5" customHeight="1" x14ac:dyDescent="0.15">
      <c r="A15" s="250"/>
      <c r="B15" s="246"/>
      <c r="C15" s="246"/>
      <c r="D15" s="246"/>
      <c r="E15" s="246"/>
      <c r="F15" s="246"/>
      <c r="G15" s="1155" t="s">
        <v>481</v>
      </c>
      <c r="H15" s="1156"/>
      <c r="I15" s="1156"/>
      <c r="J15" s="1157"/>
      <c r="K15" s="269">
        <v>33495</v>
      </c>
      <c r="L15" s="270">
        <v>474</v>
      </c>
      <c r="M15" s="271">
        <v>1594</v>
      </c>
      <c r="N15" s="272">
        <v>-70.3</v>
      </c>
    </row>
    <row r="16" spans="1:16" x14ac:dyDescent="0.15">
      <c r="A16" s="250"/>
      <c r="B16" s="246"/>
      <c r="C16" s="246"/>
      <c r="D16" s="246"/>
      <c r="E16" s="246"/>
      <c r="F16" s="246"/>
      <c r="G16" s="1158" t="s">
        <v>482</v>
      </c>
      <c r="H16" s="1159"/>
      <c r="I16" s="1159"/>
      <c r="J16" s="1160"/>
      <c r="K16" s="270">
        <v>-409046</v>
      </c>
      <c r="L16" s="270">
        <v>-5786</v>
      </c>
      <c r="M16" s="271">
        <v>-5993</v>
      </c>
      <c r="N16" s="272">
        <v>-3.5</v>
      </c>
    </row>
    <row r="17" spans="1:16" x14ac:dyDescent="0.15">
      <c r="A17" s="250"/>
      <c r="B17" s="246"/>
      <c r="C17" s="246"/>
      <c r="D17" s="246"/>
      <c r="E17" s="246"/>
      <c r="F17" s="246"/>
      <c r="G17" s="1158" t="s">
        <v>170</v>
      </c>
      <c r="H17" s="1159"/>
      <c r="I17" s="1159"/>
      <c r="J17" s="1160"/>
      <c r="K17" s="270">
        <v>5316572</v>
      </c>
      <c r="L17" s="270">
        <v>75201</v>
      </c>
      <c r="M17" s="271">
        <v>72665</v>
      </c>
      <c r="N17" s="272">
        <v>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0" t="s">
        <v>487</v>
      </c>
      <c r="H21" s="1151"/>
      <c r="I21" s="1151"/>
      <c r="J21" s="1152"/>
      <c r="K21" s="282">
        <v>5.57</v>
      </c>
      <c r="L21" s="283">
        <v>7.22</v>
      </c>
      <c r="M21" s="284">
        <v>-1.65</v>
      </c>
      <c r="N21" s="251"/>
      <c r="O21" s="285"/>
      <c r="P21" s="281"/>
    </row>
    <row r="22" spans="1:16" s="286" customFormat="1" x14ac:dyDescent="0.15">
      <c r="A22" s="281"/>
      <c r="B22" s="251"/>
      <c r="C22" s="251"/>
      <c r="D22" s="251"/>
      <c r="E22" s="251"/>
      <c r="F22" s="251"/>
      <c r="G22" s="1150" t="s">
        <v>488</v>
      </c>
      <c r="H22" s="1151"/>
      <c r="I22" s="1151"/>
      <c r="J22" s="1152"/>
      <c r="K22" s="287">
        <v>96.5</v>
      </c>
      <c r="L22" s="288">
        <v>98.4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3" t="s">
        <v>469</v>
      </c>
      <c r="L30" s="256"/>
      <c r="M30" s="257" t="s">
        <v>470</v>
      </c>
      <c r="N30" s="258"/>
    </row>
    <row r="31" spans="1:16" x14ac:dyDescent="0.15">
      <c r="A31" s="250"/>
      <c r="B31" s="246"/>
      <c r="C31" s="246"/>
      <c r="D31" s="246"/>
      <c r="E31" s="246"/>
      <c r="F31" s="246"/>
      <c r="G31" s="259"/>
      <c r="H31" s="260"/>
      <c r="I31" s="260"/>
      <c r="J31" s="261"/>
      <c r="K31" s="1154"/>
      <c r="L31" s="262" t="s">
        <v>471</v>
      </c>
      <c r="M31" s="263" t="s">
        <v>472</v>
      </c>
      <c r="N31" s="264" t="s">
        <v>473</v>
      </c>
    </row>
    <row r="32" spans="1:16" ht="27" customHeight="1" x14ac:dyDescent="0.15">
      <c r="A32" s="250"/>
      <c r="B32" s="246"/>
      <c r="C32" s="246"/>
      <c r="D32" s="246"/>
      <c r="E32" s="246"/>
      <c r="F32" s="246"/>
      <c r="G32" s="1166" t="s">
        <v>492</v>
      </c>
      <c r="H32" s="1167"/>
      <c r="I32" s="1167"/>
      <c r="J32" s="1168"/>
      <c r="K32" s="296">
        <v>2070973</v>
      </c>
      <c r="L32" s="296">
        <v>29293</v>
      </c>
      <c r="M32" s="297">
        <v>39687</v>
      </c>
      <c r="N32" s="298">
        <v>-26.2</v>
      </c>
    </row>
    <row r="33" spans="1:16" ht="13.5" customHeight="1" x14ac:dyDescent="0.15">
      <c r="A33" s="250"/>
      <c r="B33" s="246"/>
      <c r="C33" s="246"/>
      <c r="D33" s="246"/>
      <c r="E33" s="246"/>
      <c r="F33" s="246"/>
      <c r="G33" s="1166" t="s">
        <v>493</v>
      </c>
      <c r="H33" s="1167"/>
      <c r="I33" s="1167"/>
      <c r="J33" s="1168"/>
      <c r="K33" s="296" t="s">
        <v>479</v>
      </c>
      <c r="L33" s="296" t="s">
        <v>479</v>
      </c>
      <c r="M33" s="297" t="s">
        <v>479</v>
      </c>
      <c r="N33" s="298" t="s">
        <v>479</v>
      </c>
    </row>
    <row r="34" spans="1:16" ht="27" customHeight="1" x14ac:dyDescent="0.15">
      <c r="A34" s="250"/>
      <c r="B34" s="246"/>
      <c r="C34" s="246"/>
      <c r="D34" s="246"/>
      <c r="E34" s="246"/>
      <c r="F34" s="246"/>
      <c r="G34" s="1166" t="s">
        <v>494</v>
      </c>
      <c r="H34" s="1167"/>
      <c r="I34" s="1167"/>
      <c r="J34" s="1168"/>
      <c r="K34" s="296" t="s">
        <v>479</v>
      </c>
      <c r="L34" s="296" t="s">
        <v>479</v>
      </c>
      <c r="M34" s="297">
        <v>56</v>
      </c>
      <c r="N34" s="298" t="s">
        <v>479</v>
      </c>
    </row>
    <row r="35" spans="1:16" ht="27" customHeight="1" x14ac:dyDescent="0.15">
      <c r="A35" s="250"/>
      <c r="B35" s="246"/>
      <c r="C35" s="246"/>
      <c r="D35" s="246"/>
      <c r="E35" s="246"/>
      <c r="F35" s="246"/>
      <c r="G35" s="1166" t="s">
        <v>495</v>
      </c>
      <c r="H35" s="1167"/>
      <c r="I35" s="1167"/>
      <c r="J35" s="1168"/>
      <c r="K35" s="296">
        <v>843754</v>
      </c>
      <c r="L35" s="296">
        <v>11935</v>
      </c>
      <c r="M35" s="297">
        <v>13696</v>
      </c>
      <c r="N35" s="298">
        <v>-12.9</v>
      </c>
    </row>
    <row r="36" spans="1:16" ht="27" customHeight="1" x14ac:dyDescent="0.15">
      <c r="A36" s="250"/>
      <c r="B36" s="246"/>
      <c r="C36" s="246"/>
      <c r="D36" s="246"/>
      <c r="E36" s="246"/>
      <c r="F36" s="246"/>
      <c r="G36" s="1166" t="s">
        <v>496</v>
      </c>
      <c r="H36" s="1167"/>
      <c r="I36" s="1167"/>
      <c r="J36" s="1168"/>
      <c r="K36" s="296">
        <v>281418</v>
      </c>
      <c r="L36" s="296">
        <v>3981</v>
      </c>
      <c r="M36" s="297">
        <v>1733</v>
      </c>
      <c r="N36" s="298">
        <v>129.69999999999999</v>
      </c>
    </row>
    <row r="37" spans="1:16" ht="13.5" customHeight="1" x14ac:dyDescent="0.15">
      <c r="A37" s="250"/>
      <c r="B37" s="246"/>
      <c r="C37" s="246"/>
      <c r="D37" s="246"/>
      <c r="E37" s="246"/>
      <c r="F37" s="246"/>
      <c r="G37" s="1166" t="s">
        <v>497</v>
      </c>
      <c r="H37" s="1167"/>
      <c r="I37" s="1167"/>
      <c r="J37" s="1168"/>
      <c r="K37" s="296" t="s">
        <v>479</v>
      </c>
      <c r="L37" s="296" t="s">
        <v>479</v>
      </c>
      <c r="M37" s="297">
        <v>790</v>
      </c>
      <c r="N37" s="298" t="s">
        <v>479</v>
      </c>
    </row>
    <row r="38" spans="1:16" ht="27" customHeight="1" x14ac:dyDescent="0.15">
      <c r="A38" s="250"/>
      <c r="B38" s="246"/>
      <c r="C38" s="246"/>
      <c r="D38" s="246"/>
      <c r="E38" s="246"/>
      <c r="F38" s="246"/>
      <c r="G38" s="1169" t="s">
        <v>498</v>
      </c>
      <c r="H38" s="1170"/>
      <c r="I38" s="1170"/>
      <c r="J38" s="1171"/>
      <c r="K38" s="299">
        <v>189</v>
      </c>
      <c r="L38" s="299">
        <v>3</v>
      </c>
      <c r="M38" s="300">
        <v>1</v>
      </c>
      <c r="N38" s="301">
        <v>200</v>
      </c>
      <c r="O38" s="295"/>
    </row>
    <row r="39" spans="1:16" x14ac:dyDescent="0.15">
      <c r="A39" s="250"/>
      <c r="B39" s="246"/>
      <c r="C39" s="246"/>
      <c r="D39" s="246"/>
      <c r="E39" s="246"/>
      <c r="F39" s="246"/>
      <c r="G39" s="1169" t="s">
        <v>499</v>
      </c>
      <c r="H39" s="1170"/>
      <c r="I39" s="1170"/>
      <c r="J39" s="1171"/>
      <c r="K39" s="302">
        <v>-406010</v>
      </c>
      <c r="L39" s="302">
        <v>-5743</v>
      </c>
      <c r="M39" s="303">
        <v>-5521</v>
      </c>
      <c r="N39" s="304">
        <v>4</v>
      </c>
      <c r="O39" s="295"/>
    </row>
    <row r="40" spans="1:16" ht="27" customHeight="1" x14ac:dyDescent="0.15">
      <c r="A40" s="250"/>
      <c r="B40" s="246"/>
      <c r="C40" s="246"/>
      <c r="D40" s="246"/>
      <c r="E40" s="246"/>
      <c r="F40" s="246"/>
      <c r="G40" s="1166" t="s">
        <v>500</v>
      </c>
      <c r="H40" s="1167"/>
      <c r="I40" s="1167"/>
      <c r="J40" s="1168"/>
      <c r="K40" s="302">
        <v>-2012066</v>
      </c>
      <c r="L40" s="302">
        <v>-28460</v>
      </c>
      <c r="M40" s="303">
        <v>-35785</v>
      </c>
      <c r="N40" s="304">
        <v>-20.5</v>
      </c>
      <c r="O40" s="295"/>
    </row>
    <row r="41" spans="1:16" x14ac:dyDescent="0.15">
      <c r="A41" s="250"/>
      <c r="B41" s="246"/>
      <c r="C41" s="246"/>
      <c r="D41" s="246"/>
      <c r="E41" s="246"/>
      <c r="F41" s="246"/>
      <c r="G41" s="1172" t="s">
        <v>281</v>
      </c>
      <c r="H41" s="1173"/>
      <c r="I41" s="1173"/>
      <c r="J41" s="1174"/>
      <c r="K41" s="296">
        <v>778258</v>
      </c>
      <c r="L41" s="302">
        <v>11008</v>
      </c>
      <c r="M41" s="303">
        <v>14658</v>
      </c>
      <c r="N41" s="304">
        <v>-24.9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61" t="s">
        <v>469</v>
      </c>
      <c r="J49" s="1163" t="s">
        <v>504</v>
      </c>
      <c r="K49" s="1164"/>
      <c r="L49" s="1164"/>
      <c r="M49" s="1164"/>
      <c r="N49" s="1165"/>
    </row>
    <row r="50" spans="1:14" x14ac:dyDescent="0.15">
      <c r="A50" s="250"/>
      <c r="B50" s="246"/>
      <c r="C50" s="246"/>
      <c r="D50" s="246"/>
      <c r="E50" s="246"/>
      <c r="F50" s="246"/>
      <c r="G50" s="314"/>
      <c r="H50" s="315"/>
      <c r="I50" s="1162"/>
      <c r="J50" s="316" t="s">
        <v>505</v>
      </c>
      <c r="K50" s="317" t="s">
        <v>506</v>
      </c>
      <c r="L50" s="318" t="s">
        <v>507</v>
      </c>
      <c r="M50" s="319" t="s">
        <v>508</v>
      </c>
      <c r="N50" s="320" t="s">
        <v>509</v>
      </c>
    </row>
    <row r="51" spans="1:14" x14ac:dyDescent="0.15">
      <c r="A51" s="250"/>
      <c r="B51" s="246"/>
      <c r="C51" s="246"/>
      <c r="D51" s="246"/>
      <c r="E51" s="246"/>
      <c r="F51" s="246"/>
      <c r="G51" s="312" t="s">
        <v>510</v>
      </c>
      <c r="H51" s="313"/>
      <c r="I51" s="321">
        <v>882631</v>
      </c>
      <c r="J51" s="322">
        <v>12129</v>
      </c>
      <c r="K51" s="323">
        <v>7.2</v>
      </c>
      <c r="L51" s="324">
        <v>50880</v>
      </c>
      <c r="M51" s="325">
        <v>7</v>
      </c>
      <c r="N51" s="326">
        <v>0.2</v>
      </c>
    </row>
    <row r="52" spans="1:14" x14ac:dyDescent="0.15">
      <c r="A52" s="250"/>
      <c r="B52" s="246"/>
      <c r="C52" s="246"/>
      <c r="D52" s="246"/>
      <c r="E52" s="246"/>
      <c r="F52" s="246"/>
      <c r="G52" s="327"/>
      <c r="H52" s="328" t="s">
        <v>511</v>
      </c>
      <c r="I52" s="329">
        <v>668147</v>
      </c>
      <c r="J52" s="330">
        <v>9182</v>
      </c>
      <c r="K52" s="331">
        <v>17.399999999999999</v>
      </c>
      <c r="L52" s="332">
        <v>26879</v>
      </c>
      <c r="M52" s="333">
        <v>2.4</v>
      </c>
      <c r="N52" s="334">
        <v>15</v>
      </c>
    </row>
    <row r="53" spans="1:14" x14ac:dyDescent="0.15">
      <c r="A53" s="250"/>
      <c r="B53" s="246"/>
      <c r="C53" s="246"/>
      <c r="D53" s="246"/>
      <c r="E53" s="246"/>
      <c r="F53" s="246"/>
      <c r="G53" s="312" t="s">
        <v>512</v>
      </c>
      <c r="H53" s="313"/>
      <c r="I53" s="321">
        <v>1325516</v>
      </c>
      <c r="J53" s="322">
        <v>18249</v>
      </c>
      <c r="K53" s="323">
        <v>50.5</v>
      </c>
      <c r="L53" s="324">
        <v>63956</v>
      </c>
      <c r="M53" s="325">
        <v>25.7</v>
      </c>
      <c r="N53" s="326">
        <v>24.8</v>
      </c>
    </row>
    <row r="54" spans="1:14" x14ac:dyDescent="0.15">
      <c r="A54" s="250"/>
      <c r="B54" s="246"/>
      <c r="C54" s="246"/>
      <c r="D54" s="246"/>
      <c r="E54" s="246"/>
      <c r="F54" s="246"/>
      <c r="G54" s="327"/>
      <c r="H54" s="328" t="s">
        <v>511</v>
      </c>
      <c r="I54" s="329">
        <v>899539</v>
      </c>
      <c r="J54" s="330">
        <v>12384</v>
      </c>
      <c r="K54" s="331">
        <v>34.9</v>
      </c>
      <c r="L54" s="332">
        <v>29239</v>
      </c>
      <c r="M54" s="333">
        <v>8.8000000000000007</v>
      </c>
      <c r="N54" s="334">
        <v>26.1</v>
      </c>
    </row>
    <row r="55" spans="1:14" x14ac:dyDescent="0.15">
      <c r="A55" s="250"/>
      <c r="B55" s="246"/>
      <c r="C55" s="246"/>
      <c r="D55" s="246"/>
      <c r="E55" s="246"/>
      <c r="F55" s="246"/>
      <c r="G55" s="312" t="s">
        <v>513</v>
      </c>
      <c r="H55" s="313"/>
      <c r="I55" s="321">
        <v>921268</v>
      </c>
      <c r="J55" s="322">
        <v>12775</v>
      </c>
      <c r="K55" s="323">
        <v>-30</v>
      </c>
      <c r="L55" s="324">
        <v>66255</v>
      </c>
      <c r="M55" s="325">
        <v>3.6</v>
      </c>
      <c r="N55" s="326">
        <v>-33.6</v>
      </c>
    </row>
    <row r="56" spans="1:14" x14ac:dyDescent="0.15">
      <c r="A56" s="250"/>
      <c r="B56" s="246"/>
      <c r="C56" s="246"/>
      <c r="D56" s="246"/>
      <c r="E56" s="246"/>
      <c r="F56" s="246"/>
      <c r="G56" s="327"/>
      <c r="H56" s="328" t="s">
        <v>511</v>
      </c>
      <c r="I56" s="329">
        <v>661837</v>
      </c>
      <c r="J56" s="330">
        <v>9177</v>
      </c>
      <c r="K56" s="331">
        <v>-25.9</v>
      </c>
      <c r="L56" s="332">
        <v>31822</v>
      </c>
      <c r="M56" s="333">
        <v>8.8000000000000007</v>
      </c>
      <c r="N56" s="334">
        <v>-34.700000000000003</v>
      </c>
    </row>
    <row r="57" spans="1:14" x14ac:dyDescent="0.15">
      <c r="A57" s="250"/>
      <c r="B57" s="246"/>
      <c r="C57" s="246"/>
      <c r="D57" s="246"/>
      <c r="E57" s="246"/>
      <c r="F57" s="246"/>
      <c r="G57" s="312" t="s">
        <v>514</v>
      </c>
      <c r="H57" s="313"/>
      <c r="I57" s="321">
        <v>797601</v>
      </c>
      <c r="J57" s="322">
        <v>11180</v>
      </c>
      <c r="K57" s="323">
        <v>-12.5</v>
      </c>
      <c r="L57" s="324">
        <v>54227</v>
      </c>
      <c r="M57" s="325">
        <v>-18.2</v>
      </c>
      <c r="N57" s="326">
        <v>5.7</v>
      </c>
    </row>
    <row r="58" spans="1:14" x14ac:dyDescent="0.15">
      <c r="A58" s="250"/>
      <c r="B58" s="246"/>
      <c r="C58" s="246"/>
      <c r="D58" s="246"/>
      <c r="E58" s="246"/>
      <c r="F58" s="246"/>
      <c r="G58" s="327"/>
      <c r="H58" s="328" t="s">
        <v>511</v>
      </c>
      <c r="I58" s="329">
        <v>594106</v>
      </c>
      <c r="J58" s="330">
        <v>8327</v>
      </c>
      <c r="K58" s="331">
        <v>-9.3000000000000007</v>
      </c>
      <c r="L58" s="332">
        <v>29694</v>
      </c>
      <c r="M58" s="333">
        <v>-6.7</v>
      </c>
      <c r="N58" s="334">
        <v>-2.6</v>
      </c>
    </row>
    <row r="59" spans="1:14" x14ac:dyDescent="0.15">
      <c r="A59" s="250"/>
      <c r="B59" s="246"/>
      <c r="C59" s="246"/>
      <c r="D59" s="246"/>
      <c r="E59" s="246"/>
      <c r="F59" s="246"/>
      <c r="G59" s="312" t="s">
        <v>515</v>
      </c>
      <c r="H59" s="313"/>
      <c r="I59" s="321">
        <v>932413</v>
      </c>
      <c r="J59" s="322">
        <v>13189</v>
      </c>
      <c r="K59" s="323">
        <v>18</v>
      </c>
      <c r="L59" s="324">
        <v>57295</v>
      </c>
      <c r="M59" s="325">
        <v>5.7</v>
      </c>
      <c r="N59" s="326">
        <v>12.3</v>
      </c>
    </row>
    <row r="60" spans="1:14" x14ac:dyDescent="0.15">
      <c r="A60" s="250"/>
      <c r="B60" s="246"/>
      <c r="C60" s="246"/>
      <c r="D60" s="246"/>
      <c r="E60" s="246"/>
      <c r="F60" s="246"/>
      <c r="G60" s="327"/>
      <c r="H60" s="328" t="s">
        <v>511</v>
      </c>
      <c r="I60" s="335">
        <v>459341</v>
      </c>
      <c r="J60" s="330">
        <v>6497</v>
      </c>
      <c r="K60" s="331">
        <v>-22</v>
      </c>
      <c r="L60" s="332">
        <v>32771</v>
      </c>
      <c r="M60" s="333">
        <v>10.4</v>
      </c>
      <c r="N60" s="334">
        <v>-32.4</v>
      </c>
    </row>
    <row r="61" spans="1:14" x14ac:dyDescent="0.15">
      <c r="A61" s="250"/>
      <c r="B61" s="246"/>
      <c r="C61" s="246"/>
      <c r="D61" s="246"/>
      <c r="E61" s="246"/>
      <c r="F61" s="246"/>
      <c r="G61" s="312" t="s">
        <v>516</v>
      </c>
      <c r="H61" s="336"/>
      <c r="I61" s="337">
        <v>971886</v>
      </c>
      <c r="J61" s="338">
        <v>13504</v>
      </c>
      <c r="K61" s="339">
        <v>6.6</v>
      </c>
      <c r="L61" s="340">
        <v>58523</v>
      </c>
      <c r="M61" s="341">
        <v>4.8</v>
      </c>
      <c r="N61" s="326">
        <v>1.8</v>
      </c>
    </row>
    <row r="62" spans="1:14" x14ac:dyDescent="0.15">
      <c r="A62" s="250"/>
      <c r="B62" s="246"/>
      <c r="C62" s="246"/>
      <c r="D62" s="246"/>
      <c r="E62" s="246"/>
      <c r="F62" s="246"/>
      <c r="G62" s="327"/>
      <c r="H62" s="328" t="s">
        <v>511</v>
      </c>
      <c r="I62" s="329">
        <v>656594</v>
      </c>
      <c r="J62" s="330">
        <v>9113</v>
      </c>
      <c r="K62" s="331">
        <v>-1</v>
      </c>
      <c r="L62" s="332">
        <v>30081</v>
      </c>
      <c r="M62" s="333">
        <v>4.7</v>
      </c>
      <c r="N62" s="334">
        <v>-5.7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5" t="s">
        <v>3</v>
      </c>
      <c r="D47" s="1175"/>
      <c r="E47" s="1176"/>
      <c r="F47" s="11">
        <v>5.67</v>
      </c>
      <c r="G47" s="12">
        <v>6.6</v>
      </c>
      <c r="H47" s="12">
        <v>5.09</v>
      </c>
      <c r="I47" s="12">
        <v>9.83</v>
      </c>
      <c r="J47" s="13">
        <v>11.37</v>
      </c>
    </row>
    <row r="48" spans="2:10" ht="57.75" customHeight="1" x14ac:dyDescent="0.15">
      <c r="B48" s="14"/>
      <c r="C48" s="1177" t="s">
        <v>4</v>
      </c>
      <c r="D48" s="1177"/>
      <c r="E48" s="1178"/>
      <c r="F48" s="15">
        <v>1.79</v>
      </c>
      <c r="G48" s="16">
        <v>0.79</v>
      </c>
      <c r="H48" s="16">
        <v>0.08</v>
      </c>
      <c r="I48" s="16">
        <v>2.71</v>
      </c>
      <c r="J48" s="17">
        <v>1.21</v>
      </c>
    </row>
    <row r="49" spans="2:10" ht="57.75" customHeight="1" thickBot="1" x14ac:dyDescent="0.2">
      <c r="B49" s="18"/>
      <c r="C49" s="1179" t="s">
        <v>5</v>
      </c>
      <c r="D49" s="1179"/>
      <c r="E49" s="1180"/>
      <c r="F49" s="19" t="s">
        <v>523</v>
      </c>
      <c r="G49" s="20" t="s">
        <v>524</v>
      </c>
      <c r="H49" s="20" t="s">
        <v>525</v>
      </c>
      <c r="I49" s="20">
        <v>7.47</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2018-03-23T07:57:41Z</cp:lastPrinted>
  <dcterms:created xsi:type="dcterms:W3CDTF">2018-01-24T05:32:03Z</dcterms:created>
  <dcterms:modified xsi:type="dcterms:W3CDTF">2018-11-27T00:59:25Z</dcterms:modified>
  <cp:category/>
</cp:coreProperties>
</file>