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alcMode="manual"/>
</workbook>
</file>

<file path=xl/calcChain.xml><?xml version="1.0" encoding="utf-8"?>
<calcChain xmlns="http://schemas.openxmlformats.org/spreadsheetml/2006/main">
  <c r="AO35" i="9" l="1"/>
  <c r="AO34" i="9"/>
  <c r="W36" i="9"/>
  <c r="W35" i="9"/>
  <c r="W34" i="9"/>
  <c r="CQ43" i="9"/>
  <c r="CQ42" i="9"/>
  <c r="CQ41" i="9"/>
  <c r="CO41" i="9" s="1"/>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C40" i="9" s="1"/>
  <c r="E39" i="9"/>
  <c r="E38" i="9"/>
  <c r="E37" i="9"/>
  <c r="E36" i="9"/>
  <c r="C36" i="9" s="1"/>
  <c r="E35" i="9"/>
  <c r="E34" i="9"/>
  <c r="CO43" i="9"/>
  <c r="BW43" i="9"/>
  <c r="BE43" i="9"/>
  <c r="AM43" i="9"/>
  <c r="U43" i="9"/>
  <c r="C43" i="9"/>
  <c r="CO42" i="9"/>
  <c r="BW42" i="9"/>
  <c r="BE42" i="9"/>
  <c r="AM42" i="9"/>
  <c r="U42" i="9"/>
  <c r="C42" i="9"/>
  <c r="BW41" i="9"/>
  <c r="BE41" i="9"/>
  <c r="AM41" i="9"/>
  <c r="U41" i="9"/>
  <c r="C41" i="9"/>
  <c r="CO40" i="9"/>
  <c r="BW40" i="9"/>
  <c r="BE40" i="9"/>
  <c r="AM40" i="9"/>
  <c r="U40" i="9"/>
  <c r="CO39" i="9"/>
  <c r="BE39" i="9"/>
  <c r="AM39" i="9"/>
  <c r="U39" i="9"/>
  <c r="C39" i="9"/>
  <c r="CO38" i="9"/>
  <c r="BE38" i="9"/>
  <c r="AM38" i="9"/>
  <c r="U38" i="9"/>
  <c r="C38" i="9"/>
  <c r="BE37" i="9"/>
  <c r="AM37" i="9"/>
  <c r="U37" i="9"/>
  <c r="C37" i="9"/>
  <c r="BE36" i="9"/>
  <c r="AM36" i="9"/>
  <c r="BE35" i="9"/>
  <c r="BE34" i="9"/>
  <c r="C34" i="9"/>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AM35" i="9" l="1"/>
  <c r="BW34" i="9"/>
  <c r="BW35" i="9" s="1"/>
  <c r="BW36" i="9" s="1"/>
  <c r="BW37" i="9" s="1"/>
  <c r="BW38" i="9" s="1"/>
  <c r="BW39" i="9" s="1"/>
  <c r="CO34" i="9" l="1"/>
  <c r="CO35" i="9" s="1"/>
  <c r="CO36" i="9" s="1"/>
  <c r="CO37" i="9" s="1"/>
</calcChain>
</file>

<file path=xl/sharedStrings.xml><?xml version="1.0" encoding="utf-8"?>
<sst xmlns="http://schemas.openxmlformats.org/spreadsheetml/2006/main" count="1060" uniqueCount="565">
  <si>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</si>
  <si>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</si>
  <si>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</si>
  <si>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</si>
  <si>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</si>
  <si>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</si>
  <si>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</si>
  <si>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</si>
  <si>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</si>
  <si>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</si>
  <si>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</si>
  <si>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</si>
  <si>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</si>
  <si>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</si>
  <si>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</si>
  <si>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</si>
  <si>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</si>
  <si>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</si>
  <si>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</si>
  <si>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</si>
  <si>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</si>
  <si>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</si>
  <si>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</si>
  <si>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</si>
  <si>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</si>
  <si>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</si>
  <si>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</si>
  <si>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</si>
  <si>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</si>
  <si>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</si>
  <si>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</si>
  <si>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</si>
  <si>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</si>
  <si>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</si>
  <si>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</si>
  <si>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</si>
  <si>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</si>
  <si>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</si>
  <si>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</si>
  <si>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</si>
  <si>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</si>
  <si>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</si>
  <si>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</si>
  <si>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</si>
  <si>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</si>
  <si>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</si>
  <si>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</si>
  <si>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</si>
  <si>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</si>
  <si>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</si>
  <si>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</si>
  <si>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</si>
  <si>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</si>
  <si>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</si>
  <si>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</si>
  <si>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</si>
  <si>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</si>
  <si>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</si>
  <si>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</si>
  <si>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</si>
  <si>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</si>
  <si>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</si>
  <si>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</si>
  <si>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</si>
  <si>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</si>
  <si>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</si>
  <si>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</si>
  <si>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</si>
  <si>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</si>
  <si>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</si>
  <si>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</si>
  <si>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</si>
  <si>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</si>
  <si>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</si>
  <si>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</si>
  <si>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</si>
  <si>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</si>
  <si>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</si>
  <si>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</si>
  <si>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</si>
  <si>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</si>
  <si>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</si>
  <si>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富田林市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</si>
  <si>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</si>
  <si>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</si>
  <si>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</si>
  <si>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</si>
  <si>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</si>
  <si>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</si>
  <si>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</si>
  <si>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</si>
  <si>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</si>
  <si>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</si>
  <si>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</si>
  <si>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</si>
  <si>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</si>
  <si>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</si>
  <si>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</si>
  <si>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</si>
  <si>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</si>
  <si>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</si>
  <si>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</si>
  <si>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</si>
  <si>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</si>
  <si>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</si>
  <si>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</si>
  <si>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</si>
  <si>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</si>
  <si>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</si>
  <si>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</si>
  <si>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</si>
  <si>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</si>
  <si>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</si>
  <si>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</si>
  <si>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</si>
  <si>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</si>
  <si>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</si>
  <si>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</si>
  <si>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</si>
  <si>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</si>
  <si>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</si>
  <si>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</si>
  <si>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</si>
  <si>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</si>
  <si>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</si>
  <si>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</si>
  <si>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</si>
  <si>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</si>
  <si>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</si>
  <si>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</si>
  <si>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</si>
  <si>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</si>
  <si>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</si>
  <si>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</si>
  <si>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</si>
  <si>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7"/>
  </si>
  <si>
    <t>うち日本人(％)</t>
    <phoneticPr fontId="5"/>
  </si>
  <si>
    <t>-0.9</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</si>
  <si>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</si>
  <si>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</si>
  <si>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</si>
  <si>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</si>
  <si>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</si>
  <si>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</si>
  <si>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</si>
  <si>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</si>
  <si>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</si>
  <si>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</si>
  <si>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</si>
  <si>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</si>
  <si>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</si>
  <si>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</si>
  <si>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</si>
  <si>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</si>
  <si>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</si>
  <si>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</si>
  <si>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</si>
  <si>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</si>
  <si>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</si>
  <si>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</si>
  <si>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</si>
  <si>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</si>
  <si>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</si>
  <si>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</si>
  <si>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</si>
  <si>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</si>
  <si>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</si>
  <si>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</si>
  <si>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</si>
  <si>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</si>
  <si>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</si>
  <si>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</si>
  <si>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</si>
  <si>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</si>
  <si>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</si>
  <si>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</si>
  <si>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</si>
  <si>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</si>
  <si>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</si>
  <si>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</si>
  <si>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</si>
  <si>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</si>
  <si>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</si>
  <si>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</si>
  <si>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</si>
  <si>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</si>
  <si>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</si>
  <si>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</si>
  <si>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</si>
  <si>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</si>
  <si>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</si>
  <si>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</si>
  <si>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</si>
  <si>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</si>
  <si>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</si>
  <si>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7"/>
  </si>
  <si>
    <t>大阪府富田林市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</si>
  <si>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</si>
  <si>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</si>
  <si>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</si>
  <si>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</si>
  <si>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</si>
  <si>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</si>
  <si>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</si>
  <si>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</si>
  <si>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</si>
  <si>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</si>
  <si>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</si>
  <si>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</si>
  <si>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</si>
  <si>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</si>
  <si>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</si>
  <si>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</si>
  <si>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</si>
  <si>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</si>
  <si>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</si>
  <si>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</si>
  <si>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</si>
  <si>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</si>
  <si>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</si>
  <si>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</si>
  <si>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</si>
  <si>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</si>
  <si>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</si>
  <si>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</si>
  <si>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</si>
  <si>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</si>
  <si>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</si>
  <si>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</si>
  <si>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</si>
  <si>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</si>
  <si>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</si>
  <si>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</si>
  <si>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</si>
  <si>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</si>
  <si>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</si>
  <si>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</si>
  <si>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</si>
  <si>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</si>
  <si>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</si>
  <si>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</si>
  <si>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</si>
  <si>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</si>
  <si>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</si>
  <si>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</si>
  <si>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</si>
  <si>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</si>
  <si>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</si>
  <si>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</si>
  <si>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</si>
  <si>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</si>
  <si>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7"/>
  </si>
  <si>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</si>
  <si>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</si>
  <si>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</si>
  <si>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</si>
  <si>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</si>
  <si>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</si>
  <si>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</si>
  <si>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</si>
  <si>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</si>
  <si>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</si>
  <si>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</si>
  <si>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</si>
  <si>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</si>
  <si>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</si>
  <si>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</si>
  <si>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</si>
  <si>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</si>
  <si>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</si>
  <si>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</si>
  <si>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</si>
  <si>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</si>
  <si>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</si>
  <si>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</si>
  <si>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</si>
  <si>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</si>
  <si>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</si>
  <si>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</si>
  <si>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7"/>
  </si>
  <si>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</si>
  <si>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</si>
  <si>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</si>
  <si>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</si>
  <si>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</si>
  <si>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</si>
  <si>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</si>
  <si>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</si>
  <si>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</si>
  <si>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</si>
  <si>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</si>
  <si>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</si>
  <si>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</si>
  <si>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</si>
  <si>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</si>
  <si>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</si>
  <si>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</si>
  <si>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</si>
  <si>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</si>
  <si>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</si>
  <si>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</si>
  <si>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</si>
  <si>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</si>
  <si>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</si>
  <si>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</si>
  <si>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</si>
  <si>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</si>
  <si>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</si>
  <si>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</si>
  <si>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</si>
  <si>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</si>
  <si>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</si>
  <si>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</si>
  <si>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</si>
  <si>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7"/>
  </si>
  <si>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</si>
  <si>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</si>
  <si>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</si>
  <si>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</si>
  <si>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</si>
  <si>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</si>
  <si>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</si>
  <si>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</si>
  <si>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</si>
  <si>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</si>
  <si>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</si>
  <si>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</si>
  <si>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</si>
  <si>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</si>
  <si>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</si>
  <si>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</si>
  <si>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</si>
  <si>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</si>
  <si>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</si>
  <si>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</si>
  <si>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</si>
  <si>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</si>
  <si>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</si>
  <si>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</si>
  <si>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</si>
  <si>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</si>
  <si>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</si>
  <si>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</si>
  <si>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</si>
  <si>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</si>
  <si>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大阪府富田林市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</si>
  <si>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</si>
  <si>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</si>
  <si>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</si>
  <si>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</si>
  <si>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</si>
  <si>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</si>
  <si>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</si>
  <si>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</si>
  <si>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</si>
  <si>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</si>
  <si>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</si>
  <si>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</si>
  <si>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</si>
  <si>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</si>
  <si>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</si>
  <si>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</si>
  <si>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</si>
  <si>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</si>
  <si>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</si>
  <si>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</si>
  <si>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南河内広域行政共同処理事業特別会計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</si>
  <si>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</si>
  <si>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</si>
  <si>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</si>
  <si>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</si>
  <si>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</si>
  <si>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</si>
  <si>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</si>
  <si>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</si>
  <si>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</si>
  <si>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</si>
  <si>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</si>
  <si>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</si>
  <si>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</si>
  <si>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</si>
  <si>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</si>
  <si>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</si>
  <si>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</si>
  <si>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</si>
  <si>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</si>
  <si>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</si>
  <si>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</si>
  <si>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</si>
  <si>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</si>
  <si>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</si>
  <si>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</si>
  <si>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</si>
  <si>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</si>
  <si>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</si>
  <si>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</si>
  <si>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</si>
  <si>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</si>
  <si>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</si>
  <si>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</si>
  <si>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</si>
  <si>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</si>
  <si>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</si>
  <si>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</si>
  <si>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</si>
  <si>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</si>
  <si>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</si>
  <si>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</si>
  <si>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</si>
  <si>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</si>
  <si>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</si>
  <si>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</si>
  <si>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</si>
  <si>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</si>
  <si>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</si>
  <si>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</si>
  <si>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</si>
  <si>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</si>
  <si>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</si>
  <si>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</si>
  <si>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</si>
  <si>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</si>
  <si>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</si>
  <si>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</si>
  <si>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</si>
  <si>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</si>
  <si>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</si>
  <si>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</si>
  <si>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</si>
  <si>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</si>
  <si>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</si>
  <si>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</si>
  <si>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</si>
  <si>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</si>
  <si>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</si>
  <si>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</si>
  <si>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</si>
  <si>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</si>
  <si>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</si>
  <si>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</si>
  <si>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</si>
  <si>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</si>
  <si>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</si>
  <si>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</si>
  <si>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</si>
  <si>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</si>
  <si>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3"/>
  </si>
  <si>
    <t>平成28年度</t>
    <rPh sb="0" eb="2">
      <t>ヘイセイ</t>
    </rPh>
    <rPh sb="4" eb="6">
      <t>ネンド</t>
    </rPh>
    <phoneticPr fontId="13"/>
  </si>
  <si>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</si>
  <si>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</si>
  <si>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</si>
  <si>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</si>
  <si>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</si>
  <si>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3"/>
  </si>
  <si>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</si>
  <si>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</si>
  <si>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</si>
  <si>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3"/>
  </si>
  <si>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</si>
  <si>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</si>
  <si>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3"/>
  </si>
  <si>
    <t>(Ｃ)－(Ｄ)</t>
    <phoneticPr fontId="5"/>
  </si>
  <si>
    <t>将来負担比率</t>
    <rPh sb="0" eb="2">
      <t>ショウライ</t>
    </rPh>
    <rPh sb="2" eb="4">
      <t>フタン</t>
    </rPh>
    <rPh sb="4" eb="6">
      <t>ヒリツ</t>
    </rPh>
    <phoneticPr fontId="13"/>
  </si>
  <si>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</si>
  <si>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</si>
  <si>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</si>
  <si>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</si>
  <si>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</si>
  <si>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</si>
  <si>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</si>
  <si>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</si>
  <si>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</si>
  <si>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</si>
  <si>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</si>
  <si>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</si>
  <si>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</si>
  <si>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</si>
  <si>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</si>
  <si>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</si>
  <si>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</si>
  <si>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</si>
  <si>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</si>
  <si>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</si>
  <si>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</si>
  <si>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</si>
  <si>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</si>
  <si>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</si>
  <si>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</si>
  <si>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</si>
  <si>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</si>
  <si>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</si>
  <si>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</si>
  <si>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</si>
  <si>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</si>
  <si>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</si>
  <si>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</si>
  <si>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</si>
  <si>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</si>
  <si>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</si>
  <si>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</si>
  <si>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</si>
  <si>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</si>
  <si>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</si>
  <si>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</si>
  <si>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</si>
  <si>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</si>
  <si>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</si>
  <si>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</si>
  <si>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</si>
  <si>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</si>
  <si>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</si>
  <si>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</si>
  <si>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</si>
  <si>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</si>
  <si>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</si>
  <si>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</si>
  <si>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</si>
  <si>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</si>
  <si>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</si>
  <si>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</si>
  <si>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</si>
  <si>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</si>
  <si>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0.12</t>
  </si>
  <si>
    <t>▲ 0.47</t>
  </si>
  <si>
    <t>▲ 0.26</t>
  </si>
  <si>
    <t>国民健康保険事業特別会計</t>
  </si>
  <si>
    <t>▲ 0.23</t>
  </si>
  <si>
    <t>▲ 0.39</t>
  </si>
  <si>
    <t>▲ 1.25</t>
  </si>
  <si>
    <t>▲ 0.30</t>
  </si>
  <si>
    <t>水道事業会計</t>
  </si>
  <si>
    <t>一般会計</t>
  </si>
  <si>
    <t>下水道事業会計</t>
  </si>
  <si>
    <t>介護保険事業特別会計</t>
  </si>
  <si>
    <t>後期高齢者医療事業特別会計</t>
  </si>
  <si>
    <t>南河内広域行政共同処理事業特別会計</t>
  </si>
  <si>
    <t>その他会計（赤字）</t>
  </si>
  <si>
    <t>その他会計（黒字）</t>
  </si>
  <si>
    <t>-</t>
    <phoneticPr fontId="2"/>
  </si>
  <si>
    <t>-</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</si>
  <si>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</si>
  <si>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</si>
  <si>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</si>
  <si>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</si>
  <si>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南河内環境事業組合</t>
    <rPh sb="0" eb="3">
      <t>ミナミカワチ</t>
    </rPh>
    <rPh sb="3" eb="5">
      <t>カンキョウ</t>
    </rPh>
    <rPh sb="5" eb="7">
      <t>ジギョウ</t>
    </rPh>
    <rPh sb="7" eb="9">
      <t>クミアイ</t>
    </rPh>
    <phoneticPr fontId="2"/>
  </si>
  <si>
    <t>-</t>
    <phoneticPr fontId="2"/>
  </si>
  <si>
    <t>富田林市福祉公社</t>
    <rPh sb="0" eb="4">
      <t>トンダバヤシシ</t>
    </rPh>
    <rPh sb="4" eb="6">
      <t>フクシ</t>
    </rPh>
    <rPh sb="6" eb="8">
      <t>コウシャ</t>
    </rPh>
    <phoneticPr fontId="2"/>
  </si>
  <si>
    <t>富田林市文化振興事業団</t>
    <rPh sb="0" eb="4">
      <t>トンダバヤシシ</t>
    </rPh>
    <rPh sb="4" eb="6">
      <t>ブンカ</t>
    </rPh>
    <rPh sb="6" eb="8">
      <t>シンコウ</t>
    </rPh>
    <rPh sb="8" eb="11">
      <t>ジギョウダン</t>
    </rPh>
    <phoneticPr fontId="2"/>
  </si>
  <si>
    <t>富田林市公園緑化協会</t>
    <rPh sb="0" eb="4">
      <t>トンダバヤシシ</t>
    </rPh>
    <rPh sb="4" eb="6">
      <t>コウエン</t>
    </rPh>
    <rPh sb="6" eb="8">
      <t>リョクカ</t>
    </rPh>
    <rPh sb="8" eb="10">
      <t>キョウカイ</t>
    </rPh>
    <phoneticPr fontId="2"/>
  </si>
  <si>
    <t>富田林市学校給食</t>
    <rPh sb="0" eb="4">
      <t>トンダバヤシシ</t>
    </rPh>
    <rPh sb="4" eb="6">
      <t>ガッコウ</t>
    </rPh>
    <rPh sb="6" eb="8">
      <t>キュウショク</t>
    </rPh>
    <phoneticPr fontId="2"/>
  </si>
  <si>
    <t>-</t>
    <phoneticPr fontId="2"/>
  </si>
  <si>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</si>
  <si>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</si>
  <si>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</si>
  <si>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</si>
  <si>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本市は、平成27年度、将来負担比率は発生していないため数値はなく、有形固定資産減価償却率については63.3%となった。本市は、老朽化している施設が多く、今後地方債の発行を行い整備をすることが見込まれているため、計画的な整備を行い、できる限り更新費用と更新時期の平準化に努める必要がある。
※平成28年度決算に係る固定資産台帳については、平成30年1月1日時点で整備中のため、当該団体等は表示されていません。</t>
    <phoneticPr fontId="33"/>
  </si>
  <si>
    <t>(　参考　）</t>
    <rPh sb="2" eb="4">
      <t>サンコウ</t>
    </rPh>
    <phoneticPr fontId="2"/>
  </si>
  <si>
    <t>当該団体値</t>
    <rPh sb="0" eb="2">
      <t>トウガイ</t>
    </rPh>
    <rPh sb="2" eb="4">
      <t>ダンタイ</t>
    </rPh>
    <rPh sb="4" eb="5">
      <t>アタイ</t>
    </rPh>
    <phoneticPr fontId="2"/>
  </si>
  <si>
    <t>将来負担比率</t>
    <rPh sb="0" eb="2">
      <t>ショウライ</t>
    </rPh>
    <rPh sb="2" eb="4">
      <t>フタン</t>
    </rPh>
    <rPh sb="4" eb="6">
      <t>ヒリツ</t>
    </rPh>
    <phoneticPr fontId="2"/>
  </si>
  <si>
    <t>有形固定資産減価償却率</t>
    <phoneticPr fontId="2"/>
  </si>
  <si>
    <t>類似団体内平均値</t>
    <rPh sb="0" eb="2">
      <t>ルイジ</t>
    </rPh>
    <rPh sb="2" eb="4">
      <t>ダンタイ</t>
    </rPh>
    <rPh sb="4" eb="5">
      <t>ナイ</t>
    </rPh>
    <rPh sb="5" eb="8">
      <t>ヘイキンチ</t>
    </rPh>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</si>
  <si>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</si>
  <si>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本市は、将来負担比率と実質公債費比率がともに低い水準で推移している。しかし、今後、老朽化施設の整備が控えているため、引き続き低い水準を維持できるように、起債管理に努める。</t>
    <phoneticPr fontId="2"/>
  </si>
  <si>
    <t>（　参考　）</t>
    <rPh sb="2" eb="4">
      <t>サンコウ</t>
    </rPh>
    <phoneticPr fontId="2"/>
  </si>
  <si>
    <t>実質公債費比率</t>
    <rPh sb="0" eb="2">
      <t>ジッシツ</t>
    </rPh>
    <rPh sb="2" eb="5">
      <t>コウサイヒ</t>
    </rPh>
    <rPh sb="5" eb="7">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</si>
</sst>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
      <sz val="6"/>
      <name val="ＭＳ Ｐゴシック"/>
      <family val="3"/>
      <charset val="128"/>
      <scheme val="minor"/>
    </font>
    <font>
      <b/>
      <sz val="22"/>
      <name val="ＭＳ Ｐゴシック"/>
      <family val="3"/>
      <charset val="128"/>
    </font>
    <font>
      <sz val="11"/>
      <color theme="1"/>
      <name val="ＭＳ Ｐゴシック"/>
      <family val="3"/>
      <charset val="128"/>
    </font>
    <font>
      <sz val="6"/>
      <name val="ＭＳ Ｐゴシック"/>
      <family val="2"/>
      <charset val="128"/>
      <scheme val="minor"/>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thin">
        <color indexed="64"/>
      </left>
      <right style="hair">
        <color indexed="64"/>
      </right>
      <top/>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32" fillId="0" borderId="0">
      <alignment vertical="center"/>
    </xf>
  </cellStyleXfs>
  <cellXfs count="1257">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8" xfId="23" applyFont="1" applyFill="1" applyBorder="1" applyAlignment="1">
      <alignment vertical="center"/>
    </xf>
    <xf numFmtId="0" fontId="7" fillId="0" borderId="30" xfId="23" applyFont="1" applyFill="1" applyBorder="1" applyAlignment="1">
      <alignmen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1"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2" xfId="10" applyNumberFormat="1" applyFont="1" applyBorder="1" applyAlignment="1">
      <alignment horizontal="center" vertical="center"/>
    </xf>
    <xf numFmtId="178" fontId="9" fillId="0" borderId="33"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4" xfId="10" applyNumberFormat="1" applyFont="1" applyBorder="1" applyAlignment="1">
      <alignment vertical="center"/>
    </xf>
    <xf numFmtId="0" fontId="8" fillId="0" borderId="30"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1"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0"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2"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1"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1" xfId="31" applyFont="1" applyFill="1" applyBorder="1">
      <alignment vertical="center"/>
    </xf>
    <xf numFmtId="0" fontId="1" fillId="4" borderId="27" xfId="31" applyFont="1" applyFill="1" applyBorder="1">
      <alignment vertical="center"/>
    </xf>
    <xf numFmtId="0" fontId="1" fillId="4" borderId="32" xfId="31" applyFont="1" applyFill="1" applyBorder="1">
      <alignment vertical="center"/>
    </xf>
    <xf numFmtId="0" fontId="1" fillId="4" borderId="33"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4"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0" xfId="32" applyNumberFormat="1" applyFont="1" applyFill="1" applyBorder="1" applyAlignment="1">
      <alignment horizontal="right" vertical="center" wrapText="1"/>
    </xf>
    <xf numFmtId="177" fontId="3" fillId="4" borderId="30"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2" xfId="31" applyNumberFormat="1" applyFont="1" applyFill="1" applyBorder="1">
      <alignment vertical="center"/>
    </xf>
    <xf numFmtId="178" fontId="3" fillId="0" borderId="33"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4" xfId="31" applyNumberFormat="1" applyFont="1" applyFill="1" applyBorder="1">
      <alignment vertical="center"/>
    </xf>
    <xf numFmtId="0" fontId="1" fillId="0" borderId="31"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1" xfId="33" applyNumberFormat="1" applyFont="1" applyBorder="1" applyAlignment="1">
      <alignment vertical="center"/>
    </xf>
    <xf numFmtId="178" fontId="9" fillId="0" borderId="26" xfId="33" applyNumberFormat="1" applyFont="1" applyBorder="1" applyAlignment="1">
      <alignment vertical="center"/>
    </xf>
    <xf numFmtId="178" fontId="9" fillId="0" borderId="34"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1"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4" xfId="31" applyFont="1" applyFill="1" applyBorder="1">
      <alignment vertical="center"/>
    </xf>
    <xf numFmtId="0" fontId="8" fillId="4" borderId="0" xfId="10" applyFont="1" applyFill="1"/>
    <xf numFmtId="0" fontId="8" fillId="4" borderId="0" xfId="10" applyFont="1" applyFill="1" applyAlignment="1" applyProtection="1">
      <protection hidden="1"/>
    </xf>
    <xf numFmtId="0" fontId="31" fillId="4" borderId="0" xfId="10" applyFont="1" applyFill="1"/>
    <xf numFmtId="0" fontId="8" fillId="4" borderId="0" xfId="10" applyFont="1" applyFill="1" applyProtection="1">
      <protection hidden="1"/>
    </xf>
    <xf numFmtId="0" fontId="1" fillId="0" borderId="28" xfId="31" applyFont="1" applyFill="1" applyBorder="1">
      <alignment vertical="center"/>
    </xf>
    <xf numFmtId="190" fontId="1" fillId="0" borderId="45" xfId="31" applyNumberFormat="1" applyFont="1" applyFill="1" applyBorder="1">
      <alignment vertical="center"/>
    </xf>
    <xf numFmtId="0" fontId="25" fillId="0" borderId="0" xfId="31" applyFont="1" applyFill="1">
      <alignment vertical="center"/>
    </xf>
    <xf numFmtId="0" fontId="25" fillId="0" borderId="0" xfId="31" applyFont="1" applyFill="1" applyAlignment="1">
      <alignment vertical="center"/>
    </xf>
    <xf numFmtId="0" fontId="1" fillId="0" borderId="32" xfId="31" applyFont="1" applyFill="1" applyBorder="1">
      <alignment vertical="center"/>
    </xf>
    <xf numFmtId="178" fontId="32" fillId="0" borderId="0" xfId="31" applyNumberFormat="1" applyFont="1" applyFill="1" applyBorder="1">
      <alignment vertical="center"/>
    </xf>
    <xf numFmtId="178" fontId="1" fillId="0" borderId="0" xfId="31" applyNumberFormat="1" applyFont="1" applyFill="1" applyBorder="1">
      <alignment vertical="center"/>
    </xf>
    <xf numFmtId="179" fontId="1" fillId="4" borderId="0" xfId="32" applyNumberFormat="1" applyFont="1" applyFill="1" applyBorder="1" applyAlignment="1">
      <alignment vertical="center" wrapText="1"/>
    </xf>
    <xf numFmtId="179" fontId="1" fillId="4" borderId="24" xfId="32" applyNumberFormat="1" applyFont="1" applyFill="1" applyBorder="1" applyAlignment="1">
      <alignment horizontal="center" vertical="center" wrapText="1"/>
    </xf>
    <xf numFmtId="178" fontId="1" fillId="0" borderId="0" xfId="31" applyNumberFormat="1" applyFont="1" applyFill="1">
      <alignment vertical="center"/>
    </xf>
    <xf numFmtId="178" fontId="1" fillId="0" borderId="54" xfId="31" applyNumberFormat="1" applyFont="1" applyFill="1" applyBorder="1">
      <alignment vertical="center"/>
    </xf>
    <xf numFmtId="178" fontId="1" fillId="0" borderId="61" xfId="31" applyNumberFormat="1" applyFont="1" applyFill="1" applyBorder="1">
      <alignment vertical="center"/>
    </xf>
    <xf numFmtId="192" fontId="1" fillId="0" borderId="0" xfId="31" applyNumberFormat="1" applyFont="1" applyFill="1" applyBorder="1">
      <alignment vertical="center"/>
    </xf>
    <xf numFmtId="178" fontId="1" fillId="0" borderId="26" xfId="31" applyNumberFormat="1" applyFont="1" applyFill="1" applyBorder="1">
      <alignment vertical="center"/>
    </xf>
    <xf numFmtId="178" fontId="1" fillId="0" borderId="37" xfId="31" applyNumberFormat="1" applyFont="1" applyFill="1" applyBorder="1">
      <alignment vertical="center"/>
    </xf>
    <xf numFmtId="190" fontId="1" fillId="0" borderId="37" xfId="31" applyNumberFormat="1" applyFont="1" applyFill="1" applyBorder="1">
      <alignment vertical="center"/>
    </xf>
    <xf numFmtId="178" fontId="1" fillId="0" borderId="34" xfId="31" applyNumberFormat="1" applyFont="1" applyFill="1" applyBorder="1">
      <alignment vertical="center"/>
    </xf>
    <xf numFmtId="178" fontId="8" fillId="0" borderId="0" xfId="33" applyNumberFormat="1" applyFont="1" applyBorder="1" applyAlignment="1">
      <alignment vertical="center"/>
    </xf>
    <xf numFmtId="177" fontId="8" fillId="0" borderId="0" xfId="34" applyNumberFormat="1" applyFont="1" applyFill="1" applyBorder="1" applyAlignment="1">
      <alignment horizontal="right" vertical="center"/>
    </xf>
    <xf numFmtId="188" fontId="8" fillId="0" borderId="0" xfId="34" applyNumberFormat="1" applyFont="1" applyFill="1" applyBorder="1" applyAlignment="1">
      <alignment horizontal="right" vertical="center"/>
    </xf>
    <xf numFmtId="188" fontId="8" fillId="0" borderId="0" xfId="34" applyNumberFormat="1" applyFont="1" applyBorder="1" applyAlignment="1">
      <alignment horizontal="right" vertical="center"/>
    </xf>
    <xf numFmtId="178" fontId="1" fillId="4" borderId="0" xfId="31" applyNumberFormat="1" applyFont="1" applyFill="1" applyBorder="1" applyAlignment="1">
      <alignment vertical="center" wrapText="1"/>
    </xf>
    <xf numFmtId="178" fontId="8" fillId="0" borderId="0" xfId="33" applyNumberFormat="1" applyFont="1" applyBorder="1" applyAlignment="1">
      <alignment horizontal="center" vertical="center"/>
    </xf>
    <xf numFmtId="188" fontId="1" fillId="0" borderId="0" xfId="31" applyNumberFormat="1" applyFont="1" applyFill="1" applyBorder="1">
      <alignment vertical="center"/>
    </xf>
    <xf numFmtId="0" fontId="34" fillId="0" borderId="0" xfId="38" applyFont="1" applyAlignment="1">
      <alignment vertical="center"/>
    </xf>
    <xf numFmtId="180" fontId="1" fillId="0" borderId="0" xfId="31" applyNumberFormat="1" applyFont="1" applyFill="1" applyBorder="1">
      <alignmen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83"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86"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48"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22" xfId="27" applyFont="1" applyFill="1" applyBorder="1" applyAlignment="1">
      <alignment vertical="center"/>
    </xf>
    <xf numFmtId="0" fontId="13" fillId="0" borderId="32" xfId="27" applyFont="1" applyFill="1" applyBorder="1" applyAlignment="1">
      <alignment vertical="center"/>
    </xf>
    <xf numFmtId="0" fontId="13" fillId="0" borderId="33" xfId="27" applyFont="1" applyFill="1" applyBorder="1" applyAlignment="1">
      <alignment vertical="center"/>
    </xf>
    <xf numFmtId="0" fontId="13" fillId="0" borderId="27" xfId="27" applyFont="1" applyFill="1" applyBorder="1" applyAlignment="1">
      <alignment horizontal="center" vertical="center"/>
    </xf>
    <xf numFmtId="0" fontId="13" fillId="0" borderId="32" xfId="27" applyFont="1" applyFill="1" applyBorder="1" applyAlignment="1">
      <alignment horizontal="center"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10"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28"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87"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0"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0"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68"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65" xfId="27" applyFont="1" applyFill="1" applyBorder="1" applyAlignment="1">
      <alignment vertical="center"/>
    </xf>
    <xf numFmtId="0" fontId="13" fillId="0" borderId="67"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65" xfId="27" applyNumberFormat="1" applyFont="1" applyFill="1" applyBorder="1" applyAlignment="1">
      <alignment horizontal="right" vertical="center"/>
    </xf>
    <xf numFmtId="185" fontId="13" fillId="0" borderId="66" xfId="27" applyNumberFormat="1" applyFont="1" applyFill="1" applyBorder="1" applyAlignment="1">
      <alignment horizontal="right" vertical="center"/>
    </xf>
    <xf numFmtId="0" fontId="13" fillId="0" borderId="27"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178" fontId="13" fillId="0" borderId="64"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69" xfId="27" applyFont="1" applyFill="1" applyBorder="1" applyAlignment="1">
      <alignment horizontal="center" vertical="center" wrapText="1"/>
    </xf>
    <xf numFmtId="0" fontId="12" fillId="0" borderId="80" xfId="27" applyFont="1" applyFill="1" applyBorder="1" applyAlignment="1">
      <alignment vertical="center"/>
    </xf>
    <xf numFmtId="0" fontId="12" fillId="0" borderId="73" xfId="27" applyFont="1" applyFill="1" applyBorder="1" applyAlignment="1">
      <alignment vertical="center"/>
    </xf>
    <xf numFmtId="0" fontId="12" fillId="0" borderId="81" xfId="27" applyFont="1" applyFill="1" applyBorder="1" applyAlignment="1">
      <alignment vertical="center"/>
    </xf>
    <xf numFmtId="178" fontId="12" fillId="0" borderId="80"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2" xfId="27" applyFont="1" applyFill="1" applyBorder="1" applyAlignment="1">
      <alignment vertical="center"/>
    </xf>
    <xf numFmtId="0" fontId="13" fillId="0" borderId="73" xfId="27" applyFont="1" applyFill="1" applyBorder="1" applyAlignment="1">
      <alignment vertical="center"/>
    </xf>
    <xf numFmtId="0" fontId="13" fillId="0" borderId="81" xfId="27" applyFont="1" applyFill="1" applyBorder="1" applyAlignment="1">
      <alignment vertical="center"/>
    </xf>
    <xf numFmtId="178" fontId="13" fillId="0" borderId="82" xfId="27" applyNumberFormat="1" applyFont="1" applyFill="1" applyBorder="1" applyAlignment="1">
      <alignment horizontal="right" vertical="center"/>
    </xf>
    <xf numFmtId="178" fontId="13" fillId="0" borderId="73" xfId="27" applyNumberFormat="1" applyFont="1" applyFill="1" applyBorder="1" applyAlignment="1">
      <alignment horizontal="right" vertical="center"/>
    </xf>
    <xf numFmtId="178" fontId="13" fillId="0" borderId="74"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1"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2" xfId="27" applyNumberFormat="1" applyFont="1" applyFill="1" applyBorder="1" applyAlignment="1">
      <alignment horizontal="right" vertical="center"/>
    </xf>
    <xf numFmtId="178" fontId="12" fillId="0" borderId="64" xfId="27" applyNumberFormat="1" applyFont="1" applyFill="1" applyBorder="1" applyAlignment="1">
      <alignment horizontal="right" vertical="center"/>
    </xf>
    <xf numFmtId="178" fontId="13" fillId="0" borderId="33"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81" fontId="13" fillId="0" borderId="50"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2" fillId="0" borderId="28" xfId="27" applyFont="1" applyFill="1" applyBorder="1" applyAlignment="1">
      <alignment vertical="center"/>
    </xf>
    <xf numFmtId="0" fontId="12" fillId="0" borderId="32" xfId="27" applyFont="1" applyFill="1" applyBorder="1" applyAlignment="1">
      <alignment vertical="center"/>
    </xf>
    <xf numFmtId="0" fontId="12" fillId="0" borderId="33"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33" xfId="27" applyNumberFormat="1" applyFont="1" applyFill="1" applyBorder="1" applyAlignment="1">
      <alignment horizontal="right" vertical="center"/>
    </xf>
    <xf numFmtId="181" fontId="13" fillId="0" borderId="64" xfId="27" applyNumberFormat="1" applyFont="1" applyFill="1" applyBorder="1" applyAlignment="1">
      <alignment horizontal="righ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0"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65" xfId="28" applyFont="1" applyFill="1" applyBorder="1" applyAlignment="1">
      <alignment horizontal="center" vertical="center"/>
    </xf>
    <xf numFmtId="0" fontId="12" fillId="0" borderId="67" xfId="28" applyFont="1" applyFill="1" applyBorder="1" applyAlignment="1">
      <alignment horizontal="center"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2" fillId="0" borderId="45" xfId="27" applyFont="1" applyFill="1" applyBorder="1" applyAlignment="1">
      <alignment vertical="center"/>
    </xf>
    <xf numFmtId="0" fontId="12" fillId="0" borderId="31" xfId="27" applyFont="1" applyFill="1" applyBorder="1" applyAlignment="1">
      <alignment vertical="center"/>
    </xf>
    <xf numFmtId="0" fontId="13" fillId="0" borderId="75" xfId="27" applyFont="1" applyFill="1" applyBorder="1" applyAlignment="1">
      <alignment horizontal="center" vertical="center"/>
    </xf>
    <xf numFmtId="0" fontId="13" fillId="0" borderId="77" xfId="27" applyFont="1" applyFill="1" applyBorder="1" applyAlignment="1">
      <alignment horizontal="center" vertical="center"/>
    </xf>
    <xf numFmtId="183" fontId="13" fillId="0" borderId="77" xfId="27" applyNumberFormat="1" applyFont="1" applyFill="1" applyBorder="1" applyAlignment="1">
      <alignment horizontal="right" vertical="center"/>
    </xf>
    <xf numFmtId="183" fontId="13" fillId="0" borderId="78"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65" xfId="27" applyNumberFormat="1" applyFont="1" applyFill="1" applyBorder="1" applyAlignment="1">
      <alignment horizontal="right" vertical="center"/>
    </xf>
    <xf numFmtId="181" fontId="13" fillId="0" borderId="67" xfId="27" applyNumberFormat="1" applyFont="1" applyFill="1" applyBorder="1" applyAlignment="1">
      <alignment horizontal="right" vertical="center"/>
    </xf>
    <xf numFmtId="181" fontId="13" fillId="0" borderId="66" xfId="27" applyNumberFormat="1" applyFont="1" applyFill="1" applyBorder="1" applyAlignment="1">
      <alignment horizontal="righ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79"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1"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69" xfId="27" applyFont="1" applyFill="1" applyBorder="1" applyAlignment="1">
      <alignment horizontal="center" vertical="center" textRotation="255"/>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1"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4"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4" xfId="27" applyFont="1" applyFill="1" applyBorder="1" applyAlignment="1">
      <alignment horizontal="center" vertical="center" textRotation="255"/>
    </xf>
    <xf numFmtId="0" fontId="13" fillId="0" borderId="68"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69" xfId="27" applyFont="1" applyFill="1" applyBorder="1" applyAlignment="1">
      <alignment horizontal="center" vertical="center" shrinkToFit="1"/>
    </xf>
    <xf numFmtId="0" fontId="19" fillId="0" borderId="32" xfId="27" applyFont="1" applyFill="1" applyBorder="1">
      <alignment vertical="center"/>
    </xf>
    <xf numFmtId="0" fontId="19" fillId="0" borderId="33" xfId="27" applyFont="1" applyFill="1" applyBorder="1">
      <alignmen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1"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4"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8" fillId="0" borderId="71" xfId="27" applyFont="1" applyFill="1" applyBorder="1" applyAlignment="1">
      <alignment horizontal="center" vertical="center" wrapText="1"/>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178" fontId="13" fillId="0" borderId="29" xfId="27" applyNumberFormat="1" applyFont="1" applyFill="1" applyBorder="1" applyAlignment="1">
      <alignment horizontal="right" vertical="center"/>
    </xf>
    <xf numFmtId="178" fontId="13" fillId="0" borderId="65" xfId="27" applyNumberFormat="1" applyFont="1" applyFill="1" applyBorder="1" applyAlignment="1">
      <alignment horizontal="right" vertical="center"/>
    </xf>
    <xf numFmtId="178" fontId="13" fillId="0" borderId="67" xfId="27" applyNumberFormat="1" applyFont="1" applyFill="1" applyBorder="1" applyAlignment="1">
      <alignment horizontal="righ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7" xfId="17" applyFont="1" applyBorder="1" applyAlignment="1">
      <alignment horizontal="center" vertical="center"/>
    </xf>
    <xf numFmtId="0" fontId="13" fillId="0" borderId="32" xfId="17" applyFont="1" applyBorder="1" applyAlignment="1">
      <alignment horizontal="center" vertical="center"/>
    </xf>
    <xf numFmtId="0" fontId="13" fillId="0" borderId="33" xfId="17" applyFont="1" applyBorder="1" applyAlignment="1">
      <alignment horizontal="center" vertical="center"/>
    </xf>
    <xf numFmtId="0" fontId="13" fillId="0" borderId="27"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33" xfId="17" applyFont="1" applyFill="1" applyBorder="1" applyAlignment="1">
      <alignment horizontal="center" vertical="center"/>
    </xf>
    <xf numFmtId="0" fontId="13" fillId="0" borderId="24" xfId="17" applyFont="1" applyBorder="1" applyAlignment="1">
      <alignment horizontal="center" vertical="center"/>
    </xf>
    <xf numFmtId="0" fontId="13" fillId="0" borderId="28" xfId="17" applyFont="1" applyBorder="1">
      <alignment vertical="center"/>
    </xf>
    <xf numFmtId="0" fontId="13" fillId="0" borderId="45" xfId="17" applyFont="1" applyBorder="1">
      <alignment vertical="center"/>
    </xf>
    <xf numFmtId="0" fontId="13" fillId="0" borderId="31" xfId="17" applyFont="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181" fontId="13" fillId="0" borderId="31" xfId="17" applyNumberFormat="1" applyFont="1" applyFill="1" applyBorder="1" applyAlignment="1">
      <alignment horizontal="righ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81" fontId="13" fillId="0" borderId="90"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1" xfId="17" applyFont="1" applyFill="1" applyBorder="1">
      <alignment vertical="center"/>
    </xf>
    <xf numFmtId="178" fontId="13" fillId="0" borderId="90" xfId="17" applyNumberFormat="1" applyFon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4" xfId="17" applyFont="1" applyFill="1" applyBorder="1">
      <alignment vertical="center"/>
    </xf>
    <xf numFmtId="0" fontId="1" fillId="0" borderId="0" xfId="17" applyFill="1" applyAlignment="1">
      <alignment horizontal="right" vertical="center"/>
    </xf>
    <xf numFmtId="0" fontId="1" fillId="0" borderId="91" xfId="17"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8" fillId="0" borderId="27" xfId="17" applyFont="1" applyFill="1" applyBorder="1" applyAlignment="1">
      <alignment horizontal="center" vertical="center"/>
    </xf>
    <xf numFmtId="0" fontId="18" fillId="0" borderId="32" xfId="17" applyFont="1" applyFill="1" applyBorder="1" applyAlignment="1">
      <alignment horizontal="center" vertical="center"/>
    </xf>
    <xf numFmtId="0" fontId="18" fillId="0" borderId="33" xfId="17" applyFont="1" applyFill="1" applyBorder="1" applyAlignment="1">
      <alignment horizontal="center" vertical="center"/>
    </xf>
    <xf numFmtId="178" fontId="13" fillId="0" borderId="98" xfId="17" applyNumberFormat="1" applyFont="1" applyFill="1" applyBorder="1" applyAlignment="1">
      <alignment horizontal="right" vertical="center"/>
    </xf>
    <xf numFmtId="187" fontId="13" fillId="0" borderId="98"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7"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1" xfId="17" applyNumberForma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8" fillId="0" borderId="0" xfId="10" applyBorder="1" applyAlignment="1">
      <alignment vertical="center"/>
    </xf>
    <xf numFmtId="0" fontId="1" fillId="0" borderId="32" xfId="17" applyBorder="1" applyAlignment="1">
      <alignment horizontal="center" vertical="center"/>
    </xf>
    <xf numFmtId="0" fontId="1" fillId="0" borderId="33" xfId="17"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4" xfId="17" applyFont="1" applyBorder="1">
      <alignmen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 fillId="0" borderId="61"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1" xfId="17" applyFill="1" applyBorder="1" applyAlignment="1">
      <alignment horizontal="right" vertical="center"/>
    </xf>
    <xf numFmtId="181" fontId="13" fillId="0" borderId="37"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34"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1"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4" xfId="17" applyFont="1" applyFill="1" applyBorder="1" applyAlignment="1">
      <alignment horizontal="center" vertical="center" textRotation="255"/>
    </xf>
    <xf numFmtId="181" fontId="13" fillId="0" borderId="26" xfId="17" applyNumberFormat="1" applyFont="1" applyFill="1" applyBorder="1" applyAlignment="1">
      <alignment horizontal="right" vertical="center"/>
    </xf>
    <xf numFmtId="178" fontId="13" fillId="0" borderId="31" xfId="17" applyNumberFormat="1" applyFont="1" applyFill="1" applyBorder="1" applyAlignment="1">
      <alignment horizontal="right" vertical="center"/>
    </xf>
    <xf numFmtId="178" fontId="13" fillId="0" borderId="26"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93" xfId="17" applyNumberFormat="1" applyFont="1" applyFill="1" applyBorder="1" applyAlignment="1">
      <alignment horizontal="right" vertical="center"/>
    </xf>
    <xf numFmtId="181" fontId="13" fillId="0" borderId="34"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78" fontId="13" fillId="0" borderId="34" xfId="17" applyNumberFormat="1" applyFont="1" applyFill="1" applyBorder="1" applyAlignment="1">
      <alignment horizontal="right" vertical="center"/>
    </xf>
    <xf numFmtId="0" fontId="13" fillId="6" borderId="90"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178" fontId="13" fillId="6" borderId="90"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1"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1" xfId="17" applyNumberFormat="1" applyFont="1" applyFill="1" applyBorder="1" applyAlignment="1">
      <alignment horizontal="right" vertical="center"/>
    </xf>
    <xf numFmtId="0" fontId="13" fillId="6" borderId="93"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4" xfId="17" applyFont="1" applyFill="1" applyBorder="1" applyAlignment="1">
      <alignment horizontal="right" vertical="center"/>
    </xf>
    <xf numFmtId="0" fontId="1" fillId="0" borderId="92" xfId="17" applyFill="1" applyBorder="1" applyAlignment="1">
      <alignment horizontal="right" vertical="center"/>
    </xf>
    <xf numFmtId="187" fontId="13" fillId="0" borderId="93"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2" xfId="17" applyNumberFormat="1" applyFill="1" applyBorder="1" applyAlignment="1">
      <alignment horizontal="right" vertical="center"/>
    </xf>
    <xf numFmtId="178" fontId="13" fillId="0" borderId="93"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2" xfId="17" applyNumberFormat="1"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1"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4" xfId="17" applyFont="1" applyBorder="1" applyAlignment="1">
      <alignment horizontal="center" vertical="center" textRotation="255"/>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4" borderId="51" xfId="30" applyFont="1" applyFill="1" applyBorder="1" applyAlignment="1" applyProtection="1">
      <alignment horizontal="left" vertical="center"/>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69" xfId="30" applyFont="1" applyFill="1" applyBorder="1" applyAlignment="1" applyProtection="1">
      <alignment horizontal="center" vertical="center"/>
      <protection locked="0"/>
    </xf>
    <xf numFmtId="0" fontId="25" fillId="7" borderId="166" xfId="30" applyFont="1" applyFill="1" applyBorder="1" applyAlignment="1" applyProtection="1">
      <alignment horizontal="center" vertical="center"/>
      <protection locked="0"/>
    </xf>
    <xf numFmtId="0" fontId="25" fillId="7" borderId="167" xfId="30" applyFont="1" applyFill="1" applyBorder="1" applyAlignment="1" applyProtection="1">
      <alignment horizontal="center" vertical="center"/>
      <protection locked="0"/>
    </xf>
    <xf numFmtId="0" fontId="25" fillId="7" borderId="80"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65" xfId="30" applyFont="1" applyFill="1" applyBorder="1" applyAlignment="1" applyProtection="1">
      <alignment horizontal="center" vertical="center" wrapText="1"/>
      <protection locked="0"/>
    </xf>
    <xf numFmtId="0" fontId="25" fillId="7" borderId="166" xfId="30" applyFont="1" applyFill="1" applyBorder="1" applyAlignment="1" applyProtection="1">
      <alignment horizontal="center" vertical="center" wrapText="1"/>
      <protection locked="0"/>
    </xf>
    <xf numFmtId="0" fontId="25" fillId="7" borderId="167" xfId="30" applyFont="1" applyFill="1" applyBorder="1" applyAlignment="1" applyProtection="1">
      <alignment horizontal="center" vertical="center" wrapText="1"/>
      <protection locked="0"/>
    </xf>
    <xf numFmtId="0" fontId="25" fillId="7" borderId="46"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69" xfId="30" applyFont="1" applyFill="1" applyBorder="1" applyAlignment="1" applyProtection="1">
      <alignment horizontal="center" vertical="center" wrapText="1"/>
      <protection locked="0"/>
    </xf>
    <xf numFmtId="0" fontId="25" fillId="7" borderId="168" xfId="30" applyFont="1" applyFill="1" applyBorder="1" applyAlignment="1" applyProtection="1">
      <alignment horizontal="center" vertical="center" wrapText="1"/>
      <protection locked="0"/>
    </xf>
    <xf numFmtId="0" fontId="1" fillId="7" borderId="80"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65" xfId="30" applyFont="1" applyFill="1" applyBorder="1" applyAlignment="1" applyProtection="1">
      <alignment horizontal="center" vertical="center" wrapText="1"/>
      <protection locked="0"/>
    </xf>
    <xf numFmtId="0" fontId="1" fillId="7" borderId="166" xfId="30" applyFont="1" applyFill="1" applyBorder="1" applyAlignment="1" applyProtection="1">
      <alignment horizontal="center" vertical="center" wrapText="1"/>
      <protection locked="0"/>
    </xf>
    <xf numFmtId="0" fontId="1" fillId="7" borderId="167" xfId="30" applyFont="1" applyFill="1" applyBorder="1" applyAlignment="1" applyProtection="1">
      <alignment horizontal="center" vertical="center" wrapText="1"/>
      <protection locked="0"/>
    </xf>
    <xf numFmtId="177" fontId="25" fillId="0" borderId="182" xfId="29" applyNumberFormat="1" applyFont="1" applyBorder="1" applyAlignment="1" applyProtection="1">
      <alignment horizontal="right" vertical="center" shrinkToFit="1"/>
      <protection locked="0"/>
    </xf>
    <xf numFmtId="177" fontId="25" fillId="0" borderId="159" xfId="29" applyNumberFormat="1" applyFont="1" applyBorder="1" applyAlignment="1" applyProtection="1">
      <alignment horizontal="right" vertical="center" shrinkToFit="1"/>
      <protection locked="0"/>
    </xf>
    <xf numFmtId="0" fontId="25" fillId="0" borderId="159" xfId="29" applyNumberFormat="1" applyFont="1" applyBorder="1" applyAlignment="1" applyProtection="1">
      <alignment horizontal="left" vertical="center" shrinkToFit="1"/>
      <protection locked="0"/>
    </xf>
    <xf numFmtId="0" fontId="25" fillId="0" borderId="164" xfId="29" applyNumberFormat="1" applyFont="1" applyBorder="1" applyAlignment="1" applyProtection="1">
      <alignment horizontal="left" vertical="center" shrinkToFit="1"/>
      <protection locked="0"/>
    </xf>
    <xf numFmtId="0" fontId="25" fillId="0" borderId="160" xfId="29" applyFont="1" applyBorder="1" applyAlignment="1" applyProtection="1">
      <alignment horizontal="left" vertical="center" shrinkToFit="1"/>
      <protection locked="0"/>
    </xf>
    <xf numFmtId="0" fontId="25" fillId="0" borderId="161" xfId="29" applyFont="1" applyBorder="1" applyAlignment="1" applyProtection="1">
      <alignment horizontal="left" vertical="center" shrinkToFit="1"/>
      <protection locked="0"/>
    </xf>
    <xf numFmtId="0" fontId="25" fillId="0" borderId="162" xfId="29" applyFont="1" applyBorder="1" applyAlignment="1" applyProtection="1">
      <alignment horizontal="left" vertical="center" shrinkToFit="1"/>
      <protection locked="0"/>
    </xf>
    <xf numFmtId="177" fontId="25" fillId="0" borderId="160" xfId="29" applyNumberFormat="1" applyFont="1" applyBorder="1" applyAlignment="1" applyProtection="1">
      <alignment horizontal="right" vertical="center" shrinkToFit="1"/>
      <protection locked="0"/>
    </xf>
    <xf numFmtId="177" fontId="25" fillId="0" borderId="161" xfId="29" applyNumberFormat="1" applyFont="1" applyBorder="1" applyAlignment="1" applyProtection="1">
      <alignment horizontal="right" vertical="center" shrinkToFit="1"/>
      <protection locked="0"/>
    </xf>
    <xf numFmtId="177" fontId="25" fillId="0" borderId="162" xfId="29" applyNumberFormat="1" applyFont="1" applyBorder="1" applyAlignment="1" applyProtection="1">
      <alignment horizontal="right" vertical="center" shrinkToFit="1"/>
      <protection locked="0"/>
    </xf>
    <xf numFmtId="0" fontId="25" fillId="0" borderId="160" xfId="29" applyNumberFormat="1" applyFont="1" applyBorder="1" applyAlignment="1" applyProtection="1">
      <alignment horizontal="left" vertical="center" shrinkToFit="1"/>
      <protection locked="0"/>
    </xf>
    <xf numFmtId="0" fontId="25" fillId="0" borderId="161" xfId="29" applyNumberFormat="1" applyFont="1" applyBorder="1" applyAlignment="1" applyProtection="1">
      <alignment horizontal="left" vertical="center" shrinkToFit="1"/>
      <protection locked="0"/>
    </xf>
    <xf numFmtId="0" fontId="25" fillId="0" borderId="183" xfId="29" applyNumberFormat="1" applyFont="1" applyBorder="1" applyAlignment="1" applyProtection="1">
      <alignment horizontal="left" vertical="center" shrinkToFit="1"/>
      <protection locked="0"/>
    </xf>
    <xf numFmtId="0" fontId="25" fillId="0" borderId="138" xfId="36" applyFont="1" applyBorder="1" applyAlignment="1" applyProtection="1">
      <alignment horizontal="left" vertical="center" shrinkToFit="1"/>
      <protection locked="0"/>
    </xf>
    <xf numFmtId="0" fontId="25" fillId="0" borderId="139" xfId="36" applyFont="1" applyBorder="1" applyAlignment="1" applyProtection="1">
      <alignment horizontal="left" vertical="center" shrinkToFit="1"/>
      <protection locked="0"/>
    </xf>
    <xf numFmtId="0" fontId="25" fillId="0" borderId="141" xfId="36" applyFont="1" applyBorder="1" applyAlignment="1" applyProtection="1">
      <alignment horizontal="left" vertical="center" shrinkToFit="1"/>
      <protection locked="0"/>
    </xf>
    <xf numFmtId="177" fontId="25" fillId="0" borderId="156" xfId="36" applyNumberFormat="1" applyFont="1" applyBorder="1" applyAlignment="1" applyProtection="1">
      <alignment horizontal="right" vertical="center" shrinkToFit="1"/>
      <protection locked="0"/>
    </xf>
    <xf numFmtId="177" fontId="25" fillId="0" borderId="148" xfId="36" applyNumberFormat="1" applyFont="1" applyBorder="1" applyAlignment="1" applyProtection="1">
      <alignment horizontal="right" vertical="center" shrinkToFit="1"/>
      <protection locked="0"/>
    </xf>
    <xf numFmtId="177" fontId="25" fillId="0" borderId="158" xfId="36" applyNumberFormat="1" applyFont="1" applyBorder="1" applyAlignment="1" applyProtection="1">
      <alignment horizontal="right" vertical="center" shrinkToFit="1"/>
      <protection locked="0"/>
    </xf>
    <xf numFmtId="177" fontId="25" fillId="0" borderId="170"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57" xfId="29" applyNumberFormat="1" applyFont="1" applyBorder="1" applyAlignment="1" applyProtection="1">
      <alignment horizontal="right" vertical="center" shrinkToFit="1"/>
      <protection locked="0"/>
    </xf>
    <xf numFmtId="177" fontId="25" fillId="0" borderId="148" xfId="29" applyNumberFormat="1" applyFont="1" applyBorder="1" applyAlignment="1" applyProtection="1">
      <alignment horizontal="right" vertical="center" shrinkToFit="1"/>
      <protection locked="0"/>
    </xf>
    <xf numFmtId="0" fontId="25" fillId="0" borderId="148" xfId="29" applyNumberFormat="1" applyFont="1" applyBorder="1" applyAlignment="1" applyProtection="1">
      <alignment horizontal="left" vertical="center" shrinkToFit="1"/>
      <protection locked="0"/>
    </xf>
    <xf numFmtId="0" fontId="25" fillId="0" borderId="149" xfId="29" applyNumberFormat="1"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139" xfId="29" applyFont="1" applyBorder="1" applyAlignment="1" applyProtection="1">
      <alignment horizontal="left" vertical="center" shrinkToFit="1"/>
      <protection locked="0"/>
    </xf>
    <xf numFmtId="0" fontId="25" fillId="0" borderId="141" xfId="29" applyFont="1" applyBorder="1" applyAlignment="1" applyProtection="1">
      <alignment horizontal="left" vertical="center" shrinkToFit="1"/>
      <protection locked="0"/>
    </xf>
    <xf numFmtId="0" fontId="25" fillId="0" borderId="160" xfId="36" applyFont="1" applyBorder="1" applyAlignment="1" applyProtection="1">
      <alignment horizontal="left" vertical="center" shrinkToFit="1"/>
      <protection locked="0"/>
    </xf>
    <xf numFmtId="0" fontId="25" fillId="0" borderId="161" xfId="36" applyFont="1" applyBorder="1" applyAlignment="1" applyProtection="1">
      <alignment horizontal="left" vertical="center" shrinkToFit="1"/>
      <protection locked="0"/>
    </xf>
    <xf numFmtId="0" fontId="25" fillId="0" borderId="162" xfId="36" applyFont="1" applyBorder="1" applyAlignment="1" applyProtection="1">
      <alignment horizontal="left" vertical="center" shrinkToFit="1"/>
      <protection locked="0"/>
    </xf>
    <xf numFmtId="177" fontId="25" fillId="0" borderId="163" xfId="36" applyNumberFormat="1" applyFont="1" applyBorder="1" applyAlignment="1" applyProtection="1">
      <alignment horizontal="right" vertical="center" shrinkToFit="1"/>
      <protection locked="0"/>
    </xf>
    <xf numFmtId="177" fontId="25" fillId="0" borderId="159" xfId="36" applyNumberFormat="1" applyFont="1" applyBorder="1" applyAlignment="1" applyProtection="1">
      <alignment horizontal="right" vertical="center" shrinkToFit="1"/>
      <protection locked="0"/>
    </xf>
    <xf numFmtId="177" fontId="25" fillId="0" borderId="184" xfId="36" applyNumberFormat="1" applyFont="1" applyBorder="1" applyAlignment="1" applyProtection="1">
      <alignment horizontal="right" vertical="center" shrinkToFit="1"/>
      <protection locked="0"/>
    </xf>
    <xf numFmtId="177" fontId="25" fillId="0" borderId="185" xfId="36" applyNumberFormat="1" applyFont="1" applyBorder="1" applyAlignment="1" applyProtection="1">
      <alignment horizontal="right" vertical="center" shrinkToFit="1"/>
      <protection locked="0"/>
    </xf>
    <xf numFmtId="177" fontId="25" fillId="0" borderId="186" xfId="36" applyNumberFormat="1" applyFont="1" applyBorder="1" applyAlignment="1" applyProtection="1">
      <alignment horizontal="right" vertical="center" shrinkToFit="1"/>
      <protection locked="0"/>
    </xf>
    <xf numFmtId="177" fontId="25" fillId="0" borderId="187" xfId="36" applyNumberFormat="1" applyFont="1" applyBorder="1" applyAlignment="1" applyProtection="1">
      <alignment horizontal="right" vertical="center" shrinkToFit="1"/>
      <protection locked="0"/>
    </xf>
    <xf numFmtId="177" fontId="25" fillId="0" borderId="138" xfId="29"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1" xfId="29" applyNumberFormat="1" applyFont="1" applyBorder="1" applyAlignment="1" applyProtection="1">
      <alignment horizontal="righ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139" xfId="29" applyNumberFormat="1" applyFont="1" applyBorder="1" applyAlignment="1" applyProtection="1">
      <alignment horizontal="left" vertical="center" shrinkToFit="1"/>
      <protection locked="0"/>
    </xf>
    <xf numFmtId="0" fontId="25" fillId="0" borderId="140" xfId="29" applyNumberFormat="1" applyFont="1" applyBorder="1" applyAlignment="1" applyProtection="1">
      <alignment horizontal="left" vertical="center" shrinkToFit="1"/>
      <protection locked="0"/>
    </xf>
    <xf numFmtId="177" fontId="25" fillId="0" borderId="180" xfId="29" applyNumberFormat="1" applyFont="1" applyBorder="1" applyAlignment="1" applyProtection="1">
      <alignment horizontal="right" vertical="center" shrinkToFit="1"/>
      <protection locked="0"/>
    </xf>
    <xf numFmtId="177" fontId="25" fillId="0" borderId="154" xfId="29" applyNumberFormat="1" applyFont="1" applyBorder="1" applyAlignment="1" applyProtection="1">
      <alignment horizontal="right" vertical="center" shrinkToFit="1"/>
      <protection locked="0"/>
    </xf>
    <xf numFmtId="0" fontId="25" fillId="0" borderId="154" xfId="29" applyNumberFormat="1" applyFont="1" applyBorder="1" applyAlignment="1" applyProtection="1">
      <alignment horizontal="left" vertical="center" shrinkToFit="1"/>
      <protection locked="0"/>
    </xf>
    <xf numFmtId="0" fontId="25" fillId="0" borderId="155" xfId="29" applyNumberFormat="1" applyFont="1" applyBorder="1" applyAlignment="1" applyProtection="1">
      <alignment horizontal="left" vertical="center" shrinkToFit="1"/>
      <protection locked="0"/>
    </xf>
    <xf numFmtId="0" fontId="25" fillId="0" borderId="73" xfId="30" applyFont="1" applyBorder="1" applyAlignment="1" applyProtection="1">
      <alignment horizontal="center" vertical="center"/>
      <protection locked="0"/>
    </xf>
    <xf numFmtId="0" fontId="25" fillId="0" borderId="74" xfId="30" applyFont="1" applyBorder="1" applyAlignment="1" applyProtection="1">
      <alignment horizontal="center" vertical="center"/>
      <protection locked="0"/>
    </xf>
    <xf numFmtId="0" fontId="25" fillId="5" borderId="29" xfId="30" applyFont="1" applyFill="1" applyBorder="1" applyAlignment="1" applyProtection="1">
      <alignment horizontal="left" vertical="center" shrinkToFit="1"/>
      <protection locked="0"/>
    </xf>
    <xf numFmtId="0" fontId="25" fillId="5" borderId="65" xfId="30" applyFont="1" applyFill="1" applyBorder="1" applyAlignment="1" applyProtection="1">
      <alignment horizontal="left" vertical="center" shrinkToFit="1"/>
      <protection locked="0"/>
    </xf>
    <xf numFmtId="0" fontId="25" fillId="5" borderId="67" xfId="30"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177" fontId="25" fillId="5" borderId="111" xfId="29" applyNumberFormat="1" applyFont="1" applyFill="1" applyBorder="1" applyAlignment="1" applyProtection="1">
      <alignment horizontal="right" vertical="center" shrinkToFit="1"/>
      <protection locked="0"/>
    </xf>
    <xf numFmtId="177" fontId="25" fillId="5" borderId="172" xfId="29" applyNumberFormat="1" applyFont="1" applyFill="1" applyBorder="1" applyAlignment="1" applyProtection="1">
      <alignment horizontal="right" vertical="center" shrinkToFit="1"/>
      <protection locked="0"/>
    </xf>
    <xf numFmtId="177" fontId="25" fillId="5" borderId="147" xfId="29" applyNumberFormat="1" applyFont="1" applyFill="1" applyBorder="1" applyAlignment="1" applyProtection="1">
      <alignment horizontal="right" vertical="center" shrinkToFit="1"/>
      <protection locked="0"/>
    </xf>
    <xf numFmtId="177" fontId="25" fillId="5" borderId="173" xfId="29" applyNumberFormat="1" applyFont="1" applyFill="1" applyBorder="1" applyAlignment="1" applyProtection="1">
      <alignment horizontal="right" vertical="center" shrinkToFit="1"/>
      <protection locked="0"/>
    </xf>
    <xf numFmtId="177" fontId="25" fillId="5" borderId="146"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47" xfId="29" applyNumberFormat="1" applyFont="1" applyFill="1" applyBorder="1" applyAlignment="1" applyProtection="1">
      <alignment horizontal="left" vertical="center" shrinkToFit="1"/>
      <protection locked="0"/>
    </xf>
    <xf numFmtId="177" fontId="25" fillId="0" borderId="153" xfId="36" applyNumberFormat="1" applyFont="1" applyBorder="1" applyAlignment="1" applyProtection="1">
      <alignment horizontal="right" vertical="center" shrinkToFit="1"/>
      <protection locked="0"/>
    </xf>
    <xf numFmtId="177" fontId="25" fillId="0" borderId="154" xfId="36" applyNumberFormat="1" applyFont="1" applyBorder="1" applyAlignment="1" applyProtection="1">
      <alignment horizontal="right" vertical="center" shrinkToFit="1"/>
      <protection locked="0"/>
    </xf>
    <xf numFmtId="177" fontId="25" fillId="0" borderId="181" xfId="36" applyNumberFormat="1" applyFont="1" applyBorder="1" applyAlignment="1" applyProtection="1">
      <alignment horizontal="righ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65" xfId="29" applyNumberFormat="1" applyFont="1" applyFill="1" applyBorder="1" applyAlignment="1" applyProtection="1">
      <alignment horizontal="right" vertical="center" shrinkToFit="1"/>
      <protection locked="0"/>
    </xf>
    <xf numFmtId="177" fontId="25" fillId="5" borderId="66" xfId="29" applyNumberFormat="1" applyFont="1" applyFill="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xf>
    <xf numFmtId="0" fontId="25" fillId="7" borderId="4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48" xfId="30" applyFont="1" applyFill="1" applyBorder="1" applyAlignment="1" applyProtection="1">
      <alignment horizontal="center" vertical="center" shrinkToFit="1"/>
      <protection locked="0"/>
    </xf>
    <xf numFmtId="0" fontId="25" fillId="7" borderId="169" xfId="30" applyFont="1" applyFill="1" applyBorder="1" applyAlignment="1" applyProtection="1">
      <alignment horizontal="center" vertical="center" shrinkToFit="1"/>
      <protection locked="0"/>
    </xf>
    <xf numFmtId="0" fontId="25" fillId="7" borderId="166"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shrinkToFit="1"/>
      <protection locked="0"/>
    </xf>
    <xf numFmtId="177" fontId="25" fillId="0" borderId="174" xfId="36" applyNumberFormat="1" applyFont="1" applyBorder="1" applyAlignment="1" applyProtection="1">
      <alignment horizontal="right" vertical="center" shrinkToFit="1"/>
      <protection locked="0"/>
    </xf>
    <xf numFmtId="177" fontId="25" fillId="0" borderId="175" xfId="36" applyNumberFormat="1" applyFont="1" applyBorder="1" applyAlignment="1" applyProtection="1">
      <alignment horizontal="right" vertical="center" shrinkToFit="1"/>
      <protection locked="0"/>
    </xf>
    <xf numFmtId="177" fontId="25" fillId="0" borderId="176" xfId="36" applyNumberFormat="1" applyFont="1" applyBorder="1" applyAlignment="1" applyProtection="1">
      <alignment horizontal="right" vertical="center" shrinkToFit="1"/>
      <protection locked="0"/>
    </xf>
    <xf numFmtId="177" fontId="25" fillId="0" borderId="177" xfId="36" applyNumberFormat="1" applyFont="1" applyBorder="1" applyAlignment="1" applyProtection="1">
      <alignment horizontal="right" vertical="center" shrinkToFit="1"/>
      <protection locked="0"/>
    </xf>
    <xf numFmtId="177" fontId="25" fillId="0" borderId="178" xfId="36" applyNumberFormat="1" applyFont="1" applyBorder="1" applyAlignment="1" applyProtection="1">
      <alignment horizontal="right" vertical="center" shrinkToFit="1"/>
      <protection locked="0"/>
    </xf>
    <xf numFmtId="177" fontId="25" fillId="0" borderId="179" xfId="30" applyNumberFormat="1" applyFont="1" applyBorder="1" applyAlignment="1" applyProtection="1">
      <alignment horizontal="right" vertical="center" shrinkToFit="1"/>
      <protection locked="0"/>
    </xf>
    <xf numFmtId="177" fontId="25" fillId="0" borderId="175" xfId="30" applyNumberFormat="1" applyFont="1" applyBorder="1" applyAlignment="1" applyProtection="1">
      <alignment horizontal="right" vertical="center" shrinkToFit="1"/>
      <protection locked="0"/>
    </xf>
    <xf numFmtId="177" fontId="25" fillId="0" borderId="157" xfId="30" applyNumberFormat="1" applyFont="1" applyBorder="1" applyAlignment="1" applyProtection="1">
      <alignment horizontal="right" vertical="center" shrinkToFit="1"/>
      <protection locked="0"/>
    </xf>
    <xf numFmtId="177" fontId="25" fillId="0" borderId="148" xfId="30" applyNumberFormat="1" applyFont="1" applyBorder="1" applyAlignment="1" applyProtection="1">
      <alignment horizontal="right" vertical="center" shrinkToFit="1"/>
      <protection locked="0"/>
    </xf>
    <xf numFmtId="188" fontId="25" fillId="0" borderId="148" xfId="30" applyNumberFormat="1" applyFont="1" applyBorder="1" applyAlignment="1" applyProtection="1">
      <alignment horizontal="right" vertical="center" shrinkToFit="1"/>
      <protection locked="0"/>
    </xf>
    <xf numFmtId="0" fontId="25" fillId="0" borderId="148" xfId="30" applyFont="1" applyBorder="1" applyAlignment="1" applyProtection="1">
      <alignment horizontal="left" vertical="center" shrinkToFit="1"/>
      <protection locked="0"/>
    </xf>
    <xf numFmtId="0" fontId="25" fillId="0" borderId="149" xfId="30" applyFont="1" applyBorder="1" applyAlignment="1" applyProtection="1">
      <alignment horizontal="left" vertical="center" shrinkToFit="1"/>
      <protection locked="0"/>
    </xf>
    <xf numFmtId="188" fontId="25" fillId="0" borderId="175" xfId="30" applyNumberFormat="1" applyFont="1" applyBorder="1" applyAlignment="1" applyProtection="1">
      <alignment horizontal="right" vertical="center" shrinkToFit="1"/>
      <protection locked="0"/>
    </xf>
    <xf numFmtId="0" fontId="25" fillId="0" borderId="175" xfId="30" applyFont="1" applyBorder="1" applyAlignment="1" applyProtection="1">
      <alignment horizontal="left" vertical="center" shrinkToFit="1"/>
      <protection locked="0"/>
    </xf>
    <xf numFmtId="0" fontId="25" fillId="0" borderId="178" xfId="30" applyFont="1" applyBorder="1" applyAlignment="1" applyProtection="1">
      <alignment horizontal="left" vertical="center" shrinkToFit="1"/>
      <protection locked="0"/>
    </xf>
    <xf numFmtId="177" fontId="25" fillId="4" borderId="148" xfId="35" applyNumberFormat="1" applyFont="1" applyFill="1" applyBorder="1" applyAlignment="1" applyProtection="1">
      <alignment horizontal="right" vertical="center" shrinkToFit="1"/>
      <protection locked="0"/>
    </xf>
    <xf numFmtId="177" fontId="25" fillId="4" borderId="158" xfId="35" applyNumberFormat="1" applyFont="1" applyFill="1" applyBorder="1" applyAlignment="1" applyProtection="1">
      <alignment horizontal="right" vertical="center" shrinkToFit="1"/>
      <protection locked="0"/>
    </xf>
    <xf numFmtId="177" fontId="25" fillId="4" borderId="156" xfId="35" applyNumberFormat="1" applyFont="1" applyFill="1" applyBorder="1" applyAlignment="1" applyProtection="1">
      <alignment horizontal="right" vertical="center" shrinkToFit="1"/>
      <protection locked="0"/>
    </xf>
    <xf numFmtId="177" fontId="25" fillId="4" borderId="157" xfId="35" applyNumberFormat="1" applyFont="1" applyFill="1" applyBorder="1" applyAlignment="1" applyProtection="1">
      <alignment horizontal="right" vertical="center" shrinkToFit="1"/>
      <protection locked="0"/>
    </xf>
    <xf numFmtId="188" fontId="25" fillId="4" borderId="148" xfId="35" applyNumberFormat="1" applyFont="1" applyFill="1" applyBorder="1" applyAlignment="1" applyProtection="1">
      <alignment horizontal="right" vertical="center" shrinkToFit="1"/>
      <protection locked="0"/>
    </xf>
    <xf numFmtId="0" fontId="25" fillId="0" borderId="72" xfId="30" applyFont="1" applyBorder="1" applyAlignment="1" applyProtection="1">
      <alignment horizontal="center"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71" xfId="30" applyNumberFormat="1" applyFont="1" applyFill="1" applyBorder="1" applyAlignment="1" applyProtection="1">
      <alignment horizontal="right" vertical="center" shrinkToFit="1"/>
      <protection locked="0"/>
    </xf>
    <xf numFmtId="177" fontId="25" fillId="5" borderId="172" xfId="30" applyNumberFormat="1" applyFont="1" applyFill="1" applyBorder="1" applyAlignment="1" applyProtection="1">
      <alignment horizontal="right" vertical="center" shrinkToFit="1"/>
      <protection locked="0"/>
    </xf>
    <xf numFmtId="177" fontId="25" fillId="5" borderId="120" xfId="30" applyNumberFormat="1" applyFont="1" applyFill="1" applyBorder="1" applyAlignment="1" applyProtection="1">
      <alignment horizontal="right" vertical="center" shrinkToFit="1"/>
      <protection locked="0"/>
    </xf>
    <xf numFmtId="177" fontId="25" fillId="5" borderId="147" xfId="30" applyNumberFormat="1" applyFont="1" applyFill="1" applyBorder="1" applyAlignment="1" applyProtection="1">
      <alignment horizontal="right" vertical="center" shrinkToFit="1"/>
      <protection locked="0"/>
    </xf>
    <xf numFmtId="177" fontId="25" fillId="5" borderId="173" xfId="30" applyNumberFormat="1" applyFont="1" applyFill="1" applyBorder="1" applyAlignment="1" applyProtection="1">
      <alignment horizontal="right" vertical="center" shrinkToFit="1"/>
      <protection locked="0"/>
    </xf>
    <xf numFmtId="0" fontId="25" fillId="7" borderId="80" xfId="30" applyFont="1" applyFill="1" applyBorder="1" applyAlignment="1" applyProtection="1">
      <alignment horizontal="center" vertical="center" wrapText="1" shrinkToFit="1"/>
      <protection locked="0"/>
    </xf>
    <xf numFmtId="0" fontId="25" fillId="7" borderId="17" xfId="30" applyFont="1" applyFill="1" applyBorder="1" applyAlignment="1" applyProtection="1">
      <alignment horizontal="center" vertical="center" shrinkToFit="1"/>
      <protection locked="0"/>
    </xf>
    <xf numFmtId="0" fontId="25" fillId="7" borderId="165" xfId="30" applyFont="1" applyFill="1" applyBorder="1" applyAlignment="1" applyProtection="1">
      <alignment horizontal="center" vertical="center" shrinkToFit="1"/>
      <protection locked="0"/>
    </xf>
    <xf numFmtId="0" fontId="25" fillId="7" borderId="167" xfId="30" applyFont="1" applyFill="1" applyBorder="1" applyAlignment="1" applyProtection="1">
      <alignment horizontal="center" vertical="center" shrinkToFit="1"/>
      <protection locked="0"/>
    </xf>
    <xf numFmtId="0" fontId="25" fillId="7" borderId="165" xfId="30" applyFont="1" applyFill="1" applyBorder="1" applyAlignment="1" applyProtection="1">
      <alignment horizontal="center" vertical="center"/>
      <protection locked="0"/>
    </xf>
    <xf numFmtId="188" fontId="25" fillId="5" borderId="146" xfId="30" applyNumberFormat="1" applyFont="1" applyFill="1" applyBorder="1" applyAlignment="1" applyProtection="1">
      <alignment horizontal="right" vertical="center" shrinkToFit="1"/>
      <protection locked="0"/>
    </xf>
    <xf numFmtId="0" fontId="25" fillId="5" borderId="120" xfId="30" applyNumberFormat="1" applyFont="1" applyFill="1" applyBorder="1" applyAlignment="1" applyProtection="1">
      <alignment horizontal="left" vertical="center" shrinkToFit="1"/>
      <protection locked="0"/>
    </xf>
    <xf numFmtId="0" fontId="25" fillId="5" borderId="147" xfId="30" applyNumberFormat="1" applyFont="1" applyFill="1" applyBorder="1" applyAlignment="1" applyProtection="1">
      <alignment horizontal="lef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65" xfId="30" applyNumberFormat="1" applyFont="1" applyFill="1" applyBorder="1" applyAlignment="1" applyProtection="1">
      <alignment horizontal="right" vertical="center" shrinkToFit="1"/>
      <protection locked="0"/>
    </xf>
    <xf numFmtId="177" fontId="25" fillId="5" borderId="66" xfId="30" applyNumberFormat="1" applyFont="1" applyFill="1" applyBorder="1" applyAlignment="1" applyProtection="1">
      <alignment horizontal="right" vertical="center" shrinkToFit="1"/>
      <protection locked="0"/>
    </xf>
    <xf numFmtId="177" fontId="25" fillId="4" borderId="138" xfId="30" applyNumberFormat="1" applyFont="1" applyFill="1" applyBorder="1" applyAlignment="1" applyProtection="1">
      <alignment horizontal="right" vertical="center" shrinkToFit="1"/>
      <protection locked="0"/>
    </xf>
    <xf numFmtId="177" fontId="25" fillId="4" borderId="139" xfId="30" applyNumberFormat="1" applyFont="1" applyFill="1" applyBorder="1" applyAlignment="1" applyProtection="1">
      <alignment horizontal="right" vertical="center" shrinkToFit="1"/>
      <protection locked="0"/>
    </xf>
    <xf numFmtId="177" fontId="25" fillId="4" borderId="141" xfId="30" applyNumberFormat="1" applyFont="1" applyFill="1" applyBorder="1" applyAlignment="1" applyProtection="1">
      <alignment horizontal="right" vertical="center" shrinkToFit="1"/>
      <protection locked="0"/>
    </xf>
    <xf numFmtId="0" fontId="25" fillId="4" borderId="138" xfId="30" applyNumberFormat="1" applyFont="1" applyFill="1" applyBorder="1" applyAlignment="1" applyProtection="1">
      <alignment horizontal="left" vertical="center" shrinkToFit="1"/>
      <protection locked="0"/>
    </xf>
    <xf numFmtId="0" fontId="25" fillId="4" borderId="139" xfId="30" applyNumberFormat="1" applyFont="1" applyFill="1" applyBorder="1" applyAlignment="1" applyProtection="1">
      <alignment horizontal="left" vertical="center" shrinkToFit="1"/>
      <protection locked="0"/>
    </xf>
    <xf numFmtId="0" fontId="25" fillId="4" borderId="140" xfId="30" applyNumberFormat="1" applyFont="1" applyFill="1" applyBorder="1" applyAlignment="1" applyProtection="1">
      <alignment horizontal="left" vertical="center" shrinkToFit="1"/>
      <protection locked="0"/>
    </xf>
    <xf numFmtId="177" fontId="25" fillId="0" borderId="159" xfId="30" applyNumberFormat="1" applyFont="1" applyBorder="1" applyAlignment="1" applyProtection="1">
      <alignment horizontal="right" vertical="center" shrinkToFit="1"/>
      <protection locked="0"/>
    </xf>
    <xf numFmtId="0" fontId="25" fillId="0" borderId="160" xfId="30" applyFont="1" applyBorder="1" applyAlignment="1" applyProtection="1">
      <alignment horizontal="left" vertical="center" shrinkToFit="1"/>
      <protection locked="0"/>
    </xf>
    <xf numFmtId="0" fontId="25" fillId="0" borderId="161" xfId="30" applyFont="1" applyBorder="1" applyAlignment="1" applyProtection="1">
      <alignment horizontal="left" vertical="center" shrinkToFit="1"/>
      <protection locked="0"/>
    </xf>
    <xf numFmtId="0" fontId="25" fillId="0" borderId="162" xfId="30" applyFont="1" applyBorder="1" applyAlignment="1" applyProtection="1">
      <alignment horizontal="left" vertical="center" shrinkToFit="1"/>
      <protection locked="0"/>
    </xf>
    <xf numFmtId="177" fontId="25" fillId="0" borderId="163" xfId="30" applyNumberFormat="1" applyFont="1" applyBorder="1" applyAlignment="1" applyProtection="1">
      <alignment horizontal="right" vertical="center" shrinkToFit="1"/>
      <protection locked="0"/>
    </xf>
    <xf numFmtId="0" fontId="25" fillId="0" borderId="159" xfId="30" applyNumberFormat="1" applyFont="1" applyBorder="1" applyAlignment="1" applyProtection="1">
      <alignment horizontal="left" vertical="center" shrinkToFit="1"/>
      <protection locked="0"/>
    </xf>
    <xf numFmtId="0" fontId="25" fillId="0" borderId="164" xfId="30" applyNumberFormat="1" applyFont="1" applyBorder="1" applyAlignment="1" applyProtection="1">
      <alignment horizontal="left" vertical="center" shrinkToFit="1"/>
      <protection locked="0"/>
    </xf>
    <xf numFmtId="0" fontId="25" fillId="4" borderId="138" xfId="30" applyFont="1" applyFill="1" applyBorder="1" applyAlignment="1" applyProtection="1">
      <alignment horizontal="left" vertical="center" shrinkToFit="1"/>
      <protection locked="0"/>
    </xf>
    <xf numFmtId="0" fontId="25" fillId="4" borderId="139" xfId="30" applyFont="1" applyFill="1" applyBorder="1" applyAlignment="1" applyProtection="1">
      <alignment horizontal="left" vertical="center" shrinkToFit="1"/>
      <protection locked="0"/>
    </xf>
    <xf numFmtId="0" fontId="25" fillId="4" borderId="141" xfId="30" applyFont="1" applyFill="1" applyBorder="1" applyAlignment="1" applyProtection="1">
      <alignment horizontal="left" vertical="center" shrinkToFit="1"/>
      <protection locked="0"/>
    </xf>
    <xf numFmtId="0" fontId="25" fillId="0" borderId="148" xfId="30" applyNumberFormat="1" applyFont="1" applyBorder="1" applyAlignment="1" applyProtection="1">
      <alignment horizontal="left" vertical="center" shrinkToFit="1"/>
      <protection locked="0"/>
    </xf>
    <xf numFmtId="0" fontId="25" fillId="0" borderId="149" xfId="30" applyNumberFormat="1" applyFont="1" applyBorder="1" applyAlignment="1" applyProtection="1">
      <alignment horizontal="left" vertical="center" shrinkToFit="1"/>
      <protection locked="0"/>
    </xf>
    <xf numFmtId="0" fontId="25" fillId="0" borderId="138" xfId="30" applyFont="1" applyBorder="1" applyAlignment="1" applyProtection="1">
      <alignment horizontal="left" vertical="center" shrinkToFit="1"/>
      <protection locked="0"/>
    </xf>
    <xf numFmtId="0" fontId="25" fillId="0" borderId="139" xfId="30" applyFont="1" applyBorder="1" applyAlignment="1" applyProtection="1">
      <alignment horizontal="left" vertical="center" shrinkToFit="1"/>
      <protection locked="0"/>
    </xf>
    <xf numFmtId="0" fontId="25" fillId="0" borderId="141" xfId="30" applyFont="1" applyBorder="1" applyAlignment="1" applyProtection="1">
      <alignment horizontal="left" vertical="center" shrinkToFit="1"/>
      <protection locked="0"/>
    </xf>
    <xf numFmtId="177" fontId="25" fillId="0" borderId="156" xfId="30" applyNumberFormat="1" applyFont="1" applyBorder="1" applyAlignment="1" applyProtection="1">
      <alignment horizontal="right" vertical="center" shrinkToFit="1"/>
      <protection locked="0"/>
    </xf>
    <xf numFmtId="177" fontId="25" fillId="0" borderId="138"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77" fontId="25" fillId="0" borderId="158" xfId="30" applyNumberFormat="1" applyFont="1" applyBorder="1" applyAlignment="1" applyProtection="1">
      <alignment horizontal="right" vertical="center" shrinkToFit="1"/>
      <protection locked="0"/>
    </xf>
    <xf numFmtId="0" fontId="25" fillId="4" borderId="150" xfId="30" applyFont="1" applyFill="1" applyBorder="1" applyAlignment="1" applyProtection="1">
      <alignment horizontal="left" vertical="center" shrinkToFit="1"/>
      <protection locked="0"/>
    </xf>
    <xf numFmtId="0" fontId="25" fillId="4" borderId="151" xfId="30" applyFont="1" applyFill="1" applyBorder="1" applyAlignment="1" applyProtection="1">
      <alignment horizontal="left" vertical="center" shrinkToFit="1"/>
      <protection locked="0"/>
    </xf>
    <xf numFmtId="0" fontId="25" fillId="4" borderId="152" xfId="30" applyFont="1" applyFill="1" applyBorder="1" applyAlignment="1" applyProtection="1">
      <alignment horizontal="left" vertical="center" shrinkToFit="1"/>
      <protection locked="0"/>
    </xf>
    <xf numFmtId="177" fontId="25" fillId="4" borderId="153" xfId="30" applyNumberFormat="1" applyFont="1" applyFill="1" applyBorder="1" applyAlignment="1" applyProtection="1">
      <alignment horizontal="right" vertical="center" shrinkToFit="1"/>
      <protection locked="0"/>
    </xf>
    <xf numFmtId="177" fontId="25" fillId="4" borderId="154" xfId="30" applyNumberFormat="1" applyFont="1" applyFill="1" applyBorder="1" applyAlignment="1" applyProtection="1">
      <alignment horizontal="right" vertical="center" shrinkToFit="1"/>
      <protection locked="0"/>
    </xf>
    <xf numFmtId="0" fontId="25" fillId="4" borderId="154" xfId="30" applyNumberFormat="1" applyFont="1" applyFill="1" applyBorder="1" applyAlignment="1" applyProtection="1">
      <alignment horizontal="left" vertical="center" shrinkToFit="1"/>
      <protection locked="0"/>
    </xf>
    <xf numFmtId="0" fontId="25" fillId="4" borderId="155" xfId="30" applyNumberFormat="1" applyFont="1" applyFill="1" applyBorder="1" applyAlignment="1" applyProtection="1">
      <alignment horizontal="left" vertical="center" shrinkToFit="1"/>
      <protection locked="0"/>
    </xf>
    <xf numFmtId="177" fontId="25" fillId="5" borderId="142" xfId="30" applyNumberFormat="1" applyFont="1" applyFill="1" applyBorder="1" applyAlignment="1" applyProtection="1">
      <alignment horizontal="right" vertical="center" shrinkToFit="1"/>
      <protection locked="0"/>
    </xf>
    <xf numFmtId="177" fontId="25" fillId="5" borderId="143" xfId="30" applyNumberFormat="1" applyFont="1" applyFill="1" applyBorder="1" applyAlignment="1" applyProtection="1">
      <alignment horizontal="right" vertical="center" shrinkToFit="1"/>
      <protection locked="0"/>
    </xf>
    <xf numFmtId="177" fontId="25" fillId="5" borderId="144"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67" xfId="30" applyNumberFormat="1" applyFont="1" applyFill="1" applyBorder="1" applyAlignment="1" applyProtection="1">
      <alignment horizontal="right" vertical="center" shrinkToFit="1"/>
      <protection locked="0"/>
    </xf>
    <xf numFmtId="0" fontId="25" fillId="5" borderId="29" xfId="30" applyNumberFormat="1" applyFont="1" applyFill="1" applyBorder="1" applyAlignment="1" applyProtection="1">
      <alignment horizontal="left" vertical="center" shrinkToFit="1"/>
      <protection locked="0"/>
    </xf>
    <xf numFmtId="0" fontId="25" fillId="5" borderId="65" xfId="30" applyNumberFormat="1" applyFont="1" applyFill="1" applyBorder="1" applyAlignment="1" applyProtection="1">
      <alignment horizontal="left" vertical="center" shrinkToFit="1"/>
      <protection locked="0"/>
    </xf>
    <xf numFmtId="0" fontId="25" fillId="5" borderId="66"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1" xfId="30" applyFont="1" applyFill="1" applyBorder="1" applyAlignment="1" applyProtection="1">
      <alignment horizontal="center" vertical="center"/>
    </xf>
    <xf numFmtId="0" fontId="25" fillId="4" borderId="22"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33"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64" xfId="30" applyFont="1" applyFill="1" applyBorder="1" applyAlignment="1" applyProtection="1">
      <alignment horizontal="center" vertical="center"/>
    </xf>
    <xf numFmtId="0" fontId="25" fillId="4" borderId="24" xfId="30" applyFont="1" applyFill="1" applyBorder="1" applyAlignment="1" applyProtection="1">
      <alignment horizontal="center" vertical="center"/>
    </xf>
    <xf numFmtId="0" fontId="25" fillId="4" borderId="28" xfId="30" applyFont="1" applyFill="1" applyBorder="1" applyProtection="1">
      <alignment vertical="center"/>
    </xf>
    <xf numFmtId="0" fontId="25" fillId="4" borderId="45" xfId="30" applyFont="1" applyFill="1" applyBorder="1" applyProtection="1">
      <alignment vertical="center"/>
    </xf>
    <xf numFmtId="0" fontId="25" fillId="4" borderId="31" xfId="30" applyFont="1" applyFill="1" applyBorder="1" applyProtection="1">
      <alignment vertical="center"/>
    </xf>
    <xf numFmtId="177" fontId="25" fillId="4" borderId="133"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13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31"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34" xfId="30" applyFont="1" applyFill="1" applyBorder="1" applyAlignment="1" applyProtection="1">
      <alignment horizontal="center" vertical="center" textRotation="255" wrapText="1"/>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7" fontId="25" fillId="4" borderId="131"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1" xfId="30" applyFont="1" applyFill="1" applyBorder="1" applyAlignment="1" applyProtection="1">
      <alignment vertical="center"/>
    </xf>
    <xf numFmtId="188" fontId="25" fillId="4" borderId="99" xfId="36" applyNumberFormat="1" applyFont="1" applyFill="1" applyBorder="1" applyAlignment="1" applyProtection="1">
      <alignment horizontal="right" vertical="center" shrinkToFit="1"/>
    </xf>
    <xf numFmtId="188" fontId="25" fillId="4" borderId="123"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61" xfId="30" applyFont="1" applyFill="1" applyBorder="1" applyAlignment="1" applyProtection="1">
      <alignment horizontal="left"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1"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88" fontId="25" fillId="4" borderId="90"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188" fontId="25" fillId="4" borderId="96" xfId="36" applyNumberFormat="1" applyFont="1" applyFill="1" applyBorder="1" applyAlignment="1" applyProtection="1">
      <alignment horizontal="right" vertical="center" shrinkToFit="1"/>
    </xf>
    <xf numFmtId="188" fontId="25" fillId="4" borderId="8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88" fontId="25" fillId="4" borderId="95"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88" fontId="25" fillId="4" borderId="98"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9" xfId="30" applyFont="1" applyFill="1" applyBorder="1" applyAlignment="1" applyProtection="1">
      <alignment horizontal="center" vertical="center" textRotation="255" shrinkToFit="1"/>
    </xf>
    <xf numFmtId="0" fontId="25" fillId="4" borderId="31"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4" xfId="30" applyFont="1" applyFill="1" applyBorder="1" applyAlignment="1" applyProtection="1">
      <alignment horizontal="center" vertical="center" textRotation="255" shrinkToFit="1"/>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88" fontId="25" fillId="4" borderId="90"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4" xfId="30" applyFont="1" applyFill="1" applyBorder="1" applyProtection="1">
      <alignment vertical="center"/>
    </xf>
    <xf numFmtId="0" fontId="25" fillId="4" borderId="0" xfId="30" applyFont="1" applyFill="1" applyProtection="1">
      <alignment vertical="center"/>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88" fontId="25" fillId="4" borderId="93"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1"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1"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32" xfId="30" applyFont="1" applyFill="1" applyBorder="1" applyAlignment="1" applyProtection="1">
      <alignment horizontal="center" vertical="center" wrapText="1"/>
    </xf>
    <xf numFmtId="177" fontId="25" fillId="4" borderId="27" xfId="36" applyNumberFormat="1" applyFont="1" applyFill="1" applyBorder="1" applyAlignment="1" applyProtection="1">
      <alignment horizontal="right" vertical="center" shrinkToFit="1"/>
    </xf>
    <xf numFmtId="177" fontId="25" fillId="4" borderId="32" xfId="36" applyNumberFormat="1" applyFont="1" applyFill="1" applyBorder="1" applyAlignment="1" applyProtection="1">
      <alignment horizontal="right" vertical="center" shrinkToFit="1"/>
    </xf>
    <xf numFmtId="177" fontId="25" fillId="4" borderId="106" xfId="36" applyNumberFormat="1" applyFont="1" applyFill="1" applyBorder="1" applyAlignment="1" applyProtection="1">
      <alignment horizontal="right" vertical="center" shrinkToFit="1"/>
    </xf>
    <xf numFmtId="177" fontId="25" fillId="4" borderId="107" xfId="36" applyNumberFormat="1" applyFont="1" applyFill="1" applyBorder="1" applyAlignment="1" applyProtection="1">
      <alignment horizontal="right" vertical="center" shrinkToFit="1"/>
    </xf>
    <xf numFmtId="177" fontId="25" fillId="4" borderId="108" xfId="36" applyNumberFormat="1" applyFont="1" applyFill="1" applyBorder="1" applyAlignment="1" applyProtection="1">
      <alignment horizontal="right" vertical="center" shrinkToFit="1"/>
    </xf>
    <xf numFmtId="177" fontId="25" fillId="4" borderId="109" xfId="36" applyNumberFormat="1" applyFont="1" applyFill="1" applyBorder="1" applyAlignment="1" applyProtection="1">
      <alignment horizontal="right" vertical="center" shrinkToFit="1"/>
    </xf>
    <xf numFmtId="177" fontId="25" fillId="4" borderId="110"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2" xfId="36" applyFont="1" applyFill="1" applyBorder="1" applyAlignment="1" applyProtection="1">
      <alignment horizontal="center" vertical="center"/>
    </xf>
    <xf numFmtId="0" fontId="25" fillId="4" borderId="64" xfId="36" applyFont="1" applyFill="1" applyBorder="1" applyAlignment="1" applyProtection="1">
      <alignment horizontal="center" vertical="center"/>
    </xf>
    <xf numFmtId="177" fontId="25" fillId="4" borderId="94" xfId="36" applyNumberFormat="1" applyFont="1" applyFill="1" applyBorder="1" applyAlignment="1" applyProtection="1">
      <alignment horizontal="right" vertical="center" shrinkToFit="1"/>
    </xf>
    <xf numFmtId="0" fontId="27" fillId="4" borderId="33" xfId="30" applyFont="1" applyFill="1" applyBorder="1" applyAlignment="1" applyProtection="1">
      <alignment horizontal="center" vertical="center"/>
    </xf>
    <xf numFmtId="177" fontId="25" fillId="4" borderId="136" xfId="36" applyNumberFormat="1" applyFont="1" applyFill="1" applyBorder="1" applyAlignment="1" applyProtection="1">
      <alignment horizontal="right" vertical="center" shrinkToFit="1"/>
    </xf>
    <xf numFmtId="188" fontId="25" fillId="4" borderId="108" xfId="36" applyNumberFormat="1" applyFont="1" applyFill="1" applyBorder="1" applyAlignment="1" applyProtection="1">
      <alignment horizontal="right" vertical="center" shrinkToFit="1"/>
    </xf>
    <xf numFmtId="188" fontId="25" fillId="4" borderId="109" xfId="36" applyNumberFormat="1" applyFont="1" applyFill="1" applyBorder="1" applyAlignment="1" applyProtection="1">
      <alignment horizontal="right" vertical="center" shrinkToFit="1"/>
    </xf>
    <xf numFmtId="188" fontId="25" fillId="4" borderId="132"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4" xfId="30" applyFont="1" applyFill="1" applyBorder="1" applyAlignment="1" applyProtection="1">
      <alignment vertical="center"/>
    </xf>
    <xf numFmtId="188" fontId="25" fillId="4" borderId="113" xfId="36" applyNumberFormat="1" applyFont="1" applyFill="1" applyBorder="1" applyAlignment="1" applyProtection="1">
      <alignment horizontal="right" vertical="center" shrinkToFit="1"/>
    </xf>
    <xf numFmtId="188" fontId="25" fillId="4" borderId="114" xfId="36" applyNumberFormat="1" applyFont="1" applyFill="1" applyBorder="1" applyAlignment="1" applyProtection="1">
      <alignment horizontal="right" vertical="center" shrinkToFit="1"/>
    </xf>
    <xf numFmtId="188" fontId="25" fillId="4" borderId="134"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88" fontId="25" fillId="4" borderId="135" xfId="36" applyNumberFormat="1" applyFont="1" applyFill="1" applyBorder="1" applyAlignment="1" applyProtection="1">
      <alignment horizontal="right" vertical="center" shrinkToFit="1"/>
    </xf>
    <xf numFmtId="188" fontId="25" fillId="4" borderId="30" xfId="36" applyNumberFormat="1" applyFont="1" applyFill="1" applyBorder="1" applyAlignment="1" applyProtection="1">
      <alignment horizontal="right" vertical="center" shrinkToFi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1" xfId="36" applyFont="1" applyFill="1" applyBorder="1" applyAlignment="1" applyProtection="1">
      <alignment horizontal="left" vertical="center" shrinkToFit="1"/>
    </xf>
    <xf numFmtId="0" fontId="25" fillId="4" borderId="9"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1" xfId="30" applyFont="1" applyFill="1" applyBorder="1" applyAlignment="1" applyProtection="1">
      <alignment horizontal="center" vertical="center" wrapText="1"/>
    </xf>
    <xf numFmtId="0" fontId="25" fillId="4" borderId="7"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0"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69" xfId="30" applyFont="1" applyFill="1" applyBorder="1" applyAlignment="1" applyProtection="1">
      <alignment horizontal="center" vertical="center" wrapText="1"/>
    </xf>
    <xf numFmtId="0" fontId="25" fillId="4" borderId="82" xfId="30" applyFont="1" applyFill="1" applyBorder="1" applyAlignment="1" applyProtection="1">
      <alignment horizontal="center" vertical="center"/>
    </xf>
    <xf numFmtId="0" fontId="25" fillId="4" borderId="73"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1" xfId="36" applyNumberFormat="1" applyFont="1" applyFill="1" applyBorder="1" applyAlignment="1" applyProtection="1">
      <alignment horizontal="right" vertical="center" shrinkToFit="1"/>
    </xf>
    <xf numFmtId="177" fontId="25" fillId="4" borderId="122"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4" xfId="30" applyFont="1" applyFill="1" applyBorder="1" applyAlignment="1" applyProtection="1">
      <alignment horizontal="center" vertical="center" wrapText="1"/>
    </xf>
    <xf numFmtId="188" fontId="25" fillId="4" borderId="120"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1" xfId="30" applyFont="1" applyFill="1" applyBorder="1" applyAlignment="1" applyProtection="1">
      <alignment horizontal="righ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7" xfId="35" applyNumberFormat="1" applyFont="1" applyFill="1" applyBorder="1" applyAlignment="1" applyProtection="1">
      <alignment horizontal="right" vertical="center" shrinkToFit="1"/>
    </xf>
    <xf numFmtId="177" fontId="25" fillId="4" borderId="98"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188" fontId="25" fillId="4" borderId="124" xfId="36" applyNumberFormat="1" applyFont="1" applyFill="1" applyBorder="1" applyAlignment="1" applyProtection="1">
      <alignment horizontal="right" vertical="center" shrinkToFit="1"/>
    </xf>
    <xf numFmtId="188" fontId="25" fillId="4" borderId="125" xfId="36" applyNumberFormat="1" applyFont="1" applyFill="1" applyBorder="1" applyAlignment="1" applyProtection="1">
      <alignment horizontal="right" vertical="center" shrinkToFit="1"/>
    </xf>
    <xf numFmtId="188" fontId="25" fillId="4" borderId="126" xfId="36" applyNumberFormat="1" applyFont="1" applyFill="1" applyBorder="1" applyAlignment="1" applyProtection="1">
      <alignment horizontal="right" vertical="center" shrinkToFit="1"/>
    </xf>
    <xf numFmtId="0" fontId="25" fillId="4" borderId="68" xfId="30" applyFont="1" applyFill="1" applyBorder="1" applyProtection="1">
      <alignment vertical="center"/>
    </xf>
    <xf numFmtId="0" fontId="25" fillId="4" borderId="51" xfId="30" applyFont="1" applyFill="1" applyBorder="1" applyProtection="1">
      <alignment vertical="center"/>
    </xf>
    <xf numFmtId="0" fontId="25" fillId="4" borderId="69" xfId="30" applyFont="1" applyFill="1" applyBorder="1" applyProtection="1">
      <alignment vertical="center"/>
    </xf>
    <xf numFmtId="177" fontId="25" fillId="4" borderId="127" xfId="36" applyNumberFormat="1" applyFont="1" applyFill="1" applyBorder="1" applyAlignment="1" applyProtection="1">
      <alignment horizontal="right" vertical="center" shrinkToFit="1"/>
    </xf>
    <xf numFmtId="177" fontId="25" fillId="4" borderId="128" xfId="36" applyNumberFormat="1" applyFont="1" applyFill="1" applyBorder="1" applyAlignment="1" applyProtection="1">
      <alignment horizontal="right" vertical="center" shrinkToFit="1"/>
    </xf>
    <xf numFmtId="188" fontId="25" fillId="4" borderId="128" xfId="36" applyNumberFormat="1" applyFont="1" applyFill="1" applyBorder="1" applyAlignment="1" applyProtection="1">
      <alignment horizontal="right" vertical="center" shrinkToFit="1"/>
    </xf>
    <xf numFmtId="188" fontId="25" fillId="4" borderId="129" xfId="36" applyNumberFormat="1" applyFont="1" applyFill="1" applyBorder="1" applyAlignment="1" applyProtection="1">
      <alignment horizontal="right" vertical="center" shrinkToFit="1"/>
    </xf>
    <xf numFmtId="0" fontId="25" fillId="4" borderId="72" xfId="30" applyFont="1" applyFill="1" applyBorder="1" applyAlignment="1" applyProtection="1">
      <alignment horizontal="center"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88" fontId="25" fillId="4" borderId="116" xfId="36" applyNumberFormat="1" applyFont="1" applyFill="1" applyBorder="1" applyAlignment="1" applyProtection="1">
      <alignment horizontal="right" vertical="center" shrinkToFit="1"/>
    </xf>
    <xf numFmtId="188" fontId="25" fillId="4" borderId="117" xfId="36" applyNumberFormat="1" applyFont="1" applyFill="1" applyBorder="1" applyAlignment="1" applyProtection="1">
      <alignment horizontal="right" vertical="center" shrinkToFit="1"/>
    </xf>
    <xf numFmtId="188" fontId="25" fillId="4" borderId="118"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65" xfId="30" applyFont="1" applyFill="1" applyBorder="1" applyAlignment="1" applyProtection="1">
      <alignment horizontal="left" vertical="center"/>
    </xf>
    <xf numFmtId="0" fontId="25" fillId="4" borderId="67" xfId="30" applyFont="1" applyFill="1" applyBorder="1" applyAlignment="1" applyProtection="1">
      <alignment horizontal="left" vertical="center"/>
    </xf>
    <xf numFmtId="188" fontId="25" fillId="4" borderId="119" xfId="36" applyNumberFormat="1" applyFont="1" applyFill="1" applyBorder="1" applyAlignment="1" applyProtection="1">
      <alignment horizontal="right" vertical="center" shrinkToFit="1"/>
    </xf>
    <xf numFmtId="177" fontId="25" fillId="4" borderId="121"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176" fontId="25" fillId="4" borderId="70" xfId="36" applyNumberFormat="1" applyFont="1" applyFill="1" applyBorder="1" applyAlignment="1" applyProtection="1">
      <alignment horizontal="right" vertical="center" shrinkToFit="1"/>
    </xf>
    <xf numFmtId="0" fontId="25" fillId="4" borderId="74" xfId="30" applyFont="1" applyFill="1" applyBorder="1" applyAlignment="1" applyProtection="1">
      <alignment horizontal="center"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4" xfId="30" applyFont="1" applyFill="1" applyBorder="1" applyAlignment="1" applyProtection="1">
      <alignment horizontal="right" vertical="center"/>
    </xf>
    <xf numFmtId="188" fontId="25" fillId="4" borderId="100" xfId="36" applyNumberFormat="1" applyFont="1" applyFill="1" applyBorder="1" applyAlignment="1" applyProtection="1">
      <alignment horizontal="right" vertical="center" shrinkToFit="1"/>
    </xf>
    <xf numFmtId="188" fontId="25" fillId="4" borderId="101" xfId="36" applyNumberFormat="1" applyFont="1" applyFill="1" applyBorder="1" applyAlignment="1" applyProtection="1">
      <alignment horizontal="right" vertical="center" shrinkToFit="1"/>
    </xf>
    <xf numFmtId="188" fontId="25" fillId="4" borderId="102" xfId="36" applyNumberFormat="1" applyFont="1" applyFill="1" applyBorder="1" applyAlignment="1" applyProtection="1">
      <alignment horizontal="right" vertical="center" shrinkToFit="1"/>
    </xf>
    <xf numFmtId="189" fontId="25" fillId="4" borderId="68"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69" xfId="36" applyNumberFormat="1" applyFont="1" applyFill="1" applyBorder="1" applyAlignment="1" applyProtection="1">
      <alignment horizontal="right" vertical="center" shrinkToFit="1"/>
    </xf>
    <xf numFmtId="189" fontId="25" fillId="4" borderId="103" xfId="36" applyNumberFormat="1" applyFont="1" applyFill="1" applyBorder="1" applyAlignment="1" applyProtection="1">
      <alignment horizontal="right" vertical="center" shrinkToFit="1"/>
    </xf>
    <xf numFmtId="189" fontId="25" fillId="4" borderId="104" xfId="36" applyNumberFormat="1" applyFont="1" applyFill="1" applyBorder="1" applyAlignment="1" applyProtection="1">
      <alignment horizontal="right" vertical="center" shrinkToFit="1"/>
    </xf>
    <xf numFmtId="189" fontId="25" fillId="4" borderId="105"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2" xfId="36" applyNumberFormat="1" applyFont="1" applyFill="1" applyBorder="1" applyAlignment="1" applyProtection="1">
      <alignment horizontal="right" vertical="center" shrinkToFit="1"/>
    </xf>
    <xf numFmtId="188" fontId="25" fillId="4" borderId="106" xfId="36" applyNumberFormat="1" applyFont="1" applyFill="1" applyBorder="1" applyAlignment="1" applyProtection="1">
      <alignment horizontal="right" vertical="center" shrinkToFit="1"/>
    </xf>
    <xf numFmtId="188" fontId="25" fillId="4" borderId="107" xfId="36" applyNumberFormat="1" applyFont="1" applyFill="1" applyBorder="1" applyAlignment="1" applyProtection="1">
      <alignment horizontal="right" vertical="center" shrinkToFit="1"/>
    </xf>
    <xf numFmtId="188" fontId="25" fillId="4" borderId="110"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69" xfId="30" applyFont="1" applyFill="1" applyBorder="1" applyAlignment="1" applyProtection="1">
      <alignment horizontal="center" vertical="center"/>
    </xf>
    <xf numFmtId="188" fontId="25" fillId="4" borderId="111"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188" fontId="25" fillId="4" borderId="112" xfId="36" applyNumberFormat="1" applyFont="1" applyFill="1" applyBorder="1" applyAlignment="1" applyProtection="1">
      <alignment horizontal="right" vertical="center" shrinkToFit="1"/>
    </xf>
    <xf numFmtId="188" fontId="25" fillId="4" borderId="115"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79" fontId="3" fillId="4" borderId="27"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179" fontId="3" fillId="4" borderId="33"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2" xfId="32" applyFont="1" applyFill="1" applyBorder="1" applyAlignment="1">
      <alignment horizontal="left" vertical="center"/>
    </xf>
    <xf numFmtId="0" fontId="3" fillId="4" borderId="33" xfId="32" applyFont="1" applyFill="1" applyBorder="1" applyAlignment="1">
      <alignment horizontal="left"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9" fillId="0" borderId="11" xfId="33" applyNumberFormat="1" applyFont="1" applyBorder="1" applyAlignment="1">
      <alignment horizontal="center" vertical="center" wrapText="1"/>
    </xf>
    <xf numFmtId="178" fontId="9" fillId="0" borderId="30"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2" xfId="33" applyNumberFormat="1" applyFont="1" applyBorder="1" applyAlignment="1">
      <alignment horizontal="center" vertical="center"/>
    </xf>
    <xf numFmtId="178" fontId="9" fillId="0" borderId="33" xfId="33" applyNumberFormat="1" applyFont="1" applyBorder="1" applyAlignment="1">
      <alignment horizontal="center" vertical="center"/>
    </xf>
    <xf numFmtId="178" fontId="3" fillId="4" borderId="27"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4" borderId="33" xfId="31" applyNumberFormat="1" applyFont="1" applyFill="1" applyBorder="1" applyAlignment="1">
      <alignment vertical="center" wrapText="1"/>
    </xf>
    <xf numFmtId="178" fontId="3" fillId="0" borderId="27"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8" fontId="3" fillId="0" borderId="33"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2" xfId="31" applyFont="1" applyFill="1" applyBorder="1" applyAlignment="1">
      <alignment vertical="center"/>
    </xf>
    <xf numFmtId="0" fontId="3" fillId="4" borderId="33" xfId="31" applyFont="1" applyFill="1" applyBorder="1" applyAlignment="1">
      <alignment vertical="center"/>
    </xf>
    <xf numFmtId="178" fontId="9" fillId="0" borderId="27"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33" xfId="31" applyNumberFormat="1" applyFont="1" applyFill="1" applyBorder="1" applyAlignment="1">
      <alignmen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0" xfId="22" applyFont="1" applyFill="1" applyBorder="1" applyAlignment="1" applyProtection="1">
      <alignment horizontal="left" vertical="center"/>
    </xf>
    <xf numFmtId="0" fontId="6" fillId="0" borderId="65" xfId="22" applyFont="1" applyFill="1" applyBorder="1" applyAlignment="1" applyProtection="1">
      <alignment horizontal="left" vertical="center"/>
    </xf>
    <xf numFmtId="0" fontId="6" fillId="0" borderId="66" xfId="22" applyFont="1" applyFill="1" applyBorder="1" applyAlignment="1" applyProtection="1">
      <alignment horizontal="left" vertical="center"/>
    </xf>
    <xf numFmtId="0" fontId="7" fillId="0" borderId="32" xfId="37" applyFont="1" applyFill="1" applyBorder="1" applyAlignment="1">
      <alignment horizontal="left" vertical="center" wrapText="1"/>
    </xf>
    <xf numFmtId="0" fontId="7" fillId="0" borderId="32" xfId="37" applyFont="1" applyBorder="1" applyAlignment="1">
      <alignment horizontal="left" vertical="center" wrapText="1"/>
    </xf>
    <xf numFmtId="0" fontId="7" fillId="0" borderId="64" xfId="37" applyFont="1" applyBorder="1" applyAlignment="1">
      <alignment horizontal="left" vertical="center" wrapText="1"/>
    </xf>
    <xf numFmtId="0" fontId="7" fillId="0" borderId="65" xfId="37" applyFont="1" applyFill="1" applyBorder="1" applyAlignment="1">
      <alignment horizontal="left" vertical="center" wrapText="1"/>
    </xf>
    <xf numFmtId="0" fontId="7" fillId="0" borderId="65" xfId="37" applyFont="1" applyBorder="1" applyAlignment="1">
      <alignment horizontal="left" vertical="center" wrapText="1"/>
    </xf>
    <xf numFmtId="0" fontId="7" fillId="0" borderId="66" xfId="37" applyFont="1" applyBorder="1" applyAlignment="1">
      <alignment horizontal="left" vertical="center" wrapText="1"/>
    </xf>
    <xf numFmtId="0" fontId="7" fillId="0" borderId="73" xfId="37" applyFont="1" applyFill="1" applyBorder="1" applyAlignment="1">
      <alignment horizontal="left" vertical="center" wrapText="1"/>
    </xf>
    <xf numFmtId="0" fontId="7" fillId="0" borderId="74" xfId="37" applyFont="1" applyFill="1" applyBorder="1" applyAlignment="1">
      <alignment horizontal="left" vertical="center" wrapText="1"/>
    </xf>
    <xf numFmtId="0" fontId="7" fillId="0" borderId="13" xfId="24" applyFont="1" applyFill="1" applyBorder="1" applyAlignment="1">
      <alignment vertical="center"/>
    </xf>
    <xf numFmtId="0" fontId="7" fillId="0" borderId="67" xfId="24" applyFont="1" applyFill="1" applyBorder="1" applyAlignment="1">
      <alignment vertical="center"/>
    </xf>
    <xf numFmtId="0" fontId="7" fillId="0" borderId="65" xfId="24" applyFont="1" applyFill="1" applyBorder="1" applyAlignment="1">
      <alignment vertical="center"/>
    </xf>
    <xf numFmtId="0" fontId="7" fillId="0" borderId="66"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4" xfId="24" applyFont="1" applyFill="1" applyBorder="1" applyAlignment="1">
      <alignment vertical="center" wrapText="1"/>
    </xf>
    <xf numFmtId="0" fontId="7" fillId="0" borderId="73" xfId="24" applyFont="1" applyFill="1" applyBorder="1" applyAlignment="1">
      <alignment vertical="center"/>
    </xf>
    <xf numFmtId="0" fontId="7" fillId="0" borderId="74" xfId="24" applyFont="1" applyFill="1" applyBorder="1" applyAlignment="1">
      <alignment vertical="center"/>
    </xf>
    <xf numFmtId="0" fontId="7" fillId="0" borderId="32" xfId="24" applyFont="1" applyFill="1" applyBorder="1" applyAlignment="1">
      <alignment vertical="center"/>
    </xf>
    <xf numFmtId="0" fontId="7" fillId="0" borderId="64" xfId="24" applyFont="1" applyFill="1" applyBorder="1" applyAlignment="1">
      <alignment vertical="center"/>
    </xf>
    <xf numFmtId="0" fontId="7" fillId="0" borderId="22" xfId="24" applyFont="1" applyFill="1" applyBorder="1" applyAlignment="1">
      <alignment vertical="center" wrapText="1"/>
    </xf>
    <xf numFmtId="0" fontId="7" fillId="0" borderId="33" xfId="24" applyFont="1" applyFill="1" applyBorder="1" applyAlignment="1">
      <alignment vertical="center" wrapText="1"/>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4" xfId="23" applyFont="1" applyFill="1" applyBorder="1" applyAlignment="1">
      <alignment vertical="center" wrapText="1"/>
    </xf>
    <xf numFmtId="0" fontId="7" fillId="0" borderId="73" xfId="23" applyFont="1" applyFill="1" applyBorder="1" applyAlignment="1">
      <alignment horizontal="left" vertical="center"/>
    </xf>
    <xf numFmtId="0" fontId="7" fillId="0" borderId="74" xfId="23" applyFont="1" applyFill="1" applyBorder="1" applyAlignment="1">
      <alignment horizontal="left" vertical="center"/>
    </xf>
    <xf numFmtId="0" fontId="7" fillId="0" borderId="32" xfId="23" applyFont="1" applyFill="1" applyBorder="1" applyAlignment="1">
      <alignment horizontal="left" vertical="center"/>
    </xf>
    <xf numFmtId="0" fontId="7" fillId="0" borderId="64" xfId="23" applyFont="1" applyFill="1" applyBorder="1" applyAlignment="1">
      <alignment horizontal="left" vertical="center"/>
    </xf>
    <xf numFmtId="0" fontId="7" fillId="0" borderId="27" xfId="23" applyFont="1" applyFill="1" applyBorder="1" applyAlignment="1">
      <alignment horizontal="center" vertical="center" shrinkToFit="1"/>
    </xf>
    <xf numFmtId="0" fontId="7" fillId="0" borderId="32" xfId="23" applyFont="1" applyFill="1" applyBorder="1" applyAlignment="1">
      <alignment horizontal="center" vertical="center" shrinkToFit="1"/>
    </xf>
    <xf numFmtId="0" fontId="7" fillId="0" borderId="64" xfId="23" applyFont="1" applyFill="1" applyBorder="1" applyAlignment="1">
      <alignment horizontal="center" vertical="center" shrinkToFit="1"/>
    </xf>
    <xf numFmtId="0" fontId="7" fillId="0" borderId="9" xfId="23" applyFont="1" applyFill="1" applyBorder="1" applyAlignment="1">
      <alignment vertical="center" wrapText="1"/>
    </xf>
    <xf numFmtId="0" fontId="7" fillId="0" borderId="31" xfId="23" applyFont="1" applyFill="1" applyBorder="1" applyAlignment="1">
      <alignment vertical="center" wrapText="1"/>
    </xf>
    <xf numFmtId="0" fontId="7" fillId="0" borderId="13" xfId="23" applyFont="1" applyFill="1" applyBorder="1" applyAlignment="1">
      <alignment vertical="center"/>
    </xf>
    <xf numFmtId="0" fontId="7" fillId="0" borderId="67" xfId="23" applyFont="1" applyFill="1" applyBorder="1" applyAlignment="1">
      <alignment vertical="center"/>
    </xf>
    <xf numFmtId="0" fontId="7" fillId="0" borderId="65" xfId="23" applyFont="1" applyFill="1" applyBorder="1" applyAlignment="1">
      <alignment horizontal="left" vertical="center"/>
    </xf>
    <xf numFmtId="0" fontId="7" fillId="0" borderId="66" xfId="23" applyFont="1" applyFill="1" applyBorder="1" applyAlignment="1">
      <alignment horizontal="left" vertical="center"/>
    </xf>
    <xf numFmtId="188" fontId="1" fillId="4" borderId="24" xfId="32" applyNumberFormat="1" applyFont="1" applyFill="1" applyBorder="1" applyAlignment="1">
      <alignment horizontal="center" vertical="center"/>
    </xf>
    <xf numFmtId="178" fontId="0" fillId="0" borderId="24" xfId="31" applyNumberFormat="1" applyFont="1" applyFill="1" applyBorder="1" applyAlignment="1">
      <alignment horizontal="center" vertical="center"/>
    </xf>
    <xf numFmtId="178" fontId="8" fillId="0" borderId="24" xfId="31" applyNumberFormat="1" applyFont="1" applyFill="1" applyBorder="1" applyAlignment="1">
      <alignment horizontal="center" vertical="center"/>
    </xf>
    <xf numFmtId="188" fontId="1" fillId="0" borderId="24" xfId="31" applyNumberFormat="1" applyFont="1" applyFill="1" applyBorder="1" applyAlignment="1">
      <alignment horizontal="center" vertical="center"/>
    </xf>
    <xf numFmtId="188" fontId="1" fillId="4" borderId="11" xfId="32" applyNumberFormat="1" applyFont="1" applyFill="1" applyBorder="1" applyAlignment="1">
      <alignment horizontal="center" vertical="center"/>
    </xf>
    <xf numFmtId="188" fontId="1" fillId="4" borderId="30" xfId="32" applyNumberFormat="1" applyFont="1" applyFill="1" applyBorder="1" applyAlignment="1">
      <alignment horizontal="center" vertical="center"/>
    </xf>
    <xf numFmtId="0" fontId="1" fillId="0" borderId="28" xfId="31" applyFont="1" applyFill="1" applyBorder="1" applyAlignment="1">
      <alignment horizontal="center" vertical="center"/>
    </xf>
    <xf numFmtId="0" fontId="1" fillId="0" borderId="31" xfId="31" applyFont="1" applyFill="1" applyBorder="1" applyAlignment="1">
      <alignment horizontal="center" vertical="center"/>
    </xf>
    <xf numFmtId="0" fontId="1" fillId="0" borderId="54" xfId="31" applyFont="1" applyFill="1" applyBorder="1" applyAlignment="1">
      <alignment horizontal="center" vertical="center"/>
    </xf>
    <xf numFmtId="0" fontId="1" fillId="0" borderId="61" xfId="31" applyFont="1" applyFill="1" applyBorder="1" applyAlignment="1">
      <alignment horizontal="center" vertical="center"/>
    </xf>
    <xf numFmtId="0" fontId="1" fillId="0" borderId="26" xfId="31" applyFont="1" applyFill="1" applyBorder="1" applyAlignment="1">
      <alignment horizontal="center" vertical="center"/>
    </xf>
    <xf numFmtId="0" fontId="1" fillId="0" borderId="34" xfId="31" applyFont="1" applyFill="1" applyBorder="1" applyAlignment="1">
      <alignment horizontal="center" vertical="center"/>
    </xf>
    <xf numFmtId="0" fontId="1" fillId="0" borderId="24" xfId="31" applyFont="1" applyFill="1" applyBorder="1" applyAlignment="1">
      <alignment horizontal="center" vertical="center"/>
    </xf>
    <xf numFmtId="188" fontId="1" fillId="4" borderId="24" xfId="32" applyNumberFormat="1" applyFont="1" applyFill="1" applyBorder="1" applyAlignment="1">
      <alignment horizontal="center" vertical="center" wrapText="1"/>
    </xf>
    <xf numFmtId="0" fontId="1" fillId="0" borderId="28" xfId="31" applyFont="1" applyFill="1" applyBorder="1" applyAlignment="1" applyProtection="1">
      <alignment horizontal="left" vertical="top" wrapText="1"/>
      <protection locked="0"/>
    </xf>
    <xf numFmtId="0" fontId="1" fillId="0" borderId="45" xfId="31" applyFont="1" applyFill="1" applyBorder="1" applyAlignment="1" applyProtection="1">
      <alignment horizontal="left" vertical="top" wrapText="1"/>
      <protection locked="0"/>
    </xf>
    <xf numFmtId="0" fontId="1" fillId="0" borderId="31" xfId="31" applyFont="1" applyFill="1" applyBorder="1" applyAlignment="1" applyProtection="1">
      <alignment horizontal="left" vertical="top" wrapText="1"/>
      <protection locked="0"/>
    </xf>
    <xf numFmtId="0" fontId="1" fillId="0" borderId="54" xfId="31" applyFont="1" applyFill="1" applyBorder="1" applyAlignment="1" applyProtection="1">
      <alignment horizontal="left" vertical="top" wrapText="1"/>
      <protection locked="0"/>
    </xf>
    <xf numFmtId="0" fontId="1" fillId="0" borderId="0" xfId="31" applyFont="1" applyFill="1" applyBorder="1" applyAlignment="1" applyProtection="1">
      <alignment horizontal="left" vertical="top" wrapText="1"/>
      <protection locked="0"/>
    </xf>
    <xf numFmtId="0" fontId="1" fillId="0" borderId="61" xfId="31" applyFont="1" applyFill="1" applyBorder="1" applyAlignment="1" applyProtection="1">
      <alignment horizontal="left" vertical="top" wrapText="1"/>
      <protection locked="0"/>
    </xf>
    <xf numFmtId="0" fontId="1" fillId="0" borderId="26" xfId="31" applyFont="1" applyFill="1" applyBorder="1" applyAlignment="1" applyProtection="1">
      <alignment horizontal="left" vertical="top" wrapText="1"/>
      <protection locked="0"/>
    </xf>
    <xf numFmtId="0" fontId="1" fillId="0" borderId="37" xfId="31" applyFont="1" applyFill="1" applyBorder="1" applyAlignment="1" applyProtection="1">
      <alignment horizontal="left" vertical="top" wrapText="1"/>
      <protection locked="0"/>
    </xf>
    <xf numFmtId="0" fontId="1" fillId="0" borderId="34" xfId="31" applyFont="1" applyFill="1" applyBorder="1" applyAlignment="1" applyProtection="1">
      <alignment horizontal="left" vertical="top" wrapText="1"/>
      <protection locked="0"/>
    </xf>
    <xf numFmtId="0" fontId="1" fillId="0" borderId="27" xfId="31" applyFont="1" applyFill="1" applyBorder="1" applyAlignment="1">
      <alignment horizontal="center" vertical="center"/>
    </xf>
    <xf numFmtId="0" fontId="1" fillId="0" borderId="32" xfId="31" applyFont="1" applyFill="1" applyBorder="1" applyAlignment="1">
      <alignment horizontal="center" vertical="center"/>
    </xf>
    <xf numFmtId="0" fontId="1" fillId="0" borderId="33" xfId="31" applyFont="1" applyFill="1" applyBorder="1" applyAlignment="1">
      <alignment horizontal="center" vertical="center"/>
    </xf>
    <xf numFmtId="179" fontId="1" fillId="4" borderId="28" xfId="32" applyNumberFormat="1" applyFont="1" applyFill="1" applyBorder="1" applyAlignment="1">
      <alignment horizontal="center" vertical="center" wrapText="1"/>
    </xf>
    <xf numFmtId="179" fontId="1" fillId="4" borderId="31" xfId="32" applyNumberFormat="1" applyFont="1" applyFill="1" applyBorder="1" applyAlignment="1">
      <alignment horizontal="center" vertical="center" wrapText="1"/>
    </xf>
    <xf numFmtId="179" fontId="1" fillId="4" borderId="54" xfId="32" applyNumberFormat="1" applyFont="1" applyFill="1" applyBorder="1" applyAlignment="1">
      <alignment horizontal="center" vertical="center" wrapText="1"/>
    </xf>
    <xf numFmtId="179" fontId="1" fillId="4" borderId="61" xfId="32" applyNumberFormat="1" applyFont="1" applyFill="1" applyBorder="1" applyAlignment="1">
      <alignment horizontal="center" vertical="center" wrapText="1"/>
    </xf>
    <xf numFmtId="179" fontId="1" fillId="4" borderId="26" xfId="32" applyNumberFormat="1" applyFont="1" applyFill="1" applyBorder="1" applyAlignment="1">
      <alignment horizontal="center" vertical="center" wrapText="1"/>
    </xf>
    <xf numFmtId="179" fontId="1" fillId="4" borderId="34" xfId="32" applyNumberFormat="1" applyFont="1" applyFill="1" applyBorder="1" applyAlignment="1">
      <alignment horizontal="center" vertical="center" wrapText="1"/>
    </xf>
    <xf numFmtId="179" fontId="1" fillId="0" borderId="30" xfId="32" applyNumberFormat="1" applyFont="1" applyFill="1" applyBorder="1" applyAlignment="1">
      <alignment horizontal="center" vertical="center" wrapText="1"/>
    </xf>
    <xf numFmtId="179" fontId="1" fillId="0" borderId="24" xfId="32" applyNumberFormat="1" applyFont="1" applyFill="1" applyBorder="1" applyAlignment="1">
      <alignment horizontal="center" vertical="center" wrapText="1"/>
    </xf>
    <xf numFmtId="188" fontId="1" fillId="4" borderId="188" xfId="32" applyNumberFormat="1" applyFont="1" applyFill="1" applyBorder="1" applyAlignment="1">
      <alignment horizontal="center" vertical="center"/>
    </xf>
    <xf numFmtId="188" fontId="1" fillId="4" borderId="189" xfId="32"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 7" xfId="38"/>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extLst>
            <c:ext xmlns:c16="http://schemas.microsoft.com/office/drawing/2014/chart" uri="{C3380CC4-5D6E-409C-BE32-E72D297353CC}">
              <c16:uniqueId val="{00000000-6720-48A2-9EFB-1B51164850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20460</c:v>
                </c:pt>
                <c:pt idx="1">
                  <c:v>27262</c:v>
                </c:pt>
                <c:pt idx="2">
                  <c:v>21598</c:v>
                </c:pt>
                <c:pt idx="3">
                  <c:v>20151</c:v>
                </c:pt>
                <c:pt idx="4">
                  <c:v>21705</c:v>
                </c:pt>
              </c:numCache>
            </c:numRef>
          </c:val>
          <c:smooth val="0"/>
          <c:extLst>
            <c:ext xmlns:c16="http://schemas.microsoft.com/office/drawing/2014/chart" uri="{C3380CC4-5D6E-409C-BE32-E72D297353CC}">
              <c16:uniqueId val="{00000001-6720-48A2-9EFB-1B51164850BC}"/>
            </c:ext>
          </c:extLst>
        </c:ser>
        <c:dLbls>
          <c:showLegendKey val="0"/>
          <c:showVal val="0"/>
          <c:showCatName val="0"/>
          <c:showSerName val="0"/>
          <c:showPercent val="0"/>
          <c:showBubbleSize val="0"/>
        </c:dLbls>
        <c:marker val="1"/>
        <c:smooth val="0"/>
        <c:axId val="1741337167"/>
        <c:axId val="1"/>
      </c:lineChart>
      <c:catAx>
        <c:axId val="1741337167"/>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1337167"/>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2.3199999999999998</c:v>
                </c:pt>
                <c:pt idx="1">
                  <c:v>3.48</c:v>
                </c:pt>
                <c:pt idx="2">
                  <c:v>3.02</c:v>
                </c:pt>
                <c:pt idx="3">
                  <c:v>2.54</c:v>
                </c:pt>
                <c:pt idx="4">
                  <c:v>2.44</c:v>
                </c:pt>
              </c:numCache>
            </c:numRef>
          </c:val>
          <c:extLst>
            <c:ext xmlns:c16="http://schemas.microsoft.com/office/drawing/2014/chart" uri="{C3380CC4-5D6E-409C-BE32-E72D297353CC}">
              <c16:uniqueId val="{00000000-8577-4B6E-8630-7FD3016239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16.77</c:v>
                </c:pt>
                <c:pt idx="1">
                  <c:v>16.760000000000002</c:v>
                </c:pt>
                <c:pt idx="2">
                  <c:v>16.899999999999999</c:v>
                </c:pt>
                <c:pt idx="3">
                  <c:v>16.63</c:v>
                </c:pt>
                <c:pt idx="4">
                  <c:v>16.920000000000002</c:v>
                </c:pt>
              </c:numCache>
            </c:numRef>
          </c:val>
          <c:extLst>
            <c:ext xmlns:c16="http://schemas.microsoft.com/office/drawing/2014/chart" uri="{C3380CC4-5D6E-409C-BE32-E72D297353CC}">
              <c16:uniqueId val="{00000001-8577-4B6E-8630-7FD301623990}"/>
            </c:ext>
          </c:extLst>
        </c:ser>
        <c:dLbls>
          <c:showLegendKey val="0"/>
          <c:showVal val="0"/>
          <c:showCatName val="0"/>
          <c:showSerName val="0"/>
          <c:showPercent val="0"/>
          <c:showBubbleSize val="0"/>
        </c:dLbls>
        <c:gapWidth val="250"/>
        <c:overlap val="100"/>
        <c:axId val="1744977167"/>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-0.12</c:v>
                </c:pt>
                <c:pt idx="1">
                  <c:v>1.18</c:v>
                </c:pt>
                <c:pt idx="2">
                  <c:v>-0.47</c:v>
                </c:pt>
                <c:pt idx="3">
                  <c:v>-0.26</c:v>
                </c:pt>
                <c:pt idx="4">
                  <c:v>-0.12</c:v>
                </c:pt>
              </c:numCache>
            </c:numRef>
          </c:val>
          <c:smooth val="0"/>
          <c:extLst>
            <c:ext xmlns:c16="http://schemas.microsoft.com/office/drawing/2014/chart" uri="{C3380CC4-5D6E-409C-BE32-E72D297353CC}">
              <c16:uniqueId val="{00000002-8577-4B6E-8630-7FD301623990}"/>
            </c:ext>
          </c:extLst>
        </c:ser>
        <c:dLbls>
          <c:showLegendKey val="0"/>
          <c:showVal val="0"/>
          <c:showCatName val="0"/>
          <c:showSerName val="0"/>
          <c:showPercent val="0"/>
          <c:showBubbleSize val="0"/>
        </c:dLbls>
        <c:marker val="1"/>
        <c:smooth val="0"/>
        <c:axId val="1744977167"/>
        <c:axId val="1"/>
      </c:lineChart>
      <c:catAx>
        <c:axId val="1744977167"/>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4977167"/>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2.4500000000000002</c:v>
                </c:pt>
                <c:pt idx="8">
                  <c:v>0</c:v>
                </c:pt>
                <c:pt idx="9">
                  <c:v>0</c:v>
                </c:pt>
              </c:numCache>
            </c:numRef>
          </c:val>
          <c:extLst>
            <c:ext xmlns:c16="http://schemas.microsoft.com/office/drawing/2014/chart" uri="{C3380CC4-5D6E-409C-BE32-E72D297353CC}">
              <c16:uniqueId val="{00000000-F1C2-4759-9084-A24B8BAD8C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C2-4759-9084-A24B8BAD8CE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C2-4759-9084-A24B8BAD8CE5}"/>
            </c:ext>
          </c:extLst>
        </c:ser>
        <c:ser>
          <c:idx val="3"/>
          <c:order val="3"/>
          <c:tx>
            <c:strRef>
              <c:f>データシート!$A$30</c:f>
              <c:strCache>
                <c:ptCount val="1"/>
                <c:pt idx="0">
                  <c:v>南河内広域行政共同処理事業特別会計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0.03</c:v>
                </c:pt>
                <c:pt idx="8">
                  <c:v>#N/A</c:v>
                </c:pt>
                <c:pt idx="9">
                  <c:v>0.02</c:v>
                </c:pt>
              </c:numCache>
            </c:numRef>
          </c:val>
          <c:extLst>
            <c:ext xmlns:c16="http://schemas.microsoft.com/office/drawing/2014/chart" uri="{C3380CC4-5D6E-409C-BE32-E72D297353CC}">
              <c16:uniqueId val="{00000003-F1C2-4759-9084-A24B8BAD8CE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c:v>
                </c:pt>
                <c:pt idx="2">
                  <c:v>#N/A</c:v>
                </c:pt>
                <c:pt idx="3">
                  <c:v>0.21</c:v>
                </c:pt>
                <c:pt idx="4">
                  <c:v>#N/A</c:v>
                </c:pt>
                <c:pt idx="5">
                  <c:v>0.23</c:v>
                </c:pt>
                <c:pt idx="6">
                  <c:v>#N/A</c:v>
                </c:pt>
                <c:pt idx="7">
                  <c:v>0.23</c:v>
                </c:pt>
                <c:pt idx="8">
                  <c:v>#N/A</c:v>
                </c:pt>
                <c:pt idx="9">
                  <c:v>0.24</c:v>
                </c:pt>
              </c:numCache>
            </c:numRef>
          </c:val>
          <c:extLst>
            <c:ext xmlns:c16="http://schemas.microsoft.com/office/drawing/2014/chart" uri="{C3380CC4-5D6E-409C-BE32-E72D297353CC}">
              <c16:uniqueId val="{00000004-F1C2-4759-9084-A24B8BAD8CE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0.32</c:v>
                </c:pt>
                <c:pt idx="2">
                  <c:v>#N/A</c:v>
                </c:pt>
                <c:pt idx="3">
                  <c:v>0.34</c:v>
                </c:pt>
                <c:pt idx="4">
                  <c:v>#N/A</c:v>
                </c:pt>
                <c:pt idx="5">
                  <c:v>0.1</c:v>
                </c:pt>
                <c:pt idx="6">
                  <c:v>#N/A</c:v>
                </c:pt>
                <c:pt idx="7">
                  <c:v>0.14000000000000001</c:v>
                </c:pt>
                <c:pt idx="8">
                  <c:v>#N/A</c:v>
                </c:pt>
                <c:pt idx="9">
                  <c:v>0.65</c:v>
                </c:pt>
              </c:numCache>
            </c:numRef>
          </c:val>
          <c:extLst>
            <c:ext xmlns:c16="http://schemas.microsoft.com/office/drawing/2014/chart" uri="{C3380CC4-5D6E-409C-BE32-E72D297353CC}">
              <c16:uniqueId val="{00000005-F1C2-4759-9084-A24B8BAD8CE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1.51</c:v>
                </c:pt>
              </c:numCache>
            </c:numRef>
          </c:val>
          <c:extLst>
            <c:ext xmlns:c16="http://schemas.microsoft.com/office/drawing/2014/chart" uri="{C3380CC4-5D6E-409C-BE32-E72D297353CC}">
              <c16:uniqueId val="{00000006-F1C2-4759-9084-A24B8BAD8CE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2.31</c:v>
                </c:pt>
                <c:pt idx="2">
                  <c:v>#N/A</c:v>
                </c:pt>
                <c:pt idx="3">
                  <c:v>3.48</c:v>
                </c:pt>
                <c:pt idx="4">
                  <c:v>#N/A</c:v>
                </c:pt>
                <c:pt idx="5">
                  <c:v>3.01</c:v>
                </c:pt>
                <c:pt idx="6">
                  <c:v>#N/A</c:v>
                </c:pt>
                <c:pt idx="7">
                  <c:v>2.4900000000000002</c:v>
                </c:pt>
                <c:pt idx="8">
                  <c:v>#N/A</c:v>
                </c:pt>
                <c:pt idx="9">
                  <c:v>2.42</c:v>
                </c:pt>
              </c:numCache>
            </c:numRef>
          </c:val>
          <c:extLst>
            <c:ext xmlns:c16="http://schemas.microsoft.com/office/drawing/2014/chart" uri="{C3380CC4-5D6E-409C-BE32-E72D297353CC}">
              <c16:uniqueId val="{00000007-F1C2-4759-9084-A24B8BAD8CE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18.57</c:v>
                </c:pt>
                <c:pt idx="2">
                  <c:v>#N/A</c:v>
                </c:pt>
                <c:pt idx="3">
                  <c:v>18.79</c:v>
                </c:pt>
                <c:pt idx="4">
                  <c:v>#N/A</c:v>
                </c:pt>
                <c:pt idx="5">
                  <c:v>16.649999999999999</c:v>
                </c:pt>
                <c:pt idx="6">
                  <c:v>#N/A</c:v>
                </c:pt>
                <c:pt idx="7">
                  <c:v>16.75</c:v>
                </c:pt>
                <c:pt idx="8">
                  <c:v>#N/A</c:v>
                </c:pt>
                <c:pt idx="9">
                  <c:v>15.36</c:v>
                </c:pt>
              </c:numCache>
            </c:numRef>
          </c:val>
          <c:extLst>
            <c:ext xmlns:c16="http://schemas.microsoft.com/office/drawing/2014/chart" uri="{C3380CC4-5D6E-409C-BE32-E72D297353CC}">
              <c16:uniqueId val="{00000008-F1C2-4759-9084-A24B8BAD8CE5}"/>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0.2</c:v>
                </c:pt>
                <c:pt idx="2">
                  <c:v>0.23</c:v>
                </c:pt>
                <c:pt idx="3">
                  <c:v>#N/A</c:v>
                </c:pt>
                <c:pt idx="4">
                  <c:v>0.39</c:v>
                </c:pt>
                <c:pt idx="5">
                  <c:v>#N/A</c:v>
                </c:pt>
                <c:pt idx="6">
                  <c:v>1.25</c:v>
                </c:pt>
                <c:pt idx="7">
                  <c:v>#N/A</c:v>
                </c:pt>
                <c:pt idx="8">
                  <c:v>0.3</c:v>
                </c:pt>
                <c:pt idx="9">
                  <c:v>#N/A</c:v>
                </c:pt>
              </c:numCache>
            </c:numRef>
          </c:val>
          <c:extLst>
            <c:ext xmlns:c16="http://schemas.microsoft.com/office/drawing/2014/chart" uri="{C3380CC4-5D6E-409C-BE32-E72D297353CC}">
              <c16:uniqueId val="{00000009-F1C2-4759-9084-A24B8BAD8CE5}"/>
            </c:ext>
          </c:extLst>
        </c:ser>
        <c:dLbls>
          <c:showLegendKey val="0"/>
          <c:showVal val="0"/>
          <c:showCatName val="0"/>
          <c:showSerName val="0"/>
          <c:showPercent val="0"/>
          <c:showBubbleSize val="0"/>
        </c:dLbls>
        <c:gapWidth val="150"/>
        <c:overlap val="100"/>
        <c:axId val="1744977999"/>
        <c:axId val="1"/>
      </c:barChart>
      <c:catAx>
        <c:axId val="1744977999"/>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4977999"/>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3571</c:v>
                </c:pt>
                <c:pt idx="5">
                  <c:v>3614</c:v>
                </c:pt>
                <c:pt idx="8">
                  <c:v>3752</c:v>
                </c:pt>
                <c:pt idx="11">
                  <c:v>3550</c:v>
                </c:pt>
                <c:pt idx="14">
                  <c:v>3573</c:v>
                </c:pt>
              </c:numCache>
            </c:numRef>
          </c:val>
          <c:extLst>
            <c:ext xmlns:c16="http://schemas.microsoft.com/office/drawing/2014/chart" uri="{C3380CC4-5D6E-409C-BE32-E72D297353CC}">
              <c16:uniqueId val="{00000000-03C3-43BA-9FE8-BFA66492DF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C3-43BA-9FE8-BFA66492DF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40</c:v>
                </c:pt>
                <c:pt idx="3">
                  <c:v>39</c:v>
                </c:pt>
                <c:pt idx="6">
                  <c:v>38</c:v>
                </c:pt>
                <c:pt idx="9">
                  <c:v>36</c:v>
                </c:pt>
                <c:pt idx="12">
                  <c:v>27</c:v>
                </c:pt>
              </c:numCache>
            </c:numRef>
          </c:val>
          <c:extLst>
            <c:ext xmlns:c16="http://schemas.microsoft.com/office/drawing/2014/chart" uri="{C3380CC4-5D6E-409C-BE32-E72D297353CC}">
              <c16:uniqueId val="{00000002-03C3-43BA-9FE8-BFA66492DF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445</c:v>
                </c:pt>
                <c:pt idx="3">
                  <c:v>436</c:v>
                </c:pt>
                <c:pt idx="6">
                  <c:v>409</c:v>
                </c:pt>
                <c:pt idx="9">
                  <c:v>165</c:v>
                </c:pt>
                <c:pt idx="12">
                  <c:v>70</c:v>
                </c:pt>
              </c:numCache>
            </c:numRef>
          </c:val>
          <c:extLst>
            <c:ext xmlns:c16="http://schemas.microsoft.com/office/drawing/2014/chart" uri="{C3380CC4-5D6E-409C-BE32-E72D297353CC}">
              <c16:uniqueId val="{00000003-03C3-43BA-9FE8-BFA66492DF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1029</c:v>
                </c:pt>
                <c:pt idx="3">
                  <c:v>984</c:v>
                </c:pt>
                <c:pt idx="6">
                  <c:v>874</c:v>
                </c:pt>
                <c:pt idx="9">
                  <c:v>961</c:v>
                </c:pt>
                <c:pt idx="12">
                  <c:v>866</c:v>
                </c:pt>
              </c:numCache>
            </c:numRef>
          </c:val>
          <c:extLst>
            <c:ext xmlns:c16="http://schemas.microsoft.com/office/drawing/2014/chart" uri="{C3380CC4-5D6E-409C-BE32-E72D297353CC}">
              <c16:uniqueId val="{00000004-03C3-43BA-9FE8-BFA66492DF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C3-43BA-9FE8-BFA66492DF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C3-43BA-9FE8-BFA66492DF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2149</c:v>
                </c:pt>
                <c:pt idx="3">
                  <c:v>2232</c:v>
                </c:pt>
                <c:pt idx="6">
                  <c:v>2346</c:v>
                </c:pt>
                <c:pt idx="9">
                  <c:v>2204</c:v>
                </c:pt>
                <c:pt idx="12">
                  <c:v>2323</c:v>
                </c:pt>
              </c:numCache>
            </c:numRef>
          </c:val>
          <c:extLst>
            <c:ext xmlns:c16="http://schemas.microsoft.com/office/drawing/2014/chart" uri="{C3380CC4-5D6E-409C-BE32-E72D297353CC}">
              <c16:uniqueId val="{00000007-03C3-43BA-9FE8-BFA66492DF29}"/>
            </c:ext>
          </c:extLst>
        </c:ser>
        <c:dLbls>
          <c:showLegendKey val="0"/>
          <c:showVal val="0"/>
          <c:showCatName val="0"/>
          <c:showSerName val="0"/>
          <c:showPercent val="0"/>
          <c:showBubbleSize val="0"/>
        </c:dLbls>
        <c:gapWidth val="100"/>
        <c:overlap val="100"/>
        <c:axId val="1744975087"/>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92</c:v>
                </c:pt>
                <c:pt idx="2">
                  <c:v>#N/A</c:v>
                </c:pt>
                <c:pt idx="3">
                  <c:v>#N/A</c:v>
                </c:pt>
                <c:pt idx="4">
                  <c:v>77</c:v>
                </c:pt>
                <c:pt idx="5">
                  <c:v>#N/A</c:v>
                </c:pt>
                <c:pt idx="6">
                  <c:v>#N/A</c:v>
                </c:pt>
                <c:pt idx="7">
                  <c:v>-85</c:v>
                </c:pt>
                <c:pt idx="8">
                  <c:v>#N/A</c:v>
                </c:pt>
                <c:pt idx="9">
                  <c:v>#N/A</c:v>
                </c:pt>
                <c:pt idx="10">
                  <c:v>-184</c:v>
                </c:pt>
                <c:pt idx="11">
                  <c:v>#N/A</c:v>
                </c:pt>
                <c:pt idx="12">
                  <c:v>#N/A</c:v>
                </c:pt>
                <c:pt idx="13">
                  <c:v>-287</c:v>
                </c:pt>
                <c:pt idx="14">
                  <c:v>#N/A</c:v>
                </c:pt>
              </c:numCache>
            </c:numRef>
          </c:val>
          <c:smooth val="0"/>
          <c:extLst>
            <c:ext xmlns:c16="http://schemas.microsoft.com/office/drawing/2014/chart" uri="{C3380CC4-5D6E-409C-BE32-E72D297353CC}">
              <c16:uniqueId val="{00000008-03C3-43BA-9FE8-BFA66492DF29}"/>
            </c:ext>
          </c:extLst>
        </c:ser>
        <c:dLbls>
          <c:showLegendKey val="0"/>
          <c:showVal val="0"/>
          <c:showCatName val="0"/>
          <c:showSerName val="0"/>
          <c:showPercent val="0"/>
          <c:showBubbleSize val="0"/>
        </c:dLbls>
        <c:marker val="1"/>
        <c:smooth val="0"/>
        <c:axId val="1744975087"/>
        <c:axId val="1"/>
      </c:lineChart>
      <c:catAx>
        <c:axId val="1744975087"/>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4975087"/>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30928</c:v>
                </c:pt>
                <c:pt idx="5">
                  <c:v>31159</c:v>
                </c:pt>
                <c:pt idx="8">
                  <c:v>30833</c:v>
                </c:pt>
                <c:pt idx="11">
                  <c:v>30819</c:v>
                </c:pt>
                <c:pt idx="14">
                  <c:v>30978</c:v>
                </c:pt>
              </c:numCache>
            </c:numRef>
          </c:val>
          <c:extLst>
            <c:ext xmlns:c16="http://schemas.microsoft.com/office/drawing/2014/chart" uri="{C3380CC4-5D6E-409C-BE32-E72D297353CC}">
              <c16:uniqueId val="{00000000-F54C-47F3-8426-3FDD18AC4E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9019</c:v>
                </c:pt>
                <c:pt idx="5">
                  <c:v>8455</c:v>
                </c:pt>
                <c:pt idx="8">
                  <c:v>7899</c:v>
                </c:pt>
                <c:pt idx="11">
                  <c:v>8287</c:v>
                </c:pt>
                <c:pt idx="14">
                  <c:v>8746</c:v>
                </c:pt>
              </c:numCache>
            </c:numRef>
          </c:val>
          <c:extLst>
            <c:ext xmlns:c16="http://schemas.microsoft.com/office/drawing/2014/chart" uri="{C3380CC4-5D6E-409C-BE32-E72D297353CC}">
              <c16:uniqueId val="{00000001-F54C-47F3-8426-3FDD18AC4E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9139</c:v>
                </c:pt>
                <c:pt idx="5">
                  <c:v>9675</c:v>
                </c:pt>
                <c:pt idx="8">
                  <c:v>10019</c:v>
                </c:pt>
                <c:pt idx="11">
                  <c:v>11033</c:v>
                </c:pt>
                <c:pt idx="14">
                  <c:v>11066</c:v>
                </c:pt>
              </c:numCache>
            </c:numRef>
          </c:val>
          <c:extLst>
            <c:ext xmlns:c16="http://schemas.microsoft.com/office/drawing/2014/chart" uri="{C3380CC4-5D6E-409C-BE32-E72D297353CC}">
              <c16:uniqueId val="{00000002-F54C-47F3-8426-3FDD18AC4E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4C-47F3-8426-3FDD18AC4E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4C-47F3-8426-3FDD18AC4E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4C-47F3-8426-3FDD18AC4E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7096</c:v>
                </c:pt>
                <c:pt idx="3">
                  <c:v>6320</c:v>
                </c:pt>
                <c:pt idx="6">
                  <c:v>5890</c:v>
                </c:pt>
                <c:pt idx="9">
                  <c:v>5836</c:v>
                </c:pt>
                <c:pt idx="12">
                  <c:v>5811</c:v>
                </c:pt>
              </c:numCache>
            </c:numRef>
          </c:val>
          <c:extLst>
            <c:ext xmlns:c16="http://schemas.microsoft.com/office/drawing/2014/chart" uri="{C3380CC4-5D6E-409C-BE32-E72D297353CC}">
              <c16:uniqueId val="{00000006-F54C-47F3-8426-3FDD18AC4E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1068</c:v>
                </c:pt>
                <c:pt idx="3">
                  <c:v>654</c:v>
                </c:pt>
                <c:pt idx="6">
                  <c:v>257</c:v>
                </c:pt>
                <c:pt idx="9">
                  <c:v>97</c:v>
                </c:pt>
                <c:pt idx="12">
                  <c:v>32</c:v>
                </c:pt>
              </c:numCache>
            </c:numRef>
          </c:val>
          <c:extLst>
            <c:ext xmlns:c16="http://schemas.microsoft.com/office/drawing/2014/chart" uri="{C3380CC4-5D6E-409C-BE32-E72D297353CC}">
              <c16:uniqueId val="{00000007-F54C-47F3-8426-3FDD18AC4E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12934</c:v>
                </c:pt>
                <c:pt idx="3">
                  <c:v>12114</c:v>
                </c:pt>
                <c:pt idx="6">
                  <c:v>11055</c:v>
                </c:pt>
                <c:pt idx="9">
                  <c:v>10435</c:v>
                </c:pt>
                <c:pt idx="12">
                  <c:v>9704</c:v>
                </c:pt>
              </c:numCache>
            </c:numRef>
          </c:val>
          <c:extLst>
            <c:ext xmlns:c16="http://schemas.microsoft.com/office/drawing/2014/chart" uri="{C3380CC4-5D6E-409C-BE32-E72D297353CC}">
              <c16:uniqueId val="{00000008-F54C-47F3-8426-3FDD18AC4E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274</c:v>
                </c:pt>
                <c:pt idx="3">
                  <c:v>235</c:v>
                </c:pt>
                <c:pt idx="6">
                  <c:v>197</c:v>
                </c:pt>
                <c:pt idx="9">
                  <c:v>162</c:v>
                </c:pt>
                <c:pt idx="12">
                  <c:v>119</c:v>
                </c:pt>
              </c:numCache>
            </c:numRef>
          </c:val>
          <c:extLst>
            <c:ext xmlns:c16="http://schemas.microsoft.com/office/drawing/2014/chart" uri="{C3380CC4-5D6E-409C-BE32-E72D297353CC}">
              <c16:uniqueId val="{00000009-F54C-47F3-8426-3FDD18AC4E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25301</c:v>
                </c:pt>
                <c:pt idx="3">
                  <c:v>26113</c:v>
                </c:pt>
                <c:pt idx="6">
                  <c:v>26437</c:v>
                </c:pt>
                <c:pt idx="9">
                  <c:v>26718</c:v>
                </c:pt>
                <c:pt idx="12">
                  <c:v>26736</c:v>
                </c:pt>
              </c:numCache>
            </c:numRef>
          </c:val>
          <c:extLst>
            <c:ext xmlns:c16="http://schemas.microsoft.com/office/drawing/2014/chart" uri="{C3380CC4-5D6E-409C-BE32-E72D297353CC}">
              <c16:uniqueId val="{0000000A-F54C-47F3-8426-3FDD18AC4EA3}"/>
            </c:ext>
          </c:extLst>
        </c:ser>
        <c:dLbls>
          <c:showLegendKey val="0"/>
          <c:showVal val="0"/>
          <c:showCatName val="0"/>
          <c:showSerName val="0"/>
          <c:showPercent val="0"/>
          <c:showBubbleSize val="0"/>
        </c:dLbls>
        <c:gapWidth val="100"/>
        <c:overlap val="100"/>
        <c:axId val="1744973007"/>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54C-47F3-8426-3FDD18AC4EA3}"/>
            </c:ext>
          </c:extLst>
        </c:ser>
        <c:dLbls>
          <c:showLegendKey val="0"/>
          <c:showVal val="0"/>
          <c:showCatName val="0"/>
          <c:showSerName val="0"/>
          <c:showPercent val="0"/>
          <c:showBubbleSize val="0"/>
        </c:dLbls>
        <c:marker val="1"/>
        <c:smooth val="0"/>
        <c:axId val="1744973007"/>
        <c:axId val="1"/>
      </c:lineChart>
      <c:catAx>
        <c:axId val="1744973007"/>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4973007"/>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{61A831BC-0F26-463A-B4FC-5BA2136024B8}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7CC0-4DE5-BD67-E13275354AD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{81CA7B8C-38A4-4DCB-B14B-ADF5557F8781}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7CC0-4DE5-BD67-E13275354AD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{A3229EEC-F564-4462-BC82-D69204378F21}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7CC0-4DE5-BD67-E13275354ADF}"/>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{E15D87C6-4F65-4156-B2E3-5C2F5545CA74}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7CC0-4DE5-BD67-E13275354AD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{5E07C42A-6519-4C28-8106-DB558606B6A2}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7CC0-4DE5-BD67-E13275354A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63.3</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7CC0-4DE5-BD67-E13275354AD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{885E0E64-0718-4BB4-B3E1-89E8CD9F1504}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7CC0-4DE5-BD67-E13275354AD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{2DE7A915-FB39-4532-B898-70410DE13FF7}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7CC0-4DE5-BD67-E13275354AD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{4EB3F800-E2E5-4A2B-9326-B42BBB3A62E8}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7CC0-4DE5-BD67-E13275354ADF}"/>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{51A0E4D2-10D1-4705-B1AD-CF01F2DDB493}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7CC0-4DE5-BD67-E13275354ADF}"/>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{B4E5825E-1F8A-4741-AC9E-552C953225C8}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7CC0-4DE5-BD67-E13275354A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17.8</c:v>
                </c:pt>
              </c:numCache>
            </c:numRef>
          </c:yVal>
          <c:smooth val="0"/>
          <c:extLst>
            <c:ext xmlns:c16="http://schemas.microsoft.com/office/drawing/2014/chart" uri="{C3380CC4-5D6E-409C-BE32-E72D297353CC}">
              <c16:uniqueId val="{0000000B-7CC0-4DE5-BD67-E13275354ADF}"/>
            </c:ext>
          </c:extLst>
        </c:ser>
        <c:dLbls>
          <c:showLegendKey val="0"/>
          <c:showVal val="0"/>
          <c:showCatName val="0"/>
          <c:showSerName val="0"/>
          <c:showPercent val="0"/>
          <c:showBubbleSize val="0"/>
        </c:dLbls>
        <c:axId val="348010376"/>
        <c:axId val="348010768"/>
      </c:scatterChart>
      <c:valAx>
        <c:axId val="348010376"/>
        <c:scaling>
          <c:orientation val="minMax"/>
          <c:max val="67.5"/>
          <c:min val="4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8010768"/>
        <c:crosses val="autoZero"/>
        <c:crossBetween val="midCat"/>
      </c:valAx>
      <c:valAx>
        <c:axId val="348010768"/>
        <c:scaling>
          <c:orientation val="minMax"/>
          <c:max val="21.400000000000002"/>
          <c:min val="1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8010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{BE67B606-E882-408B-8D1D-F0450E159A31}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BB9-4166-8DF5-7B297011BC98}"/>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{3151B4E8-680D-4663-98C5-688483915D75}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BB9-4166-8DF5-7B297011BC98}"/>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{43C9744E-10BC-4997-8561-CC7D68D50654}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BB9-4166-8DF5-7B297011BC98}"/>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{910459B4-0C78-43EB-B040-1A5AE858A700}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BB9-4166-8DF5-7B297011BC98}"/>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{18687B48-E37F-4E59-A913-9288921996BD}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BB9-4166-8DF5-7B297011BC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c:v>
                </c:pt>
                <c:pt idx="1">
                  <c:v>0.5</c:v>
                </c:pt>
                <c:pt idx="2">
                  <c:v>0.1</c:v>
                </c:pt>
                <c:pt idx="3">
                  <c:v>-0.3</c:v>
                </c:pt>
                <c:pt idx="4">
                  <c:v>-0.9</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2BB9-4166-8DF5-7B297011BC9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{90DF3652-3A24-49A7-897D-11BBD66BF400}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BB9-4166-8DF5-7B297011BC98}"/>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{B81B132E-9A3E-4273-85C7-94796FA65C05}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BB9-4166-8DF5-7B297011BC98}"/>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{472D53C6-9CBD-46A5-91C2-79D674852476}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BB9-4166-8DF5-7B297011BC98}"/>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{5BDB79AD-F64A-4AA9-A6C0-D83207448343}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BB9-4166-8DF5-7B297011BC98}"/>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{C81F7159-D8BE-438C-8842-E70F4A1122D6}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BB9-4166-8DF5-7B297011BC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c:ext xmlns:c16="http://schemas.microsoft.com/office/drawing/2014/chart" uri="{C3380CC4-5D6E-409C-BE32-E72D297353CC}">
              <c16:uniqueId val="{0000000B-2BB9-4166-8DF5-7B297011BC98}"/>
            </c:ext>
          </c:extLst>
        </c:ser>
        <c:dLbls>
          <c:showLegendKey val="0"/>
          <c:showVal val="0"/>
          <c:showCatName val="0"/>
          <c:showSerName val="0"/>
          <c:showPercent val="0"/>
          <c:showBubbleSize val="0"/>
        </c:dLbls>
        <c:axId val="348011552"/>
        <c:axId val="348011944"/>
      </c:scatterChart>
      <c:valAx>
        <c:axId val="348011552"/>
        <c:scaling>
          <c:orientation val="minMax"/>
          <c:max val="8.7999999999999989"/>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8011944"/>
        <c:crosses val="autoZero"/>
        <c:crossBetween val="midCat"/>
      </c:valAx>
      <c:valAx>
        <c:axId val="348011944"/>
        <c:scaling>
          <c:orientation val="minMax"/>
          <c:max val="5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80115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20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20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436876"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43687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43687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43687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43688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43688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43688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43688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43688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436885"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436886"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43688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43688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本市は、臨時財政対策債の発行額を抑制するなどの結果、実質公債費比率は低い水準で推移している。今後も引き続き、この水準を維持できるよう起債管理に努める。</a:t>
          </a:r>
          <a:endParaRPr kumimoji="1" lang="en-US" altLang="ja-JP" sz="1400">
            <a:latin typeface="ＭＳ ゴシック" pitchFamily="49" charset="-128"/>
            <a:ea typeface="ＭＳ ゴシック" pitchFamily="49" charset="-128"/>
          </a:endParaRPr>
        </a:p>
        <a:p>
          <a:pPr>
            <a:lnSpc>
              <a:spcPts val="1700"/>
            </a:lnSpc>
          </a:pP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38286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82866" name="正方形/長方形 3"/>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38286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38286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38287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38287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38287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38287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382874" name="正方形/長方形 42" descr="右上がり対角線 (太)"/>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382875" name="正方形/長方形 43" descr="右下がり対角線 (太)"/>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382876" name="正方形/長方形 44" descr="右上がり対角線 (太)"/>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382877" name="正方形/長方形 45" descr="右下がり対角線 (太)"/>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382878" name="正方形/長方形 46" descr="右上がり対角線 (太)"/>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382879" name="直線コネクタ 20"/>
        <xdr:cNvCxnSpPr>
          <a:cxnSpLocks noChangeShapeType="1"/>
        </xdr:cNvCxnSpPr>
      </xdr:nvCxnSpPr>
      <xdr:spPr bwMode="auto">
        <a:xfrm>
          <a:off x="2619375" y="12334875"/>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382880" name="Oval 182"/>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38288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本市は、地方債残高が少なく、充当可能財源等も確保されている状況が続いている。今後、老朽化した公共施設の更新が控えており、数値の上昇が見込まれるため、引き続き計画的な起債管理を行い、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113,952
112,934
39.72
38,791,827
38,168,017
548,545
22,458,744
26,735,772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本市は、学校教育施設を優先に、長寿命化工事などの老朽化対策を行っているが、平成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高く老朽化が進んでいる施設が多いことがわかる。</a:t>
          </a:r>
          <a:endParaRPr lang="ja-JP" altLang="ja-JP">
            <a:effectLst/>
          </a:endParaRPr>
        </a:p>
        <a:p>
          <a:r>
            <a:rPr kumimoji="1" lang="ja-JP" altLang="ja-JP" sz="1100">
              <a:solidFill>
                <a:schemeClr val="dk1"/>
              </a:solidFill>
              <a:effectLst/>
              <a:latin typeface="+mn-lt"/>
              <a:ea typeface="+mn-ea"/>
              <a:cs typeface="+mn-cs"/>
            </a:rPr>
            <a:t>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総合管理計画に沿った、計画的な老朽化対策に取り組んでいく必要がある。</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年度決算に係る固定資産台帳については、平成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日時点で整備中のため、当該団体等は表示されていません。</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8" name="直線コネクタ 67"/>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9"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70" name="直線コネクタ 69"/>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71"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72" name="直線コネクタ 71"/>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73"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74" name="フローチャート : 判断 73"/>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75" name="フローチャート : 判断 74"/>
        <xdr:cNvSpPr/>
      </xdr:nvSpPr>
      <xdr:spPr>
        <a:xfrm>
          <a:off x="4000500" y="636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130556</xdr:rowOff>
    </xdr:from>
    <xdr:to>
      <xdr:col>3</xdr:col>
      <xdr:colOff>511175</xdr:colOff>
      <xdr:row>31</xdr:row>
      <xdr:rowOff>60706</xdr:rowOff>
    </xdr:to>
    <xdr:sp macro="" textlink="">
      <xdr:nvSpPr>
        <xdr:cNvPr id="81" name="円/楕円 80"/>
        <xdr:cNvSpPr/>
      </xdr:nvSpPr>
      <xdr:spPr>
        <a:xfrm>
          <a:off x="4000500" y="60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15511</xdr:rowOff>
    </xdr:from>
    <xdr:ext cx="405111" cy="259045"/>
    <xdr:sp macro="" textlink="">
      <xdr:nvSpPr>
        <xdr:cNvPr id="82" name="n_1aveValue有形固定資産減価償却率"/>
        <xdr:cNvSpPr txBox="1"/>
      </xdr:nvSpPr>
      <xdr:spPr>
        <a:xfrm>
          <a:off x="3836043"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77233</xdr:rowOff>
    </xdr:from>
    <xdr:ext cx="405111" cy="259045"/>
    <xdr:sp macro="" textlink="">
      <xdr:nvSpPr>
        <xdr:cNvPr id="83" name="n_1mainValue有形固定資産減価償却率"/>
        <xdr:cNvSpPr txBox="1"/>
      </xdr:nvSpPr>
      <xdr:spPr>
        <a:xfrm>
          <a:off x="3836043" y="58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113,952
112,934
39.72
38,791,827
38,168,017
548,545
22,458,744
26,735,772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92347</xdr:rowOff>
    </xdr:from>
    <xdr:to>
      <xdr:col>5</xdr:col>
      <xdr:colOff>409575</xdr:colOff>
      <xdr:row>40</xdr:row>
      <xdr:rowOff>22497</xdr:rowOff>
    </xdr:to>
    <xdr:sp macro="" textlink="">
      <xdr:nvSpPr>
        <xdr:cNvPr id="72" name="円/楕円 71"/>
        <xdr:cNvSpPr/>
      </xdr:nvSpPr>
      <xdr:spPr>
        <a:xfrm>
          <a:off x="3746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22696</xdr:rowOff>
    </xdr:from>
    <xdr:ext cx="405111" cy="259045"/>
    <xdr:sp macro="" textlink="">
      <xdr:nvSpPr>
        <xdr:cNvPr id="73" name="n_1aveValue【道路】&#10;有形固定資産減価償却率"/>
        <xdr:cNvSpPr txBox="1"/>
      </xdr:nvSpPr>
      <xdr:spPr>
        <a:xfrm>
          <a:off x="3582043"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13624</xdr:rowOff>
    </xdr:from>
    <xdr:ext cx="405111" cy="259045"/>
    <xdr:sp macro="" textlink="">
      <xdr:nvSpPr>
        <xdr:cNvPr id="74" name="n_1mainValue【道路】&#10;有形固定資産減価償却率"/>
        <xdr:cNvSpPr txBox="1"/>
      </xdr:nvSpPr>
      <xdr:spPr>
        <a:xfrm>
          <a:off x="3582043"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3" name="【道路】&#10;一人当たり延長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5" name="フローチャート : 判断 104"/>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3683</xdr:rowOff>
    </xdr:from>
    <xdr:to>
      <xdr:col>14</xdr:col>
      <xdr:colOff>79375</xdr:colOff>
      <xdr:row>40</xdr:row>
      <xdr:rowOff>105283</xdr:rowOff>
    </xdr:to>
    <xdr:sp macro="" textlink="">
      <xdr:nvSpPr>
        <xdr:cNvPr id="111" name="円/楕円 110"/>
        <xdr:cNvSpPr/>
      </xdr:nvSpPr>
      <xdr:spPr>
        <a:xfrm>
          <a:off x="9588500" y="68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12336</xdr:rowOff>
    </xdr:from>
    <xdr:ext cx="469744" cy="259045"/>
    <xdr:sp macro="" textlink="">
      <xdr:nvSpPr>
        <xdr:cNvPr id="112"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96410</xdr:rowOff>
    </xdr:from>
    <xdr:ext cx="469744" cy="259045"/>
    <xdr:sp macro="" textlink="">
      <xdr:nvSpPr>
        <xdr:cNvPr id="113" name="n_1mainValue【道路】&#10;一人当たり延長"/>
        <xdr:cNvSpPr txBox="1"/>
      </xdr:nvSpPr>
      <xdr:spPr>
        <a:xfrm>
          <a:off x="9391727" y="695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5"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6" name="フローチャート : 判断 145"/>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47" name="フローチャート : 判断 146"/>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104322</xdr:rowOff>
    </xdr:from>
    <xdr:to>
      <xdr:col>5</xdr:col>
      <xdr:colOff>409575</xdr:colOff>
      <xdr:row>60</xdr:row>
      <xdr:rowOff>34472</xdr:rowOff>
    </xdr:to>
    <xdr:sp macro="" textlink="">
      <xdr:nvSpPr>
        <xdr:cNvPr id="153" name="円/楕円 152"/>
        <xdr:cNvSpPr/>
      </xdr:nvSpPr>
      <xdr:spPr>
        <a:xfrm>
          <a:off x="3746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30497</xdr:rowOff>
    </xdr:from>
    <xdr:ext cx="405111" cy="259045"/>
    <xdr:sp macro="" textlink="">
      <xdr:nvSpPr>
        <xdr:cNvPr id="154" name="n_1aveValue【橋りょう・トンネル】&#10;有形固定資産減価償却率"/>
        <xdr:cNvSpPr txBox="1"/>
      </xdr:nvSpPr>
      <xdr:spPr>
        <a:xfrm>
          <a:off x="3582043"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50999</xdr:rowOff>
    </xdr:from>
    <xdr:ext cx="405111" cy="259045"/>
    <xdr:sp macro="" textlink="">
      <xdr:nvSpPr>
        <xdr:cNvPr id="155" name="n_1mainValue【橋りょう・トンネル】&#10;有形固定資産減価償却率"/>
        <xdr:cNvSpPr txBox="1"/>
      </xdr:nvSpPr>
      <xdr:spPr>
        <a:xfrm>
          <a:off x="3582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4"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5" name="フローチャート : 判断 184"/>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86" name="フローチャート : 判断 185"/>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123911</xdr:rowOff>
    </xdr:from>
    <xdr:to>
      <xdr:col>14</xdr:col>
      <xdr:colOff>79375</xdr:colOff>
      <xdr:row>64</xdr:row>
      <xdr:rowOff>54061</xdr:rowOff>
    </xdr:to>
    <xdr:sp macro="" textlink="">
      <xdr:nvSpPr>
        <xdr:cNvPr id="192" name="円/楕円 191"/>
        <xdr:cNvSpPr/>
      </xdr:nvSpPr>
      <xdr:spPr>
        <a:xfrm>
          <a:off x="9588500" y="1092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60</xdr:row>
      <xdr:rowOff>161594</xdr:rowOff>
    </xdr:from>
    <xdr:ext cx="534377" cy="259045"/>
    <xdr:sp macro="" textlink="">
      <xdr:nvSpPr>
        <xdr:cNvPr id="193" name="n_1aveValue【橋りょう・トンネル】&#10;一人当たり有形固定資産（償却資産）額"/>
        <xdr:cNvSpPr txBox="1"/>
      </xdr:nvSpPr>
      <xdr:spPr>
        <a:xfrm>
          <a:off x="93594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45188</xdr:rowOff>
    </xdr:from>
    <xdr:ext cx="534377" cy="259045"/>
    <xdr:sp macro="" textlink="">
      <xdr:nvSpPr>
        <xdr:cNvPr id="194" name="n_1mainValue【橋りょう・トンネル】&#10;一人当たり有形固定資産（償却資産）額"/>
        <xdr:cNvSpPr txBox="1"/>
      </xdr:nvSpPr>
      <xdr:spPr>
        <a:xfrm>
          <a:off x="9359411" y="110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7" name="テキスト ボックス 20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7" name="テキスト ボックス 21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1" name="直線コネクタ 220"/>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2"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3" name="直線コネクタ 222"/>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4"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5" name="直線コネクタ 224"/>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26"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7" name="フローチャート : 判断 226"/>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28" name="フローチャート : 判断 227"/>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44450</xdr:rowOff>
    </xdr:from>
    <xdr:to>
      <xdr:col>5</xdr:col>
      <xdr:colOff>409575</xdr:colOff>
      <xdr:row>81</xdr:row>
      <xdr:rowOff>146050</xdr:rowOff>
    </xdr:to>
    <xdr:sp macro="" textlink="">
      <xdr:nvSpPr>
        <xdr:cNvPr id="234" name="円/楕円 233"/>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2557</xdr:rowOff>
    </xdr:from>
    <xdr:ext cx="405111" cy="259045"/>
    <xdr:sp macro="" textlink="">
      <xdr:nvSpPr>
        <xdr:cNvPr id="235" name="n_1aveValue【公営住宅】&#10;有形固定資産減価償却率"/>
        <xdr:cNvSpPr txBox="1"/>
      </xdr:nvSpPr>
      <xdr:spPr>
        <a:xfrm>
          <a:off x="3582043"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137177</xdr:rowOff>
    </xdr:from>
    <xdr:ext cx="405111" cy="259045"/>
    <xdr:sp macro="" textlink="">
      <xdr:nvSpPr>
        <xdr:cNvPr id="236" name="n_1mainValue【公営住宅】&#10;有形固定資産減価償却率"/>
        <xdr:cNvSpPr txBox="1"/>
      </xdr:nvSpPr>
      <xdr:spPr>
        <a:xfrm>
          <a:off x="3582043"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8" name="テキスト ボックス 2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2" name="直線コネクタ 261"/>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3"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4" name="直線コネクタ 263"/>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5"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6" name="直線コネクタ 265"/>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67" name="【公営住宅】&#10;一人当たり面積平均値テキスト"/>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68" name="フローチャート : 判断 267"/>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69" name="フローチャート : 判断 268"/>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38463</xdr:rowOff>
    </xdr:from>
    <xdr:to>
      <xdr:col>14</xdr:col>
      <xdr:colOff>79375</xdr:colOff>
      <xdr:row>84</xdr:row>
      <xdr:rowOff>140063</xdr:rowOff>
    </xdr:to>
    <xdr:sp macro="" textlink="">
      <xdr:nvSpPr>
        <xdr:cNvPr id="275" name="円/楕円 274"/>
        <xdr:cNvSpPr/>
      </xdr:nvSpPr>
      <xdr:spPr>
        <a:xfrm>
          <a:off x="9588500" y="144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153325</xdr:rowOff>
    </xdr:from>
    <xdr:ext cx="469744" cy="259045"/>
    <xdr:sp macro="" textlink="">
      <xdr:nvSpPr>
        <xdr:cNvPr id="276" name="n_1aveValue【公営住宅】&#10;一人当たり面積"/>
        <xdr:cNvSpPr txBox="1"/>
      </xdr:nvSpPr>
      <xdr:spPr>
        <a:xfrm>
          <a:off x="9391727" y="1421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131190</xdr:rowOff>
    </xdr:from>
    <xdr:ext cx="469744" cy="259045"/>
    <xdr:sp macro="" textlink="">
      <xdr:nvSpPr>
        <xdr:cNvPr id="277" name="n_1mainValue【公営住宅】&#10;一人当たり面積"/>
        <xdr:cNvSpPr txBox="1"/>
      </xdr:nvSpPr>
      <xdr:spPr>
        <a:xfrm>
          <a:off x="9391727" y="145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18" name="直線コネクタ 317"/>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19"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0" name="直線コネクタ 31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1"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2" name="直線コネクタ 321"/>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23"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4" name="フローチャート : 判断 323"/>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25" name="フローチャート : 判断 324"/>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76835</xdr:rowOff>
    </xdr:from>
    <xdr:to>
      <xdr:col>22</xdr:col>
      <xdr:colOff>415925</xdr:colOff>
      <xdr:row>37</xdr:row>
      <xdr:rowOff>6985</xdr:rowOff>
    </xdr:to>
    <xdr:sp macro="" textlink="">
      <xdr:nvSpPr>
        <xdr:cNvPr id="331" name="円/楕円 330"/>
        <xdr:cNvSpPr/>
      </xdr:nvSpPr>
      <xdr:spPr>
        <a:xfrm>
          <a:off x="15430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146702</xdr:rowOff>
    </xdr:from>
    <xdr:ext cx="405111" cy="259045"/>
    <xdr:sp macro="" textlink="">
      <xdr:nvSpPr>
        <xdr:cNvPr id="332" name="n_1aveValue【認定こども園・幼稚園・保育所】&#10;有形固定資産減価償却率"/>
        <xdr:cNvSpPr txBox="1"/>
      </xdr:nvSpPr>
      <xdr:spPr>
        <a:xfrm>
          <a:off x="15266043"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23512</xdr:rowOff>
    </xdr:from>
    <xdr:ext cx="405111" cy="259045"/>
    <xdr:sp macro="" textlink="">
      <xdr:nvSpPr>
        <xdr:cNvPr id="333" name="n_1mainValue【認定こども園・幼稚園・保育所】&#10;有形固定資産減価償却率"/>
        <xdr:cNvSpPr txBox="1"/>
      </xdr:nvSpPr>
      <xdr:spPr>
        <a:xfrm>
          <a:off x="15266043"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5" name="直線コネクタ 354"/>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6"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7" name="直線コネクタ 356"/>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58"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59" name="直線コネクタ 358"/>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60"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1" name="フローチャート : 判断 36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62" name="フローチャート : 判断 361"/>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4826</xdr:rowOff>
    </xdr:from>
    <xdr:to>
      <xdr:col>31</xdr:col>
      <xdr:colOff>85725</xdr:colOff>
      <xdr:row>35</xdr:row>
      <xdr:rowOff>106426</xdr:rowOff>
    </xdr:to>
    <xdr:sp macro="" textlink="">
      <xdr:nvSpPr>
        <xdr:cNvPr id="368" name="円/楕円 367"/>
        <xdr:cNvSpPr/>
      </xdr:nvSpPr>
      <xdr:spPr>
        <a:xfrm>
          <a:off x="21272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67835</xdr:rowOff>
    </xdr:from>
    <xdr:ext cx="469744" cy="259045"/>
    <xdr:sp macro="" textlink="">
      <xdr:nvSpPr>
        <xdr:cNvPr id="369" name="n_1aveValue【認定こども園・幼稚園・保育所】&#10;一人当たり面積"/>
        <xdr:cNvSpPr txBox="1"/>
      </xdr:nvSpPr>
      <xdr:spPr>
        <a:xfrm>
          <a:off x="210757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122953</xdr:rowOff>
    </xdr:from>
    <xdr:ext cx="469744" cy="259045"/>
    <xdr:sp macro="" textlink="">
      <xdr:nvSpPr>
        <xdr:cNvPr id="370" name="n_1mainValue【認定こども園・幼稚園・保育所】&#10;一人当たり面積"/>
        <xdr:cNvSpPr txBox="1"/>
      </xdr:nvSpPr>
      <xdr:spPr>
        <a:xfrm>
          <a:off x="21075727" y="57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2" name="直線コネクタ 3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3" name="テキスト ボックス 38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4" name="直線コネクタ 3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5" name="テキスト ボックス 3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6" name="直線コネクタ 3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7" name="テキスト ボックス 3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8" name="直線コネクタ 3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9" name="テキスト ボックス 3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0" name="直線コネクタ 3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1" name="テキスト ボックス 3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2" name="直線コネクタ 3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3" name="テキスト ボックス 39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5" name="テキスト ボックス 3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7" name="直線コネクタ 396"/>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398"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399" name="直線コネクタ 398"/>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0"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1" name="直線コネクタ 400"/>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02"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03" name="フローチャート : 判断 402"/>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04" name="フローチャート : 判断 403"/>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151674</xdr:rowOff>
    </xdr:from>
    <xdr:to>
      <xdr:col>22</xdr:col>
      <xdr:colOff>415925</xdr:colOff>
      <xdr:row>57</xdr:row>
      <xdr:rowOff>81824</xdr:rowOff>
    </xdr:to>
    <xdr:sp macro="" textlink="">
      <xdr:nvSpPr>
        <xdr:cNvPr id="410" name="円/楕円 409"/>
        <xdr:cNvSpPr/>
      </xdr:nvSpPr>
      <xdr:spPr>
        <a:xfrm>
          <a:off x="15430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68053</xdr:rowOff>
    </xdr:from>
    <xdr:ext cx="405111" cy="259045"/>
    <xdr:sp macro="" textlink="">
      <xdr:nvSpPr>
        <xdr:cNvPr id="411" name="n_1aveValue【学校施設】&#10;有形固定資産減価償却率"/>
        <xdr:cNvSpPr txBox="1"/>
      </xdr:nvSpPr>
      <xdr:spPr>
        <a:xfrm>
          <a:off x="15266043"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98351</xdr:rowOff>
    </xdr:from>
    <xdr:ext cx="405111" cy="259045"/>
    <xdr:sp macro="" textlink="">
      <xdr:nvSpPr>
        <xdr:cNvPr id="412" name="n_1mainValue【学校施設】&#10;有形固定資産減価償却率"/>
        <xdr:cNvSpPr txBox="1"/>
      </xdr:nvSpPr>
      <xdr:spPr>
        <a:xfrm>
          <a:off x="15266043" y="95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4" name="直線コネクタ 4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5" name="テキスト ボックス 4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6" name="直線コネクタ 4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7" name="テキスト ボックス 4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8" name="直線コネクタ 4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9" name="テキスト ボックス 4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0" name="直線コネクタ 4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1" name="テキスト ボックス 4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2" name="直線コネクタ 4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3" name="テキスト ボックス 4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37" name="直線コネクタ 436"/>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38"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39" name="直線コネクタ 438"/>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0"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1" name="直線コネクタ 440"/>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42"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43" name="フローチャート : 判断 442"/>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44" name="フローチャート : 判断 443"/>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36830</xdr:rowOff>
    </xdr:from>
    <xdr:to>
      <xdr:col>31</xdr:col>
      <xdr:colOff>85725</xdr:colOff>
      <xdr:row>60</xdr:row>
      <xdr:rowOff>138430</xdr:rowOff>
    </xdr:to>
    <xdr:sp macro="" textlink="">
      <xdr:nvSpPr>
        <xdr:cNvPr id="450" name="円/楕円 449"/>
        <xdr:cNvSpPr/>
      </xdr:nvSpPr>
      <xdr:spPr>
        <a:xfrm>
          <a:off x="21272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87647</xdr:rowOff>
    </xdr:from>
    <xdr:ext cx="469744" cy="259045"/>
    <xdr:sp macro="" textlink="">
      <xdr:nvSpPr>
        <xdr:cNvPr id="451" name="n_1aveValue【学校施設】&#10;一人当たり面積"/>
        <xdr:cNvSpPr txBox="1"/>
      </xdr:nvSpPr>
      <xdr:spPr>
        <a:xfrm>
          <a:off x="21075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154957</xdr:rowOff>
    </xdr:from>
    <xdr:ext cx="469744" cy="259045"/>
    <xdr:sp macro="" textlink="">
      <xdr:nvSpPr>
        <xdr:cNvPr id="452" name="n_1mainValue【学校施設】&#10;一人当たり面積"/>
        <xdr:cNvSpPr txBox="1"/>
      </xdr:nvSpPr>
      <xdr:spPr>
        <a:xfrm>
          <a:off x="210757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3" name="テキスト ボックス 46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4" name="直線コネクタ 4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5" name="テキスト ボックス 46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6" name="直線コネクタ 4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7" name="テキスト ボックス 4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8" name="直線コネクタ 4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9" name="テキスト ボックス 4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0" name="直線コネクタ 4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1" name="テキスト ボックス 4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2" name="直線コネクタ 4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3" name="テキスト ボックス 47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5" name="テキスト ボックス 4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477" name="直線コネクタ 476"/>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78"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79" name="直線コネクタ 478"/>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1" name="直線コネクタ 48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482"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483" name="フローチャート : 判断 482"/>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103505</xdr:rowOff>
    </xdr:from>
    <xdr:to>
      <xdr:col>22</xdr:col>
      <xdr:colOff>415925</xdr:colOff>
      <xdr:row>84</xdr:row>
      <xdr:rowOff>33655</xdr:rowOff>
    </xdr:to>
    <xdr:sp macro="" textlink="">
      <xdr:nvSpPr>
        <xdr:cNvPr id="484" name="フローチャート : 判断 483"/>
        <xdr:cNvSpPr/>
      </xdr:nvSpPr>
      <xdr:spPr>
        <a:xfrm>
          <a:off x="15430500" y="1433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5" name="テキスト ボックス 4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6" name="テキスト ボックス 4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7" name="テキスト ボックス 4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8" name="テキスト ボックス 4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9" name="テキスト ボックス 4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82550</xdr:rowOff>
    </xdr:from>
    <xdr:to>
      <xdr:col>22</xdr:col>
      <xdr:colOff>415925</xdr:colOff>
      <xdr:row>78</xdr:row>
      <xdr:rowOff>12700</xdr:rowOff>
    </xdr:to>
    <xdr:sp macro="" textlink="">
      <xdr:nvSpPr>
        <xdr:cNvPr id="490" name="円/楕円 489"/>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24782</xdr:rowOff>
    </xdr:from>
    <xdr:ext cx="405111" cy="259045"/>
    <xdr:sp macro="" textlink="">
      <xdr:nvSpPr>
        <xdr:cNvPr id="491" name="n_1aveValue【児童館】&#10;有形固定資産減価償却率"/>
        <xdr:cNvSpPr txBox="1"/>
      </xdr:nvSpPr>
      <xdr:spPr>
        <a:xfrm>
          <a:off x="15266043"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29227</xdr:rowOff>
    </xdr:from>
    <xdr:ext cx="469744" cy="259045"/>
    <xdr:sp macro="" textlink="">
      <xdr:nvSpPr>
        <xdr:cNvPr id="492"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3" name="直線コネクタ 5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4" name="テキスト ボックス 5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5" name="直線コネクタ 5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6" name="テキスト ボックス 5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7" name="直線コネクタ 5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8" name="テキスト ボックス 5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9" name="直線コネクタ 5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0" name="テキスト ボックス 5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14" name="直線コネクタ 513"/>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15"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16" name="直線コネクタ 515"/>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17"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18" name="直線コネクタ 517"/>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19"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20" name="フローチャート : 判断 519"/>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21" name="フローチャート : 判断 520"/>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124461</xdr:rowOff>
    </xdr:from>
    <xdr:to>
      <xdr:col>31</xdr:col>
      <xdr:colOff>85725</xdr:colOff>
      <xdr:row>83</xdr:row>
      <xdr:rowOff>54611</xdr:rowOff>
    </xdr:to>
    <xdr:sp macro="" textlink="">
      <xdr:nvSpPr>
        <xdr:cNvPr id="527" name="円/楕円 526"/>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93997</xdr:rowOff>
    </xdr:from>
    <xdr:ext cx="469744" cy="259045"/>
    <xdr:sp macro="" textlink="">
      <xdr:nvSpPr>
        <xdr:cNvPr id="528" name="n_1aveValue【児童館】&#10;一人当たり面積"/>
        <xdr:cNvSpPr txBox="1"/>
      </xdr:nvSpPr>
      <xdr:spPr>
        <a:xfrm>
          <a:off x="21075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45738</xdr:rowOff>
    </xdr:from>
    <xdr:ext cx="469744" cy="259045"/>
    <xdr:sp macro="" textlink="">
      <xdr:nvSpPr>
        <xdr:cNvPr id="529" name="n_1main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0" name="テキスト ボックス 5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41" name="直線コネクタ 54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42" name="テキスト ボックス 54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43" name="直線コネクタ 54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44" name="テキスト ボックス 54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5" name="直線コネクタ 54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6" name="テキスト ボックス 54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7" name="直線コネクタ 54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8" name="テキスト ボックス 54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69342</xdr:rowOff>
    </xdr:from>
    <xdr:to>
      <xdr:col>23</xdr:col>
      <xdr:colOff>516889</xdr:colOff>
      <xdr:row>109</xdr:row>
      <xdr:rowOff>9906</xdr:rowOff>
    </xdr:to>
    <xdr:cxnSp macro="">
      <xdr:nvCxnSpPr>
        <xdr:cNvPr id="552" name="直線コネクタ 551"/>
        <xdr:cNvCxnSpPr/>
      </xdr:nvCxnSpPr>
      <xdr:spPr>
        <a:xfrm flipV="1">
          <a:off x="16318864" y="17557242"/>
          <a:ext cx="0" cy="114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13733</xdr:rowOff>
    </xdr:from>
    <xdr:ext cx="405111" cy="259045"/>
    <xdr:sp macro="" textlink="">
      <xdr:nvSpPr>
        <xdr:cNvPr id="553" name="【公民館】&#10;有形固定資産減価償却率最小値テキスト"/>
        <xdr:cNvSpPr txBox="1"/>
      </xdr:nvSpPr>
      <xdr:spPr>
        <a:xfrm>
          <a:off x="164084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109</xdr:row>
      <xdr:rowOff>9906</xdr:rowOff>
    </xdr:from>
    <xdr:to>
      <xdr:col>23</xdr:col>
      <xdr:colOff>606425</xdr:colOff>
      <xdr:row>109</xdr:row>
      <xdr:rowOff>9906</xdr:rowOff>
    </xdr:to>
    <xdr:cxnSp macro="">
      <xdr:nvCxnSpPr>
        <xdr:cNvPr id="554" name="直線コネクタ 553"/>
        <xdr:cNvCxnSpPr/>
      </xdr:nvCxnSpPr>
      <xdr:spPr>
        <a:xfrm>
          <a:off x="16230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16019</xdr:rowOff>
    </xdr:from>
    <xdr:ext cx="405111" cy="259045"/>
    <xdr:sp macro="" textlink="">
      <xdr:nvSpPr>
        <xdr:cNvPr id="555" name="【公民館】&#10;有形固定資産減価償却率最大値テキスト"/>
        <xdr:cNvSpPr txBox="1"/>
      </xdr:nvSpPr>
      <xdr:spPr>
        <a:xfrm>
          <a:off x="16408400" y="17332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102</xdr:row>
      <xdr:rowOff>69342</xdr:rowOff>
    </xdr:from>
    <xdr:to>
      <xdr:col>23</xdr:col>
      <xdr:colOff>606425</xdr:colOff>
      <xdr:row>102</xdr:row>
      <xdr:rowOff>69342</xdr:rowOff>
    </xdr:to>
    <xdr:cxnSp macro="">
      <xdr:nvCxnSpPr>
        <xdr:cNvPr id="556" name="直線コネクタ 555"/>
        <xdr:cNvCxnSpPr/>
      </xdr:nvCxnSpPr>
      <xdr:spPr>
        <a:xfrm>
          <a:off x="16230600" y="1755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76979</xdr:rowOff>
    </xdr:from>
    <xdr:ext cx="405111" cy="259045"/>
    <xdr:sp macro="" textlink="">
      <xdr:nvSpPr>
        <xdr:cNvPr id="557" name="【公民館】&#10;有形固定資産減価償却率平均値テキスト"/>
        <xdr:cNvSpPr txBox="1"/>
      </xdr:nvSpPr>
      <xdr:spPr>
        <a:xfrm>
          <a:off x="16408400" y="1825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98552</xdr:rowOff>
    </xdr:from>
    <xdr:to>
      <xdr:col>23</xdr:col>
      <xdr:colOff>568325</xdr:colOff>
      <xdr:row>107</xdr:row>
      <xdr:rowOff>28702</xdr:rowOff>
    </xdr:to>
    <xdr:sp macro="" textlink="">
      <xdr:nvSpPr>
        <xdr:cNvPr id="558" name="フローチャート : 判断 557"/>
        <xdr:cNvSpPr/>
      </xdr:nvSpPr>
      <xdr:spPr>
        <a:xfrm>
          <a:off x="162687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20828</xdr:rowOff>
    </xdr:from>
    <xdr:to>
      <xdr:col>22</xdr:col>
      <xdr:colOff>415925</xdr:colOff>
      <xdr:row>106</xdr:row>
      <xdr:rowOff>122428</xdr:rowOff>
    </xdr:to>
    <xdr:sp macro="" textlink="">
      <xdr:nvSpPr>
        <xdr:cNvPr id="559" name="フローチャート : 判断 558"/>
        <xdr:cNvSpPr/>
      </xdr:nvSpPr>
      <xdr:spPr>
        <a:xfrm>
          <a:off x="15430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148844</xdr:rowOff>
    </xdr:from>
    <xdr:to>
      <xdr:col>22</xdr:col>
      <xdr:colOff>415925</xdr:colOff>
      <xdr:row>101</xdr:row>
      <xdr:rowOff>78994</xdr:rowOff>
    </xdr:to>
    <xdr:sp macro="" textlink="">
      <xdr:nvSpPr>
        <xdr:cNvPr id="565" name="円/楕円 564"/>
        <xdr:cNvSpPr/>
      </xdr:nvSpPr>
      <xdr:spPr>
        <a:xfrm>
          <a:off x="15430500" y="17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113555</xdr:rowOff>
    </xdr:from>
    <xdr:ext cx="405111" cy="259045"/>
    <xdr:sp macro="" textlink="">
      <xdr:nvSpPr>
        <xdr:cNvPr id="566" name="n_1aveValue【公民館】&#10;有形固定資産減価償却率"/>
        <xdr:cNvSpPr txBox="1"/>
      </xdr:nvSpPr>
      <xdr:spPr>
        <a:xfrm>
          <a:off x="15266043" y="1828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95521</xdr:rowOff>
    </xdr:from>
    <xdr:ext cx="405111" cy="259045"/>
    <xdr:sp macro="" textlink="">
      <xdr:nvSpPr>
        <xdr:cNvPr id="567" name="n_1mainValue【公民館】&#10;有形固定資産減価償却率"/>
        <xdr:cNvSpPr txBox="1"/>
      </xdr:nvSpPr>
      <xdr:spPr>
        <a:xfrm>
          <a:off x="15266043" y="170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8" name="テキスト ボックス 5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9" name="直線コネクタ 5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0" name="テキスト ボックス 5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1" name="直線コネクタ 5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2" name="テキスト ボックス 5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3" name="直線コネクタ 5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4" name="テキスト ボックス 5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5" name="直線コネクタ 5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6" name="テキスト ボックス 5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7" name="直線コネクタ 5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8" name="テキスト ボックス 5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9" name="直線コネクタ 5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0" name="テキスト ボックス 5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1" name="直線コネクタ 5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2" name="テキスト ボックス 5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594" name="直線コネクタ 593"/>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595"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596" name="直線コネクタ 595"/>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597"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598" name="直線コネクタ 597"/>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52813</xdr:rowOff>
    </xdr:from>
    <xdr:ext cx="469744" cy="259045"/>
    <xdr:sp macro="" textlink="">
      <xdr:nvSpPr>
        <xdr:cNvPr id="599" name="【公民館】&#10;一人当たり面積平均値テキスト"/>
        <xdr:cNvSpPr txBox="1"/>
      </xdr:nvSpPr>
      <xdr:spPr>
        <a:xfrm>
          <a:off x="22250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600" name="フローチャート : 判断 599"/>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601" name="フローチャート : 判断 600"/>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2" name="テキスト ボックス 6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3" name="テキスト ボックス 6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4" name="テキスト ボックス 6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5" name="テキスト ボックス 6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6" name="テキスト ボックス 6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58057</xdr:rowOff>
    </xdr:from>
    <xdr:to>
      <xdr:col>31</xdr:col>
      <xdr:colOff>85725</xdr:colOff>
      <xdr:row>108</xdr:row>
      <xdr:rowOff>159657</xdr:rowOff>
    </xdr:to>
    <xdr:sp macro="" textlink="">
      <xdr:nvSpPr>
        <xdr:cNvPr id="607" name="円/楕円 606"/>
        <xdr:cNvSpPr/>
      </xdr:nvSpPr>
      <xdr:spPr>
        <a:xfrm>
          <a:off x="2127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21063</xdr:rowOff>
    </xdr:from>
    <xdr:ext cx="469744" cy="259045"/>
    <xdr:sp macro="" textlink="">
      <xdr:nvSpPr>
        <xdr:cNvPr id="608" name="n_1aveValue【公民館】&#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150784</xdr:rowOff>
    </xdr:from>
    <xdr:ext cx="469744" cy="259045"/>
    <xdr:sp macro="" textlink="">
      <xdr:nvSpPr>
        <xdr:cNvPr id="609" name="n_1mainValue【公民館】&#10;一人当たり面積"/>
        <xdr:cNvSpPr txBox="1"/>
      </xdr:nvSpPr>
      <xdr:spPr>
        <a:xfrm>
          <a:off x="210757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年度においては、児童館の有形固定資産減価</a:t>
          </a:r>
          <a:r>
            <a:rPr kumimoji="1" lang="ja-JP" altLang="en-US" sz="1100">
              <a:solidFill>
                <a:schemeClr val="dk1"/>
              </a:solidFill>
              <a:effectLst/>
              <a:latin typeface="+mn-lt"/>
              <a:ea typeface="+mn-ea"/>
              <a:cs typeface="+mn-cs"/>
            </a:rPr>
            <a:t>償却</a:t>
          </a:r>
          <a:r>
            <a:rPr kumimoji="1" lang="ja-JP" altLang="ja-JP" sz="1100">
              <a:solidFill>
                <a:schemeClr val="dk1"/>
              </a:solidFill>
              <a:effectLst/>
              <a:latin typeface="+mn-lt"/>
              <a:ea typeface="+mn-ea"/>
              <a:cs typeface="+mn-cs"/>
            </a:rPr>
            <a:t>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と最も高い数値となった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また、公民館が</a:t>
          </a:r>
          <a:r>
            <a:rPr kumimoji="1" lang="en-US" altLang="ja-JP" sz="1100">
              <a:solidFill>
                <a:schemeClr val="dk1"/>
              </a:solidFill>
              <a:effectLst/>
              <a:latin typeface="+mn-lt"/>
              <a:ea typeface="+mn-ea"/>
              <a:cs typeface="+mn-cs"/>
            </a:rPr>
            <a:t>94.6%</a:t>
          </a:r>
          <a:r>
            <a:rPr kumimoji="1" lang="ja-JP" altLang="ja-JP" sz="1100">
              <a:solidFill>
                <a:schemeClr val="dk1"/>
              </a:solidFill>
              <a:effectLst/>
              <a:latin typeface="+mn-lt"/>
              <a:ea typeface="+mn-ea"/>
              <a:cs typeface="+mn-cs"/>
            </a:rPr>
            <a:t>、学校施設は</a:t>
          </a:r>
          <a:r>
            <a:rPr kumimoji="1" lang="en-US" altLang="ja-JP" sz="1100">
              <a:solidFill>
                <a:schemeClr val="dk1"/>
              </a:solidFill>
              <a:effectLst/>
              <a:latin typeface="+mn-lt"/>
              <a:ea typeface="+mn-ea"/>
              <a:cs typeface="+mn-cs"/>
            </a:rPr>
            <a:t>79.8%</a:t>
          </a:r>
          <a:r>
            <a:rPr kumimoji="1" lang="ja-JP" altLang="ja-JP" sz="1100">
              <a:solidFill>
                <a:schemeClr val="dk1"/>
              </a:solidFill>
              <a:effectLst/>
              <a:latin typeface="+mn-lt"/>
              <a:ea typeface="+mn-ea"/>
              <a:cs typeface="+mn-cs"/>
            </a:rPr>
            <a:t>と高い数値となっている。</a:t>
          </a:r>
          <a:r>
            <a:rPr kumimoji="1" lang="ja-JP" altLang="en-US" sz="1100">
              <a:solidFill>
                <a:schemeClr val="dk1"/>
              </a:solidFill>
              <a:effectLst/>
              <a:latin typeface="+mn-lt"/>
              <a:ea typeface="+mn-ea"/>
              <a:cs typeface="+mn-cs"/>
            </a:rPr>
            <a:t>児童館は、他施設との統合を含め、再度検討をおこなう必要がある。公民館は、耐震化をおこなってはいるものの老朽化は進んでおり整備について検討をしていかなければならない。学校施設についても、校舎の耐震化は終了しているが、現状は体育館などの非構造部材の耐震化をすすめており、今後、老朽化への対策を検討していかなければならない</a:t>
          </a:r>
          <a:r>
            <a:rPr kumimoji="1" lang="ja-JP" altLang="ja-JP" sz="1100">
              <a:solidFill>
                <a:schemeClr val="dk1"/>
              </a:solidFill>
              <a:effectLst/>
              <a:latin typeface="+mn-lt"/>
              <a:ea typeface="+mn-ea"/>
              <a:cs typeface="+mn-cs"/>
            </a:rPr>
            <a:t>。他の施設についても、公共施設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総合管理計画に沿って、費用の平準化に努めながら施設の整備をしてかなければならない。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年度決算に係る固定資産台帳については、平成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日時点で整備中のため、当該団体等は表示されていません。</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113,952
112,934
39.72
38,791,827
38,168,017
548,545
22,458,744
26,735,772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10358</xdr:rowOff>
    </xdr:from>
    <xdr:ext cx="405111" cy="259045"/>
    <xdr:sp macro="" textlink="">
      <xdr:nvSpPr>
        <xdr:cNvPr id="67" name="n_1aveValue【図書館】&#10;有形固定資産減価償却率"/>
        <xdr:cNvSpPr txBox="1"/>
      </xdr:nvSpPr>
      <xdr:spPr>
        <a:xfrm>
          <a:off x="3582043"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5806</xdr:rowOff>
    </xdr:from>
    <xdr:to>
      <xdr:col>5</xdr:col>
      <xdr:colOff>409575</xdr:colOff>
      <xdr:row>34</xdr:row>
      <xdr:rowOff>107406</xdr:rowOff>
    </xdr:to>
    <xdr:sp macro="" textlink="">
      <xdr:nvSpPr>
        <xdr:cNvPr id="73" name="円/楕円 72"/>
        <xdr:cNvSpPr/>
      </xdr:nvSpPr>
      <xdr:spPr>
        <a:xfrm>
          <a:off x="3746500" y="58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123933</xdr:rowOff>
    </xdr:from>
    <xdr:ext cx="405111" cy="259045"/>
    <xdr:sp macro="" textlink="">
      <xdr:nvSpPr>
        <xdr:cNvPr id="74" name="n_1mainValue【図書館】&#10;有形固定資産減価償却率"/>
        <xdr:cNvSpPr txBox="1"/>
      </xdr:nvSpPr>
      <xdr:spPr>
        <a:xfrm>
          <a:off x="3582043" y="561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0" name="直線コネクタ 99"/>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1"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3"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4" name="直線コネクタ 103"/>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5"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6" name="フローチャート : 判断 105"/>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07" name="フローチャート : 判断 106"/>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165299</xdr:rowOff>
    </xdr:from>
    <xdr:ext cx="469744" cy="259045"/>
    <xdr:sp macro="" textlink="">
      <xdr:nvSpPr>
        <xdr:cNvPr id="108" name="n_1aveValue【図書館】&#10;一人当たり面積"/>
        <xdr:cNvSpPr txBox="1"/>
      </xdr:nvSpPr>
      <xdr:spPr>
        <a:xfrm>
          <a:off x="93917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49893</xdr:rowOff>
    </xdr:from>
    <xdr:to>
      <xdr:col>14</xdr:col>
      <xdr:colOff>79375</xdr:colOff>
      <xdr:row>41</xdr:row>
      <xdr:rowOff>151493</xdr:rowOff>
    </xdr:to>
    <xdr:sp macro="" textlink="">
      <xdr:nvSpPr>
        <xdr:cNvPr id="114" name="円/楕円 113"/>
        <xdr:cNvSpPr/>
      </xdr:nvSpPr>
      <xdr:spPr>
        <a:xfrm>
          <a:off x="9588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142620</xdr:rowOff>
    </xdr:from>
    <xdr:ext cx="469744" cy="259045"/>
    <xdr:sp macro="" textlink="">
      <xdr:nvSpPr>
        <xdr:cNvPr id="115" name="n_1mainValue【図書館】&#10;一人当たり面積"/>
        <xdr:cNvSpPr txBox="1"/>
      </xdr:nvSpPr>
      <xdr:spPr>
        <a:xfrm>
          <a:off x="93917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1" name="直線コネクタ 140"/>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2"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3" name="直線コネクタ 142"/>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4"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6"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7" name="フローチャート : 判断 146"/>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48" name="フローチャート : 判断 147"/>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46826</xdr:rowOff>
    </xdr:from>
    <xdr:ext cx="405111" cy="259045"/>
    <xdr:sp macro="" textlink="">
      <xdr:nvSpPr>
        <xdr:cNvPr id="149" name="n_1aveValue【体育館・プール】&#10;有形固定資産減価償却率"/>
        <xdr:cNvSpPr txBox="1"/>
      </xdr:nvSpPr>
      <xdr:spPr>
        <a:xfrm>
          <a:off x="3582043"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135346</xdr:rowOff>
    </xdr:from>
    <xdr:to>
      <xdr:col>5</xdr:col>
      <xdr:colOff>409575</xdr:colOff>
      <xdr:row>57</xdr:row>
      <xdr:rowOff>65496</xdr:rowOff>
    </xdr:to>
    <xdr:sp macro="" textlink="">
      <xdr:nvSpPr>
        <xdr:cNvPr id="155" name="円/楕円 154"/>
        <xdr:cNvSpPr/>
      </xdr:nvSpPr>
      <xdr:spPr>
        <a:xfrm>
          <a:off x="3746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82023</xdr:rowOff>
    </xdr:from>
    <xdr:ext cx="405111" cy="259045"/>
    <xdr:sp macro="" textlink="">
      <xdr:nvSpPr>
        <xdr:cNvPr id="156" name="n_1mainValue【体育館・プール】&#10;有形固定資産減価償却率"/>
        <xdr:cNvSpPr txBox="1"/>
      </xdr:nvSpPr>
      <xdr:spPr>
        <a:xfrm>
          <a:off x="3582043"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8" name="直線コネクタ 177"/>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9"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81"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2" name="直線コネクタ 181"/>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83"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4" name="フローチャート : 判断 183"/>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85" name="フローチャート : 判断 184"/>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51325</xdr:rowOff>
    </xdr:from>
    <xdr:ext cx="469744" cy="259045"/>
    <xdr:sp macro="" textlink="">
      <xdr:nvSpPr>
        <xdr:cNvPr id="186" name="n_1aveValue【体育館・プール】&#10;一人当たり面積"/>
        <xdr:cNvSpPr txBox="1"/>
      </xdr:nvSpPr>
      <xdr:spPr>
        <a:xfrm>
          <a:off x="9391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36068</xdr:rowOff>
    </xdr:from>
    <xdr:to>
      <xdr:col>14</xdr:col>
      <xdr:colOff>79375</xdr:colOff>
      <xdr:row>62</xdr:row>
      <xdr:rowOff>137668</xdr:rowOff>
    </xdr:to>
    <xdr:sp macro="" textlink="">
      <xdr:nvSpPr>
        <xdr:cNvPr id="192" name="円/楕円 191"/>
        <xdr:cNvSpPr/>
      </xdr:nvSpPr>
      <xdr:spPr>
        <a:xfrm>
          <a:off x="9588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128795</xdr:rowOff>
    </xdr:from>
    <xdr:ext cx="469744" cy="259045"/>
    <xdr:sp macro="" textlink="">
      <xdr:nvSpPr>
        <xdr:cNvPr id="193" name="n_1main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4" name="テキスト ボックス 21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6" name="テキスト ボックス 21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106680</xdr:rowOff>
    </xdr:from>
    <xdr:to>
      <xdr:col>6</xdr:col>
      <xdr:colOff>510540</xdr:colOff>
      <xdr:row>84</xdr:row>
      <xdr:rowOff>125730</xdr:rowOff>
    </xdr:to>
    <xdr:cxnSp macro="">
      <xdr:nvCxnSpPr>
        <xdr:cNvPr id="218" name="直線コネクタ 217"/>
        <xdr:cNvCxnSpPr/>
      </xdr:nvCxnSpPr>
      <xdr:spPr>
        <a:xfrm flipV="1">
          <a:off x="4634865" y="134797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129557</xdr:rowOff>
    </xdr:from>
    <xdr:ext cx="405111" cy="259045"/>
    <xdr:sp macro="" textlink="">
      <xdr:nvSpPr>
        <xdr:cNvPr id="219" name="【福祉施設】&#10;有形固定資産減価償却率最小値テキスト"/>
        <xdr:cNvSpPr txBox="1"/>
      </xdr:nvSpPr>
      <xdr:spPr>
        <a:xfrm>
          <a:off x="4724400"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84</xdr:row>
      <xdr:rowOff>125730</xdr:rowOff>
    </xdr:from>
    <xdr:to>
      <xdr:col>6</xdr:col>
      <xdr:colOff>600075</xdr:colOff>
      <xdr:row>84</xdr:row>
      <xdr:rowOff>125730</xdr:rowOff>
    </xdr:to>
    <xdr:cxnSp macro="">
      <xdr:nvCxnSpPr>
        <xdr:cNvPr id="220" name="直線コネクタ 219"/>
        <xdr:cNvCxnSpPr/>
      </xdr:nvCxnSpPr>
      <xdr:spPr>
        <a:xfrm>
          <a:off x="4546600" y="1452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53357</xdr:rowOff>
    </xdr:from>
    <xdr:ext cx="405111" cy="259045"/>
    <xdr:sp macro="" textlink="">
      <xdr:nvSpPr>
        <xdr:cNvPr id="221" name="【福祉施設】&#10;有形固定資産減価償却率最大値テキスト"/>
        <xdr:cNvSpPr txBox="1"/>
      </xdr:nvSpPr>
      <xdr:spPr>
        <a:xfrm>
          <a:off x="47244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78</xdr:row>
      <xdr:rowOff>106680</xdr:rowOff>
    </xdr:from>
    <xdr:to>
      <xdr:col>6</xdr:col>
      <xdr:colOff>600075</xdr:colOff>
      <xdr:row>78</xdr:row>
      <xdr:rowOff>106680</xdr:rowOff>
    </xdr:to>
    <xdr:cxnSp macro="">
      <xdr:nvCxnSpPr>
        <xdr:cNvPr id="222" name="直線コネクタ 221"/>
        <xdr:cNvCxnSpPr/>
      </xdr:nvCxnSpPr>
      <xdr:spPr>
        <a:xfrm>
          <a:off x="4546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129557</xdr:rowOff>
    </xdr:from>
    <xdr:ext cx="405111" cy="259045"/>
    <xdr:sp macro="" textlink="">
      <xdr:nvSpPr>
        <xdr:cNvPr id="223" name="【福祉施設】&#10;有形固定資産減価償却率平均値テキスト"/>
        <xdr:cNvSpPr txBox="1"/>
      </xdr:nvSpPr>
      <xdr:spPr>
        <a:xfrm>
          <a:off x="4724400" y="1435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151130</xdr:rowOff>
    </xdr:from>
    <xdr:to>
      <xdr:col>6</xdr:col>
      <xdr:colOff>561975</xdr:colOff>
      <xdr:row>84</xdr:row>
      <xdr:rowOff>81280</xdr:rowOff>
    </xdr:to>
    <xdr:sp macro="" textlink="">
      <xdr:nvSpPr>
        <xdr:cNvPr id="224" name="フローチャート : 判断 223"/>
        <xdr:cNvSpPr/>
      </xdr:nvSpPr>
      <xdr:spPr>
        <a:xfrm>
          <a:off x="4584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225" name="フローチャート : 判断 224"/>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162577</xdr:rowOff>
    </xdr:from>
    <xdr:ext cx="405111" cy="259045"/>
    <xdr:sp macro="" textlink="">
      <xdr:nvSpPr>
        <xdr:cNvPr id="226" name="n_1aveValue【福祉施設】&#10;有形固定資産減価償却率"/>
        <xdr:cNvSpPr txBox="1"/>
      </xdr:nvSpPr>
      <xdr:spPr>
        <a:xfrm>
          <a:off x="3582043"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21589</xdr:rowOff>
    </xdr:from>
    <xdr:to>
      <xdr:col>5</xdr:col>
      <xdr:colOff>409575</xdr:colOff>
      <xdr:row>85</xdr:row>
      <xdr:rowOff>123189</xdr:rowOff>
    </xdr:to>
    <xdr:sp macro="" textlink="">
      <xdr:nvSpPr>
        <xdr:cNvPr id="232" name="円/楕円 231"/>
        <xdr:cNvSpPr/>
      </xdr:nvSpPr>
      <xdr:spPr>
        <a:xfrm>
          <a:off x="3746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114316</xdr:rowOff>
    </xdr:from>
    <xdr:ext cx="405111" cy="259045"/>
    <xdr:sp macro="" textlink="">
      <xdr:nvSpPr>
        <xdr:cNvPr id="233" name="n_1mainValue【福祉施設】&#10;有形固定資産減価償却率"/>
        <xdr:cNvSpPr txBox="1"/>
      </xdr:nvSpPr>
      <xdr:spPr>
        <a:xfrm>
          <a:off x="3582043"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160564</xdr:rowOff>
    </xdr:from>
    <xdr:to>
      <xdr:col>15</xdr:col>
      <xdr:colOff>180340</xdr:colOff>
      <xdr:row>86</xdr:row>
      <xdr:rowOff>38100</xdr:rowOff>
    </xdr:to>
    <xdr:cxnSp macro="">
      <xdr:nvCxnSpPr>
        <xdr:cNvPr id="259" name="直線コネクタ 258"/>
        <xdr:cNvCxnSpPr/>
      </xdr:nvCxnSpPr>
      <xdr:spPr>
        <a:xfrm flipV="1">
          <a:off x="10476865" y="13705114"/>
          <a:ext cx="0" cy="107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60"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61" name="直線コネクタ 26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107241</xdr:rowOff>
    </xdr:from>
    <xdr:ext cx="469744" cy="259045"/>
    <xdr:sp macro="" textlink="">
      <xdr:nvSpPr>
        <xdr:cNvPr id="262" name="【福祉施設】&#10;一人当たり面積最大値テキスト"/>
        <xdr:cNvSpPr txBox="1"/>
      </xdr:nvSpPr>
      <xdr:spPr>
        <a:xfrm>
          <a:off x="10566400" y="1348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79</xdr:row>
      <xdr:rowOff>160564</xdr:rowOff>
    </xdr:from>
    <xdr:to>
      <xdr:col>15</xdr:col>
      <xdr:colOff>269875</xdr:colOff>
      <xdr:row>79</xdr:row>
      <xdr:rowOff>160564</xdr:rowOff>
    </xdr:to>
    <xdr:cxnSp macro="">
      <xdr:nvCxnSpPr>
        <xdr:cNvPr id="263" name="直線コネクタ 262"/>
        <xdr:cNvCxnSpPr/>
      </xdr:nvCxnSpPr>
      <xdr:spPr>
        <a:xfrm>
          <a:off x="10388600" y="1370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11991</xdr:rowOff>
    </xdr:from>
    <xdr:ext cx="469744" cy="259045"/>
    <xdr:sp macro="" textlink="">
      <xdr:nvSpPr>
        <xdr:cNvPr id="264" name="【福祉施設】&#10;一人当たり面積平均値テキスト"/>
        <xdr:cNvSpPr txBox="1"/>
      </xdr:nvSpPr>
      <xdr:spPr>
        <a:xfrm>
          <a:off x="10566400" y="14242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33564</xdr:rowOff>
    </xdr:from>
    <xdr:to>
      <xdr:col>15</xdr:col>
      <xdr:colOff>231775</xdr:colOff>
      <xdr:row>83</xdr:row>
      <xdr:rowOff>135164</xdr:rowOff>
    </xdr:to>
    <xdr:sp macro="" textlink="">
      <xdr:nvSpPr>
        <xdr:cNvPr id="265" name="フローチャート : 判断 264"/>
        <xdr:cNvSpPr/>
      </xdr:nvSpPr>
      <xdr:spPr>
        <a:xfrm>
          <a:off x="104267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33564</xdr:rowOff>
    </xdr:from>
    <xdr:to>
      <xdr:col>14</xdr:col>
      <xdr:colOff>79375</xdr:colOff>
      <xdr:row>83</xdr:row>
      <xdr:rowOff>135164</xdr:rowOff>
    </xdr:to>
    <xdr:sp macro="" textlink="">
      <xdr:nvSpPr>
        <xdr:cNvPr id="266" name="フローチャート : 判断 265"/>
        <xdr:cNvSpPr/>
      </xdr:nvSpPr>
      <xdr:spPr>
        <a:xfrm>
          <a:off x="9588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126291</xdr:rowOff>
    </xdr:from>
    <xdr:ext cx="469744" cy="259045"/>
    <xdr:sp macro="" textlink="">
      <xdr:nvSpPr>
        <xdr:cNvPr id="267" name="n_1aveValue【福祉施設】&#10;一人当たり面積"/>
        <xdr:cNvSpPr txBox="1"/>
      </xdr:nvSpPr>
      <xdr:spPr>
        <a:xfrm>
          <a:off x="93917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39007</xdr:rowOff>
    </xdr:from>
    <xdr:to>
      <xdr:col>14</xdr:col>
      <xdr:colOff>79375</xdr:colOff>
      <xdr:row>77</xdr:row>
      <xdr:rowOff>140607</xdr:rowOff>
    </xdr:to>
    <xdr:sp macro="" textlink="">
      <xdr:nvSpPr>
        <xdr:cNvPr id="273" name="円/楕円 272"/>
        <xdr:cNvSpPr/>
      </xdr:nvSpPr>
      <xdr:spPr>
        <a:xfrm>
          <a:off x="9588500" y="132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157134</xdr:rowOff>
    </xdr:from>
    <xdr:ext cx="469744" cy="259045"/>
    <xdr:sp macro="" textlink="">
      <xdr:nvSpPr>
        <xdr:cNvPr id="274" name="n_1mainValue【福祉施設】&#10;一人当たり面積"/>
        <xdr:cNvSpPr txBox="1"/>
      </xdr:nvSpPr>
      <xdr:spPr>
        <a:xfrm>
          <a:off x="9391727" y="1301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5" name="テキスト ボックス 28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6" name="直線コネクタ 2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7" name="テキスト ボックス 286"/>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8" name="直線コネクタ 2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9" name="テキスト ボックス 2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0" name="直線コネクタ 2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1" name="テキスト ボックス 2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2" name="直線コネクタ 2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3" name="テキスト ボックス 2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4" name="直線コネクタ 2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5" name="テキスト ボックス 2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6" name="直線コネクタ 2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7" name="テキスト ボックス 296"/>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9" name="テキスト ボックス 2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301" name="直線コネクタ 300"/>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302"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303" name="直線コネクタ 302"/>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304"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305" name="直線コネクタ 304"/>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306" name="【市民会館】&#10;有形固定資産減価償却率平均値テキスト"/>
        <xdr:cNvSpPr txBox="1"/>
      </xdr:nvSpPr>
      <xdr:spPr>
        <a:xfrm>
          <a:off x="47244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307" name="フローチャート : 判断 306"/>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308" name="フローチャート : 判断 307"/>
        <xdr:cNvSpPr/>
      </xdr:nvSpPr>
      <xdr:spPr>
        <a:xfrm>
          <a:off x="3746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13625</xdr:rowOff>
    </xdr:from>
    <xdr:ext cx="405111" cy="259045"/>
    <xdr:sp macro="" textlink="">
      <xdr:nvSpPr>
        <xdr:cNvPr id="309" name="n_1aveValue【市民会館】&#10;有形固定資産減価償却率"/>
        <xdr:cNvSpPr txBox="1"/>
      </xdr:nvSpPr>
      <xdr:spPr>
        <a:xfrm>
          <a:off x="3582043"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25400</xdr:rowOff>
    </xdr:from>
    <xdr:to>
      <xdr:col>5</xdr:col>
      <xdr:colOff>409575</xdr:colOff>
      <xdr:row>104</xdr:row>
      <xdr:rowOff>127000</xdr:rowOff>
    </xdr:to>
    <xdr:sp macro="" textlink="">
      <xdr:nvSpPr>
        <xdr:cNvPr id="315" name="円/楕円 314"/>
        <xdr:cNvSpPr/>
      </xdr:nvSpPr>
      <xdr:spPr>
        <a:xfrm>
          <a:off x="3746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143527</xdr:rowOff>
    </xdr:from>
    <xdr:ext cx="405111" cy="259045"/>
    <xdr:sp macro="" textlink="">
      <xdr:nvSpPr>
        <xdr:cNvPr id="316" name="n_1mainValue【市民会館】&#10;有形固定資産減価償却率"/>
        <xdr:cNvSpPr txBox="1"/>
      </xdr:nvSpPr>
      <xdr:spPr>
        <a:xfrm>
          <a:off x="3582043"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7" name="正方形/長方形 3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8" name="正方形/長方形 3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9" name="正方形/長方形 3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0" name="正方形/長方形 3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1" name="正方形/長方形 3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2" name="正方形/長方形 3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3" name="正方形/長方形 3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4" name="正方形/長方形 3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5" name="テキスト ボックス 3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6" name="直線コネクタ 3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7" name="直線コネクタ 32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8" name="テキスト ボックス 32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9" name="直線コネクタ 32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30" name="テキスト ボックス 32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31" name="直線コネクタ 33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32" name="テキスト ボックス 33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3" name="直線コネクタ 33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4" name="テキスト ボックス 33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102</xdr:row>
      <xdr:rowOff>44196</xdr:rowOff>
    </xdr:from>
    <xdr:to>
      <xdr:col>15</xdr:col>
      <xdr:colOff>180340</xdr:colOff>
      <xdr:row>107</xdr:row>
      <xdr:rowOff>69342</xdr:rowOff>
    </xdr:to>
    <xdr:cxnSp macro="">
      <xdr:nvCxnSpPr>
        <xdr:cNvPr id="338" name="直線コネクタ 337"/>
        <xdr:cNvCxnSpPr/>
      </xdr:nvCxnSpPr>
      <xdr:spPr>
        <a:xfrm flipV="1">
          <a:off x="10476865" y="17532096"/>
          <a:ext cx="0" cy="882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73169</xdr:rowOff>
    </xdr:from>
    <xdr:ext cx="469744" cy="259045"/>
    <xdr:sp macro="" textlink="">
      <xdr:nvSpPr>
        <xdr:cNvPr id="339" name="【市民会館】&#10;一人当たり面積最小値テキスト"/>
        <xdr:cNvSpPr txBox="1"/>
      </xdr:nvSpPr>
      <xdr:spPr>
        <a:xfrm>
          <a:off x="105664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107</xdr:row>
      <xdr:rowOff>69342</xdr:rowOff>
    </xdr:from>
    <xdr:to>
      <xdr:col>15</xdr:col>
      <xdr:colOff>269875</xdr:colOff>
      <xdr:row>107</xdr:row>
      <xdr:rowOff>69342</xdr:rowOff>
    </xdr:to>
    <xdr:cxnSp macro="">
      <xdr:nvCxnSpPr>
        <xdr:cNvPr id="340" name="直線コネクタ 339"/>
        <xdr:cNvCxnSpPr/>
      </xdr:nvCxnSpPr>
      <xdr:spPr>
        <a:xfrm>
          <a:off x="10388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162323</xdr:rowOff>
    </xdr:from>
    <xdr:ext cx="469744" cy="259045"/>
    <xdr:sp macro="" textlink="">
      <xdr:nvSpPr>
        <xdr:cNvPr id="341" name="【市民会館】&#10;一人当たり面積最大値テキスト"/>
        <xdr:cNvSpPr txBox="1"/>
      </xdr:nvSpPr>
      <xdr:spPr>
        <a:xfrm>
          <a:off x="10566400" y="1730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102</xdr:row>
      <xdr:rowOff>44196</xdr:rowOff>
    </xdr:from>
    <xdr:to>
      <xdr:col>15</xdr:col>
      <xdr:colOff>269875</xdr:colOff>
      <xdr:row>102</xdr:row>
      <xdr:rowOff>44196</xdr:rowOff>
    </xdr:to>
    <xdr:cxnSp macro="">
      <xdr:nvCxnSpPr>
        <xdr:cNvPr id="342" name="直線コネクタ 341"/>
        <xdr:cNvCxnSpPr/>
      </xdr:nvCxnSpPr>
      <xdr:spPr>
        <a:xfrm>
          <a:off x="10388600" y="1753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81551</xdr:rowOff>
    </xdr:from>
    <xdr:ext cx="469744" cy="259045"/>
    <xdr:sp macro="" textlink="">
      <xdr:nvSpPr>
        <xdr:cNvPr id="343" name="【市民会館】&#10;一人当たり面積平均値テキスト"/>
        <xdr:cNvSpPr txBox="1"/>
      </xdr:nvSpPr>
      <xdr:spPr>
        <a:xfrm>
          <a:off x="105664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103124</xdr:rowOff>
    </xdr:from>
    <xdr:to>
      <xdr:col>15</xdr:col>
      <xdr:colOff>231775</xdr:colOff>
      <xdr:row>105</xdr:row>
      <xdr:rowOff>33274</xdr:rowOff>
    </xdr:to>
    <xdr:sp macro="" textlink="">
      <xdr:nvSpPr>
        <xdr:cNvPr id="344" name="フローチャート : 判断 343"/>
        <xdr:cNvSpPr/>
      </xdr:nvSpPr>
      <xdr:spPr>
        <a:xfrm>
          <a:off x="10426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41402</xdr:rowOff>
    </xdr:from>
    <xdr:to>
      <xdr:col>14</xdr:col>
      <xdr:colOff>79375</xdr:colOff>
      <xdr:row>105</xdr:row>
      <xdr:rowOff>143002</xdr:rowOff>
    </xdr:to>
    <xdr:sp macro="" textlink="">
      <xdr:nvSpPr>
        <xdr:cNvPr id="345" name="フローチャート : 判断 344"/>
        <xdr:cNvSpPr/>
      </xdr:nvSpPr>
      <xdr:spPr>
        <a:xfrm>
          <a:off x="9588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134129</xdr:rowOff>
    </xdr:from>
    <xdr:ext cx="469744" cy="259045"/>
    <xdr:sp macro="" textlink="">
      <xdr:nvSpPr>
        <xdr:cNvPr id="346" name="n_1aveValue【市民会館】&#10;一人当たり面積"/>
        <xdr:cNvSpPr txBox="1"/>
      </xdr:nvSpPr>
      <xdr:spPr>
        <a:xfrm>
          <a:off x="93917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96265</xdr:rowOff>
    </xdr:from>
    <xdr:to>
      <xdr:col>14</xdr:col>
      <xdr:colOff>79375</xdr:colOff>
      <xdr:row>102</xdr:row>
      <xdr:rowOff>26415</xdr:rowOff>
    </xdr:to>
    <xdr:sp macro="" textlink="">
      <xdr:nvSpPr>
        <xdr:cNvPr id="352" name="円/楕円 351"/>
        <xdr:cNvSpPr/>
      </xdr:nvSpPr>
      <xdr:spPr>
        <a:xfrm>
          <a:off x="95885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42942</xdr:rowOff>
    </xdr:from>
    <xdr:ext cx="469744" cy="259045"/>
    <xdr:sp macro="" textlink="">
      <xdr:nvSpPr>
        <xdr:cNvPr id="353" name="n_1mainValue【市民会館】&#10;一人当たり面積"/>
        <xdr:cNvSpPr txBox="1"/>
      </xdr:nvSpPr>
      <xdr:spPr>
        <a:xfrm>
          <a:off x="9391727" y="1718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4" name="テキスト ボックス 36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5" name="直線コネクタ 3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6" name="テキスト ボックス 36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7" name="直線コネクタ 3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8" name="テキスト ボックス 3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9" name="直線コネクタ 3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70" name="テキスト ボックス 3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71" name="直線コネクタ 3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72" name="テキスト ボックス 3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3" name="直線コネクタ 3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4" name="テキスト ボックス 3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5" name="直線コネクタ 3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76" name="テキスト ボックス 3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8" name="テキスト ボックス 3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380" name="直線コネクタ 379"/>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381"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382" name="直線コネクタ 381"/>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83"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84" name="直線コネクタ 383"/>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46281</xdr:rowOff>
    </xdr:from>
    <xdr:ext cx="405111" cy="259045"/>
    <xdr:sp macro="" textlink="">
      <xdr:nvSpPr>
        <xdr:cNvPr id="385" name="【一般廃棄物処理施設】&#10;有形固定資産減価償却率平均値テキスト"/>
        <xdr:cNvSpPr txBox="1"/>
      </xdr:nvSpPr>
      <xdr:spPr>
        <a:xfrm>
          <a:off x="164084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386" name="フローチャート : 判断 385"/>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164193</xdr:rowOff>
    </xdr:from>
    <xdr:to>
      <xdr:col>22</xdr:col>
      <xdr:colOff>415925</xdr:colOff>
      <xdr:row>40</xdr:row>
      <xdr:rowOff>94343</xdr:rowOff>
    </xdr:to>
    <xdr:sp macro="" textlink="">
      <xdr:nvSpPr>
        <xdr:cNvPr id="387" name="フローチャート : 判断 386"/>
        <xdr:cNvSpPr/>
      </xdr:nvSpPr>
      <xdr:spPr>
        <a:xfrm>
          <a:off x="1543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40</xdr:row>
      <xdr:rowOff>85470</xdr:rowOff>
    </xdr:from>
    <xdr:ext cx="405111" cy="259045"/>
    <xdr:sp macro="" textlink="">
      <xdr:nvSpPr>
        <xdr:cNvPr id="388" name="n_1aveValue【一般廃棄物処理施設】&#10;有形固定資産減価償却率"/>
        <xdr:cNvSpPr txBox="1"/>
      </xdr:nvSpPr>
      <xdr:spPr>
        <a:xfrm>
          <a:off x="15266043"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7438</xdr:rowOff>
    </xdr:from>
    <xdr:to>
      <xdr:col>22</xdr:col>
      <xdr:colOff>415925</xdr:colOff>
      <xdr:row>39</xdr:row>
      <xdr:rowOff>109038</xdr:rowOff>
    </xdr:to>
    <xdr:sp macro="" textlink="">
      <xdr:nvSpPr>
        <xdr:cNvPr id="394" name="円/楕円 393"/>
        <xdr:cNvSpPr/>
      </xdr:nvSpPr>
      <xdr:spPr>
        <a:xfrm>
          <a:off x="15430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125565</xdr:rowOff>
    </xdr:from>
    <xdr:ext cx="405111" cy="259045"/>
    <xdr:sp macro="" textlink="">
      <xdr:nvSpPr>
        <xdr:cNvPr id="395" name="n_1mainValue【一般廃棄物処理施設】&#10;有形固定資産減価償却率"/>
        <xdr:cNvSpPr txBox="1"/>
      </xdr:nvSpPr>
      <xdr:spPr>
        <a:xfrm>
          <a:off x="15266043" y="646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6" name="直線コネクタ 4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7" name="テキスト ボックス 40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8" name="直線コネクタ 4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9" name="テキスト ボックス 40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0" name="直線コネクタ 4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1" name="テキスト ボックス 41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2" name="直線コネクタ 4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3" name="テキスト ボックス 41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4" name="直線コネクタ 4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5" name="テキスト ボックス 41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7" name="テキスト ボックス 4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419" name="直線コネクタ 418"/>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420"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421" name="直線コネクタ 420"/>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422"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423" name="直線コネクタ 422"/>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40182</xdr:rowOff>
    </xdr:from>
    <xdr:ext cx="599010" cy="259045"/>
    <xdr:sp macro="" textlink="">
      <xdr:nvSpPr>
        <xdr:cNvPr id="424" name="【一般廃棄物処理施設】&#10;一人当たり有形固定資産（償却資産）額平均値テキスト"/>
        <xdr:cNvSpPr txBox="1"/>
      </xdr:nvSpPr>
      <xdr:spPr>
        <a:xfrm>
          <a:off x="22250400" y="6383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425" name="フローチャート : 判断 424"/>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121420</xdr:rowOff>
    </xdr:from>
    <xdr:to>
      <xdr:col>31</xdr:col>
      <xdr:colOff>85725</xdr:colOff>
      <xdr:row>39</xdr:row>
      <xdr:rowOff>51570</xdr:rowOff>
    </xdr:to>
    <xdr:sp macro="" textlink="">
      <xdr:nvSpPr>
        <xdr:cNvPr id="426" name="フローチャート : 判断 425"/>
        <xdr:cNvSpPr/>
      </xdr:nvSpPr>
      <xdr:spPr>
        <a:xfrm>
          <a:off x="21272500" y="6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68097</xdr:rowOff>
    </xdr:from>
    <xdr:ext cx="534377" cy="259045"/>
    <xdr:sp macro="" textlink="">
      <xdr:nvSpPr>
        <xdr:cNvPr id="427" name="n_1aveValue【一般廃棄物処理施設】&#10;一人当たり有形固定資産（償却資産）額"/>
        <xdr:cNvSpPr txBox="1"/>
      </xdr:nvSpPr>
      <xdr:spPr>
        <a:xfrm>
          <a:off x="21043411" y="64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8903</xdr:rowOff>
    </xdr:from>
    <xdr:to>
      <xdr:col>31</xdr:col>
      <xdr:colOff>85725</xdr:colOff>
      <xdr:row>41</xdr:row>
      <xdr:rowOff>110503</xdr:rowOff>
    </xdr:to>
    <xdr:sp macro="" textlink="">
      <xdr:nvSpPr>
        <xdr:cNvPr id="433" name="円/楕円 432"/>
        <xdr:cNvSpPr/>
      </xdr:nvSpPr>
      <xdr:spPr>
        <a:xfrm>
          <a:off x="21272500" y="703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101630</xdr:rowOff>
    </xdr:from>
    <xdr:ext cx="534377" cy="259045"/>
    <xdr:sp macro="" textlink="">
      <xdr:nvSpPr>
        <xdr:cNvPr id="434" name="n_1mainValue【一般廃棄物処理施設】&#10;一人当たり有形固定資産（償却資産）額"/>
        <xdr:cNvSpPr txBox="1"/>
      </xdr:nvSpPr>
      <xdr:spPr>
        <a:xfrm>
          <a:off x="21043411" y="713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5" name="正方形/長方形 4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6" name="正方形/長方形 4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7" name="正方形/長方形 4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8" name="正方形/長方形 4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9" name="正方形/長方形 4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0" name="正方形/長方形 4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1" name="正方形/長方形 4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2" name="正方形/長方形 4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3" name="テキスト ボックス 4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4" name="直線コネクタ 4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5" name="テキスト ボックス 44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6" name="直線コネクタ 44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7" name="テキスト ボックス 44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8" name="直線コネクタ 44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9" name="テキスト ボックス 44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0" name="直線コネクタ 44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1" name="テキスト ボックス 45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2" name="直線コネクタ 45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3" name="テキスト ボックス 45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4" name="直線コネクタ 45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55" name="テキスト ボックス 45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6" name="直線コネクタ 4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7" name="テキスト ボックス 45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459" name="直線コネクタ 458"/>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460"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61" name="直線コネクタ 460"/>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62"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63" name="直線コネクタ 462"/>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64"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65" name="フローチャート : 判断 464"/>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466" name="フローチャート : 判断 465"/>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87647</xdr:rowOff>
    </xdr:from>
    <xdr:ext cx="405111" cy="259045"/>
    <xdr:sp macro="" textlink="">
      <xdr:nvSpPr>
        <xdr:cNvPr id="467" name="n_1aveValue【保健センター・保健所】&#10;有形固定資産減価償却率"/>
        <xdr:cNvSpPr txBox="1"/>
      </xdr:nvSpPr>
      <xdr:spPr>
        <a:xfrm>
          <a:off x="15266043"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8" name="テキスト ボックス 4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9" name="テキスト ボックス 4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0" name="テキスト ボックス 4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1" name="テキスト ボックス 4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2" name="テキスト ボックス 4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137795</xdr:rowOff>
    </xdr:from>
    <xdr:to>
      <xdr:col>22</xdr:col>
      <xdr:colOff>415925</xdr:colOff>
      <xdr:row>59</xdr:row>
      <xdr:rowOff>67945</xdr:rowOff>
    </xdr:to>
    <xdr:sp macro="" textlink="">
      <xdr:nvSpPr>
        <xdr:cNvPr id="473" name="円/楕円 472"/>
        <xdr:cNvSpPr/>
      </xdr:nvSpPr>
      <xdr:spPr>
        <a:xfrm>
          <a:off x="15430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84472</xdr:rowOff>
    </xdr:from>
    <xdr:ext cx="405111" cy="259045"/>
    <xdr:sp macro="" textlink="">
      <xdr:nvSpPr>
        <xdr:cNvPr id="474" name="n_1mainValue【保健センター・保健所】&#10;有形固定資産減価償却率"/>
        <xdr:cNvSpPr txBox="1"/>
      </xdr:nvSpPr>
      <xdr:spPr>
        <a:xfrm>
          <a:off x="15266043"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5" name="直線コネクタ 4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6" name="テキスト ボックス 4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7" name="直線コネクタ 4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8" name="テキスト ボックス 4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9" name="直線コネクタ 4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0" name="テキスト ボックス 4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1" name="直線コネクタ 4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2" name="テキスト ボックス 4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96" name="直線コネクタ 495"/>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97"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98" name="直線コネクタ 497"/>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99"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00" name="直線コネクタ 499"/>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501"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502" name="フローチャート : 判断 501"/>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503" name="フローチャート : 判断 502"/>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504"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86360</xdr:rowOff>
    </xdr:from>
    <xdr:to>
      <xdr:col>31</xdr:col>
      <xdr:colOff>85725</xdr:colOff>
      <xdr:row>63</xdr:row>
      <xdr:rowOff>16510</xdr:rowOff>
    </xdr:to>
    <xdr:sp macro="" textlink="">
      <xdr:nvSpPr>
        <xdr:cNvPr id="510" name="円/楕円 509"/>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7637</xdr:rowOff>
    </xdr:from>
    <xdr:ext cx="469744" cy="259045"/>
    <xdr:sp macro="" textlink="">
      <xdr:nvSpPr>
        <xdr:cNvPr id="511" name="n_1mainValue【保健センター・保健所】&#10;一人当たり面積"/>
        <xdr:cNvSpPr txBox="1"/>
      </xdr:nvSpPr>
      <xdr:spPr>
        <a:xfrm>
          <a:off x="21075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22" name="直線コネクタ 5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23" name="テキスト ボックス 5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4" name="直線コネクタ 5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5" name="テキスト ボックス 5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6" name="直線コネクタ 5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7" name="テキスト ボックス 5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8" name="直線コネクタ 5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29" name="テキスト ボックス 5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0" name="直線コネクタ 5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1" name="テキスト ボックス 5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2" name="直線コネクタ 5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33" name="テキスト ボックス 5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537" name="直線コネクタ 536"/>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38"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39" name="直線コネクタ 538"/>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540"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541" name="直線コネクタ 540"/>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542"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543" name="フローチャート : 判断 542"/>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544" name="フローチャート : 判断 543"/>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23784</xdr:rowOff>
    </xdr:from>
    <xdr:ext cx="405111" cy="259045"/>
    <xdr:sp macro="" textlink="">
      <xdr:nvSpPr>
        <xdr:cNvPr id="545" name="n_1aveValue【消防施設】&#10;有形固定資産減価償却率"/>
        <xdr:cNvSpPr txBox="1"/>
      </xdr:nvSpPr>
      <xdr:spPr>
        <a:xfrm>
          <a:off x="15266043"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363</xdr:rowOff>
    </xdr:from>
    <xdr:to>
      <xdr:col>22</xdr:col>
      <xdr:colOff>415925</xdr:colOff>
      <xdr:row>84</xdr:row>
      <xdr:rowOff>101963</xdr:rowOff>
    </xdr:to>
    <xdr:sp macro="" textlink="">
      <xdr:nvSpPr>
        <xdr:cNvPr id="551" name="円/楕円 550"/>
        <xdr:cNvSpPr/>
      </xdr:nvSpPr>
      <xdr:spPr>
        <a:xfrm>
          <a:off x="15430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93090</xdr:rowOff>
    </xdr:from>
    <xdr:ext cx="405111" cy="259045"/>
    <xdr:sp macro="" textlink="">
      <xdr:nvSpPr>
        <xdr:cNvPr id="552" name="n_1mainValue【消防施設】&#10;有形固定資産減価償却率"/>
        <xdr:cNvSpPr txBox="1"/>
      </xdr:nvSpPr>
      <xdr:spPr>
        <a:xfrm>
          <a:off x="15266043"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0" name="正方形/長方形 5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1" name="テキスト ボックス 5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2" name="直線コネクタ 5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63" name="直線コネクタ 5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4" name="テキスト ボックス 5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5" name="直線コネクタ 5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6" name="テキスト ボックス 5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7" name="直線コネクタ 5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8" name="テキスト ボックス 5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9" name="直線コネクタ 5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70" name="テキスト ボックス 5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71" name="直線コネクタ 5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2" name="テキスト ボックス 5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76" name="直線コネクタ 575"/>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77"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78" name="直線コネクタ 577"/>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79"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80" name="直線コネクタ 579"/>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81"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82" name="フローチャート : 判断 581"/>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83" name="フローチャート : 判断 582"/>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99077</xdr:rowOff>
    </xdr:from>
    <xdr:ext cx="469744" cy="259045"/>
    <xdr:sp macro="" textlink="">
      <xdr:nvSpPr>
        <xdr:cNvPr id="584" name="n_1aveValue【消防施設】&#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5" name="テキスト ボックス 5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6" name="テキスト ボックス 5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7" name="テキスト ボックス 5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8" name="テキスト ボックス 5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9" name="テキスト ボックス 5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158750</xdr:rowOff>
    </xdr:from>
    <xdr:to>
      <xdr:col>31</xdr:col>
      <xdr:colOff>85725</xdr:colOff>
      <xdr:row>80</xdr:row>
      <xdr:rowOff>88900</xdr:rowOff>
    </xdr:to>
    <xdr:sp macro="" textlink="">
      <xdr:nvSpPr>
        <xdr:cNvPr id="590" name="円/楕円 589"/>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105427</xdr:rowOff>
    </xdr:from>
    <xdr:ext cx="469744" cy="259045"/>
    <xdr:sp macro="" textlink="">
      <xdr:nvSpPr>
        <xdr:cNvPr id="591" name="n_1mainValue【消防施設】&#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2" name="テキスト ボックス 60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3" name="直線コネクタ 6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4" name="テキスト ボックス 6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5" name="直線コネクタ 6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6" name="テキスト ボックス 6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7" name="直線コネクタ 6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8" name="テキスト ボックス 6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9" name="直線コネクタ 6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0" name="テキスト ボックス 6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1" name="直線コネクタ 6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2" name="テキスト ボックス 61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616" name="直線コネクタ 615"/>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17"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18" name="直線コネクタ 617"/>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619"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620" name="直線コネクタ 619"/>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621"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622" name="フローチャート : 判断 621"/>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623" name="フローチャート : 判断 622"/>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148607</xdr:rowOff>
    </xdr:from>
    <xdr:ext cx="405111" cy="259045"/>
    <xdr:sp macro="" textlink="">
      <xdr:nvSpPr>
        <xdr:cNvPr id="624" name="n_1aveValue【庁舎】&#10;有形固定資産減価償却率"/>
        <xdr:cNvSpPr txBox="1"/>
      </xdr:nvSpPr>
      <xdr:spPr>
        <a:xfrm>
          <a:off x="15266043"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19686</xdr:rowOff>
    </xdr:from>
    <xdr:to>
      <xdr:col>22</xdr:col>
      <xdr:colOff>415925</xdr:colOff>
      <xdr:row>103</xdr:row>
      <xdr:rowOff>121286</xdr:rowOff>
    </xdr:to>
    <xdr:sp macro="" textlink="">
      <xdr:nvSpPr>
        <xdr:cNvPr id="630" name="円/楕円 629"/>
        <xdr:cNvSpPr/>
      </xdr:nvSpPr>
      <xdr:spPr>
        <a:xfrm>
          <a:off x="154305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137813</xdr:rowOff>
    </xdr:from>
    <xdr:ext cx="405111" cy="259045"/>
    <xdr:sp macro="" textlink="">
      <xdr:nvSpPr>
        <xdr:cNvPr id="631" name="n_1mainValue【庁舎】&#10;有形固定資産減価償却率"/>
        <xdr:cNvSpPr txBox="1"/>
      </xdr:nvSpPr>
      <xdr:spPr>
        <a:xfrm>
          <a:off x="15266043"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2" name="正方形/長方形 6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3" name="正方形/長方形 6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4" name="正方形/長方形 6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5" name="正方形/長方形 6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6" name="正方形/長方形 6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7" name="正方形/長方形 6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8" name="正方形/長方形 6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9" name="正方形/長方形 6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0" name="テキスト ボックス 6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1" name="直線コネクタ 6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2" name="テキスト ボックス 64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3" name="直線コネクタ 6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4" name="テキスト ボックス 6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5" name="直線コネクタ 6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6" name="テキスト ボックス 6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7" name="直線コネクタ 6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8" name="テキスト ボックス 6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9" name="直線コネクタ 6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0" name="テキスト ボックス 6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1" name="直線コネクタ 6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2" name="テキスト ボックス 6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656" name="直線コネクタ 655"/>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57"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58" name="直線コネクタ 657"/>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659"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60" name="直線コネクタ 659"/>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661" name="【庁舎】&#10;一人当たり面積平均値テキスト"/>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62" name="フローチャート : 判断 661"/>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663" name="フローチャート : 判断 662"/>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2557</xdr:rowOff>
    </xdr:from>
    <xdr:ext cx="469744" cy="259045"/>
    <xdr:sp macro="" textlink="">
      <xdr:nvSpPr>
        <xdr:cNvPr id="664" name="n_1aveValue【庁舎】&#10;一人当たり面積"/>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5" name="テキスト ボックス 6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6" name="テキスト ボックス 6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7" name="テキスト ボックス 6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8" name="テキスト ボックス 6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9" name="テキスト ボックス 6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52070</xdr:rowOff>
    </xdr:from>
    <xdr:to>
      <xdr:col>31</xdr:col>
      <xdr:colOff>85725</xdr:colOff>
      <xdr:row>105</xdr:row>
      <xdr:rowOff>153670</xdr:rowOff>
    </xdr:to>
    <xdr:sp macro="" textlink="">
      <xdr:nvSpPr>
        <xdr:cNvPr id="670" name="円/楕円 669"/>
        <xdr:cNvSpPr/>
      </xdr:nvSpPr>
      <xdr:spPr>
        <a:xfrm>
          <a:off x="2127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144797</xdr:rowOff>
    </xdr:from>
    <xdr:ext cx="469744" cy="259045"/>
    <xdr:sp macro="" textlink="">
      <xdr:nvSpPr>
        <xdr:cNvPr id="671" name="n_1mainValue【庁舎】&#10;一人当たり面積"/>
        <xdr:cNvSpPr txBox="1"/>
      </xdr:nvSpPr>
      <xdr:spPr>
        <a:xfrm>
          <a:off x="21075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年度においては、体育館・プールの</a:t>
          </a:r>
          <a:r>
            <a:rPr kumimoji="1" lang="ja-JP" altLang="en-US" sz="1100">
              <a:solidFill>
                <a:schemeClr val="dk1"/>
              </a:solidFill>
              <a:effectLst/>
              <a:latin typeface="+mn-lt"/>
              <a:ea typeface="+mn-ea"/>
              <a:cs typeface="+mn-cs"/>
            </a:rPr>
            <a:t>有形固定資産</a:t>
          </a:r>
          <a:r>
            <a:rPr kumimoji="1" lang="ja-JP" altLang="ja-JP" sz="1100">
              <a:solidFill>
                <a:schemeClr val="dk1"/>
              </a:solidFill>
              <a:effectLst/>
              <a:latin typeface="+mn-lt"/>
              <a:ea typeface="+mn-ea"/>
              <a:cs typeface="+mn-cs"/>
            </a:rPr>
            <a:t>減価償却率が</a:t>
          </a:r>
          <a:r>
            <a:rPr kumimoji="1" lang="en-US" altLang="ja-JP" sz="1100">
              <a:solidFill>
                <a:schemeClr val="dk1"/>
              </a:solidFill>
              <a:effectLst/>
              <a:latin typeface="+mn-lt"/>
              <a:ea typeface="+mn-ea"/>
              <a:cs typeface="+mn-cs"/>
            </a:rPr>
            <a:t>80.6%</a:t>
          </a:r>
          <a:r>
            <a:rPr kumimoji="1" lang="ja-JP" altLang="ja-JP" sz="1100">
              <a:solidFill>
                <a:schemeClr val="dk1"/>
              </a:solidFill>
              <a:effectLst/>
              <a:latin typeface="+mn-lt"/>
              <a:ea typeface="+mn-ea"/>
              <a:cs typeface="+mn-cs"/>
            </a:rPr>
            <a:t>と最も高くなっており</a:t>
          </a:r>
          <a:r>
            <a:rPr kumimoji="1" lang="ja-JP" altLang="en-US" sz="1100">
              <a:solidFill>
                <a:schemeClr val="dk1"/>
              </a:solidFill>
              <a:effectLst/>
              <a:latin typeface="+mn-lt"/>
              <a:ea typeface="+mn-ea"/>
              <a:cs typeface="+mn-cs"/>
            </a:rPr>
            <a:t>、次いで図書館が</a:t>
          </a:r>
          <a:r>
            <a:rPr kumimoji="1" lang="en-US" altLang="ja-JP" sz="1100">
              <a:solidFill>
                <a:schemeClr val="dk1"/>
              </a:solidFill>
              <a:effectLst/>
              <a:latin typeface="+mn-lt"/>
              <a:ea typeface="+mn-ea"/>
              <a:cs typeface="+mn-cs"/>
            </a:rPr>
            <a:t>73.1%</a:t>
          </a:r>
          <a:r>
            <a:rPr kumimoji="1" lang="ja-JP" altLang="en-US" sz="1100">
              <a:solidFill>
                <a:schemeClr val="dk1"/>
              </a:solidFill>
              <a:effectLst/>
              <a:latin typeface="+mn-lt"/>
              <a:ea typeface="+mn-ea"/>
              <a:cs typeface="+mn-cs"/>
            </a:rPr>
            <a:t>と高い数値となっている。これらの施設は、劣化状況をみて都度補修をおこなってはいるものの、今後施設を維持していくにあたり整備を計画していかなければならない。その他施設も同様に</a:t>
          </a:r>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総合管理計画に沿</a:t>
          </a:r>
          <a:r>
            <a:rPr kumimoji="1" lang="ja-JP" altLang="en-US" sz="1100">
              <a:solidFill>
                <a:schemeClr val="dk1"/>
              </a:solidFill>
              <a:effectLst/>
              <a:latin typeface="+mn-lt"/>
              <a:ea typeface="+mn-ea"/>
              <a:cs typeface="+mn-cs"/>
            </a:rPr>
            <a:t>って、計画的な改修と維持管理に努めなければならない。</a:t>
          </a:r>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年度決算に係る固定資産台帳については、平成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日時点で整備中のため、当該団体等は表示されていません。</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113,952
112,934
39.72
38,791,827
38,168,017
548,545
22,458,744
26,735,772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300">
              <a:latin typeface="+mn-ea"/>
              <a:ea typeface="+mn-ea"/>
            </a:rPr>
            <a:t>本市の財政力指数は、国勢調査人口の減少等により基準財政需要額が減少し、地方消費税交付金などの基準財政収入額が増加したため、</a:t>
          </a:r>
          <a:r>
            <a:rPr kumimoji="1" lang="ja-JP" altLang="ja-JP" sz="1300">
              <a:solidFill>
                <a:schemeClr val="dk1"/>
              </a:solidFill>
              <a:effectLst/>
              <a:latin typeface="+mn-ea"/>
              <a:ea typeface="+mn-ea"/>
              <a:cs typeface="+mn-cs"/>
            </a:rPr>
            <a:t>前年</a:t>
          </a:r>
          <a:r>
            <a:rPr kumimoji="1" lang="ja-JP" altLang="en-US" sz="1300">
              <a:solidFill>
                <a:schemeClr val="dk1"/>
              </a:solidFill>
              <a:effectLst/>
              <a:latin typeface="+mn-ea"/>
              <a:ea typeface="+mn-ea"/>
              <a:cs typeface="+mn-cs"/>
            </a:rPr>
            <a:t>度</a:t>
          </a:r>
          <a:r>
            <a:rPr kumimoji="1" lang="ja-JP" altLang="ja-JP" sz="1300">
              <a:solidFill>
                <a:schemeClr val="dk1"/>
              </a:solidFill>
              <a:effectLst/>
              <a:latin typeface="+mn-ea"/>
              <a:ea typeface="+mn-ea"/>
              <a:cs typeface="+mn-cs"/>
            </a:rPr>
            <a:t>比</a:t>
          </a:r>
          <a:r>
            <a:rPr kumimoji="1" lang="en-US" altLang="ja-JP" sz="1300">
              <a:solidFill>
                <a:schemeClr val="dk1"/>
              </a:solidFill>
              <a:effectLst/>
              <a:latin typeface="+mn-ea"/>
              <a:ea typeface="+mn-ea"/>
              <a:cs typeface="+mn-cs"/>
            </a:rPr>
            <a:t>0.01</a:t>
          </a:r>
          <a:r>
            <a:rPr kumimoji="1" lang="ja-JP" altLang="ja-JP" sz="1300">
              <a:solidFill>
                <a:schemeClr val="dk1"/>
              </a:solidFill>
              <a:effectLst/>
              <a:latin typeface="+mn-ea"/>
              <a:ea typeface="+mn-ea"/>
              <a:cs typeface="+mn-cs"/>
            </a:rPr>
            <a:t>増</a:t>
          </a:r>
          <a:r>
            <a:rPr kumimoji="1" lang="ja-JP" altLang="en-US" sz="1300">
              <a:solidFill>
                <a:schemeClr val="dk1"/>
              </a:solidFill>
              <a:effectLst/>
              <a:latin typeface="+mn-ea"/>
              <a:ea typeface="+mn-ea"/>
              <a:cs typeface="+mn-cs"/>
            </a:rPr>
            <a:t>で</a:t>
          </a:r>
          <a:r>
            <a:rPr kumimoji="1" lang="en-US" altLang="ja-JP" sz="1300">
              <a:solidFill>
                <a:schemeClr val="dk1"/>
              </a:solidFill>
              <a:effectLst/>
              <a:latin typeface="+mn-ea"/>
              <a:ea typeface="+mn-ea"/>
              <a:cs typeface="+mn-cs"/>
            </a:rPr>
            <a:t>0.65</a:t>
          </a:r>
          <a:r>
            <a:rPr kumimoji="1" lang="ja-JP" altLang="ja-JP" sz="1300">
              <a:solidFill>
                <a:schemeClr val="dk1"/>
              </a:solidFill>
              <a:effectLst/>
              <a:latin typeface="+mn-ea"/>
              <a:ea typeface="+mn-ea"/>
              <a:cs typeface="+mn-cs"/>
            </a:rPr>
            <a:t>となった。</a:t>
          </a:r>
          <a:endParaRPr kumimoji="1" lang="en-US" altLang="ja-JP" sz="1300">
            <a:latin typeface="+mn-ea"/>
            <a:ea typeface="+mn-ea"/>
          </a:endParaRPr>
        </a:p>
        <a:p>
          <a:pPr>
            <a:lnSpc>
              <a:spcPts val="1200"/>
            </a:lnSpc>
          </a:pPr>
          <a:r>
            <a:rPr kumimoji="1" lang="ja-JP" altLang="en-US" sz="1300">
              <a:latin typeface="+mn-ea"/>
              <a:ea typeface="+mn-ea"/>
            </a:rPr>
            <a:t>本市は、人口の減少傾向が続いており今後も税収の大幅な増収は見込めないため、徴収機能の強化や新たな収入の確保に努める。</a:t>
          </a:r>
          <a:endParaRPr kumimoji="1" lang="en-US" altLang="ja-JP" sz="1300">
            <a:latin typeface="+mn-ea"/>
            <a:ea typeface="+mn-ea"/>
          </a:endParaRPr>
        </a:p>
        <a:p>
          <a:pPr>
            <a:lnSpc>
              <a:spcPts val="1200"/>
            </a:lnSpc>
          </a:pP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119239</xdr:rowOff>
    </xdr:from>
    <xdr:to>
      <xdr:col>7</xdr:col>
      <xdr:colOff>152400</xdr:colOff>
      <xdr:row>42</xdr:row>
      <xdr:rowOff>132645</xdr:rowOff>
    </xdr:to>
    <xdr:cxnSp macro="">
      <xdr:nvCxnSpPr>
        <xdr:cNvPr id="68" name="直線コネクタ 67"/>
        <xdr:cNvCxnSpPr/>
      </xdr:nvCxnSpPr>
      <xdr:spPr>
        <a:xfrm flipV="1">
          <a:off x="4114800" y="732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42</xdr:row>
      <xdr:rowOff>132645</xdr:rowOff>
    </xdr:from>
    <xdr:to>
      <xdr:col>6</xdr:col>
      <xdr:colOff>0</xdr:colOff>
      <xdr:row>42</xdr:row>
      <xdr:rowOff>146050</xdr:rowOff>
    </xdr:to>
    <xdr:cxnSp macro="">
      <xdr:nvCxnSpPr>
        <xdr:cNvPr id="71" name="直線コネクタ 70"/>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40</xdr:row>
      <xdr:rowOff>19349</xdr:rowOff>
    </xdr:from>
    <xdr:ext cx="736600" cy="259045"/>
    <xdr:sp macro="" textlink="">
      <xdr:nvSpPr>
        <xdr:cNvPr id="73" name="テキスト ボックス 72"/>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4" name="直線コネクタ 73"/>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146050</xdr:rowOff>
    </xdr:to>
    <xdr:cxnSp macro="">
      <xdr:nvCxnSpPr>
        <xdr:cNvPr id="77" name="直線コネクタ 76"/>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87" name="円/楕円 86"/>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42</xdr:row>
      <xdr:rowOff>40516</xdr:rowOff>
    </xdr:from>
    <xdr:ext cx="762000" cy="259045"/>
    <xdr:sp macro="" textlink="">
      <xdr:nvSpPr>
        <xdr:cNvPr id="88"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81845</xdr:rowOff>
    </xdr:from>
    <xdr:to>
      <xdr:col>6</xdr:col>
      <xdr:colOff>50800</xdr:colOff>
      <xdr:row>43</xdr:row>
      <xdr:rowOff>11995</xdr:rowOff>
    </xdr:to>
    <xdr:sp macro="" textlink="">
      <xdr:nvSpPr>
        <xdr:cNvPr id="89" name="円/楕円 88"/>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42</xdr:row>
      <xdr:rowOff>168222</xdr:rowOff>
    </xdr:from>
    <xdr:ext cx="736600" cy="259045"/>
    <xdr:sp macro="" textlink="">
      <xdr:nvSpPr>
        <xdr:cNvPr id="90" name="テキスト ボックス 89"/>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mn-ea"/>
              <a:ea typeface="+mn-ea"/>
            </a:rPr>
            <a:t>本市の経常収支比率は、地方交付税などの経常</a:t>
          </a:r>
          <a:r>
            <a:rPr kumimoji="1" lang="ja-JP" altLang="ja-JP" sz="1300">
              <a:solidFill>
                <a:schemeClr val="dk1"/>
              </a:solidFill>
              <a:effectLst/>
              <a:latin typeface="+mn-lt"/>
              <a:ea typeface="+mn-ea"/>
              <a:cs typeface="+mn-cs"/>
            </a:rPr>
            <a:t>一般財源収入</a:t>
          </a:r>
          <a:r>
            <a:rPr kumimoji="1" lang="ja-JP" altLang="en-US" sz="1300">
              <a:solidFill>
                <a:schemeClr val="dk1"/>
              </a:solidFill>
              <a:effectLst/>
              <a:latin typeface="+mn-lt"/>
              <a:ea typeface="+mn-ea"/>
              <a:cs typeface="+mn-cs"/>
            </a:rPr>
            <a:t>の</a:t>
          </a:r>
          <a:r>
            <a:rPr kumimoji="1" lang="ja-JP" altLang="en-US" sz="1300">
              <a:latin typeface="+mn-ea"/>
              <a:ea typeface="+mn-ea"/>
            </a:rPr>
            <a:t>減少により前年比</a:t>
          </a:r>
          <a:r>
            <a:rPr kumimoji="1" lang="en-US" altLang="ja-JP" sz="1300">
              <a:latin typeface="+mn-ea"/>
              <a:ea typeface="+mn-ea"/>
            </a:rPr>
            <a:t>0.9%</a:t>
          </a:r>
          <a:r>
            <a:rPr kumimoji="1" lang="ja-JP" altLang="en-US" sz="1300">
              <a:latin typeface="+mn-ea"/>
              <a:ea typeface="+mn-ea"/>
            </a:rPr>
            <a:t>増で</a:t>
          </a:r>
          <a:r>
            <a:rPr kumimoji="1" lang="en-US" altLang="ja-JP" sz="1300">
              <a:latin typeface="+mn-ea"/>
              <a:ea typeface="+mn-ea"/>
            </a:rPr>
            <a:t>94.9%</a:t>
          </a:r>
          <a:r>
            <a:rPr kumimoji="1" lang="ja-JP" altLang="en-US" sz="1300">
              <a:latin typeface="+mn-ea"/>
              <a:ea typeface="+mn-ea"/>
            </a:rPr>
            <a:t>となった。</a:t>
          </a:r>
          <a:endParaRPr kumimoji="1" lang="en-US" altLang="ja-JP" sz="1300">
            <a:latin typeface="+mn-ea"/>
            <a:ea typeface="+mn-ea"/>
          </a:endParaRPr>
        </a:p>
        <a:p>
          <a:pPr>
            <a:lnSpc>
              <a:spcPts val="1500"/>
            </a:lnSpc>
          </a:pPr>
          <a:r>
            <a:rPr kumimoji="1" lang="ja-JP" altLang="en-US" sz="1300">
              <a:latin typeface="+mn-ea"/>
              <a:ea typeface="+mn-ea"/>
            </a:rPr>
            <a:t>今後も、交付税や交付金の増収は見込めないため、事務事業の効率化や人件費の抑制などの義務的経費の削減に努める。</a:t>
          </a:r>
          <a:endParaRPr kumimoji="1" lang="en-US" altLang="ja-JP"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62</xdr:row>
      <xdr:rowOff>160274</xdr:rowOff>
    </xdr:to>
    <xdr:cxnSp macro="">
      <xdr:nvCxnSpPr>
        <xdr:cNvPr id="129" name="直線コネクタ 128"/>
        <xdr:cNvCxnSpPr/>
      </xdr:nvCxnSpPr>
      <xdr:spPr>
        <a:xfrm>
          <a:off x="4114800" y="1074674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62</xdr:row>
      <xdr:rowOff>116840</xdr:rowOff>
    </xdr:from>
    <xdr:to>
      <xdr:col>6</xdr:col>
      <xdr:colOff>0</xdr:colOff>
      <xdr:row>63</xdr:row>
      <xdr:rowOff>104648</xdr:rowOff>
    </xdr:to>
    <xdr:cxnSp macro="">
      <xdr:nvCxnSpPr>
        <xdr:cNvPr id="132" name="直線コネクタ 131"/>
        <xdr:cNvCxnSpPr/>
      </xdr:nvCxnSpPr>
      <xdr:spPr>
        <a:xfrm flipV="1">
          <a:off x="3225800" y="1074674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12954</xdr:rowOff>
    </xdr:from>
    <xdr:to>
      <xdr:col>4</xdr:col>
      <xdr:colOff>482600</xdr:colOff>
      <xdr:row>63</xdr:row>
      <xdr:rowOff>104648</xdr:rowOff>
    </xdr:to>
    <xdr:cxnSp macro="">
      <xdr:nvCxnSpPr>
        <xdr:cNvPr id="135" name="直線コネクタ 134"/>
        <xdr:cNvCxnSpPr/>
      </xdr:nvCxnSpPr>
      <xdr:spPr>
        <a:xfrm>
          <a:off x="2336800" y="1081430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12954</xdr:rowOff>
    </xdr:from>
    <xdr:to>
      <xdr:col>3</xdr:col>
      <xdr:colOff>279400</xdr:colOff>
      <xdr:row>63</xdr:row>
      <xdr:rowOff>27432</xdr:rowOff>
    </xdr:to>
    <xdr:cxnSp macro="">
      <xdr:nvCxnSpPr>
        <xdr:cNvPr id="138" name="直線コネクタ 137"/>
        <xdr:cNvCxnSpPr/>
      </xdr:nvCxnSpPr>
      <xdr:spPr>
        <a:xfrm flipV="1">
          <a:off x="1447800" y="108143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109474</xdr:rowOff>
    </xdr:from>
    <xdr:to>
      <xdr:col>7</xdr:col>
      <xdr:colOff>203200</xdr:colOff>
      <xdr:row>63</xdr:row>
      <xdr:rowOff>39624</xdr:rowOff>
    </xdr:to>
    <xdr:sp macro="" textlink="">
      <xdr:nvSpPr>
        <xdr:cNvPr id="148" name="円/楕円 147"/>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62</xdr:row>
      <xdr:rowOff>81551</xdr:rowOff>
    </xdr:from>
    <xdr:ext cx="762000" cy="259045"/>
    <xdr:sp macro="" textlink="">
      <xdr:nvSpPr>
        <xdr:cNvPr id="149" name="財政構造の弾力性該当値テキスト"/>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0" name="円/楕円 149"/>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62</xdr:row>
      <xdr:rowOff>152417</xdr:rowOff>
    </xdr:from>
    <xdr:ext cx="736600" cy="259045"/>
    <xdr:sp macro="" textlink="">
      <xdr:nvSpPr>
        <xdr:cNvPr id="151" name="テキスト ボックス 150"/>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53848</xdr:rowOff>
    </xdr:from>
    <xdr:to>
      <xdr:col>4</xdr:col>
      <xdr:colOff>533400</xdr:colOff>
      <xdr:row>63</xdr:row>
      <xdr:rowOff>155448</xdr:rowOff>
    </xdr:to>
    <xdr:sp macro="" textlink="">
      <xdr:nvSpPr>
        <xdr:cNvPr id="152" name="円/楕円 151"/>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63</xdr:row>
      <xdr:rowOff>140225</xdr:rowOff>
    </xdr:from>
    <xdr:ext cx="762000" cy="259045"/>
    <xdr:sp macro="" textlink="">
      <xdr:nvSpPr>
        <xdr:cNvPr id="153" name="テキスト ボックス 152"/>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133604</xdr:rowOff>
    </xdr:from>
    <xdr:to>
      <xdr:col>3</xdr:col>
      <xdr:colOff>330200</xdr:colOff>
      <xdr:row>63</xdr:row>
      <xdr:rowOff>63754</xdr:rowOff>
    </xdr:to>
    <xdr:sp macro="" textlink="">
      <xdr:nvSpPr>
        <xdr:cNvPr id="154" name="円/楕円 153"/>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63</xdr:row>
      <xdr:rowOff>48531</xdr:rowOff>
    </xdr:from>
    <xdr:ext cx="762000" cy="259045"/>
    <xdr:sp macro="" textlink="">
      <xdr:nvSpPr>
        <xdr:cNvPr id="155" name="テキスト ボックス 154"/>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148082</xdr:rowOff>
    </xdr:from>
    <xdr:to>
      <xdr:col>2</xdr:col>
      <xdr:colOff>127000</xdr:colOff>
      <xdr:row>63</xdr:row>
      <xdr:rowOff>78232</xdr:rowOff>
    </xdr:to>
    <xdr:sp macro="" textlink="">
      <xdr:nvSpPr>
        <xdr:cNvPr id="156" name="円/楕円 155"/>
        <xdr:cNvSpPr/>
      </xdr:nvSpPr>
      <xdr:spPr>
        <a:xfrm>
          <a:off x="1397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63</xdr:row>
      <xdr:rowOff>63009</xdr:rowOff>
    </xdr:from>
    <xdr:ext cx="762000" cy="259045"/>
    <xdr:sp macro="" textlink="">
      <xdr:nvSpPr>
        <xdr:cNvPr id="157" name="テキスト ボックス 156"/>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[108,328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300">
              <a:latin typeface="+mn-ea"/>
              <a:ea typeface="+mn-ea"/>
            </a:rPr>
            <a:t>本市の人件費・物件費等の状況は、子育て支援や地方創生事業に関する施策に要する経費の増加があったが、前年度退職者が多かった影響で、職員の世代構成の変動があり、人件費が減少したため総決算額でみると減少している。しかし、人口が前年より</a:t>
          </a:r>
          <a:r>
            <a:rPr kumimoji="1" lang="en-US" altLang="ja-JP" sz="1300">
              <a:latin typeface="+mn-ea"/>
              <a:ea typeface="+mn-ea"/>
            </a:rPr>
            <a:t>967</a:t>
          </a:r>
          <a:r>
            <a:rPr kumimoji="1" lang="ja-JP" altLang="en-US" sz="1300">
              <a:latin typeface="+mn-ea"/>
              <a:ea typeface="+mn-ea"/>
            </a:rPr>
            <a:t>人減少したことにより前年度比約</a:t>
          </a:r>
          <a:r>
            <a:rPr kumimoji="1" lang="en-US" altLang="ja-JP" sz="1300">
              <a:latin typeface="+mn-ea"/>
              <a:ea typeface="+mn-ea"/>
            </a:rPr>
            <a:t>0.77%</a:t>
          </a:r>
          <a:r>
            <a:rPr kumimoji="1" lang="ja-JP" altLang="en-US" sz="1300">
              <a:latin typeface="+mn-ea"/>
              <a:ea typeface="+mn-ea"/>
            </a:rPr>
            <a:t>増となっている。</a:t>
          </a:r>
          <a:endParaRPr kumimoji="1" lang="en-US" altLang="ja-JP" sz="1300">
            <a:latin typeface="+mn-ea"/>
            <a:ea typeface="+mn-ea"/>
          </a:endParaRPr>
        </a:p>
        <a:p>
          <a:pPr>
            <a:lnSpc>
              <a:spcPts val="1300"/>
            </a:lnSpc>
          </a:pPr>
          <a:r>
            <a:rPr kumimoji="1" lang="ja-JP" altLang="en-US" sz="1300">
              <a:latin typeface="+mn-ea"/>
              <a:ea typeface="+mn-ea"/>
            </a:rPr>
            <a:t>今後も引き続き、事務事業の効率化など、義務的経費の削減に努める。</a:t>
          </a:r>
          <a:endParaRPr kumimoji="1" lang="en-US" altLang="ja-JP" sz="1300">
            <a:latin typeface="+mn-ea"/>
            <a:ea typeface="+mn-ea"/>
          </a:endParaRPr>
        </a:p>
        <a:p>
          <a:pPr>
            <a:lnSpc>
              <a:spcPts val="1200"/>
            </a:lnSpc>
          </a:pP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123236</xdr:rowOff>
    </xdr:from>
    <xdr:to>
      <xdr:col>7</xdr:col>
      <xdr:colOff>152400</xdr:colOff>
      <xdr:row>83</xdr:row>
      <xdr:rowOff>139945</xdr:rowOff>
    </xdr:to>
    <xdr:cxnSp macro="">
      <xdr:nvCxnSpPr>
        <xdr:cNvPr id="192" name="直線コネクタ 191"/>
        <xdr:cNvCxnSpPr/>
      </xdr:nvCxnSpPr>
      <xdr:spPr>
        <a:xfrm>
          <a:off x="4114800" y="14353586"/>
          <a:ext cx="838200" cy="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83</xdr:row>
      <xdr:rowOff>53842</xdr:rowOff>
    </xdr:from>
    <xdr:to>
      <xdr:col>6</xdr:col>
      <xdr:colOff>0</xdr:colOff>
      <xdr:row>83</xdr:row>
      <xdr:rowOff>123236</xdr:rowOff>
    </xdr:to>
    <xdr:cxnSp macro="">
      <xdr:nvCxnSpPr>
        <xdr:cNvPr id="195" name="直線コネクタ 194"/>
        <xdr:cNvCxnSpPr/>
      </xdr:nvCxnSpPr>
      <xdr:spPr>
        <a:xfrm>
          <a:off x="3225800" y="14284192"/>
          <a:ext cx="889000" cy="6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130301</xdr:rowOff>
    </xdr:from>
    <xdr:to>
      <xdr:col>4</xdr:col>
      <xdr:colOff>482600</xdr:colOff>
      <xdr:row>83</xdr:row>
      <xdr:rowOff>53842</xdr:rowOff>
    </xdr:to>
    <xdr:cxnSp macro="">
      <xdr:nvCxnSpPr>
        <xdr:cNvPr id="198" name="直線コネクタ 197"/>
        <xdr:cNvCxnSpPr/>
      </xdr:nvCxnSpPr>
      <xdr:spPr>
        <a:xfrm>
          <a:off x="2336800" y="14189201"/>
          <a:ext cx="889000" cy="9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90425</xdr:rowOff>
    </xdr:from>
    <xdr:to>
      <xdr:col>3</xdr:col>
      <xdr:colOff>279400</xdr:colOff>
      <xdr:row>82</xdr:row>
      <xdr:rowOff>130301</xdr:rowOff>
    </xdr:to>
    <xdr:cxnSp macro="">
      <xdr:nvCxnSpPr>
        <xdr:cNvPr id="201" name="直線コネクタ 200"/>
        <xdr:cNvCxnSpPr/>
      </xdr:nvCxnSpPr>
      <xdr:spPr>
        <a:xfrm>
          <a:off x="1447800" y="14149325"/>
          <a:ext cx="889000" cy="3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89145</xdr:rowOff>
    </xdr:from>
    <xdr:to>
      <xdr:col>7</xdr:col>
      <xdr:colOff>203200</xdr:colOff>
      <xdr:row>84</xdr:row>
      <xdr:rowOff>19295</xdr:rowOff>
    </xdr:to>
    <xdr:sp macro="" textlink="">
      <xdr:nvSpPr>
        <xdr:cNvPr id="211" name="円/楕円 210"/>
        <xdr:cNvSpPr/>
      </xdr:nvSpPr>
      <xdr:spPr>
        <a:xfrm>
          <a:off x="4902200" y="143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83</xdr:row>
      <xdr:rowOff>61222</xdr:rowOff>
    </xdr:from>
    <xdr:ext cx="762000" cy="259045"/>
    <xdr:sp macro="" textlink="">
      <xdr:nvSpPr>
        <xdr:cNvPr id="212" name="人件費・物件費等の状況該当値テキスト"/>
        <xdr:cNvSpPr txBox="1"/>
      </xdr:nvSpPr>
      <xdr:spPr>
        <a:xfrm>
          <a:off x="5041900" y="142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108,328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72436</xdr:rowOff>
    </xdr:from>
    <xdr:to>
      <xdr:col>6</xdr:col>
      <xdr:colOff>50800</xdr:colOff>
      <xdr:row>84</xdr:row>
      <xdr:rowOff>2586</xdr:rowOff>
    </xdr:to>
    <xdr:sp macro="" textlink="">
      <xdr:nvSpPr>
        <xdr:cNvPr id="213" name="円/楕円 212"/>
        <xdr:cNvSpPr/>
      </xdr:nvSpPr>
      <xdr:spPr>
        <a:xfrm>
          <a:off x="4064000" y="1430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83</xdr:row>
      <xdr:rowOff>158813</xdr:rowOff>
    </xdr:from>
    <xdr:ext cx="736600" cy="259045"/>
    <xdr:sp macro="" textlink="">
      <xdr:nvSpPr>
        <xdr:cNvPr id="214" name="テキスト ボックス 213"/>
        <xdr:cNvSpPr txBox="1"/>
      </xdr:nvSpPr>
      <xdr:spPr>
        <a:xfrm>
          <a:off x="3733800" y="14389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107,497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3042</xdr:rowOff>
    </xdr:from>
    <xdr:to>
      <xdr:col>4</xdr:col>
      <xdr:colOff>533400</xdr:colOff>
      <xdr:row>83</xdr:row>
      <xdr:rowOff>104642</xdr:rowOff>
    </xdr:to>
    <xdr:sp macro="" textlink="">
      <xdr:nvSpPr>
        <xdr:cNvPr id="215" name="円/楕円 214"/>
        <xdr:cNvSpPr/>
      </xdr:nvSpPr>
      <xdr:spPr>
        <a:xfrm>
          <a:off x="3175000" y="142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114819</xdr:rowOff>
    </xdr:from>
    <xdr:ext cx="762000" cy="259045"/>
    <xdr:sp macro="" textlink="">
      <xdr:nvSpPr>
        <xdr:cNvPr id="216" name="テキスト ボックス 215"/>
        <xdr:cNvSpPr txBox="1"/>
      </xdr:nvSpPr>
      <xdr:spPr>
        <a:xfrm>
          <a:off x="2844800" y="1400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104,046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79501</xdr:rowOff>
    </xdr:from>
    <xdr:to>
      <xdr:col>3</xdr:col>
      <xdr:colOff>330200</xdr:colOff>
      <xdr:row>83</xdr:row>
      <xdr:rowOff>9651</xdr:rowOff>
    </xdr:to>
    <xdr:sp macro="" textlink="">
      <xdr:nvSpPr>
        <xdr:cNvPr id="217" name="円/楕円 216"/>
        <xdr:cNvSpPr/>
      </xdr:nvSpPr>
      <xdr:spPr>
        <a:xfrm>
          <a:off x="2286000" y="1413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19828</xdr:rowOff>
    </xdr:from>
    <xdr:ext cx="762000" cy="259045"/>
    <xdr:sp macro="" textlink="">
      <xdr:nvSpPr>
        <xdr:cNvPr id="218" name="テキスト ボックス 217"/>
        <xdr:cNvSpPr txBox="1"/>
      </xdr:nvSpPr>
      <xdr:spPr>
        <a:xfrm>
          <a:off x="1955800" y="1390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99,322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39625</xdr:rowOff>
    </xdr:from>
    <xdr:to>
      <xdr:col>2</xdr:col>
      <xdr:colOff>127000</xdr:colOff>
      <xdr:row>82</xdr:row>
      <xdr:rowOff>141225</xdr:rowOff>
    </xdr:to>
    <xdr:sp macro="" textlink="">
      <xdr:nvSpPr>
        <xdr:cNvPr id="219" name="円/楕円 218"/>
        <xdr:cNvSpPr/>
      </xdr:nvSpPr>
      <xdr:spPr>
        <a:xfrm>
          <a:off x="1397000" y="140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80</xdr:row>
      <xdr:rowOff>151402</xdr:rowOff>
    </xdr:from>
    <xdr:ext cx="762000" cy="259045"/>
    <xdr:sp macro="" textlink="">
      <xdr:nvSpPr>
        <xdr:cNvPr id="220" name="テキスト ボックス 219"/>
        <xdr:cNvSpPr txBox="1"/>
      </xdr:nvSpPr>
      <xdr:spPr>
        <a:xfrm>
          <a:off x="1066800" y="1386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経験年数階層の変動によりラスパイレス指数は下がる傾向にあるものの、採用・退職による職員の世代構成の変動などの上昇要因も依然として残っている。今後も職員配置の適正管理や国に準拠した給料表の適正運用などにより、ラスパイレス指数が上昇しないように注意し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86</xdr:row>
      <xdr:rowOff>21166</xdr:rowOff>
    </xdr:to>
    <xdr:cxnSp macro="">
      <xdr:nvCxnSpPr>
        <xdr:cNvPr id="254" name="直線コネクタ 253"/>
        <xdr:cNvCxnSpPr/>
      </xdr:nvCxnSpPr>
      <xdr:spPr>
        <a:xfrm flipV="1">
          <a:off x="16179800" y="1473369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85</xdr:row>
      <xdr:rowOff>160443</xdr:rowOff>
    </xdr:from>
    <xdr:to>
      <xdr:col>23</xdr:col>
      <xdr:colOff>406400</xdr:colOff>
      <xdr:row>86</xdr:row>
      <xdr:rowOff>21166</xdr:rowOff>
    </xdr:to>
    <xdr:cxnSp macro="">
      <xdr:nvCxnSpPr>
        <xdr:cNvPr id="257" name="直線コネクタ 256"/>
        <xdr:cNvCxnSpPr/>
      </xdr:nvCxnSpPr>
      <xdr:spPr>
        <a:xfrm>
          <a:off x="15290800" y="1473369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160443</xdr:rowOff>
    </xdr:from>
    <xdr:to>
      <xdr:col>22</xdr:col>
      <xdr:colOff>203200</xdr:colOff>
      <xdr:row>86</xdr:row>
      <xdr:rowOff>29211</xdr:rowOff>
    </xdr:to>
    <xdr:cxnSp macro="">
      <xdr:nvCxnSpPr>
        <xdr:cNvPr id="260" name="直線コネクタ 259"/>
        <xdr:cNvCxnSpPr/>
      </xdr:nvCxnSpPr>
      <xdr:spPr>
        <a:xfrm flipV="1">
          <a:off x="14401800" y="1473369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88</xdr:row>
      <xdr:rowOff>64346</xdr:rowOff>
    </xdr:to>
    <xdr:cxnSp macro="">
      <xdr:nvCxnSpPr>
        <xdr:cNvPr id="263" name="直線コネクタ 262"/>
        <xdr:cNvCxnSpPr/>
      </xdr:nvCxnSpPr>
      <xdr:spPr>
        <a:xfrm flipV="1">
          <a:off x="13512800" y="14773911"/>
          <a:ext cx="889000" cy="37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88</xdr:row>
      <xdr:rowOff>124054</xdr:rowOff>
    </xdr:from>
    <xdr:ext cx="762000" cy="259045"/>
    <xdr:sp macro="" textlink="">
      <xdr:nvSpPr>
        <xdr:cNvPr id="267" name="テキスト ボックス 266"/>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3" name="円/楕円 272"/>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85</xdr:row>
      <xdr:rowOff>81720</xdr:rowOff>
    </xdr:from>
    <xdr:ext cx="762000" cy="259045"/>
    <xdr:sp macro="" textlink="">
      <xdr:nvSpPr>
        <xdr:cNvPr id="274" name="給与水準   （国との比較）該当値テキスト"/>
        <xdr:cNvSpPr txBox="1"/>
      </xdr:nvSpPr>
      <xdr:spPr>
        <a:xfrm>
          <a:off x="17106900" y="146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5" name="円/楕円 274"/>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86</xdr:row>
      <xdr:rowOff>56743</xdr:rowOff>
    </xdr:from>
    <xdr:ext cx="736600" cy="259045"/>
    <xdr:sp macro="" textlink="">
      <xdr:nvSpPr>
        <xdr:cNvPr id="276" name="テキスト ボックス 275"/>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109643</xdr:rowOff>
    </xdr:from>
    <xdr:to>
      <xdr:col>22</xdr:col>
      <xdr:colOff>254000</xdr:colOff>
      <xdr:row>86</xdr:row>
      <xdr:rowOff>39793</xdr:rowOff>
    </xdr:to>
    <xdr:sp macro="" textlink="">
      <xdr:nvSpPr>
        <xdr:cNvPr id="277" name="円/楕円 276"/>
        <xdr:cNvSpPr/>
      </xdr:nvSpPr>
      <xdr:spPr>
        <a:xfrm>
          <a:off x="15240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86</xdr:row>
      <xdr:rowOff>24570</xdr:rowOff>
    </xdr:from>
    <xdr:ext cx="762000" cy="259045"/>
    <xdr:sp macro="" textlink="">
      <xdr:nvSpPr>
        <xdr:cNvPr id="278" name="テキスト ボックス 277"/>
        <xdr:cNvSpPr txBox="1"/>
      </xdr:nvSpPr>
      <xdr:spPr>
        <a:xfrm>
          <a:off x="14909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149861</xdr:rowOff>
    </xdr:from>
    <xdr:to>
      <xdr:col>21</xdr:col>
      <xdr:colOff>50800</xdr:colOff>
      <xdr:row>86</xdr:row>
      <xdr:rowOff>80011</xdr:rowOff>
    </xdr:to>
    <xdr:sp macro="" textlink="">
      <xdr:nvSpPr>
        <xdr:cNvPr id="279" name="円/楕円 278"/>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86</xdr:row>
      <xdr:rowOff>64788</xdr:rowOff>
    </xdr:from>
    <xdr:ext cx="762000" cy="259045"/>
    <xdr:sp macro="" textlink="">
      <xdr:nvSpPr>
        <xdr:cNvPr id="280" name="テキスト ボックス 279"/>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81" name="円/楕円 280"/>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86</xdr:row>
      <xdr:rowOff>125323</xdr:rowOff>
    </xdr:from>
    <xdr:ext cx="762000" cy="259045"/>
    <xdr:sp macro="" textlink="">
      <xdr:nvSpPr>
        <xdr:cNvPr id="282" name="テキスト ボックス 281"/>
        <xdr:cNvSpPr txBox="1"/>
      </xdr:nvSpPr>
      <xdr:spPr>
        <a:xfrm>
          <a:off x="13131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050">
              <a:latin typeface="ＭＳ Ｐゴシック"/>
            </a:rPr>
            <a:t>都市近郊の住宅都市として、これまで子育て・教育などの基盤整備に努めてきたことから、保育所などの民生部門、幼稚園などの教育部門の職員数が比較的多い状況であり、類似団体平均をやや上回る職員数で推移している。</a:t>
          </a:r>
        </a:p>
        <a:p>
          <a:pPr>
            <a:lnSpc>
              <a:spcPts val="1300"/>
            </a:lnSpc>
          </a:pPr>
          <a:r>
            <a:rPr kumimoji="1" lang="ja-JP" altLang="en-US" sz="1050">
              <a:latin typeface="ＭＳ Ｐゴシック"/>
            </a:rPr>
            <a:t>人口減少が急速に進行する一方で、地方分権の進展に伴い事務量が増加する中、限られた人的資源で効率的・効果的な行政運営が可能となるよう、再任用職員の効果的な配置や保育所民営化など、行財政改革プランに基づく適正な定員管理に向けた取組を進めている。平成</a:t>
          </a:r>
          <a:r>
            <a:rPr kumimoji="1" lang="en-US" altLang="ja-JP" sz="1050">
              <a:latin typeface="ＭＳ Ｐゴシック"/>
            </a:rPr>
            <a:t>28</a:t>
          </a:r>
          <a:r>
            <a:rPr kumimoji="1" lang="ja-JP" altLang="en-US" sz="1050">
              <a:latin typeface="ＭＳ Ｐゴシック"/>
            </a:rPr>
            <a:t>年度においては人口減少や少子化が進む中、保育所のニーズが高まっていることを受け、保育士の欠員補充等を行い、人口千人当たりの職員数が増加した。</a:t>
          </a:r>
        </a:p>
        <a:p>
          <a:pPr>
            <a:lnSpc>
              <a:spcPts val="1100"/>
            </a:lnSpc>
          </a:pPr>
          <a:r>
            <a:rPr kumimoji="1" lang="ja-JP" altLang="en-US" sz="1050">
              <a:latin typeface="ＭＳ Ｐゴシック"/>
            </a:rPr>
            <a:t>　今後においても、効率的な機構の再編や民間活力の導入、近隣市町村との広域連携、臨時職員の活用など、効果的な取組を推進し、適正な定員管理に努める。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53446</xdr:rowOff>
    </xdr:from>
    <xdr:to>
      <xdr:col>24</xdr:col>
      <xdr:colOff>558800</xdr:colOff>
      <xdr:row>64</xdr:row>
      <xdr:rowOff>77576</xdr:rowOff>
    </xdr:to>
    <xdr:cxnSp macro="">
      <xdr:nvCxnSpPr>
        <xdr:cNvPr id="317" name="直線コネクタ 316"/>
        <xdr:cNvCxnSpPr/>
      </xdr:nvCxnSpPr>
      <xdr:spPr>
        <a:xfrm>
          <a:off x="16179800" y="1102624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64</xdr:row>
      <xdr:rowOff>27305</xdr:rowOff>
    </xdr:from>
    <xdr:to>
      <xdr:col>23</xdr:col>
      <xdr:colOff>406400</xdr:colOff>
      <xdr:row>64</xdr:row>
      <xdr:rowOff>53446</xdr:rowOff>
    </xdr:to>
    <xdr:cxnSp macro="">
      <xdr:nvCxnSpPr>
        <xdr:cNvPr id="320" name="直線コネクタ 319"/>
        <xdr:cNvCxnSpPr/>
      </xdr:nvCxnSpPr>
      <xdr:spPr>
        <a:xfrm>
          <a:off x="15290800" y="1100010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66692</xdr:rowOff>
    </xdr:from>
    <xdr:ext cx="736600" cy="259045"/>
    <xdr:sp macro="" textlink="">
      <xdr:nvSpPr>
        <xdr:cNvPr id="322" name="テキスト ボックス 321"/>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152506</xdr:rowOff>
    </xdr:from>
    <xdr:to>
      <xdr:col>22</xdr:col>
      <xdr:colOff>203200</xdr:colOff>
      <xdr:row>64</xdr:row>
      <xdr:rowOff>27305</xdr:rowOff>
    </xdr:to>
    <xdr:cxnSp macro="">
      <xdr:nvCxnSpPr>
        <xdr:cNvPr id="323" name="直線コネクタ 322"/>
        <xdr:cNvCxnSpPr/>
      </xdr:nvCxnSpPr>
      <xdr:spPr>
        <a:xfrm>
          <a:off x="14401800" y="10953856"/>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61</xdr:row>
      <xdr:rowOff>131039</xdr:rowOff>
    </xdr:from>
    <xdr:ext cx="762000" cy="259045"/>
    <xdr:sp macro="" textlink="">
      <xdr:nvSpPr>
        <xdr:cNvPr id="325" name="テキスト ボックス 324"/>
        <xdr:cNvSpPr txBox="1"/>
      </xdr:nvSpPr>
      <xdr:spPr>
        <a:xfrm>
          <a:off x="14909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140441</xdr:rowOff>
    </xdr:from>
    <xdr:to>
      <xdr:col>21</xdr:col>
      <xdr:colOff>0</xdr:colOff>
      <xdr:row>63</xdr:row>
      <xdr:rowOff>152506</xdr:rowOff>
    </xdr:to>
    <xdr:cxnSp macro="">
      <xdr:nvCxnSpPr>
        <xdr:cNvPr id="326" name="直線コネクタ 325"/>
        <xdr:cNvCxnSpPr/>
      </xdr:nvCxnSpPr>
      <xdr:spPr>
        <a:xfrm>
          <a:off x="13512800" y="1094179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61</xdr:row>
      <xdr:rowOff>135060</xdr:rowOff>
    </xdr:from>
    <xdr:ext cx="762000" cy="259045"/>
    <xdr:sp macro="" textlink="">
      <xdr:nvSpPr>
        <xdr:cNvPr id="328" name="テキスト ボックス 327"/>
        <xdr:cNvSpPr txBox="1"/>
      </xdr:nvSpPr>
      <xdr:spPr>
        <a:xfrm>
          <a:off x="14020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61</xdr:row>
      <xdr:rowOff>141093</xdr:rowOff>
    </xdr:from>
    <xdr:ext cx="762000" cy="259045"/>
    <xdr:sp macro="" textlink="">
      <xdr:nvSpPr>
        <xdr:cNvPr id="330" name="テキスト ボックス 329"/>
        <xdr:cNvSpPr txBox="1"/>
      </xdr:nvSpPr>
      <xdr:spPr>
        <a:xfrm>
          <a:off x="13131800" y="105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26776</xdr:rowOff>
    </xdr:from>
    <xdr:to>
      <xdr:col>24</xdr:col>
      <xdr:colOff>609600</xdr:colOff>
      <xdr:row>64</xdr:row>
      <xdr:rowOff>128376</xdr:rowOff>
    </xdr:to>
    <xdr:sp macro="" textlink="">
      <xdr:nvSpPr>
        <xdr:cNvPr id="336" name="円/楕円 335"/>
        <xdr:cNvSpPr/>
      </xdr:nvSpPr>
      <xdr:spPr>
        <a:xfrm>
          <a:off x="169672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63</xdr:row>
      <xdr:rowOff>170303</xdr:rowOff>
    </xdr:from>
    <xdr:ext cx="762000" cy="259045"/>
    <xdr:sp macro="" textlink="">
      <xdr:nvSpPr>
        <xdr:cNvPr id="337" name="定員管理の状況該当値テキスト"/>
        <xdr:cNvSpPr txBox="1"/>
      </xdr:nvSpPr>
      <xdr:spPr>
        <a:xfrm>
          <a:off x="17106900" y="1097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2646</xdr:rowOff>
    </xdr:from>
    <xdr:to>
      <xdr:col>23</xdr:col>
      <xdr:colOff>457200</xdr:colOff>
      <xdr:row>64</xdr:row>
      <xdr:rowOff>104246</xdr:rowOff>
    </xdr:to>
    <xdr:sp macro="" textlink="">
      <xdr:nvSpPr>
        <xdr:cNvPr id="338" name="円/楕円 337"/>
        <xdr:cNvSpPr/>
      </xdr:nvSpPr>
      <xdr:spPr>
        <a:xfrm>
          <a:off x="161290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64</xdr:row>
      <xdr:rowOff>89023</xdr:rowOff>
    </xdr:from>
    <xdr:ext cx="736600" cy="259045"/>
    <xdr:sp macro="" textlink="">
      <xdr:nvSpPr>
        <xdr:cNvPr id="339" name="テキスト ボックス 338"/>
        <xdr:cNvSpPr txBox="1"/>
      </xdr:nvSpPr>
      <xdr:spPr>
        <a:xfrm>
          <a:off x="15798800" y="1106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147955</xdr:rowOff>
    </xdr:from>
    <xdr:to>
      <xdr:col>22</xdr:col>
      <xdr:colOff>254000</xdr:colOff>
      <xdr:row>64</xdr:row>
      <xdr:rowOff>78105</xdr:rowOff>
    </xdr:to>
    <xdr:sp macro="" textlink="">
      <xdr:nvSpPr>
        <xdr:cNvPr id="340" name="円/楕円 339"/>
        <xdr:cNvSpPr/>
      </xdr:nvSpPr>
      <xdr:spPr>
        <a:xfrm>
          <a:off x="15240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64</xdr:row>
      <xdr:rowOff>62882</xdr:rowOff>
    </xdr:from>
    <xdr:ext cx="762000" cy="259045"/>
    <xdr:sp macro="" textlink="">
      <xdr:nvSpPr>
        <xdr:cNvPr id="341" name="テキスト ボックス 340"/>
        <xdr:cNvSpPr txBox="1"/>
      </xdr:nvSpPr>
      <xdr:spPr>
        <a:xfrm>
          <a:off x="14909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101706</xdr:rowOff>
    </xdr:from>
    <xdr:to>
      <xdr:col>21</xdr:col>
      <xdr:colOff>50800</xdr:colOff>
      <xdr:row>64</xdr:row>
      <xdr:rowOff>31856</xdr:rowOff>
    </xdr:to>
    <xdr:sp macro="" textlink="">
      <xdr:nvSpPr>
        <xdr:cNvPr id="342" name="円/楕円 341"/>
        <xdr:cNvSpPr/>
      </xdr:nvSpPr>
      <xdr:spPr>
        <a:xfrm>
          <a:off x="14351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64</xdr:row>
      <xdr:rowOff>16633</xdr:rowOff>
    </xdr:from>
    <xdr:ext cx="762000" cy="259045"/>
    <xdr:sp macro="" textlink="">
      <xdr:nvSpPr>
        <xdr:cNvPr id="343" name="テキスト ボックス 342"/>
        <xdr:cNvSpPr txBox="1"/>
      </xdr:nvSpPr>
      <xdr:spPr>
        <a:xfrm>
          <a:off x="14020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89641</xdr:rowOff>
    </xdr:from>
    <xdr:to>
      <xdr:col>19</xdr:col>
      <xdr:colOff>533400</xdr:colOff>
      <xdr:row>64</xdr:row>
      <xdr:rowOff>19791</xdr:rowOff>
    </xdr:to>
    <xdr:sp macro="" textlink="">
      <xdr:nvSpPr>
        <xdr:cNvPr id="344" name="円/楕円 343"/>
        <xdr:cNvSpPr/>
      </xdr:nvSpPr>
      <xdr:spPr>
        <a:xfrm>
          <a:off x="134620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64</xdr:row>
      <xdr:rowOff>4568</xdr:rowOff>
    </xdr:from>
    <xdr:ext cx="762000" cy="259045"/>
    <xdr:sp macro="" textlink="">
      <xdr:nvSpPr>
        <xdr:cNvPr id="345" name="テキスト ボックス 344"/>
        <xdr:cNvSpPr txBox="1"/>
      </xdr:nvSpPr>
      <xdr:spPr>
        <a:xfrm>
          <a:off x="13131800" y="1097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solidFill>
                <a:schemeClr val="dk1"/>
              </a:solidFill>
              <a:effectLst/>
              <a:latin typeface="+mn-ea"/>
              <a:ea typeface="+mn-ea"/>
              <a:cs typeface="+mn-cs"/>
            </a:rPr>
            <a:t>本市の実質公債費比率は、下水道事業会計への一般会計からの繰出金の減少や一部事務組合（南河内環境事業組合）の</a:t>
          </a:r>
          <a:r>
            <a:rPr kumimoji="1" lang="ja-JP" altLang="ja-JP" sz="1300">
              <a:solidFill>
                <a:schemeClr val="dk1"/>
              </a:solidFill>
              <a:effectLst/>
              <a:latin typeface="+mn-ea"/>
              <a:ea typeface="+mn-ea"/>
              <a:cs typeface="+mn-cs"/>
            </a:rPr>
            <a:t>地方債償還額</a:t>
          </a:r>
          <a:r>
            <a:rPr kumimoji="1" lang="ja-JP" altLang="en-US" sz="1300">
              <a:solidFill>
                <a:schemeClr val="dk1"/>
              </a:solidFill>
              <a:effectLst/>
              <a:latin typeface="+mn-ea"/>
              <a:ea typeface="+mn-ea"/>
              <a:cs typeface="+mn-cs"/>
            </a:rPr>
            <a:t>の減少により、前年比</a:t>
          </a:r>
          <a:r>
            <a:rPr kumimoji="1" lang="en-US" altLang="ja-JP" sz="1300">
              <a:solidFill>
                <a:schemeClr val="dk1"/>
              </a:solidFill>
              <a:effectLst/>
              <a:latin typeface="+mn-ea"/>
              <a:ea typeface="+mn-ea"/>
              <a:cs typeface="+mn-cs"/>
            </a:rPr>
            <a:t>0.6%</a:t>
          </a:r>
          <a:r>
            <a:rPr kumimoji="1" lang="ja-JP" altLang="en-US" sz="1300">
              <a:solidFill>
                <a:schemeClr val="dk1"/>
              </a:solidFill>
              <a:effectLst/>
              <a:latin typeface="+mn-ea"/>
              <a:ea typeface="+mn-ea"/>
              <a:cs typeface="+mn-cs"/>
            </a:rPr>
            <a:t>減で△</a:t>
          </a:r>
          <a:r>
            <a:rPr kumimoji="1" lang="en-US" altLang="ja-JP" sz="1300">
              <a:solidFill>
                <a:schemeClr val="dk1"/>
              </a:solidFill>
              <a:effectLst/>
              <a:latin typeface="+mn-ea"/>
              <a:ea typeface="+mn-ea"/>
              <a:cs typeface="+mn-cs"/>
            </a:rPr>
            <a:t>0.9%</a:t>
          </a:r>
          <a:r>
            <a:rPr kumimoji="1" lang="ja-JP" altLang="en-US" sz="1300">
              <a:solidFill>
                <a:schemeClr val="dk1"/>
              </a:solidFill>
              <a:effectLst/>
              <a:latin typeface="+mn-ea"/>
              <a:ea typeface="+mn-ea"/>
              <a:cs typeface="+mn-cs"/>
            </a:rPr>
            <a:t>となった。</a:t>
          </a:r>
          <a:endParaRPr kumimoji="1" lang="en-US" altLang="ja-JP" sz="1300">
            <a:solidFill>
              <a:schemeClr val="dk1"/>
            </a:solidFill>
            <a:effectLst/>
            <a:latin typeface="+mn-ea"/>
            <a:ea typeface="+mn-ea"/>
            <a:cs typeface="+mn-cs"/>
          </a:endParaRPr>
        </a:p>
        <a:p>
          <a:pPr>
            <a:lnSpc>
              <a:spcPts val="1500"/>
            </a:lnSpc>
          </a:pPr>
          <a:r>
            <a:rPr kumimoji="1" lang="ja-JP" altLang="ja-JP" sz="1300">
              <a:solidFill>
                <a:schemeClr val="dk1"/>
              </a:solidFill>
              <a:effectLst/>
              <a:latin typeface="+mn-ea"/>
              <a:ea typeface="+mn-ea"/>
              <a:cs typeface="+mn-cs"/>
            </a:rPr>
            <a:t>今後</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、老朽化施設の更新が控えて</a:t>
          </a:r>
          <a:r>
            <a:rPr kumimoji="1" lang="ja-JP" altLang="en-US" sz="1300">
              <a:solidFill>
                <a:schemeClr val="dk1"/>
              </a:solidFill>
              <a:effectLst/>
              <a:latin typeface="+mn-ea"/>
              <a:ea typeface="+mn-ea"/>
              <a:cs typeface="+mn-cs"/>
            </a:rPr>
            <a:t>おり</a:t>
          </a:r>
          <a:r>
            <a:rPr kumimoji="1" lang="ja-JP" altLang="ja-JP" sz="1300">
              <a:solidFill>
                <a:schemeClr val="dk1"/>
              </a:solidFill>
              <a:effectLst/>
              <a:latin typeface="+mn-ea"/>
              <a:ea typeface="+mn-ea"/>
              <a:cs typeface="+mn-cs"/>
            </a:rPr>
            <a:t>、市債の発行が必要となる</a:t>
          </a:r>
          <a:r>
            <a:rPr kumimoji="1" lang="ja-JP" altLang="en-US" sz="1300">
              <a:solidFill>
                <a:schemeClr val="dk1"/>
              </a:solidFill>
              <a:effectLst/>
              <a:latin typeface="+mn-ea"/>
              <a:ea typeface="+mn-ea"/>
              <a:cs typeface="+mn-cs"/>
            </a:rPr>
            <a:t>が、できる限り</a:t>
          </a:r>
          <a:r>
            <a:rPr kumimoji="1" lang="ja-JP" altLang="ja-JP" sz="1300">
              <a:solidFill>
                <a:schemeClr val="dk1"/>
              </a:solidFill>
              <a:effectLst/>
              <a:latin typeface="+mn-ea"/>
              <a:ea typeface="+mn-ea"/>
              <a:cs typeface="+mn-cs"/>
            </a:rPr>
            <a:t>発行抑制に努め</a:t>
          </a:r>
          <a:r>
            <a:rPr kumimoji="1" lang="ja-JP" altLang="en-US" sz="1300">
              <a:solidFill>
                <a:schemeClr val="dk1"/>
              </a:solidFill>
              <a:effectLst/>
              <a:latin typeface="+mn-ea"/>
              <a:ea typeface="+mn-ea"/>
              <a:cs typeface="+mn-cs"/>
            </a:rPr>
            <a:t>る</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155258</xdr:rowOff>
    </xdr:from>
    <xdr:to>
      <xdr:col>24</xdr:col>
      <xdr:colOff>558800</xdr:colOff>
      <xdr:row>37</xdr:row>
      <xdr:rowOff>20003</xdr:rowOff>
    </xdr:to>
    <xdr:cxnSp macro="">
      <xdr:nvCxnSpPr>
        <xdr:cNvPr id="375" name="直線コネクタ 374"/>
        <xdr:cNvCxnSpPr/>
      </xdr:nvCxnSpPr>
      <xdr:spPr>
        <a:xfrm flipV="1">
          <a:off x="16179800" y="632745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37</xdr:row>
      <xdr:rowOff>20003</xdr:rowOff>
    </xdr:from>
    <xdr:to>
      <xdr:col>23</xdr:col>
      <xdr:colOff>406400</xdr:colOff>
      <xdr:row>37</xdr:row>
      <xdr:rowOff>44133</xdr:rowOff>
    </xdr:to>
    <xdr:cxnSp macro="">
      <xdr:nvCxnSpPr>
        <xdr:cNvPr id="378" name="直線コネクタ 377"/>
        <xdr:cNvCxnSpPr/>
      </xdr:nvCxnSpPr>
      <xdr:spPr>
        <a:xfrm flipV="1">
          <a:off x="15290800" y="636365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44133</xdr:rowOff>
    </xdr:from>
    <xdr:to>
      <xdr:col>22</xdr:col>
      <xdr:colOff>203200</xdr:colOff>
      <xdr:row>37</xdr:row>
      <xdr:rowOff>68263</xdr:rowOff>
    </xdr:to>
    <xdr:cxnSp macro="">
      <xdr:nvCxnSpPr>
        <xdr:cNvPr id="381" name="直線コネクタ 380"/>
        <xdr:cNvCxnSpPr/>
      </xdr:nvCxnSpPr>
      <xdr:spPr>
        <a:xfrm flipV="1">
          <a:off x="14401800" y="6387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68263</xdr:rowOff>
    </xdr:from>
    <xdr:to>
      <xdr:col>21</xdr:col>
      <xdr:colOff>0</xdr:colOff>
      <xdr:row>37</xdr:row>
      <xdr:rowOff>98425</xdr:rowOff>
    </xdr:to>
    <xdr:cxnSp macro="">
      <xdr:nvCxnSpPr>
        <xdr:cNvPr id="384" name="直線コネクタ 383"/>
        <xdr:cNvCxnSpPr/>
      </xdr:nvCxnSpPr>
      <xdr:spPr>
        <a:xfrm flipV="1">
          <a:off x="13512800" y="64119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104458</xdr:rowOff>
    </xdr:from>
    <xdr:to>
      <xdr:col>24</xdr:col>
      <xdr:colOff>609600</xdr:colOff>
      <xdr:row>37</xdr:row>
      <xdr:rowOff>34608</xdr:rowOff>
    </xdr:to>
    <xdr:sp macro="" textlink="">
      <xdr:nvSpPr>
        <xdr:cNvPr id="394" name="円/楕円 393"/>
        <xdr:cNvSpPr/>
      </xdr:nvSpPr>
      <xdr:spPr>
        <a:xfrm>
          <a:off x="169672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36</xdr:row>
      <xdr:rowOff>25735</xdr:rowOff>
    </xdr:from>
    <xdr:ext cx="762000" cy="259045"/>
    <xdr:sp macro="" textlink="">
      <xdr:nvSpPr>
        <xdr:cNvPr id="395" name="公債費負担の状況該当値テキスト"/>
        <xdr:cNvSpPr txBox="1"/>
      </xdr:nvSpPr>
      <xdr:spPr>
        <a:xfrm>
          <a:off x="17106900" y="6197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140653</xdr:rowOff>
    </xdr:from>
    <xdr:to>
      <xdr:col>23</xdr:col>
      <xdr:colOff>457200</xdr:colOff>
      <xdr:row>37</xdr:row>
      <xdr:rowOff>70803</xdr:rowOff>
    </xdr:to>
    <xdr:sp macro="" textlink="">
      <xdr:nvSpPr>
        <xdr:cNvPr id="396" name="円/楕円 395"/>
        <xdr:cNvSpPr/>
      </xdr:nvSpPr>
      <xdr:spPr>
        <a:xfrm>
          <a:off x="16129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35</xdr:row>
      <xdr:rowOff>80980</xdr:rowOff>
    </xdr:from>
    <xdr:ext cx="736600" cy="259045"/>
    <xdr:sp macro="" textlink="">
      <xdr:nvSpPr>
        <xdr:cNvPr id="397" name="テキスト ボックス 396"/>
        <xdr:cNvSpPr txBox="1"/>
      </xdr:nvSpPr>
      <xdr:spPr>
        <a:xfrm>
          <a:off x="15798800" y="608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164783</xdr:rowOff>
    </xdr:from>
    <xdr:to>
      <xdr:col>22</xdr:col>
      <xdr:colOff>254000</xdr:colOff>
      <xdr:row>37</xdr:row>
      <xdr:rowOff>94933</xdr:rowOff>
    </xdr:to>
    <xdr:sp macro="" textlink="">
      <xdr:nvSpPr>
        <xdr:cNvPr id="398" name="円/楕円 397"/>
        <xdr:cNvSpPr/>
      </xdr:nvSpPr>
      <xdr:spPr>
        <a:xfrm>
          <a:off x="15240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35</xdr:row>
      <xdr:rowOff>105110</xdr:rowOff>
    </xdr:from>
    <xdr:ext cx="762000" cy="259045"/>
    <xdr:sp macro="" textlink="">
      <xdr:nvSpPr>
        <xdr:cNvPr id="399" name="テキスト ボックス 398"/>
        <xdr:cNvSpPr txBox="1"/>
      </xdr:nvSpPr>
      <xdr:spPr>
        <a:xfrm>
          <a:off x="14909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17463</xdr:rowOff>
    </xdr:from>
    <xdr:to>
      <xdr:col>21</xdr:col>
      <xdr:colOff>50800</xdr:colOff>
      <xdr:row>37</xdr:row>
      <xdr:rowOff>119063</xdr:rowOff>
    </xdr:to>
    <xdr:sp macro="" textlink="">
      <xdr:nvSpPr>
        <xdr:cNvPr id="400" name="円/楕円 399"/>
        <xdr:cNvSpPr/>
      </xdr:nvSpPr>
      <xdr:spPr>
        <a:xfrm>
          <a:off x="14351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35</xdr:row>
      <xdr:rowOff>129240</xdr:rowOff>
    </xdr:from>
    <xdr:ext cx="762000" cy="259045"/>
    <xdr:sp macro="" textlink="">
      <xdr:nvSpPr>
        <xdr:cNvPr id="401" name="テキスト ボックス 400"/>
        <xdr:cNvSpPr txBox="1"/>
      </xdr:nvSpPr>
      <xdr:spPr>
        <a:xfrm>
          <a:off x="14020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47625</xdr:rowOff>
    </xdr:from>
    <xdr:to>
      <xdr:col>19</xdr:col>
      <xdr:colOff>533400</xdr:colOff>
      <xdr:row>37</xdr:row>
      <xdr:rowOff>149225</xdr:rowOff>
    </xdr:to>
    <xdr:sp macro="" textlink="">
      <xdr:nvSpPr>
        <xdr:cNvPr id="402" name="円/楕円 401"/>
        <xdr:cNvSpPr/>
      </xdr:nvSpPr>
      <xdr:spPr>
        <a:xfrm>
          <a:off x="13462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35</xdr:row>
      <xdr:rowOff>159402</xdr:rowOff>
    </xdr:from>
    <xdr:ext cx="762000" cy="259045"/>
    <xdr:sp macro="" textlink="">
      <xdr:nvSpPr>
        <xdr:cNvPr id="403" name="テキスト ボックス 402"/>
        <xdr:cNvSpPr txBox="1"/>
      </xdr:nvSpPr>
      <xdr:spPr>
        <a:xfrm>
          <a:off x="1313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mn-ea"/>
              <a:ea typeface="+mn-ea"/>
            </a:rPr>
            <a:t>本市は、将来の負担が発生していないため、数値はない。</a:t>
          </a:r>
          <a:endParaRPr kumimoji="1" lang="en-US" altLang="ja-JP" sz="1300">
            <a:latin typeface="+mn-ea"/>
            <a:ea typeface="+mn-ea"/>
          </a:endParaRPr>
        </a:p>
        <a:p>
          <a:pPr>
            <a:lnSpc>
              <a:spcPts val="1500"/>
            </a:lnSpc>
          </a:pPr>
          <a:r>
            <a:rPr kumimoji="1" lang="ja-JP" altLang="en-US" sz="1300">
              <a:latin typeface="+mn-ea"/>
              <a:ea typeface="+mn-ea"/>
            </a:rPr>
            <a:t>本年度は、昨年度に引き続き下水道事業や一部事務組合（南河内環境事業組合）の地方債残高が減少している。</a:t>
          </a:r>
          <a:endParaRPr kumimoji="1" lang="en-US" altLang="ja-JP" sz="1300">
            <a:latin typeface="+mn-ea"/>
            <a:ea typeface="+mn-ea"/>
          </a:endParaRPr>
        </a:p>
        <a:p>
          <a:pPr>
            <a:lnSpc>
              <a:spcPts val="1500"/>
            </a:lnSpc>
          </a:pPr>
          <a:r>
            <a:rPr kumimoji="1" lang="ja-JP" altLang="en-US" sz="1300">
              <a:latin typeface="+mn-ea"/>
              <a:ea typeface="+mn-ea"/>
            </a:rPr>
            <a:t>今後は、老朽化施設の更新が控えており、市債の発行が必要となるが、できる限り発行抑制に努める。</a:t>
          </a:r>
          <a:endParaRPr kumimoji="1" lang="en-US" altLang="ja-JP" sz="1300">
            <a:latin typeface="+mn-ea"/>
            <a:ea typeface="+mn-ea"/>
          </a:endParaRPr>
        </a:p>
        <a:p>
          <a:pPr>
            <a:lnSpc>
              <a:spcPts val="1500"/>
            </a:lnSpc>
          </a:pP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37"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8" name="フローチャート : 判断 437"/>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39" name="フローチャート : 判断 438"/>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13</xdr:row>
      <xdr:rowOff>3065</xdr:rowOff>
    </xdr:from>
    <xdr:ext cx="736600" cy="259045"/>
    <xdr:sp macro="" textlink="">
      <xdr:nvSpPr>
        <xdr:cNvPr id="440" name="テキスト ボックス 439"/>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1" name="フローチャート : 判断 440"/>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131758</xdr:rowOff>
    </xdr:from>
    <xdr:ext cx="762000" cy="259045"/>
    <xdr:sp macro="" textlink="">
      <xdr:nvSpPr>
        <xdr:cNvPr id="442" name="テキスト ボックス 441"/>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3" name="フローチャート : 判断 44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13</xdr:row>
      <xdr:rowOff>162323</xdr:rowOff>
    </xdr:from>
    <xdr:ext cx="762000" cy="259045"/>
    <xdr:sp macro="" textlink="">
      <xdr:nvSpPr>
        <xdr:cNvPr id="444" name="テキスト ボックス 443"/>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5" name="フローチャート : 判断 444"/>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14</xdr:row>
      <xdr:rowOff>59241</xdr:rowOff>
    </xdr:from>
    <xdr:ext cx="762000" cy="259045"/>
    <xdr:sp macro="" textlink="">
      <xdr:nvSpPr>
        <xdr:cNvPr id="446" name="テキスト ボックス 445"/>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113,952
112,934
39.72
38,791,827
38,168,017
548,545
22,458,744
26,735,772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155575</xdr:rowOff>
    </xdr:from>
    <xdr:ext cx="9703105" cy="259045"/>
    <xdr:sp macro="" textlink="">
      <xdr:nvSpPr>
        <xdr:cNvPr id="31" name="テキスト ボックス 30"/>
        <xdr:cNvSpPr txBox="1"/>
      </xdr:nvSpPr>
      <xdr:spPr>
        <a:xfrm>
          <a:off x="698500" y="37560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8500" y="42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00"/>
            </a:lnSpc>
          </a:pPr>
          <a:r>
            <a:rPr kumimoji="1" lang="ja-JP" altLang="en-US" sz="1300">
              <a:latin typeface="+mn-ea"/>
              <a:ea typeface="+mn-ea"/>
            </a:rPr>
            <a:t>本市の人件費比率は、</a:t>
          </a:r>
          <a:r>
            <a:rPr kumimoji="1" lang="ja-JP" altLang="ja-JP" sz="1300">
              <a:solidFill>
                <a:schemeClr val="dk1"/>
              </a:solidFill>
              <a:effectLst/>
              <a:latin typeface="+mn-ea"/>
              <a:ea typeface="+mn-ea"/>
              <a:cs typeface="+mn-cs"/>
            </a:rPr>
            <a:t>前年度退職者が多かった影響で、</a:t>
          </a:r>
          <a:r>
            <a:rPr kumimoji="1" lang="ja-JP" altLang="en-US" sz="1300">
              <a:solidFill>
                <a:schemeClr val="dk1"/>
              </a:solidFill>
              <a:effectLst/>
              <a:latin typeface="+mn-ea"/>
              <a:ea typeface="+mn-ea"/>
              <a:cs typeface="+mn-cs"/>
            </a:rPr>
            <a:t>職員の世代構成の変動があり、減少しているが依然類似団体より高い状況である。</a:t>
          </a:r>
          <a:endParaRPr kumimoji="1" lang="en-US" altLang="ja-JP" sz="1300">
            <a:solidFill>
              <a:schemeClr val="dk1"/>
            </a:solidFill>
            <a:effectLst/>
            <a:latin typeface="+mn-ea"/>
            <a:ea typeface="+mn-ea"/>
            <a:cs typeface="+mn-cs"/>
          </a:endParaRPr>
        </a:p>
        <a:p>
          <a:pPr>
            <a:lnSpc>
              <a:spcPts val="1300"/>
            </a:lnSpc>
          </a:pPr>
          <a:r>
            <a:rPr kumimoji="1" lang="ja-JP" altLang="en-US" sz="1300">
              <a:solidFill>
                <a:schemeClr val="dk1"/>
              </a:solidFill>
              <a:effectLst/>
              <a:latin typeface="+mn-ea"/>
              <a:ea typeface="+mn-ea"/>
              <a:cs typeface="+mn-cs"/>
            </a:rPr>
            <a:t>これは、本市が類似団体と比較し</a:t>
          </a:r>
          <a:r>
            <a:rPr kumimoji="1" lang="ja-JP" altLang="ja-JP" sz="1300">
              <a:solidFill>
                <a:schemeClr val="dk1"/>
              </a:solidFill>
              <a:effectLst/>
              <a:latin typeface="+mn-ea"/>
              <a:ea typeface="+mn-ea"/>
              <a:cs typeface="+mn-cs"/>
            </a:rPr>
            <a:t>市立の幼稚園や保育園が多いことが要因となって</a:t>
          </a:r>
          <a:r>
            <a:rPr kumimoji="1" lang="ja-JP" altLang="en-US" sz="1300">
              <a:solidFill>
                <a:schemeClr val="dk1"/>
              </a:solidFill>
              <a:effectLst/>
              <a:latin typeface="+mn-ea"/>
              <a:ea typeface="+mn-ea"/>
              <a:cs typeface="+mn-cs"/>
            </a:rPr>
            <a:t>いる。</a:t>
          </a:r>
          <a:endParaRPr kumimoji="1" lang="en-US" altLang="ja-JP" sz="1300">
            <a:solidFill>
              <a:schemeClr val="dk1"/>
            </a:solidFill>
            <a:effectLst/>
            <a:latin typeface="+mn-ea"/>
            <a:ea typeface="+mn-ea"/>
            <a:cs typeface="+mn-cs"/>
          </a:endParaRPr>
        </a:p>
        <a:p>
          <a:pPr>
            <a:lnSpc>
              <a:spcPts val="1200"/>
            </a:lnSpc>
          </a:pPr>
          <a:r>
            <a:rPr kumimoji="1" lang="ja-JP" altLang="en-US" sz="1300">
              <a:solidFill>
                <a:schemeClr val="dk1"/>
              </a:solidFill>
              <a:effectLst/>
              <a:latin typeface="+mn-ea"/>
              <a:ea typeface="+mn-ea"/>
              <a:cs typeface="+mn-cs"/>
            </a:rPr>
            <a:t>今後は、適切な定員管理に取り組み事務の効率化に努める。</a:t>
          </a:r>
          <a:endParaRPr kumimoji="1" lang="ja-JP" altLang="en-US" sz="1300">
            <a:latin typeface="+mn-ea"/>
            <a:ea typeface="+mn-ea"/>
          </a:endParaRPr>
        </a:p>
      </xdr:txBody>
    </xdr:sp>
    <xdr:clientData/>
  </xdr:twoCellAnchor>
  <xdr:oneCellAnchor>
    <xdr:from>
      <xdr:col>1</xdr:col>
      <xdr:colOff>38100</xdr:colOff>
      <xdr:row>29</xdr:row>
      <xdr:rowOff>107950</xdr:rowOff>
    </xdr:from>
    <xdr:ext cx="298543" cy="225703"/>
    <xdr:sp macro="" textlink="">
      <xdr:nvSpPr>
        <xdr:cNvPr id="45" name="テキスト ボックス 44"/>
        <xdr:cNvSpPr txBox="1"/>
      </xdr:nvSpPr>
      <xdr:spPr>
        <a:xfrm>
          <a:off x="733425"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39</xdr:row>
      <xdr:rowOff>1270</xdr:rowOff>
    </xdr:to>
    <xdr:cxnSp macro="">
      <xdr:nvCxnSpPr>
        <xdr:cNvPr id="66" name="直線コネクタ 65"/>
        <xdr:cNvCxnSpPr/>
      </xdr:nvCxnSpPr>
      <xdr:spPr>
        <a:xfrm flipV="1">
          <a:off x="3987800" y="6649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39</xdr:row>
      <xdr:rowOff>1270</xdr:rowOff>
    </xdr:from>
    <xdr:to>
      <xdr:col>5</xdr:col>
      <xdr:colOff>549275</xdr:colOff>
      <xdr:row>39</xdr:row>
      <xdr:rowOff>115570</xdr:rowOff>
    </xdr:to>
    <xdr:cxnSp macro="">
      <xdr:nvCxnSpPr>
        <xdr:cNvPr id="69" name="直線コネクタ 68"/>
        <xdr:cNvCxnSpPr/>
      </xdr:nvCxnSpPr>
      <xdr:spPr>
        <a:xfrm flipV="1">
          <a:off x="3098800" y="6687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157480</xdr:rowOff>
    </xdr:from>
    <xdr:to>
      <xdr:col>4</xdr:col>
      <xdr:colOff>346075</xdr:colOff>
      <xdr:row>39</xdr:row>
      <xdr:rowOff>115570</xdr:rowOff>
    </xdr:to>
    <xdr:cxnSp macro="">
      <xdr:nvCxnSpPr>
        <xdr:cNvPr id="72" name="直線コネクタ 71"/>
        <xdr:cNvCxnSpPr/>
      </xdr:nvCxnSpPr>
      <xdr:spPr>
        <a:xfrm>
          <a:off x="2209800" y="6672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157480</xdr:rowOff>
    </xdr:from>
    <xdr:to>
      <xdr:col>3</xdr:col>
      <xdr:colOff>142875</xdr:colOff>
      <xdr:row>39</xdr:row>
      <xdr:rowOff>24130</xdr:rowOff>
    </xdr:to>
    <xdr:cxnSp macro="">
      <xdr:nvCxnSpPr>
        <xdr:cNvPr id="75" name="直線コネクタ 74"/>
        <xdr:cNvCxnSpPr/>
      </xdr:nvCxnSpPr>
      <xdr:spPr>
        <a:xfrm flipV="1">
          <a:off x="1320800" y="6672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121920</xdr:rowOff>
    </xdr:from>
    <xdr:to>
      <xdr:col>5</xdr:col>
      <xdr:colOff>600075</xdr:colOff>
      <xdr:row>39</xdr:row>
      <xdr:rowOff>52070</xdr:rowOff>
    </xdr:to>
    <xdr:sp macro="" textlink="">
      <xdr:nvSpPr>
        <xdr:cNvPr id="87" name="円/楕円 86"/>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39</xdr:row>
      <xdr:rowOff>36847</xdr:rowOff>
    </xdr:from>
    <xdr:ext cx="736600" cy="259045"/>
    <xdr:sp macro="" textlink="">
      <xdr:nvSpPr>
        <xdr:cNvPr id="88" name="テキスト ボックス 87"/>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64770</xdr:rowOff>
    </xdr:from>
    <xdr:to>
      <xdr:col>4</xdr:col>
      <xdr:colOff>396875</xdr:colOff>
      <xdr:row>39</xdr:row>
      <xdr:rowOff>166370</xdr:rowOff>
    </xdr:to>
    <xdr:sp macro="" textlink="">
      <xdr:nvSpPr>
        <xdr:cNvPr id="89" name="円/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39</xdr:row>
      <xdr:rowOff>151147</xdr:rowOff>
    </xdr:from>
    <xdr:ext cx="762000" cy="259045"/>
    <xdr:sp macro="" textlink="">
      <xdr:nvSpPr>
        <xdr:cNvPr id="90" name="テキスト ボックス 8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106680</xdr:rowOff>
    </xdr:from>
    <xdr:to>
      <xdr:col>3</xdr:col>
      <xdr:colOff>193675</xdr:colOff>
      <xdr:row>39</xdr:row>
      <xdr:rowOff>36830</xdr:rowOff>
    </xdr:to>
    <xdr:sp macro="" textlink="">
      <xdr:nvSpPr>
        <xdr:cNvPr id="91" name="円/楕円 90"/>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39</xdr:row>
      <xdr:rowOff>21607</xdr:rowOff>
    </xdr:from>
    <xdr:ext cx="762000" cy="259045"/>
    <xdr:sp macro="" textlink="">
      <xdr:nvSpPr>
        <xdr:cNvPr id="92" name="テキスト ボックス 91"/>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144780</xdr:rowOff>
    </xdr:from>
    <xdr:to>
      <xdr:col>1</xdr:col>
      <xdr:colOff>676275</xdr:colOff>
      <xdr:row>39</xdr:row>
      <xdr:rowOff>74930</xdr:rowOff>
    </xdr:to>
    <xdr:sp macro="" textlink="">
      <xdr:nvSpPr>
        <xdr:cNvPr id="93" name="円/楕円 92"/>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39</xdr:row>
      <xdr:rowOff>59707</xdr:rowOff>
    </xdr:from>
    <xdr:ext cx="762000" cy="259045"/>
    <xdr:sp macro="" textlink="">
      <xdr:nvSpPr>
        <xdr:cNvPr id="94" name="テキスト ボックス 93"/>
        <xdr:cNvSpPr txBox="1"/>
      </xdr:nvSpPr>
      <xdr:spPr>
        <a:xfrm>
          <a:off x="939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mn-ea"/>
              <a:ea typeface="+mn-ea"/>
            </a:rPr>
            <a:t>本市の物件費比率は、類似団体平均を下回っているものの、前年より比率および決算額が微増している。</a:t>
          </a:r>
          <a:endParaRPr kumimoji="1" lang="en-US" altLang="ja-JP" sz="1300">
            <a:latin typeface="+mn-ea"/>
            <a:ea typeface="+mn-ea"/>
          </a:endParaRPr>
        </a:p>
        <a:p>
          <a:pPr>
            <a:lnSpc>
              <a:spcPts val="1500"/>
            </a:lnSpc>
          </a:pPr>
          <a:r>
            <a:rPr kumimoji="1" lang="ja-JP" altLang="en-US" sz="1300">
              <a:latin typeface="+mn-ea"/>
              <a:ea typeface="+mn-ea"/>
            </a:rPr>
            <a:t>要因としては、子育て支援や地方創生事業にかかる施策に要する経費の増加がある。</a:t>
          </a:r>
          <a:endParaRPr kumimoji="1" lang="en-US" altLang="ja-JP" sz="1300">
            <a:latin typeface="+mn-ea"/>
            <a:ea typeface="+mn-ea"/>
          </a:endParaRPr>
        </a:p>
        <a:p>
          <a:pPr>
            <a:lnSpc>
              <a:spcPts val="1500"/>
            </a:lnSpc>
          </a:pPr>
          <a:r>
            <a:rPr kumimoji="1" lang="ja-JP" altLang="en-US" sz="1300">
              <a:latin typeface="+mn-ea"/>
              <a:ea typeface="+mn-ea"/>
            </a:rPr>
            <a:t>今後は、事務事業の見直し等により、物件費の抑制に努める。</a:t>
          </a:r>
          <a:endParaRPr kumimoji="1" lang="en-US" altLang="ja-JP" sz="1300">
            <a:latin typeface="+mn-ea"/>
            <a:ea typeface="+mn-ea"/>
          </a:endParaRPr>
        </a:p>
      </xdr:txBody>
    </xdr:sp>
    <xdr:clientData/>
  </xdr:twoCellAnchor>
  <xdr:oneCellAnchor>
    <xdr:from>
      <xdr:col>18</xdr:col>
      <xdr:colOff>53975</xdr:colOff>
      <xdr:row>9</xdr:row>
      <xdr:rowOff>107950</xdr:rowOff>
    </xdr:from>
    <xdr:ext cx="298543" cy="225703"/>
    <xdr:sp macro="" textlink="">
      <xdr:nvSpPr>
        <xdr:cNvPr id="106" name="テキスト ボックス 105"/>
        <xdr:cNvSpPr txBox="1"/>
      </xdr:nvSpPr>
      <xdr:spPr>
        <a:xfrm>
          <a:off x="12417425"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16</xdr:row>
      <xdr:rowOff>122428</xdr:rowOff>
    </xdr:to>
    <xdr:cxnSp macro="">
      <xdr:nvCxnSpPr>
        <xdr:cNvPr id="125" name="直線コネクタ 124"/>
        <xdr:cNvCxnSpPr/>
      </xdr:nvCxnSpPr>
      <xdr:spPr>
        <a:xfrm>
          <a:off x="15671800" y="2847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16</xdr:row>
      <xdr:rowOff>104140</xdr:rowOff>
    </xdr:from>
    <xdr:to>
      <xdr:col>22</xdr:col>
      <xdr:colOff>565150</xdr:colOff>
      <xdr:row>16</xdr:row>
      <xdr:rowOff>131572</xdr:rowOff>
    </xdr:to>
    <xdr:cxnSp macro="">
      <xdr:nvCxnSpPr>
        <xdr:cNvPr id="128" name="直線コネクタ 127"/>
        <xdr:cNvCxnSpPr/>
      </xdr:nvCxnSpPr>
      <xdr:spPr>
        <a:xfrm flipV="1">
          <a:off x="14782800" y="2847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122428</xdr:rowOff>
    </xdr:from>
    <xdr:to>
      <xdr:col>21</xdr:col>
      <xdr:colOff>361950</xdr:colOff>
      <xdr:row>16</xdr:row>
      <xdr:rowOff>131572</xdr:rowOff>
    </xdr:to>
    <xdr:cxnSp macro="">
      <xdr:nvCxnSpPr>
        <xdr:cNvPr id="131" name="直線コネクタ 130"/>
        <xdr:cNvCxnSpPr/>
      </xdr:nvCxnSpPr>
      <xdr:spPr>
        <a:xfrm>
          <a:off x="13893800" y="2865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113284</xdr:rowOff>
    </xdr:from>
    <xdr:to>
      <xdr:col>20</xdr:col>
      <xdr:colOff>158750</xdr:colOff>
      <xdr:row>16</xdr:row>
      <xdr:rowOff>122428</xdr:rowOff>
    </xdr:to>
    <xdr:cxnSp macro="">
      <xdr:nvCxnSpPr>
        <xdr:cNvPr id="134" name="直線コネクタ 133"/>
        <xdr:cNvCxnSpPr/>
      </xdr:nvCxnSpPr>
      <xdr:spPr>
        <a:xfrm>
          <a:off x="13004800" y="2856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71628</xdr:rowOff>
    </xdr:from>
    <xdr:to>
      <xdr:col>24</xdr:col>
      <xdr:colOff>82550</xdr:colOff>
      <xdr:row>17</xdr:row>
      <xdr:rowOff>1778</xdr:rowOff>
    </xdr:to>
    <xdr:sp macro="" textlink="">
      <xdr:nvSpPr>
        <xdr:cNvPr id="144" name="円/楕円 143"/>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15</xdr:row>
      <xdr:rowOff>88155</xdr:rowOff>
    </xdr:from>
    <xdr:ext cx="762000" cy="259045"/>
    <xdr:sp macro="" textlink="">
      <xdr:nvSpPr>
        <xdr:cNvPr id="145" name="物件費該当値テキスト"/>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6" name="円/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14</xdr:row>
      <xdr:rowOff>165117</xdr:rowOff>
    </xdr:from>
    <xdr:ext cx="736600" cy="259045"/>
    <xdr:sp macro="" textlink="">
      <xdr:nvSpPr>
        <xdr:cNvPr id="147" name="テキスト ボックス 146"/>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80772</xdr:rowOff>
    </xdr:from>
    <xdr:to>
      <xdr:col>21</xdr:col>
      <xdr:colOff>412750</xdr:colOff>
      <xdr:row>17</xdr:row>
      <xdr:rowOff>10922</xdr:rowOff>
    </xdr:to>
    <xdr:sp macro="" textlink="">
      <xdr:nvSpPr>
        <xdr:cNvPr id="148" name="円/楕円 147"/>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16</xdr:row>
      <xdr:rowOff>167149</xdr:rowOff>
    </xdr:from>
    <xdr:ext cx="762000" cy="259045"/>
    <xdr:sp macro="" textlink="">
      <xdr:nvSpPr>
        <xdr:cNvPr id="149" name="テキスト ボックス 148"/>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71628</xdr:rowOff>
    </xdr:from>
    <xdr:to>
      <xdr:col>20</xdr:col>
      <xdr:colOff>209550</xdr:colOff>
      <xdr:row>17</xdr:row>
      <xdr:rowOff>1778</xdr:rowOff>
    </xdr:to>
    <xdr:sp macro="" textlink="">
      <xdr:nvSpPr>
        <xdr:cNvPr id="150" name="円/楕円 149"/>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16</xdr:row>
      <xdr:rowOff>158005</xdr:rowOff>
    </xdr:from>
    <xdr:ext cx="762000" cy="259045"/>
    <xdr:sp macro="" textlink="">
      <xdr:nvSpPr>
        <xdr:cNvPr id="151" name="テキスト ボックス 150"/>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62484</xdr:rowOff>
    </xdr:from>
    <xdr:to>
      <xdr:col>19</xdr:col>
      <xdr:colOff>6350</xdr:colOff>
      <xdr:row>16</xdr:row>
      <xdr:rowOff>164084</xdr:rowOff>
    </xdr:to>
    <xdr:sp macro="" textlink="">
      <xdr:nvSpPr>
        <xdr:cNvPr id="152" name="円/楕円 151"/>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148861</xdr:rowOff>
    </xdr:from>
    <xdr:ext cx="762000" cy="259045"/>
    <xdr:sp macro="" textlink="">
      <xdr:nvSpPr>
        <xdr:cNvPr id="153" name="テキスト ボックス 152"/>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mn-ea"/>
              <a:ea typeface="+mn-ea"/>
            </a:rPr>
            <a:t>本市の扶助費比率は、類似団体平均と差があるが、これは扶助費の約</a:t>
          </a:r>
          <a:r>
            <a:rPr kumimoji="1" lang="en-US" altLang="ja-JP" sz="1300">
              <a:latin typeface="+mn-ea"/>
              <a:ea typeface="+mn-ea"/>
            </a:rPr>
            <a:t>35%</a:t>
          </a:r>
          <a:r>
            <a:rPr kumimoji="1" lang="ja-JP" altLang="en-US" sz="1300">
              <a:latin typeface="+mn-ea"/>
              <a:ea typeface="+mn-ea"/>
            </a:rPr>
            <a:t>を占める生活保護費によるものが大きい。</a:t>
          </a:r>
          <a:endParaRPr kumimoji="1" lang="en-US" altLang="ja-JP" sz="1300">
            <a:latin typeface="+mn-ea"/>
            <a:ea typeface="+mn-ea"/>
          </a:endParaRPr>
        </a:p>
        <a:p>
          <a:pPr>
            <a:lnSpc>
              <a:spcPts val="1500"/>
            </a:lnSpc>
          </a:pPr>
          <a:r>
            <a:rPr kumimoji="1" lang="ja-JP" altLang="en-US" sz="1300">
              <a:latin typeface="+mn-ea"/>
              <a:ea typeface="+mn-ea"/>
            </a:rPr>
            <a:t>平成</a:t>
          </a:r>
          <a:r>
            <a:rPr kumimoji="1" lang="en-US" altLang="ja-JP" sz="1300">
              <a:latin typeface="+mn-ea"/>
              <a:ea typeface="+mn-ea"/>
            </a:rPr>
            <a:t>28</a:t>
          </a:r>
          <a:r>
            <a:rPr kumimoji="1" lang="ja-JP" altLang="en-US" sz="1300">
              <a:latin typeface="+mn-ea"/>
              <a:ea typeface="+mn-ea"/>
            </a:rPr>
            <a:t>年度は、昨年度に引き続き、生活保護費の減少がみられたものの、障がい者自立支援給付費や民間保育所運営費負担金の伸びの影響を受け増加した。</a:t>
          </a:r>
          <a:endParaRPr kumimoji="1" lang="en-US" altLang="ja-JP" sz="1300">
            <a:latin typeface="+mn-ea"/>
            <a:ea typeface="+mn-ea"/>
          </a:endParaRPr>
        </a:p>
        <a:p>
          <a:pPr>
            <a:lnSpc>
              <a:spcPts val="1500"/>
            </a:lnSpc>
          </a:pPr>
          <a:r>
            <a:rPr kumimoji="1" lang="ja-JP" altLang="en-US" sz="1300">
              <a:latin typeface="+mn-ea"/>
              <a:ea typeface="+mn-ea"/>
            </a:rPr>
            <a:t>今後は、市単独事業の見直しなどに取り組む必要がある。</a:t>
          </a:r>
          <a:endParaRPr kumimoji="1" lang="en-US" altLang="ja-JP" sz="1300">
            <a:latin typeface="+mn-ea"/>
            <a:ea typeface="+mn-ea"/>
          </a:endParaRPr>
        </a:p>
        <a:p>
          <a:pPr>
            <a:lnSpc>
              <a:spcPts val="1500"/>
            </a:lnSpc>
          </a:pPr>
          <a:endParaRPr kumimoji="1" lang="ja-JP" altLang="en-US" sz="1300">
            <a:latin typeface="ＭＳ Ｐゴシック"/>
          </a:endParaRPr>
        </a:p>
      </xdr:txBody>
    </xdr:sp>
    <xdr:clientData/>
  </xdr:twoCellAnchor>
  <xdr:oneCellAnchor>
    <xdr:from>
      <xdr:col>1</xdr:col>
      <xdr:colOff>38100</xdr:colOff>
      <xdr:row>49</xdr:row>
      <xdr:rowOff>107950</xdr:rowOff>
    </xdr:from>
    <xdr:ext cx="298543" cy="225703"/>
    <xdr:sp macro="" textlink="">
      <xdr:nvSpPr>
        <xdr:cNvPr id="165" name="テキスト ボックス 164"/>
        <xdr:cNvSpPr txBox="1"/>
      </xdr:nvSpPr>
      <xdr:spPr>
        <a:xfrm>
          <a:off x="733425"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44450</xdr:rowOff>
    </xdr:from>
    <xdr:to>
      <xdr:col>7</xdr:col>
      <xdr:colOff>15875</xdr:colOff>
      <xdr:row>57</xdr:row>
      <xdr:rowOff>82550</xdr:rowOff>
    </xdr:to>
    <xdr:cxnSp macro="">
      <xdr:nvCxnSpPr>
        <xdr:cNvPr id="186" name="直線コネクタ 185"/>
        <xdr:cNvCxnSpPr/>
      </xdr:nvCxnSpPr>
      <xdr:spPr>
        <a:xfrm>
          <a:off x="3987800" y="9817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7"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57</xdr:row>
      <xdr:rowOff>44450</xdr:rowOff>
    </xdr:from>
    <xdr:to>
      <xdr:col>5</xdr:col>
      <xdr:colOff>549275</xdr:colOff>
      <xdr:row>57</xdr:row>
      <xdr:rowOff>44450</xdr:rowOff>
    </xdr:to>
    <xdr:cxnSp macro="">
      <xdr:nvCxnSpPr>
        <xdr:cNvPr id="189" name="直線コネクタ 188"/>
        <xdr:cNvCxnSpPr/>
      </xdr:nvCxnSpPr>
      <xdr:spPr>
        <a:xfrm>
          <a:off x="3098800" y="981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44450</xdr:rowOff>
    </xdr:from>
    <xdr:to>
      <xdr:col>4</xdr:col>
      <xdr:colOff>346075</xdr:colOff>
      <xdr:row>57</xdr:row>
      <xdr:rowOff>44450</xdr:rowOff>
    </xdr:to>
    <xdr:cxnSp macro="">
      <xdr:nvCxnSpPr>
        <xdr:cNvPr id="192" name="直線コネクタ 191"/>
        <xdr:cNvCxnSpPr/>
      </xdr:nvCxnSpPr>
      <xdr:spPr>
        <a:xfrm>
          <a:off x="2209800" y="981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29227</xdr:rowOff>
    </xdr:from>
    <xdr:ext cx="762000" cy="259045"/>
    <xdr:sp macro="" textlink="">
      <xdr:nvSpPr>
        <xdr:cNvPr id="194" name="テキスト ボックス 19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44450</xdr:rowOff>
    </xdr:from>
    <xdr:to>
      <xdr:col>3</xdr:col>
      <xdr:colOff>142875</xdr:colOff>
      <xdr:row>57</xdr:row>
      <xdr:rowOff>82550</xdr:rowOff>
    </xdr:to>
    <xdr:cxnSp macro="">
      <xdr:nvCxnSpPr>
        <xdr:cNvPr id="195" name="直線コネクタ 194"/>
        <xdr:cNvCxnSpPr/>
      </xdr:nvCxnSpPr>
      <xdr:spPr>
        <a:xfrm flipV="1">
          <a:off x="1320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52</xdr:row>
      <xdr:rowOff>149877</xdr:rowOff>
    </xdr:from>
    <xdr:ext cx="762000" cy="259045"/>
    <xdr:sp macro="" textlink="">
      <xdr:nvSpPr>
        <xdr:cNvPr id="197" name="テキスト ボックス 196"/>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52</xdr:row>
      <xdr:rowOff>137177</xdr:rowOff>
    </xdr:from>
    <xdr:ext cx="762000" cy="259045"/>
    <xdr:sp macro="" textlink="">
      <xdr:nvSpPr>
        <xdr:cNvPr id="199" name="テキスト ボックス 198"/>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31750</xdr:rowOff>
    </xdr:from>
    <xdr:to>
      <xdr:col>7</xdr:col>
      <xdr:colOff>66675</xdr:colOff>
      <xdr:row>57</xdr:row>
      <xdr:rowOff>133350</xdr:rowOff>
    </xdr:to>
    <xdr:sp macro="" textlink="">
      <xdr:nvSpPr>
        <xdr:cNvPr id="205" name="円/楕円 204"/>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57</xdr:row>
      <xdr:rowOff>3827</xdr:rowOff>
    </xdr:from>
    <xdr:ext cx="762000" cy="259045"/>
    <xdr:sp macro="" textlink="">
      <xdr:nvSpPr>
        <xdr:cNvPr id="206"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07" name="円/楕円 206"/>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57</xdr:row>
      <xdr:rowOff>80027</xdr:rowOff>
    </xdr:from>
    <xdr:ext cx="736600" cy="259045"/>
    <xdr:sp macro="" textlink="">
      <xdr:nvSpPr>
        <xdr:cNvPr id="208" name="テキスト ボックス 207"/>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165100</xdr:rowOff>
    </xdr:from>
    <xdr:to>
      <xdr:col>4</xdr:col>
      <xdr:colOff>396875</xdr:colOff>
      <xdr:row>57</xdr:row>
      <xdr:rowOff>95250</xdr:rowOff>
    </xdr:to>
    <xdr:sp macro="" textlink="">
      <xdr:nvSpPr>
        <xdr:cNvPr id="209" name="円/楕円 208"/>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57</xdr:row>
      <xdr:rowOff>80027</xdr:rowOff>
    </xdr:from>
    <xdr:ext cx="762000" cy="259045"/>
    <xdr:sp macro="" textlink="">
      <xdr:nvSpPr>
        <xdr:cNvPr id="210" name="テキスト ボックス 209"/>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165100</xdr:rowOff>
    </xdr:from>
    <xdr:to>
      <xdr:col>3</xdr:col>
      <xdr:colOff>193675</xdr:colOff>
      <xdr:row>57</xdr:row>
      <xdr:rowOff>95250</xdr:rowOff>
    </xdr:to>
    <xdr:sp macro="" textlink="">
      <xdr:nvSpPr>
        <xdr:cNvPr id="211" name="円/楕円 210"/>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57</xdr:row>
      <xdr:rowOff>80027</xdr:rowOff>
    </xdr:from>
    <xdr:ext cx="762000" cy="259045"/>
    <xdr:sp macro="" textlink="">
      <xdr:nvSpPr>
        <xdr:cNvPr id="212" name="テキスト ボックス 211"/>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31750</xdr:rowOff>
    </xdr:from>
    <xdr:to>
      <xdr:col>1</xdr:col>
      <xdr:colOff>676275</xdr:colOff>
      <xdr:row>57</xdr:row>
      <xdr:rowOff>133350</xdr:rowOff>
    </xdr:to>
    <xdr:sp macro="" textlink="">
      <xdr:nvSpPr>
        <xdr:cNvPr id="213" name="円/楕円 212"/>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57</xdr:row>
      <xdr:rowOff>118127</xdr:rowOff>
    </xdr:from>
    <xdr:ext cx="762000" cy="259045"/>
    <xdr:sp macro="" textlink="">
      <xdr:nvSpPr>
        <xdr:cNvPr id="214" name="テキスト ボックス 213"/>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300">
              <a:latin typeface="+mn-ea"/>
              <a:ea typeface="+mn-ea"/>
            </a:rPr>
            <a:t>平成</a:t>
          </a:r>
          <a:r>
            <a:rPr kumimoji="1" lang="en-US" altLang="ja-JP" sz="1300">
              <a:latin typeface="+mn-ea"/>
              <a:ea typeface="+mn-ea"/>
            </a:rPr>
            <a:t>28</a:t>
          </a:r>
          <a:r>
            <a:rPr kumimoji="1" lang="ja-JP" altLang="en-US" sz="1300">
              <a:latin typeface="+mn-ea"/>
              <a:ea typeface="+mn-ea"/>
            </a:rPr>
            <a:t>年度に、</a:t>
          </a:r>
          <a:r>
            <a:rPr kumimoji="1" lang="ja-JP" altLang="ja-JP" sz="1300">
              <a:solidFill>
                <a:schemeClr val="dk1"/>
              </a:solidFill>
              <a:effectLst/>
              <a:latin typeface="+mn-ea"/>
              <a:ea typeface="+mn-ea"/>
              <a:cs typeface="+mn-cs"/>
            </a:rPr>
            <a:t>下水道事業が公営企業に移行したことにより繰</a:t>
          </a:r>
          <a:r>
            <a:rPr kumimoji="1" lang="ja-JP" altLang="en-US" sz="1300">
              <a:solidFill>
                <a:schemeClr val="dk1"/>
              </a:solidFill>
              <a:effectLst/>
              <a:latin typeface="+mn-ea"/>
              <a:ea typeface="+mn-ea"/>
              <a:cs typeface="+mn-cs"/>
            </a:rPr>
            <a:t>出</a:t>
          </a:r>
          <a:r>
            <a:rPr kumimoji="1" lang="ja-JP" altLang="ja-JP" sz="1300">
              <a:solidFill>
                <a:schemeClr val="dk1"/>
              </a:solidFill>
              <a:effectLst/>
              <a:latin typeface="+mn-ea"/>
              <a:ea typeface="+mn-ea"/>
              <a:cs typeface="+mn-cs"/>
            </a:rPr>
            <a:t>金と補助費の組換えがあったことから大きく</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している。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しかし、</a:t>
          </a:r>
          <a:r>
            <a:rPr kumimoji="1" lang="ja-JP" altLang="ja-JP" sz="1300">
              <a:solidFill>
                <a:schemeClr val="dk1"/>
              </a:solidFill>
              <a:effectLst/>
              <a:latin typeface="+mn-ea"/>
              <a:ea typeface="+mn-ea"/>
              <a:cs typeface="+mn-cs"/>
            </a:rPr>
            <a:t>高齢化の影響で</a:t>
          </a:r>
          <a:r>
            <a:rPr kumimoji="1" lang="ja-JP" altLang="en-US" sz="1300">
              <a:solidFill>
                <a:schemeClr val="dk1"/>
              </a:solidFill>
              <a:effectLst/>
              <a:latin typeface="+mn-ea"/>
              <a:ea typeface="+mn-ea"/>
              <a:cs typeface="+mn-cs"/>
            </a:rPr>
            <a:t>介護保険事業や国民健康保険事業への繰出金については、昨年度に引き続き増加しており、今後も増加が見込まれるため、保険料徴収強化や経費の見直しを行っていく必要がある。</a:t>
          </a:r>
          <a:endParaRPr kumimoji="1" lang="en-US" altLang="ja-JP" sz="1300">
            <a:solidFill>
              <a:schemeClr val="dk1"/>
            </a:solidFill>
            <a:effectLst/>
            <a:latin typeface="+mn-ea"/>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kumimoji="1" lang="en-US" altLang="ja-JP" sz="1300">
            <a:latin typeface="+mn-ea"/>
            <a:ea typeface="+mn-ea"/>
          </a:endParaRPr>
        </a:p>
        <a:p>
          <a:pPr eaLnBrk="1" fontAlgn="auto" latinLnBrk="0" hangingPunct="1">
            <a:lnSpc>
              <a:spcPts val="1400"/>
            </a:lnSpc>
          </a:pPr>
          <a:endParaRPr lang="ja-JP" altLang="ja-JP" sz="1400">
            <a:effectLst/>
          </a:endParaRPr>
        </a:p>
      </xdr:txBody>
    </xdr:sp>
    <xdr:clientData/>
  </xdr:twoCellAnchor>
  <xdr:oneCellAnchor>
    <xdr:from>
      <xdr:col>18</xdr:col>
      <xdr:colOff>53975</xdr:colOff>
      <xdr:row>49</xdr:row>
      <xdr:rowOff>107950</xdr:rowOff>
    </xdr:from>
    <xdr:ext cx="298543" cy="225703"/>
    <xdr:sp macro="" textlink="">
      <xdr:nvSpPr>
        <xdr:cNvPr id="226" name="テキスト ボックス 225"/>
        <xdr:cNvSpPr txBox="1"/>
      </xdr:nvSpPr>
      <xdr:spPr>
        <a:xfrm>
          <a:off x="12417425"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152400</xdr:rowOff>
    </xdr:from>
    <xdr:to>
      <xdr:col>24</xdr:col>
      <xdr:colOff>31750</xdr:colOff>
      <xdr:row>58</xdr:row>
      <xdr:rowOff>165100</xdr:rowOff>
    </xdr:to>
    <xdr:cxnSp macro="">
      <xdr:nvCxnSpPr>
        <xdr:cNvPr id="247" name="直線コネクタ 246"/>
        <xdr:cNvCxnSpPr/>
      </xdr:nvCxnSpPr>
      <xdr:spPr>
        <a:xfrm flipV="1">
          <a:off x="15671800" y="97536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58</xdr:row>
      <xdr:rowOff>63500</xdr:rowOff>
    </xdr:from>
    <xdr:to>
      <xdr:col>22</xdr:col>
      <xdr:colOff>565150</xdr:colOff>
      <xdr:row>58</xdr:row>
      <xdr:rowOff>165100</xdr:rowOff>
    </xdr:to>
    <xdr:cxnSp macro="">
      <xdr:nvCxnSpPr>
        <xdr:cNvPr id="250" name="直線コネクタ 249"/>
        <xdr:cNvCxnSpPr/>
      </xdr:nvCxnSpPr>
      <xdr:spPr>
        <a:xfrm>
          <a:off x="14782800" y="10007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55</xdr:row>
      <xdr:rowOff>41927</xdr:rowOff>
    </xdr:from>
    <xdr:ext cx="736600" cy="259045"/>
    <xdr:sp macro="" textlink="">
      <xdr:nvSpPr>
        <xdr:cNvPr id="252" name="テキスト ボックス 251"/>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63500</xdr:rowOff>
    </xdr:from>
    <xdr:to>
      <xdr:col>21</xdr:col>
      <xdr:colOff>361950</xdr:colOff>
      <xdr:row>58</xdr:row>
      <xdr:rowOff>114300</xdr:rowOff>
    </xdr:to>
    <xdr:cxnSp macro="">
      <xdr:nvCxnSpPr>
        <xdr:cNvPr id="253" name="直線コネクタ 252"/>
        <xdr:cNvCxnSpPr/>
      </xdr:nvCxnSpPr>
      <xdr:spPr>
        <a:xfrm flipV="1">
          <a:off x="13893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58</xdr:row>
      <xdr:rowOff>114300</xdr:rowOff>
    </xdr:to>
    <xdr:cxnSp macro="">
      <xdr:nvCxnSpPr>
        <xdr:cNvPr id="256" name="直線コネクタ 255"/>
        <xdr:cNvCxnSpPr/>
      </xdr:nvCxnSpPr>
      <xdr:spPr>
        <a:xfrm>
          <a:off x="13004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101600</xdr:rowOff>
    </xdr:from>
    <xdr:to>
      <xdr:col>24</xdr:col>
      <xdr:colOff>82550</xdr:colOff>
      <xdr:row>57</xdr:row>
      <xdr:rowOff>31750</xdr:rowOff>
    </xdr:to>
    <xdr:sp macro="" textlink="">
      <xdr:nvSpPr>
        <xdr:cNvPr id="266" name="円/楕円 265"/>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55</xdr:row>
      <xdr:rowOff>118127</xdr:rowOff>
    </xdr:from>
    <xdr:ext cx="762000" cy="259045"/>
    <xdr:sp macro="" textlink="">
      <xdr:nvSpPr>
        <xdr:cNvPr id="267" name="その他該当値テキスト"/>
        <xdr:cNvSpPr txBox="1"/>
      </xdr:nvSpPr>
      <xdr:spPr>
        <a:xfrm>
          <a:off x="16598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68" name="円/楕円 267"/>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59</xdr:row>
      <xdr:rowOff>29227</xdr:rowOff>
    </xdr:from>
    <xdr:ext cx="736600" cy="259045"/>
    <xdr:sp macro="" textlink="">
      <xdr:nvSpPr>
        <xdr:cNvPr id="269" name="テキスト ボックス 268"/>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12700</xdr:rowOff>
    </xdr:from>
    <xdr:to>
      <xdr:col>21</xdr:col>
      <xdr:colOff>412750</xdr:colOff>
      <xdr:row>58</xdr:row>
      <xdr:rowOff>114300</xdr:rowOff>
    </xdr:to>
    <xdr:sp macro="" textlink="">
      <xdr:nvSpPr>
        <xdr:cNvPr id="270" name="円/楕円 269"/>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58</xdr:row>
      <xdr:rowOff>99077</xdr:rowOff>
    </xdr:from>
    <xdr:ext cx="762000" cy="259045"/>
    <xdr:sp macro="" textlink="">
      <xdr:nvSpPr>
        <xdr:cNvPr id="271" name="テキスト ボックス 270"/>
        <xdr:cNvSpPr txBox="1"/>
      </xdr:nvSpPr>
      <xdr:spPr>
        <a:xfrm>
          <a:off x="14401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63500</xdr:rowOff>
    </xdr:from>
    <xdr:to>
      <xdr:col>20</xdr:col>
      <xdr:colOff>209550</xdr:colOff>
      <xdr:row>58</xdr:row>
      <xdr:rowOff>165100</xdr:rowOff>
    </xdr:to>
    <xdr:sp macro="" textlink="">
      <xdr:nvSpPr>
        <xdr:cNvPr id="272" name="円/楕円 271"/>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58</xdr:row>
      <xdr:rowOff>149877</xdr:rowOff>
    </xdr:from>
    <xdr:ext cx="762000" cy="259045"/>
    <xdr:sp macro="" textlink="">
      <xdr:nvSpPr>
        <xdr:cNvPr id="273" name="テキスト ボックス 272"/>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38100</xdr:rowOff>
    </xdr:from>
    <xdr:to>
      <xdr:col>19</xdr:col>
      <xdr:colOff>6350</xdr:colOff>
      <xdr:row>58</xdr:row>
      <xdr:rowOff>139700</xdr:rowOff>
    </xdr:to>
    <xdr:sp macro="" textlink="">
      <xdr:nvSpPr>
        <xdr:cNvPr id="274" name="円/楕円 273"/>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58</xdr:row>
      <xdr:rowOff>124477</xdr:rowOff>
    </xdr:from>
    <xdr:ext cx="762000" cy="259045"/>
    <xdr:sp macro="" textlink="">
      <xdr:nvSpPr>
        <xdr:cNvPr id="275" name="テキスト ボックス 274"/>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300">
              <a:latin typeface="+mn-ea"/>
              <a:ea typeface="+mn-ea"/>
            </a:rPr>
            <a:t>平成</a:t>
          </a:r>
          <a:r>
            <a:rPr kumimoji="1" lang="en-US" altLang="ja-JP" sz="1300">
              <a:latin typeface="+mn-ea"/>
              <a:ea typeface="+mn-ea"/>
            </a:rPr>
            <a:t>28</a:t>
          </a:r>
          <a:r>
            <a:rPr kumimoji="1" lang="ja-JP" altLang="en-US" sz="1300">
              <a:latin typeface="+mn-ea"/>
              <a:ea typeface="+mn-ea"/>
            </a:rPr>
            <a:t>年度の補助費等比率は、下水道事業が公営企業に移行したことにより繰出金と補助費の組換えがあったことから大きく増加している。</a:t>
          </a:r>
          <a:endParaRPr kumimoji="1" lang="en-US" altLang="ja-JP" sz="1300">
            <a:latin typeface="+mn-ea"/>
            <a:ea typeface="+mn-ea"/>
          </a:endParaRPr>
        </a:p>
        <a:p>
          <a:pPr>
            <a:lnSpc>
              <a:spcPts val="1200"/>
            </a:lnSpc>
          </a:pPr>
          <a:r>
            <a:rPr kumimoji="1" lang="ja-JP" altLang="en-US" sz="1300">
              <a:latin typeface="+mn-ea"/>
              <a:ea typeface="+mn-ea"/>
            </a:rPr>
            <a:t>今後は、補助金や負担金の見直し等により、経費の削減に取り組んでいく。</a:t>
          </a:r>
          <a:endParaRPr kumimoji="1" lang="en-US" altLang="ja-JP" sz="1300">
            <a:latin typeface="+mn-ea"/>
            <a:ea typeface="+mn-ea"/>
          </a:endParaRPr>
        </a:p>
        <a:p>
          <a:pPr>
            <a:lnSpc>
              <a:spcPts val="1000"/>
            </a:lnSpc>
          </a:pPr>
          <a:endParaRPr kumimoji="1" lang="ja-JP" altLang="en-US" sz="1300">
            <a:latin typeface="ＭＳ Ｐゴシック"/>
          </a:endParaRPr>
        </a:p>
      </xdr:txBody>
    </xdr:sp>
    <xdr:clientData/>
  </xdr:twoCellAnchor>
  <xdr:oneCellAnchor>
    <xdr:from>
      <xdr:col>18</xdr:col>
      <xdr:colOff>53975</xdr:colOff>
      <xdr:row>29</xdr:row>
      <xdr:rowOff>107950</xdr:rowOff>
    </xdr:from>
    <xdr:ext cx="298543" cy="225703"/>
    <xdr:sp macro="" textlink="">
      <xdr:nvSpPr>
        <xdr:cNvPr id="287" name="テキスト ボックス 286"/>
        <xdr:cNvSpPr txBox="1"/>
      </xdr:nvSpPr>
      <xdr:spPr>
        <a:xfrm>
          <a:off x="12417425"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139700</xdr:rowOff>
    </xdr:from>
    <xdr:to>
      <xdr:col>24</xdr:col>
      <xdr:colOff>31750</xdr:colOff>
      <xdr:row>38</xdr:row>
      <xdr:rowOff>165100</xdr:rowOff>
    </xdr:to>
    <xdr:cxnSp macro="">
      <xdr:nvCxnSpPr>
        <xdr:cNvPr id="308" name="直線コネクタ 307"/>
        <xdr:cNvCxnSpPr/>
      </xdr:nvCxnSpPr>
      <xdr:spPr>
        <a:xfrm>
          <a:off x="15671800" y="6311900"/>
          <a:ext cx="8382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36</xdr:row>
      <xdr:rowOff>139700</xdr:rowOff>
    </xdr:from>
    <xdr:to>
      <xdr:col>22</xdr:col>
      <xdr:colOff>565150</xdr:colOff>
      <xdr:row>37</xdr:row>
      <xdr:rowOff>133350</xdr:rowOff>
    </xdr:to>
    <xdr:cxnSp macro="">
      <xdr:nvCxnSpPr>
        <xdr:cNvPr id="311" name="直線コネクタ 310"/>
        <xdr:cNvCxnSpPr/>
      </xdr:nvCxnSpPr>
      <xdr:spPr>
        <a:xfrm flipV="1">
          <a:off x="14782800" y="6311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120650</xdr:rowOff>
    </xdr:from>
    <xdr:to>
      <xdr:col>21</xdr:col>
      <xdr:colOff>361950</xdr:colOff>
      <xdr:row>37</xdr:row>
      <xdr:rowOff>133350</xdr:rowOff>
    </xdr:to>
    <xdr:cxnSp macro="">
      <xdr:nvCxnSpPr>
        <xdr:cNvPr id="314" name="直線コネクタ 313"/>
        <xdr:cNvCxnSpPr/>
      </xdr:nvCxnSpPr>
      <xdr:spPr>
        <a:xfrm>
          <a:off x="13893800" y="646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35</xdr:row>
      <xdr:rowOff>130827</xdr:rowOff>
    </xdr:from>
    <xdr:ext cx="762000" cy="259045"/>
    <xdr:sp macro="" textlink="">
      <xdr:nvSpPr>
        <xdr:cNvPr id="316" name="テキスト ボックス 31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120650</xdr:rowOff>
    </xdr:from>
    <xdr:to>
      <xdr:col>20</xdr:col>
      <xdr:colOff>158750</xdr:colOff>
      <xdr:row>37</xdr:row>
      <xdr:rowOff>146050</xdr:rowOff>
    </xdr:to>
    <xdr:cxnSp macro="">
      <xdr:nvCxnSpPr>
        <xdr:cNvPr id="317" name="直線コネクタ 316"/>
        <xdr:cNvCxnSpPr/>
      </xdr:nvCxnSpPr>
      <xdr:spPr>
        <a:xfrm flipV="1">
          <a:off x="13004800" y="646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35</xdr:row>
      <xdr:rowOff>105427</xdr:rowOff>
    </xdr:from>
    <xdr:ext cx="762000" cy="259045"/>
    <xdr:sp macro="" textlink="">
      <xdr:nvSpPr>
        <xdr:cNvPr id="321" name="テキスト ボックス 320"/>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114300</xdr:rowOff>
    </xdr:from>
    <xdr:to>
      <xdr:col>24</xdr:col>
      <xdr:colOff>82550</xdr:colOff>
      <xdr:row>39</xdr:row>
      <xdr:rowOff>44450</xdr:rowOff>
    </xdr:to>
    <xdr:sp macro="" textlink="">
      <xdr:nvSpPr>
        <xdr:cNvPr id="327" name="円/楕円 326"/>
        <xdr:cNvSpPr/>
      </xdr:nvSpPr>
      <xdr:spPr>
        <a:xfrm>
          <a:off x="16459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38</xdr:row>
      <xdr:rowOff>86377</xdr:rowOff>
    </xdr:from>
    <xdr:ext cx="762000" cy="259045"/>
    <xdr:sp macro="" textlink="">
      <xdr:nvSpPr>
        <xdr:cNvPr id="328" name="補助費等該当値テキスト"/>
        <xdr:cNvSpPr txBox="1"/>
      </xdr:nvSpPr>
      <xdr:spPr>
        <a:xfrm>
          <a:off x="16598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88900</xdr:rowOff>
    </xdr:from>
    <xdr:to>
      <xdr:col>22</xdr:col>
      <xdr:colOff>615950</xdr:colOff>
      <xdr:row>37</xdr:row>
      <xdr:rowOff>19050</xdr:rowOff>
    </xdr:to>
    <xdr:sp macro="" textlink="">
      <xdr:nvSpPr>
        <xdr:cNvPr id="329" name="円/楕円 328"/>
        <xdr:cNvSpPr/>
      </xdr:nvSpPr>
      <xdr:spPr>
        <a:xfrm>
          <a:off x="15621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35</xdr:row>
      <xdr:rowOff>29227</xdr:rowOff>
    </xdr:from>
    <xdr:ext cx="736600" cy="259045"/>
    <xdr:sp macro="" textlink="">
      <xdr:nvSpPr>
        <xdr:cNvPr id="330" name="テキスト ボックス 329"/>
        <xdr:cNvSpPr txBox="1"/>
      </xdr:nvSpPr>
      <xdr:spPr>
        <a:xfrm>
          <a:off x="15290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82550</xdr:rowOff>
    </xdr:from>
    <xdr:to>
      <xdr:col>21</xdr:col>
      <xdr:colOff>412750</xdr:colOff>
      <xdr:row>38</xdr:row>
      <xdr:rowOff>12700</xdr:rowOff>
    </xdr:to>
    <xdr:sp macro="" textlink="">
      <xdr:nvSpPr>
        <xdr:cNvPr id="331" name="円/楕円 330"/>
        <xdr:cNvSpPr/>
      </xdr:nvSpPr>
      <xdr:spPr>
        <a:xfrm>
          <a:off x="14732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168927</xdr:rowOff>
    </xdr:from>
    <xdr:ext cx="762000" cy="259045"/>
    <xdr:sp macro="" textlink="">
      <xdr:nvSpPr>
        <xdr:cNvPr id="332" name="テキスト ボックス 331"/>
        <xdr:cNvSpPr txBox="1"/>
      </xdr:nvSpPr>
      <xdr:spPr>
        <a:xfrm>
          <a:off x="14401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69850</xdr:rowOff>
    </xdr:from>
    <xdr:to>
      <xdr:col>20</xdr:col>
      <xdr:colOff>209550</xdr:colOff>
      <xdr:row>38</xdr:row>
      <xdr:rowOff>0</xdr:rowOff>
    </xdr:to>
    <xdr:sp macro="" textlink="">
      <xdr:nvSpPr>
        <xdr:cNvPr id="333" name="円/楕円 332"/>
        <xdr:cNvSpPr/>
      </xdr:nvSpPr>
      <xdr:spPr>
        <a:xfrm>
          <a:off x="13843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37</xdr:row>
      <xdr:rowOff>156227</xdr:rowOff>
    </xdr:from>
    <xdr:ext cx="762000" cy="259045"/>
    <xdr:sp macro="" textlink="">
      <xdr:nvSpPr>
        <xdr:cNvPr id="334" name="テキスト ボックス 333"/>
        <xdr:cNvSpPr txBox="1"/>
      </xdr:nvSpPr>
      <xdr:spPr>
        <a:xfrm>
          <a:off x="13512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95250</xdr:rowOff>
    </xdr:from>
    <xdr:to>
      <xdr:col>19</xdr:col>
      <xdr:colOff>6350</xdr:colOff>
      <xdr:row>38</xdr:row>
      <xdr:rowOff>25400</xdr:rowOff>
    </xdr:to>
    <xdr:sp macro="" textlink="">
      <xdr:nvSpPr>
        <xdr:cNvPr id="335" name="円/楕円 334"/>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38</xdr:row>
      <xdr:rowOff>10177</xdr:rowOff>
    </xdr:from>
    <xdr:ext cx="762000" cy="259045"/>
    <xdr:sp macro="" textlink="">
      <xdr:nvSpPr>
        <xdr:cNvPr id="336" name="テキスト ボックス 335"/>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本市の公債費比率は、類似団体平均を大きく下回るものであるが、今後、老朽化施設の更新など、公債費を増加させる要因があるので、今後もできる限り地方債の発行抑制に努める。</a:t>
          </a:r>
        </a:p>
      </xdr:txBody>
    </xdr:sp>
    <xdr:clientData/>
  </xdr:twoCellAnchor>
  <xdr:oneCellAnchor>
    <xdr:from>
      <xdr:col>1</xdr:col>
      <xdr:colOff>38100</xdr:colOff>
      <xdr:row>69</xdr:row>
      <xdr:rowOff>107950</xdr:rowOff>
    </xdr:from>
    <xdr:ext cx="298543" cy="225703"/>
    <xdr:sp macro="" textlink="">
      <xdr:nvSpPr>
        <xdr:cNvPr id="348" name="テキスト ボックス 347"/>
        <xdr:cNvSpPr txBox="1"/>
      </xdr:nvSpPr>
      <xdr:spPr>
        <a:xfrm>
          <a:off x="733425"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152146</xdr:rowOff>
    </xdr:from>
    <xdr:to>
      <xdr:col>7</xdr:col>
      <xdr:colOff>15875</xdr:colOff>
      <xdr:row>76</xdr:row>
      <xdr:rowOff>17272</xdr:rowOff>
    </xdr:to>
    <xdr:cxnSp macro="">
      <xdr:nvCxnSpPr>
        <xdr:cNvPr id="366" name="直線コネクタ 365"/>
        <xdr:cNvCxnSpPr/>
      </xdr:nvCxnSpPr>
      <xdr:spPr>
        <a:xfrm>
          <a:off x="3987800" y="130108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75</xdr:row>
      <xdr:rowOff>152146</xdr:rowOff>
    </xdr:from>
    <xdr:to>
      <xdr:col>5</xdr:col>
      <xdr:colOff>549275</xdr:colOff>
      <xdr:row>76</xdr:row>
      <xdr:rowOff>26415</xdr:rowOff>
    </xdr:to>
    <xdr:cxnSp macro="">
      <xdr:nvCxnSpPr>
        <xdr:cNvPr id="369" name="直線コネクタ 368"/>
        <xdr:cNvCxnSpPr/>
      </xdr:nvCxnSpPr>
      <xdr:spPr>
        <a:xfrm flipV="1">
          <a:off x="3098800" y="130108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xdr:rowOff>
    </xdr:from>
    <xdr:to>
      <xdr:col>4</xdr:col>
      <xdr:colOff>346075</xdr:colOff>
      <xdr:row>76</xdr:row>
      <xdr:rowOff>26415</xdr:rowOff>
    </xdr:to>
    <xdr:cxnSp macro="">
      <xdr:nvCxnSpPr>
        <xdr:cNvPr id="372" name="直線コネクタ 371"/>
        <xdr:cNvCxnSpPr/>
      </xdr:nvCxnSpPr>
      <xdr:spPr>
        <a:xfrm>
          <a:off x="2209800" y="130383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78</xdr:row>
      <xdr:rowOff>7129</xdr:rowOff>
    </xdr:from>
    <xdr:ext cx="762000" cy="259045"/>
    <xdr:sp macro="" textlink="">
      <xdr:nvSpPr>
        <xdr:cNvPr id="374" name="テキスト ボックス 373"/>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161289</xdr:rowOff>
    </xdr:from>
    <xdr:to>
      <xdr:col>3</xdr:col>
      <xdr:colOff>142875</xdr:colOff>
      <xdr:row>76</xdr:row>
      <xdr:rowOff>8128</xdr:rowOff>
    </xdr:to>
    <xdr:cxnSp macro="">
      <xdr:nvCxnSpPr>
        <xdr:cNvPr id="375" name="直線コネクタ 374"/>
        <xdr:cNvCxnSpPr/>
      </xdr:nvCxnSpPr>
      <xdr:spPr>
        <a:xfrm>
          <a:off x="1320800" y="130200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137922</xdr:rowOff>
    </xdr:from>
    <xdr:to>
      <xdr:col>7</xdr:col>
      <xdr:colOff>66675</xdr:colOff>
      <xdr:row>76</xdr:row>
      <xdr:rowOff>68072</xdr:rowOff>
    </xdr:to>
    <xdr:sp macro="" textlink="">
      <xdr:nvSpPr>
        <xdr:cNvPr id="385" name="円/楕円 384"/>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74</xdr:row>
      <xdr:rowOff>154449</xdr:rowOff>
    </xdr:from>
    <xdr:ext cx="762000" cy="259045"/>
    <xdr:sp macro="" textlink="">
      <xdr:nvSpPr>
        <xdr:cNvPr id="386" name="公債費該当値テキスト"/>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101346</xdr:rowOff>
    </xdr:from>
    <xdr:to>
      <xdr:col>5</xdr:col>
      <xdr:colOff>600075</xdr:colOff>
      <xdr:row>76</xdr:row>
      <xdr:rowOff>31496</xdr:rowOff>
    </xdr:to>
    <xdr:sp macro="" textlink="">
      <xdr:nvSpPr>
        <xdr:cNvPr id="387" name="円/楕円 386"/>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74</xdr:row>
      <xdr:rowOff>41673</xdr:rowOff>
    </xdr:from>
    <xdr:ext cx="736600" cy="259045"/>
    <xdr:sp macro="" textlink="">
      <xdr:nvSpPr>
        <xdr:cNvPr id="388" name="テキスト ボックス 387"/>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147065</xdr:rowOff>
    </xdr:from>
    <xdr:to>
      <xdr:col>4</xdr:col>
      <xdr:colOff>396875</xdr:colOff>
      <xdr:row>76</xdr:row>
      <xdr:rowOff>77215</xdr:rowOff>
    </xdr:to>
    <xdr:sp macro="" textlink="">
      <xdr:nvSpPr>
        <xdr:cNvPr id="389" name="円/楕円 388"/>
        <xdr:cNvSpPr/>
      </xdr:nvSpPr>
      <xdr:spPr>
        <a:xfrm>
          <a:off x="3048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74</xdr:row>
      <xdr:rowOff>87393</xdr:rowOff>
    </xdr:from>
    <xdr:ext cx="762000" cy="259045"/>
    <xdr:sp macro="" textlink="">
      <xdr:nvSpPr>
        <xdr:cNvPr id="390" name="テキスト ボックス 389"/>
        <xdr:cNvSpPr txBox="1"/>
      </xdr:nvSpPr>
      <xdr:spPr>
        <a:xfrm>
          <a:off x="2717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128778</xdr:rowOff>
    </xdr:from>
    <xdr:to>
      <xdr:col>3</xdr:col>
      <xdr:colOff>193675</xdr:colOff>
      <xdr:row>76</xdr:row>
      <xdr:rowOff>58928</xdr:rowOff>
    </xdr:to>
    <xdr:sp macro="" textlink="">
      <xdr:nvSpPr>
        <xdr:cNvPr id="391" name="円/楕円 390"/>
        <xdr:cNvSpPr/>
      </xdr:nvSpPr>
      <xdr:spPr>
        <a:xfrm>
          <a:off x="2159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74</xdr:row>
      <xdr:rowOff>69105</xdr:rowOff>
    </xdr:from>
    <xdr:ext cx="762000" cy="259045"/>
    <xdr:sp macro="" textlink="">
      <xdr:nvSpPr>
        <xdr:cNvPr id="392" name="テキスト ボックス 391"/>
        <xdr:cNvSpPr txBox="1"/>
      </xdr:nvSpPr>
      <xdr:spPr>
        <a:xfrm>
          <a:off x="1828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93" name="円/楕円 392"/>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74</xdr:row>
      <xdr:rowOff>50817</xdr:rowOff>
    </xdr:from>
    <xdr:ext cx="762000" cy="259045"/>
    <xdr:sp macro="" textlink="">
      <xdr:nvSpPr>
        <xdr:cNvPr id="394" name="テキスト ボックス 393"/>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lnSpc>
              <a:spcPts val="1500"/>
            </a:lnSpc>
          </a:pPr>
          <a:r>
            <a:rPr kumimoji="1" lang="ja-JP" altLang="ja-JP" sz="1300">
              <a:solidFill>
                <a:schemeClr val="dk1"/>
              </a:solidFill>
              <a:effectLst/>
              <a:latin typeface="+mn-lt"/>
              <a:ea typeface="+mn-ea"/>
              <a:cs typeface="+mn-cs"/>
            </a:rPr>
            <a:t>本市は、類似団体と比較し人件費と扶助費の支出が高く、全体の経常収支比率を押し上げる要因となっている。</a:t>
          </a:r>
          <a:endParaRPr lang="ja-JP" altLang="ja-JP" sz="1300">
            <a:effectLst/>
          </a:endParaRPr>
        </a:p>
        <a:p>
          <a:pPr eaLnBrk="1" fontAlgn="auto" latinLnBrk="0" hangingPunct="1">
            <a:lnSpc>
              <a:spcPts val="1500"/>
            </a:lnSpc>
          </a:pPr>
          <a:r>
            <a:rPr kumimoji="1" lang="ja-JP" altLang="ja-JP" sz="1300">
              <a:solidFill>
                <a:schemeClr val="dk1"/>
              </a:solidFill>
              <a:effectLst/>
              <a:latin typeface="+mn-lt"/>
              <a:ea typeface="+mn-ea"/>
              <a:cs typeface="+mn-cs"/>
            </a:rPr>
            <a:t>人件費は、市立の幼稚園や保育園が多いことが要因となっており、扶助費は、生活保護費が多いことが要因となっている。</a:t>
          </a:r>
          <a:endParaRPr lang="ja-JP" altLang="ja-JP" sz="1300">
            <a:effectLst/>
          </a:endParaRPr>
        </a:p>
        <a:p>
          <a:pPr eaLnBrk="1" fontAlgn="auto" latinLnBrk="0" hangingPunct="1">
            <a:lnSpc>
              <a:spcPts val="1500"/>
            </a:lnSpc>
          </a:pPr>
          <a:r>
            <a:rPr kumimoji="1" lang="ja-JP" altLang="ja-JP" sz="1300">
              <a:solidFill>
                <a:schemeClr val="dk1"/>
              </a:solidFill>
              <a:effectLst/>
              <a:latin typeface="+mn-lt"/>
              <a:ea typeface="+mn-ea"/>
              <a:cs typeface="+mn-cs"/>
            </a:rPr>
            <a:t>今後は、適正な職員配置や市単独事業の見直しを行っていく必要がある。</a:t>
          </a:r>
          <a:endParaRPr lang="ja-JP" altLang="ja-JP" sz="1300">
            <a:effectLst/>
          </a:endParaRPr>
        </a:p>
        <a:p>
          <a:pPr>
            <a:lnSpc>
              <a:spcPts val="800"/>
            </a:lnSpc>
          </a:pPr>
          <a:endParaRPr kumimoji="1" lang="ja-JP" altLang="en-US" sz="1300">
            <a:latin typeface="+mn-ea"/>
            <a:ea typeface="+mn-ea"/>
          </a:endParaRPr>
        </a:p>
      </xdr:txBody>
    </xdr:sp>
    <xdr:clientData/>
  </xdr:twoCellAnchor>
  <xdr:oneCellAnchor>
    <xdr:from>
      <xdr:col>18</xdr:col>
      <xdr:colOff>53975</xdr:colOff>
      <xdr:row>69</xdr:row>
      <xdr:rowOff>107950</xdr:rowOff>
    </xdr:from>
    <xdr:ext cx="298543" cy="225703"/>
    <xdr:sp macro="" textlink="">
      <xdr:nvSpPr>
        <xdr:cNvPr id="406" name="テキスト ボックス 405"/>
        <xdr:cNvSpPr txBox="1"/>
      </xdr:nvSpPr>
      <xdr:spPr>
        <a:xfrm>
          <a:off x="12417425"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170435</xdr:rowOff>
    </xdr:from>
    <xdr:to>
      <xdr:col>24</xdr:col>
      <xdr:colOff>31750</xdr:colOff>
      <xdr:row>80</xdr:row>
      <xdr:rowOff>3556</xdr:rowOff>
    </xdr:to>
    <xdr:cxnSp macro="">
      <xdr:nvCxnSpPr>
        <xdr:cNvPr id="425" name="直線コネクタ 424"/>
        <xdr:cNvCxnSpPr/>
      </xdr:nvCxnSpPr>
      <xdr:spPr>
        <a:xfrm>
          <a:off x="15671800" y="137149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79</xdr:row>
      <xdr:rowOff>170435</xdr:rowOff>
    </xdr:from>
    <xdr:to>
      <xdr:col>22</xdr:col>
      <xdr:colOff>565150</xdr:colOff>
      <xdr:row>80</xdr:row>
      <xdr:rowOff>104139</xdr:rowOff>
    </xdr:to>
    <xdr:cxnSp macro="">
      <xdr:nvCxnSpPr>
        <xdr:cNvPr id="428" name="直線コネクタ 427"/>
        <xdr:cNvCxnSpPr/>
      </xdr:nvCxnSpPr>
      <xdr:spPr>
        <a:xfrm flipV="1">
          <a:off x="14782800" y="13714985"/>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35561</xdr:rowOff>
    </xdr:from>
    <xdr:to>
      <xdr:col>21</xdr:col>
      <xdr:colOff>361950</xdr:colOff>
      <xdr:row>80</xdr:row>
      <xdr:rowOff>104139</xdr:rowOff>
    </xdr:to>
    <xdr:cxnSp macro="">
      <xdr:nvCxnSpPr>
        <xdr:cNvPr id="431" name="直線コネクタ 430"/>
        <xdr:cNvCxnSpPr/>
      </xdr:nvCxnSpPr>
      <xdr:spPr>
        <a:xfrm>
          <a:off x="13893800" y="137515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35561</xdr:rowOff>
    </xdr:from>
    <xdr:to>
      <xdr:col>20</xdr:col>
      <xdr:colOff>158750</xdr:colOff>
      <xdr:row>80</xdr:row>
      <xdr:rowOff>67563</xdr:rowOff>
    </xdr:to>
    <xdr:cxnSp macro="">
      <xdr:nvCxnSpPr>
        <xdr:cNvPr id="434" name="直線コネクタ 433"/>
        <xdr:cNvCxnSpPr/>
      </xdr:nvCxnSpPr>
      <xdr:spPr>
        <a:xfrm flipV="1">
          <a:off x="13004800" y="137515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124206</xdr:rowOff>
    </xdr:from>
    <xdr:to>
      <xdr:col>24</xdr:col>
      <xdr:colOff>82550</xdr:colOff>
      <xdr:row>80</xdr:row>
      <xdr:rowOff>54356</xdr:rowOff>
    </xdr:to>
    <xdr:sp macro="" textlink="">
      <xdr:nvSpPr>
        <xdr:cNvPr id="444" name="円/楕円 443"/>
        <xdr:cNvSpPr/>
      </xdr:nvSpPr>
      <xdr:spPr>
        <a:xfrm>
          <a:off x="16459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79</xdr:row>
      <xdr:rowOff>96283</xdr:rowOff>
    </xdr:from>
    <xdr:ext cx="762000" cy="259045"/>
    <xdr:sp macro="" textlink="">
      <xdr:nvSpPr>
        <xdr:cNvPr id="445" name="公債費以外該当値テキスト"/>
        <xdr:cNvSpPr txBox="1"/>
      </xdr:nvSpPr>
      <xdr:spPr>
        <a:xfrm>
          <a:off x="165989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119635</xdr:rowOff>
    </xdr:from>
    <xdr:to>
      <xdr:col>22</xdr:col>
      <xdr:colOff>615950</xdr:colOff>
      <xdr:row>80</xdr:row>
      <xdr:rowOff>49785</xdr:rowOff>
    </xdr:to>
    <xdr:sp macro="" textlink="">
      <xdr:nvSpPr>
        <xdr:cNvPr id="446" name="円/楕円 445"/>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80</xdr:row>
      <xdr:rowOff>34562</xdr:rowOff>
    </xdr:from>
    <xdr:ext cx="736600" cy="259045"/>
    <xdr:sp macro="" textlink="">
      <xdr:nvSpPr>
        <xdr:cNvPr id="447" name="テキスト ボックス 446"/>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53339</xdr:rowOff>
    </xdr:from>
    <xdr:to>
      <xdr:col>21</xdr:col>
      <xdr:colOff>412750</xdr:colOff>
      <xdr:row>80</xdr:row>
      <xdr:rowOff>154939</xdr:rowOff>
    </xdr:to>
    <xdr:sp macro="" textlink="">
      <xdr:nvSpPr>
        <xdr:cNvPr id="448" name="円/楕円 447"/>
        <xdr:cNvSpPr/>
      </xdr:nvSpPr>
      <xdr:spPr>
        <a:xfrm>
          <a:off x="14732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80</xdr:row>
      <xdr:rowOff>139716</xdr:rowOff>
    </xdr:from>
    <xdr:ext cx="762000" cy="259045"/>
    <xdr:sp macro="" textlink="">
      <xdr:nvSpPr>
        <xdr:cNvPr id="449" name="テキスト ボックス 448"/>
        <xdr:cNvSpPr txBox="1"/>
      </xdr:nvSpPr>
      <xdr:spPr>
        <a:xfrm>
          <a:off x="14401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156211</xdr:rowOff>
    </xdr:from>
    <xdr:to>
      <xdr:col>20</xdr:col>
      <xdr:colOff>209550</xdr:colOff>
      <xdr:row>80</xdr:row>
      <xdr:rowOff>86361</xdr:rowOff>
    </xdr:to>
    <xdr:sp macro="" textlink="">
      <xdr:nvSpPr>
        <xdr:cNvPr id="450" name="円/楕円 449"/>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80</xdr:row>
      <xdr:rowOff>71138</xdr:rowOff>
    </xdr:from>
    <xdr:ext cx="762000" cy="259045"/>
    <xdr:sp macro="" textlink="">
      <xdr:nvSpPr>
        <xdr:cNvPr id="451" name="テキスト ボックス 450"/>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16763</xdr:rowOff>
    </xdr:from>
    <xdr:to>
      <xdr:col>19</xdr:col>
      <xdr:colOff>6350</xdr:colOff>
      <xdr:row>80</xdr:row>
      <xdr:rowOff>118363</xdr:rowOff>
    </xdr:to>
    <xdr:sp macro="" textlink="">
      <xdr:nvSpPr>
        <xdr:cNvPr id="452" name="円/楕円 451"/>
        <xdr:cNvSpPr/>
      </xdr:nvSpPr>
      <xdr:spPr>
        <a:xfrm>
          <a:off x="12954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80</xdr:row>
      <xdr:rowOff>103140</xdr:rowOff>
    </xdr:from>
    <xdr:ext cx="762000" cy="259045"/>
    <xdr:sp macro="" textlink="">
      <xdr:nvSpPr>
        <xdr:cNvPr id="453" name="テキスト ボックス 452"/>
        <xdr:cNvSpPr txBox="1"/>
      </xdr:nvSpPr>
      <xdr:spPr>
        <a:xfrm>
          <a:off x="12623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69755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69755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69755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大阪府富田林市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697558"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697559"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697561"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697563"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697564"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697565"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697568"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697572"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697573"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697574"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697575"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697576"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697577"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697578"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697579"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697581"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20</xdr:row>
      <xdr:rowOff>133350</xdr:rowOff>
    </xdr:from>
    <xdr:to>
      <xdr:col>5</xdr:col>
      <xdr:colOff>733425</xdr:colOff>
      <xdr:row>20</xdr:row>
      <xdr:rowOff>133350</xdr:rowOff>
    </xdr:to>
    <xdr:cxnSp macro="">
      <xdr:nvCxnSpPr>
        <xdr:cNvPr id="697583" name="直線コネクタ 31"/>
        <xdr:cNvCxnSpPr>
          <a:cxnSpLocks noChangeShapeType="1"/>
        </xdr:cNvCxnSpPr>
      </xdr:nvCxnSpPr>
      <xdr:spPr bwMode="auto">
        <a:xfrm>
          <a:off x="2162175" y="360997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152400</xdr:rowOff>
    </xdr:from>
    <xdr:to>
      <xdr:col>5</xdr:col>
      <xdr:colOff>733425</xdr:colOff>
      <xdr:row>18</xdr:row>
      <xdr:rowOff>152400</xdr:rowOff>
    </xdr:to>
    <xdr:cxnSp macro="">
      <xdr:nvCxnSpPr>
        <xdr:cNvPr id="697585" name="直線コネクタ 33"/>
        <xdr:cNvCxnSpPr>
          <a:cxnSpLocks noChangeShapeType="1"/>
        </xdr:cNvCxnSpPr>
      </xdr:nvCxnSpPr>
      <xdr:spPr bwMode="auto">
        <a:xfrm>
          <a:off x="2162175" y="32861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16</xdr:row>
      <xdr:rowOff>161925</xdr:rowOff>
    </xdr:from>
    <xdr:to>
      <xdr:col>5</xdr:col>
      <xdr:colOff>733425</xdr:colOff>
      <xdr:row>16</xdr:row>
      <xdr:rowOff>161925</xdr:rowOff>
    </xdr:to>
    <xdr:cxnSp macro="">
      <xdr:nvCxnSpPr>
        <xdr:cNvPr id="697587" name="直線コネクタ 35"/>
        <xdr:cNvCxnSpPr>
          <a:cxnSpLocks noChangeShapeType="1"/>
        </xdr:cNvCxnSpPr>
      </xdr:nvCxnSpPr>
      <xdr:spPr bwMode="auto">
        <a:xfrm>
          <a:off x="2162175" y="29527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15</xdr:row>
      <xdr:rowOff>9525</xdr:rowOff>
    </xdr:from>
    <xdr:to>
      <xdr:col>5</xdr:col>
      <xdr:colOff>733425</xdr:colOff>
      <xdr:row>15</xdr:row>
      <xdr:rowOff>9525</xdr:rowOff>
    </xdr:to>
    <xdr:cxnSp macro="">
      <xdr:nvCxnSpPr>
        <xdr:cNvPr id="697589" name="直線コネクタ 37"/>
        <xdr:cNvCxnSpPr>
          <a:cxnSpLocks noChangeShapeType="1"/>
        </xdr:cNvCxnSpPr>
      </xdr:nvCxnSpPr>
      <xdr:spPr bwMode="auto">
        <a:xfrm>
          <a:off x="2162175" y="26289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13</xdr:row>
      <xdr:rowOff>28575</xdr:rowOff>
    </xdr:from>
    <xdr:to>
      <xdr:col>5</xdr:col>
      <xdr:colOff>733425</xdr:colOff>
      <xdr:row>13</xdr:row>
      <xdr:rowOff>28575</xdr:rowOff>
    </xdr:to>
    <xdr:cxnSp macro="">
      <xdr:nvCxnSpPr>
        <xdr:cNvPr id="697591" name="直線コネクタ 39"/>
        <xdr:cNvCxnSpPr>
          <a:cxnSpLocks noChangeShapeType="1"/>
        </xdr:cNvCxnSpPr>
      </xdr:nvCxnSpPr>
      <xdr:spPr bwMode="auto">
        <a:xfrm>
          <a:off x="2162175" y="23050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11</xdr:row>
      <xdr:rowOff>47625</xdr:rowOff>
    </xdr:from>
    <xdr:to>
      <xdr:col>5</xdr:col>
      <xdr:colOff>733425</xdr:colOff>
      <xdr:row>11</xdr:row>
      <xdr:rowOff>47625</xdr:rowOff>
    </xdr:to>
    <xdr:cxnSp macro="">
      <xdr:nvCxnSpPr>
        <xdr:cNvPr id="697593" name="直線コネクタ 41"/>
        <xdr:cNvCxnSpPr>
          <a:cxnSpLocks noChangeShapeType="1"/>
        </xdr:cNvCxnSpPr>
      </xdr:nvCxnSpPr>
      <xdr:spPr bwMode="auto">
        <a:xfrm>
          <a:off x="2162175" y="19812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697595" name="直線コネクタ 43"/>
        <xdr:cNvCxnSpPr>
          <a:cxnSpLocks noChangeShapeType="1"/>
        </xdr:cNvCxnSpPr>
      </xdr:nvCxnSpPr>
      <xdr:spPr bwMode="auto">
        <a:xfrm>
          <a:off x="2162175" y="1647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69759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28575</xdr:rowOff>
    </xdr:from>
    <xdr:to>
      <xdr:col>4</xdr:col>
      <xdr:colOff>1114425</xdr:colOff>
      <xdr:row>20</xdr:row>
      <xdr:rowOff>85725</xdr:rowOff>
    </xdr:to>
    <xdr:cxnSp macro="">
      <xdr:nvCxnSpPr>
        <xdr:cNvPr id="697598" name="直線コネクタ 46"/>
        <xdr:cNvCxnSpPr>
          <a:cxnSpLocks noChangeShapeType="1"/>
        </xdr:cNvCxnSpPr>
      </xdr:nvCxnSpPr>
      <xdr:spPr bwMode="auto">
        <a:xfrm flipV="1">
          <a:off x="5648325" y="2133600"/>
          <a:ext cx="0" cy="142875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85725</xdr:rowOff>
    </xdr:from>
    <xdr:to>
      <xdr:col>5</xdr:col>
      <xdr:colOff>76200</xdr:colOff>
      <xdr:row>20</xdr:row>
      <xdr:rowOff>85725</xdr:rowOff>
    </xdr:to>
    <xdr:cxnSp macro="">
      <xdr:nvCxnSpPr>
        <xdr:cNvPr id="697600" name="直線コネクタ 48"/>
        <xdr:cNvCxnSpPr>
          <a:cxnSpLocks noChangeShapeType="1"/>
        </xdr:cNvCxnSpPr>
      </xdr:nvCxnSpPr>
      <xdr:spPr bwMode="auto">
        <a:xfrm>
          <a:off x="5562600" y="356235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28575</xdr:rowOff>
    </xdr:from>
    <xdr:to>
      <xdr:col>5</xdr:col>
      <xdr:colOff>76200</xdr:colOff>
      <xdr:row>12</xdr:row>
      <xdr:rowOff>28575</xdr:rowOff>
    </xdr:to>
    <xdr:cxnSp macro="">
      <xdr:nvCxnSpPr>
        <xdr:cNvPr id="697602" name="直線コネクタ 50"/>
        <xdr:cNvCxnSpPr>
          <a:cxnSpLocks noChangeShapeType="1"/>
        </xdr:cNvCxnSpPr>
      </xdr:nvCxnSpPr>
      <xdr:spPr bwMode="auto">
        <a:xfrm>
          <a:off x="5562600" y="21336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15</xdr:row>
      <xdr:rowOff>19050</xdr:rowOff>
    </xdr:from>
    <xdr:to>
      <xdr:col>4</xdr:col>
      <xdr:colOff>1114425</xdr:colOff>
      <xdr:row>15</xdr:row>
      <xdr:rowOff>19050</xdr:rowOff>
    </xdr:to>
    <xdr:cxnSp macro="">
      <xdr:nvCxnSpPr>
        <xdr:cNvPr id="697603" name="直線コネクタ 51"/>
        <xdr:cNvCxnSpPr>
          <a:cxnSpLocks noChangeShapeType="1"/>
        </xdr:cNvCxnSpPr>
      </xdr:nvCxnSpPr>
      <xdr:spPr bwMode="auto">
        <a:xfrm flipV="1">
          <a:off x="5000625" y="2638425"/>
          <a:ext cx="64770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15</xdr:row>
      <xdr:rowOff>168205</xdr:rowOff>
    </xdr:from>
    <xdr:ext cx="762000" cy="259045"/>
    <xdr:sp macro="" textlink="">
      <xdr:nvSpPr>
        <xdr:cNvPr id="53" name="人口1人当たり決算額の推移平均値テキスト130"/>
        <xdr:cNvSpPr txBox="1"/>
      </xdr:nvSpPr>
      <xdr:spPr>
        <a:xfrm>
          <a:off x="5740400" y="2787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28575</xdr:rowOff>
    </xdr:from>
    <xdr:to>
      <xdr:col>5</xdr:col>
      <xdr:colOff>38100</xdr:colOff>
      <xdr:row>16</xdr:row>
      <xdr:rowOff>123825</xdr:rowOff>
    </xdr:to>
    <xdr:sp macro="" textlink="">
      <xdr:nvSpPr>
        <xdr:cNvPr id="697605" name="フローチャート : 判断 53"/>
        <xdr:cNvSpPr>
          <a:spLocks noChangeArrowheads="1"/>
        </xdr:cNvSpPr>
      </xdr:nvSpPr>
      <xdr:spPr bwMode="auto">
        <a:xfrm>
          <a:off x="5600700" y="281940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15</xdr:row>
      <xdr:rowOff>19050</xdr:rowOff>
    </xdr:from>
    <xdr:to>
      <xdr:col>4</xdr:col>
      <xdr:colOff>466725</xdr:colOff>
      <xdr:row>15</xdr:row>
      <xdr:rowOff>104775</xdr:rowOff>
    </xdr:to>
    <xdr:cxnSp macro="">
      <xdr:nvCxnSpPr>
        <xdr:cNvPr id="697606" name="直線コネクタ 54"/>
        <xdr:cNvCxnSpPr>
          <a:cxnSpLocks noChangeShapeType="1"/>
        </xdr:cNvCxnSpPr>
      </xdr:nvCxnSpPr>
      <xdr:spPr bwMode="auto">
        <a:xfrm flipV="1">
          <a:off x="4305300" y="2638425"/>
          <a:ext cx="695325" cy="857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16</xdr:row>
      <xdr:rowOff>0</xdr:rowOff>
    </xdr:from>
    <xdr:to>
      <xdr:col>4</xdr:col>
      <xdr:colOff>523875</xdr:colOff>
      <xdr:row>16</xdr:row>
      <xdr:rowOff>104775</xdr:rowOff>
    </xdr:to>
    <xdr:sp macro="" textlink="">
      <xdr:nvSpPr>
        <xdr:cNvPr id="697607" name="フローチャート : 判断 55"/>
        <xdr:cNvSpPr>
          <a:spLocks noChangeArrowheads="1"/>
        </xdr:cNvSpPr>
      </xdr:nvSpPr>
      <xdr:spPr bwMode="auto">
        <a:xfrm>
          <a:off x="4953000" y="27908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16</xdr:row>
      <xdr:rowOff>90350</xdr:rowOff>
    </xdr:from>
    <xdr:ext cx="736600" cy="259045"/>
    <xdr:sp macro="" textlink="">
      <xdr:nvSpPr>
        <xdr:cNvPr id="57" name="テキスト ボックス 56"/>
        <xdr:cNvSpPr txBox="1"/>
      </xdr:nvSpPr>
      <xdr:spPr>
        <a:xfrm>
          <a:off x="4622800" y="288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104775</xdr:rowOff>
    </xdr:from>
    <xdr:to>
      <xdr:col>3</xdr:col>
      <xdr:colOff>904875</xdr:colOff>
      <xdr:row>16</xdr:row>
      <xdr:rowOff>47625</xdr:rowOff>
    </xdr:to>
    <xdr:cxnSp macro="">
      <xdr:nvCxnSpPr>
        <xdr:cNvPr id="697609" name="直線コネクタ 57"/>
        <xdr:cNvCxnSpPr>
          <a:cxnSpLocks noChangeShapeType="1"/>
        </xdr:cNvCxnSpPr>
      </xdr:nvCxnSpPr>
      <xdr:spPr bwMode="auto">
        <a:xfrm flipV="1">
          <a:off x="3609975" y="2724150"/>
          <a:ext cx="695325" cy="1143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15</xdr:row>
      <xdr:rowOff>114300</xdr:rowOff>
    </xdr:from>
    <xdr:to>
      <xdr:col>3</xdr:col>
      <xdr:colOff>952500</xdr:colOff>
      <xdr:row>16</xdr:row>
      <xdr:rowOff>47625</xdr:rowOff>
    </xdr:to>
    <xdr:sp macro="" textlink="">
      <xdr:nvSpPr>
        <xdr:cNvPr id="697610" name="フローチャート : 判断 58"/>
        <xdr:cNvSpPr>
          <a:spLocks noChangeArrowheads="1"/>
        </xdr:cNvSpPr>
      </xdr:nvSpPr>
      <xdr:spPr bwMode="auto">
        <a:xfrm>
          <a:off x="4257675" y="27336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16</xdr:row>
      <xdr:rowOff>33625</xdr:rowOff>
    </xdr:from>
    <xdr:ext cx="762000" cy="259045"/>
    <xdr:sp macro="" textlink="">
      <xdr:nvSpPr>
        <xdr:cNvPr id="60" name="テキスト ボックス 59"/>
        <xdr:cNvSpPr txBox="1"/>
      </xdr:nvSpPr>
      <xdr:spPr>
        <a:xfrm>
          <a:off x="3924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38100</xdr:rowOff>
    </xdr:from>
    <xdr:to>
      <xdr:col>3</xdr:col>
      <xdr:colOff>209550</xdr:colOff>
      <xdr:row>16</xdr:row>
      <xdr:rowOff>47625</xdr:rowOff>
    </xdr:to>
    <xdr:cxnSp macro="">
      <xdr:nvCxnSpPr>
        <xdr:cNvPr id="697612" name="直線コネクタ 60"/>
        <xdr:cNvCxnSpPr>
          <a:cxnSpLocks noChangeShapeType="1"/>
        </xdr:cNvCxnSpPr>
      </xdr:nvCxnSpPr>
      <xdr:spPr bwMode="auto">
        <a:xfrm>
          <a:off x="2905125" y="2828925"/>
          <a:ext cx="704850" cy="95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15</xdr:row>
      <xdr:rowOff>161925</xdr:rowOff>
    </xdr:from>
    <xdr:to>
      <xdr:col>3</xdr:col>
      <xdr:colOff>257175</xdr:colOff>
      <xdr:row>16</xdr:row>
      <xdr:rowOff>95250</xdr:rowOff>
    </xdr:to>
    <xdr:sp macro="" textlink="">
      <xdr:nvSpPr>
        <xdr:cNvPr id="697613" name="フローチャート : 判断 61"/>
        <xdr:cNvSpPr>
          <a:spLocks noChangeArrowheads="1"/>
        </xdr:cNvSpPr>
      </xdr:nvSpPr>
      <xdr:spPr bwMode="auto">
        <a:xfrm>
          <a:off x="3552825" y="27813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95250</xdr:rowOff>
    </xdr:from>
    <xdr:to>
      <xdr:col>2</xdr:col>
      <xdr:colOff>695325</xdr:colOff>
      <xdr:row>16</xdr:row>
      <xdr:rowOff>19050</xdr:rowOff>
    </xdr:to>
    <xdr:sp macro="" textlink="">
      <xdr:nvSpPr>
        <xdr:cNvPr id="697615" name="フローチャート : 判断 63"/>
        <xdr:cNvSpPr>
          <a:spLocks noChangeArrowheads="1"/>
        </xdr:cNvSpPr>
      </xdr:nvSpPr>
      <xdr:spPr bwMode="auto">
        <a:xfrm>
          <a:off x="2857500" y="27146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133350</xdr:rowOff>
    </xdr:from>
    <xdr:to>
      <xdr:col>5</xdr:col>
      <xdr:colOff>38100</xdr:colOff>
      <xdr:row>15</xdr:row>
      <xdr:rowOff>66675</xdr:rowOff>
    </xdr:to>
    <xdr:sp macro="" textlink="">
      <xdr:nvSpPr>
        <xdr:cNvPr id="697622" name="円/楕円 70"/>
        <xdr:cNvSpPr>
          <a:spLocks noChangeArrowheads="1"/>
        </xdr:cNvSpPr>
      </xdr:nvSpPr>
      <xdr:spPr bwMode="auto">
        <a:xfrm>
          <a:off x="5600700" y="258127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13</xdr:row>
      <xdr:rowOff>151717</xdr:rowOff>
    </xdr:from>
    <xdr:ext cx="762000" cy="259045"/>
    <xdr:sp macro="" textlink="">
      <xdr:nvSpPr>
        <xdr:cNvPr id="72" name="人口1人当たり決算額の推移該当値テキスト130"/>
        <xdr:cNvSpPr txBox="1"/>
      </xdr:nvSpPr>
      <xdr:spPr>
        <a:xfrm>
          <a:off x="5740400" y="242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69,902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142875</xdr:rowOff>
    </xdr:from>
    <xdr:to>
      <xdr:col>4</xdr:col>
      <xdr:colOff>523875</xdr:colOff>
      <xdr:row>15</xdr:row>
      <xdr:rowOff>66675</xdr:rowOff>
    </xdr:to>
    <xdr:sp macro="" textlink="">
      <xdr:nvSpPr>
        <xdr:cNvPr id="697624" name="円/楕円 72"/>
        <xdr:cNvSpPr>
          <a:spLocks noChangeArrowheads="1"/>
        </xdr:cNvSpPr>
      </xdr:nvSpPr>
      <xdr:spPr bwMode="auto">
        <a:xfrm>
          <a:off x="4953000" y="2590800"/>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13</xdr:row>
      <xdr:rowOff>80056</xdr:rowOff>
    </xdr:from>
    <xdr:ext cx="736600" cy="259045"/>
    <xdr:sp macro="" textlink="">
      <xdr:nvSpPr>
        <xdr:cNvPr id="74" name="テキスト ボックス 73"/>
        <xdr:cNvSpPr txBox="1"/>
      </xdr:nvSpPr>
      <xdr:spPr>
        <a:xfrm>
          <a:off x="4622800" y="2356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69,763</a:t>
          </a:r>
          <a:endParaRPr kumimoji="1" lang="ja-JP" altLang="en-US" sz="1000" b="1">
            <a:solidFill>
              <a:srgbClr val="FF0000"/>
            </a:solidFill>
            <a:latin typeface="ＭＳ Ｐゴシック"/>
          </a:endParaRPr>
        </a:p>
      </xdr:txBody>
    </xdr:sp>
    <xdr:clientData/>
  </xdr:oneCellAnchor>
  <xdr:twoCellAnchor>
    <xdr:from>
      <xdr:col>3</xdr:col>
      <xdr:colOff>857250</xdr:colOff>
      <xdr:row>15</xdr:row>
      <xdr:rowOff>47625</xdr:rowOff>
    </xdr:from>
    <xdr:to>
      <xdr:col>3</xdr:col>
      <xdr:colOff>952500</xdr:colOff>
      <xdr:row>15</xdr:row>
      <xdr:rowOff>152400</xdr:rowOff>
    </xdr:to>
    <xdr:sp macro="" textlink="">
      <xdr:nvSpPr>
        <xdr:cNvPr id="697626" name="円/楕円 74"/>
        <xdr:cNvSpPr>
          <a:spLocks noChangeArrowheads="1"/>
        </xdr:cNvSpPr>
      </xdr:nvSpPr>
      <xdr:spPr bwMode="auto">
        <a:xfrm>
          <a:off x="4257675" y="266700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13</xdr:row>
      <xdr:rowOff>161993</xdr:rowOff>
    </xdr:from>
    <xdr:ext cx="762000" cy="259045"/>
    <xdr:sp macro="" textlink="">
      <xdr:nvSpPr>
        <xdr:cNvPr id="76" name="テキスト ボックス 75"/>
        <xdr:cNvSpPr txBox="1"/>
      </xdr:nvSpPr>
      <xdr:spPr>
        <a:xfrm>
          <a:off x="3924300" y="243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67,254</a:t>
          </a:r>
          <a:endParaRPr kumimoji="1" lang="ja-JP" altLang="en-US" sz="1000" b="1">
            <a:solidFill>
              <a:srgbClr val="FF0000"/>
            </a:solidFill>
            <a:latin typeface="ＭＳ Ｐゴシック"/>
          </a:endParaRPr>
        </a:p>
      </xdr:txBody>
    </xdr:sp>
    <xdr:clientData/>
  </xdr:oneCellAnchor>
  <xdr:twoCellAnchor>
    <xdr:from>
      <xdr:col>3</xdr:col>
      <xdr:colOff>152400</xdr:colOff>
      <xdr:row>15</xdr:row>
      <xdr:rowOff>171450</xdr:rowOff>
    </xdr:from>
    <xdr:to>
      <xdr:col>3</xdr:col>
      <xdr:colOff>257175</xdr:colOff>
      <xdr:row>16</xdr:row>
      <xdr:rowOff>95250</xdr:rowOff>
    </xdr:to>
    <xdr:sp macro="" textlink="">
      <xdr:nvSpPr>
        <xdr:cNvPr id="697628" name="円/楕円 76"/>
        <xdr:cNvSpPr>
          <a:spLocks noChangeArrowheads="1"/>
        </xdr:cNvSpPr>
      </xdr:nvSpPr>
      <xdr:spPr bwMode="auto">
        <a:xfrm>
          <a:off x="3552825" y="27908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16</xdr:row>
      <xdr:rowOff>82447</xdr:rowOff>
    </xdr:from>
    <xdr:ext cx="762000" cy="259045"/>
    <xdr:sp macro="" textlink="">
      <xdr:nvSpPr>
        <xdr:cNvPr id="78" name="テキスト ボックス 77"/>
        <xdr:cNvSpPr txBox="1"/>
      </xdr:nvSpPr>
      <xdr:spPr>
        <a:xfrm>
          <a:off x="3225800" y="287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63,662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152400</xdr:rowOff>
    </xdr:from>
    <xdr:to>
      <xdr:col>2</xdr:col>
      <xdr:colOff>695325</xdr:colOff>
      <xdr:row>16</xdr:row>
      <xdr:rowOff>85725</xdr:rowOff>
    </xdr:to>
    <xdr:sp macro="" textlink="">
      <xdr:nvSpPr>
        <xdr:cNvPr id="697630" name="円/楕円 78"/>
        <xdr:cNvSpPr>
          <a:spLocks noChangeArrowheads="1"/>
        </xdr:cNvSpPr>
      </xdr:nvSpPr>
      <xdr:spPr bwMode="auto">
        <a:xfrm>
          <a:off x="2857500" y="27717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16</xdr:row>
      <xdr:rowOff>69319</xdr:rowOff>
    </xdr:from>
    <xdr:ext cx="762000" cy="259045"/>
    <xdr:sp macro="" textlink="">
      <xdr:nvSpPr>
        <xdr:cNvPr id="80" name="テキスト ボックス 79"/>
        <xdr:cNvSpPr txBox="1"/>
      </xdr:nvSpPr>
      <xdr:spPr>
        <a:xfrm>
          <a:off x="2527300" y="286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697633" name="角丸四角形 81"/>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697637" name="直線コネクタ 85"/>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697638" name="直線コネクタ 86"/>
        <xdr:cNvCxnSpPr>
          <a:cxnSpLocks noChangeShapeType="1"/>
        </xdr:cNvCxnSpPr>
      </xdr:nvCxnSpPr>
      <xdr:spPr bwMode="auto">
        <a:xfrm>
          <a:off x="285750" y="57150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697639" name="直線コネクタ 87"/>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697640" name="直線コネクタ 88"/>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697641" name="直線コネクタ 89"/>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697642" name="円/楕円 90"/>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697643" name="フローチャート : 判断 91"/>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697644" name="正方形/長方形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4" name="テキスト ボックス 93"/>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697646" name="直線コネクタ 94"/>
        <xdr:cNvCxnSpPr>
          <a:cxnSpLocks noChangeShapeType="1"/>
        </xdr:cNvCxnSpPr>
      </xdr:nvCxnSpPr>
      <xdr:spPr bwMode="auto">
        <a:xfrm>
          <a:off x="2162175" y="7934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38</xdr:row>
      <xdr:rowOff>142875</xdr:rowOff>
    </xdr:from>
    <xdr:to>
      <xdr:col>5</xdr:col>
      <xdr:colOff>733425</xdr:colOff>
      <xdr:row>38</xdr:row>
      <xdr:rowOff>142875</xdr:rowOff>
    </xdr:to>
    <xdr:cxnSp macro="">
      <xdr:nvCxnSpPr>
        <xdr:cNvPr id="697647" name="直線コネクタ 95"/>
        <xdr:cNvCxnSpPr>
          <a:cxnSpLocks noChangeShapeType="1"/>
        </xdr:cNvCxnSpPr>
      </xdr:nvCxnSpPr>
      <xdr:spPr bwMode="auto">
        <a:xfrm>
          <a:off x="2162175" y="761047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697648" name="直線コネクタ 96"/>
        <xdr:cNvCxnSpPr>
          <a:cxnSpLocks noChangeShapeType="1"/>
        </xdr:cNvCxnSpPr>
      </xdr:nvCxnSpPr>
      <xdr:spPr bwMode="auto">
        <a:xfrm>
          <a:off x="2162175" y="72866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697650" name="直線コネクタ 98"/>
        <xdr:cNvCxnSpPr>
          <a:cxnSpLocks noChangeShapeType="1"/>
        </xdr:cNvCxnSpPr>
      </xdr:nvCxnSpPr>
      <xdr:spPr bwMode="auto">
        <a:xfrm>
          <a:off x="2162175" y="69532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697652" name="直線コネクタ 100"/>
        <xdr:cNvCxnSpPr>
          <a:cxnSpLocks noChangeShapeType="1"/>
        </xdr:cNvCxnSpPr>
      </xdr:nvCxnSpPr>
      <xdr:spPr bwMode="auto">
        <a:xfrm>
          <a:off x="2162175" y="66294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697654" name="直線コネクタ 102"/>
        <xdr:cNvCxnSpPr>
          <a:cxnSpLocks noChangeShapeType="1"/>
        </xdr:cNvCxnSpPr>
      </xdr:nvCxnSpPr>
      <xdr:spPr bwMode="auto">
        <a:xfrm>
          <a:off x="2162175" y="63055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697656" name="直線コネクタ 104"/>
        <xdr:cNvCxnSpPr>
          <a:cxnSpLocks noChangeShapeType="1"/>
        </xdr:cNvCxnSpPr>
      </xdr:nvCxnSpPr>
      <xdr:spPr bwMode="auto">
        <a:xfrm>
          <a:off x="2162175" y="59817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697658" name="直線コネクタ 106"/>
        <xdr:cNvCxnSpPr>
          <a:cxnSpLocks noChangeShapeType="1"/>
        </xdr:cNvCxnSpPr>
      </xdr:nvCxnSpPr>
      <xdr:spPr bwMode="auto">
        <a:xfrm>
          <a:off x="2162175" y="5648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69766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180975</xdr:rowOff>
    </xdr:from>
    <xdr:to>
      <xdr:col>4</xdr:col>
      <xdr:colOff>1114425</xdr:colOff>
      <xdr:row>37</xdr:row>
      <xdr:rowOff>276225</xdr:rowOff>
    </xdr:to>
    <xdr:cxnSp macro="">
      <xdr:nvCxnSpPr>
        <xdr:cNvPr id="697661" name="直線コネクタ 109"/>
        <xdr:cNvCxnSpPr>
          <a:cxnSpLocks noChangeShapeType="1"/>
        </xdr:cNvCxnSpPr>
      </xdr:nvCxnSpPr>
      <xdr:spPr bwMode="auto">
        <a:xfrm flipV="1">
          <a:off x="5648325" y="6105525"/>
          <a:ext cx="0" cy="129540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37</xdr:row>
      <xdr:rowOff>252294</xdr:rowOff>
    </xdr:from>
    <xdr:ext cx="762000" cy="259045"/>
    <xdr:sp macro="" textlink="">
      <xdr:nvSpPr>
        <xdr:cNvPr id="111" name="人口1人当たり決算額の推移最小値テキスト445"/>
        <xdr:cNvSpPr txBox="1"/>
      </xdr:nvSpPr>
      <xdr:spPr>
        <a:xfrm>
          <a:off x="5740400" y="737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276225</xdr:rowOff>
    </xdr:from>
    <xdr:to>
      <xdr:col>5</xdr:col>
      <xdr:colOff>76200</xdr:colOff>
      <xdr:row>37</xdr:row>
      <xdr:rowOff>276225</xdr:rowOff>
    </xdr:to>
    <xdr:cxnSp macro="">
      <xdr:nvCxnSpPr>
        <xdr:cNvPr id="697663" name="直線コネクタ 111"/>
        <xdr:cNvCxnSpPr>
          <a:cxnSpLocks noChangeShapeType="1"/>
        </xdr:cNvCxnSpPr>
      </xdr:nvCxnSpPr>
      <xdr:spPr bwMode="auto">
        <a:xfrm>
          <a:off x="5562600" y="74009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180975</xdr:rowOff>
    </xdr:from>
    <xdr:to>
      <xdr:col>5</xdr:col>
      <xdr:colOff>76200</xdr:colOff>
      <xdr:row>33</xdr:row>
      <xdr:rowOff>180975</xdr:rowOff>
    </xdr:to>
    <xdr:cxnSp macro="">
      <xdr:nvCxnSpPr>
        <xdr:cNvPr id="697665" name="直線コネクタ 113"/>
        <xdr:cNvCxnSpPr>
          <a:cxnSpLocks noChangeShapeType="1"/>
        </xdr:cNvCxnSpPr>
      </xdr:nvCxnSpPr>
      <xdr:spPr bwMode="auto">
        <a:xfrm>
          <a:off x="5562600" y="61055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37</xdr:row>
      <xdr:rowOff>209550</xdr:rowOff>
    </xdr:from>
    <xdr:to>
      <xdr:col>4</xdr:col>
      <xdr:colOff>1114425</xdr:colOff>
      <xdr:row>37</xdr:row>
      <xdr:rowOff>238125</xdr:rowOff>
    </xdr:to>
    <xdr:cxnSp macro="">
      <xdr:nvCxnSpPr>
        <xdr:cNvPr id="697666" name="直線コネクタ 114"/>
        <xdr:cNvCxnSpPr>
          <a:cxnSpLocks noChangeShapeType="1"/>
        </xdr:cNvCxnSpPr>
      </xdr:nvCxnSpPr>
      <xdr:spPr bwMode="auto">
        <a:xfrm>
          <a:off x="5000625" y="7334250"/>
          <a:ext cx="647700"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333375</xdr:rowOff>
    </xdr:from>
    <xdr:to>
      <xdr:col>5</xdr:col>
      <xdr:colOff>38100</xdr:colOff>
      <xdr:row>36</xdr:row>
      <xdr:rowOff>95250</xdr:rowOff>
    </xdr:to>
    <xdr:sp macro="" textlink="">
      <xdr:nvSpPr>
        <xdr:cNvPr id="697668" name="フローチャート : 判断 116"/>
        <xdr:cNvSpPr>
          <a:spLocks noChangeArrowheads="1"/>
        </xdr:cNvSpPr>
      </xdr:nvSpPr>
      <xdr:spPr bwMode="auto">
        <a:xfrm>
          <a:off x="5600700" y="69437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37</xdr:row>
      <xdr:rowOff>180975</xdr:rowOff>
    </xdr:from>
    <xdr:to>
      <xdr:col>4</xdr:col>
      <xdr:colOff>466725</xdr:colOff>
      <xdr:row>37</xdr:row>
      <xdr:rowOff>209550</xdr:rowOff>
    </xdr:to>
    <xdr:cxnSp macro="">
      <xdr:nvCxnSpPr>
        <xdr:cNvPr id="697669" name="直線コネクタ 117"/>
        <xdr:cNvCxnSpPr>
          <a:cxnSpLocks noChangeShapeType="1"/>
        </xdr:cNvCxnSpPr>
      </xdr:nvCxnSpPr>
      <xdr:spPr bwMode="auto">
        <a:xfrm>
          <a:off x="4305300" y="7305675"/>
          <a:ext cx="695325" cy="285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35</xdr:row>
      <xdr:rowOff>333375</xdr:rowOff>
    </xdr:from>
    <xdr:to>
      <xdr:col>4</xdr:col>
      <xdr:colOff>523875</xdr:colOff>
      <xdr:row>36</xdr:row>
      <xdr:rowOff>95250</xdr:rowOff>
    </xdr:to>
    <xdr:sp macro="" textlink="">
      <xdr:nvSpPr>
        <xdr:cNvPr id="697670" name="フローチャート : 判断 118"/>
        <xdr:cNvSpPr>
          <a:spLocks noChangeArrowheads="1"/>
        </xdr:cNvSpPr>
      </xdr:nvSpPr>
      <xdr:spPr bwMode="auto">
        <a:xfrm>
          <a:off x="4953000" y="69437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209550</xdr:colOff>
      <xdr:row>37</xdr:row>
      <xdr:rowOff>133350</xdr:rowOff>
    </xdr:from>
    <xdr:to>
      <xdr:col>3</xdr:col>
      <xdr:colOff>904875</xdr:colOff>
      <xdr:row>37</xdr:row>
      <xdr:rowOff>180975</xdr:rowOff>
    </xdr:to>
    <xdr:cxnSp macro="">
      <xdr:nvCxnSpPr>
        <xdr:cNvPr id="697672" name="直線コネクタ 120"/>
        <xdr:cNvCxnSpPr>
          <a:cxnSpLocks noChangeShapeType="1"/>
        </xdr:cNvCxnSpPr>
      </xdr:nvCxnSpPr>
      <xdr:spPr bwMode="auto">
        <a:xfrm>
          <a:off x="3609975" y="7258050"/>
          <a:ext cx="695325" cy="476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35</xdr:row>
      <xdr:rowOff>238125</xdr:rowOff>
    </xdr:from>
    <xdr:to>
      <xdr:col>3</xdr:col>
      <xdr:colOff>952500</xdr:colOff>
      <xdr:row>36</xdr:row>
      <xdr:rowOff>0</xdr:rowOff>
    </xdr:to>
    <xdr:sp macro="" textlink="">
      <xdr:nvSpPr>
        <xdr:cNvPr id="697673" name="フローチャート : 判断 121"/>
        <xdr:cNvSpPr>
          <a:spLocks noChangeArrowheads="1"/>
        </xdr:cNvSpPr>
      </xdr:nvSpPr>
      <xdr:spPr bwMode="auto">
        <a:xfrm>
          <a:off x="4257675" y="68484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133350</xdr:rowOff>
    </xdr:from>
    <xdr:to>
      <xdr:col>3</xdr:col>
      <xdr:colOff>209550</xdr:colOff>
      <xdr:row>37</xdr:row>
      <xdr:rowOff>133350</xdr:rowOff>
    </xdr:to>
    <xdr:cxnSp macro="">
      <xdr:nvCxnSpPr>
        <xdr:cNvPr id="697675" name="直線コネクタ 123"/>
        <xdr:cNvCxnSpPr>
          <a:cxnSpLocks noChangeShapeType="1"/>
        </xdr:cNvCxnSpPr>
      </xdr:nvCxnSpPr>
      <xdr:spPr bwMode="auto">
        <a:xfrm>
          <a:off x="2905125" y="7258050"/>
          <a:ext cx="7048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35</xdr:row>
      <xdr:rowOff>180975</xdr:rowOff>
    </xdr:from>
    <xdr:to>
      <xdr:col>3</xdr:col>
      <xdr:colOff>257175</xdr:colOff>
      <xdr:row>35</xdr:row>
      <xdr:rowOff>276225</xdr:rowOff>
    </xdr:to>
    <xdr:sp macro="" textlink="">
      <xdr:nvSpPr>
        <xdr:cNvPr id="697676" name="フローチャート : 判断 124"/>
        <xdr:cNvSpPr>
          <a:spLocks noChangeArrowheads="1"/>
        </xdr:cNvSpPr>
      </xdr:nvSpPr>
      <xdr:spPr bwMode="auto">
        <a:xfrm>
          <a:off x="3552825" y="67913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152400</xdr:rowOff>
    </xdr:from>
    <xdr:to>
      <xdr:col>2</xdr:col>
      <xdr:colOff>695325</xdr:colOff>
      <xdr:row>35</xdr:row>
      <xdr:rowOff>247650</xdr:rowOff>
    </xdr:to>
    <xdr:sp macro="" textlink="">
      <xdr:nvSpPr>
        <xdr:cNvPr id="697678" name="フローチャート : 判断 126"/>
        <xdr:cNvSpPr>
          <a:spLocks noChangeArrowheads="1"/>
        </xdr:cNvSpPr>
      </xdr:nvSpPr>
      <xdr:spPr bwMode="auto">
        <a:xfrm>
          <a:off x="2857500" y="67627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190500</xdr:rowOff>
    </xdr:from>
    <xdr:to>
      <xdr:col>5</xdr:col>
      <xdr:colOff>38100</xdr:colOff>
      <xdr:row>37</xdr:row>
      <xdr:rowOff>295275</xdr:rowOff>
    </xdr:to>
    <xdr:sp macro="" textlink="">
      <xdr:nvSpPr>
        <xdr:cNvPr id="697685" name="円/楕円 133"/>
        <xdr:cNvSpPr>
          <a:spLocks noChangeArrowheads="1"/>
        </xdr:cNvSpPr>
      </xdr:nvSpPr>
      <xdr:spPr bwMode="auto">
        <a:xfrm>
          <a:off x="5600700" y="731520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37</xdr:row>
      <xdr:rowOff>99893</xdr:rowOff>
    </xdr:from>
    <xdr:ext cx="762000" cy="259045"/>
    <xdr:sp macro="" textlink="">
      <xdr:nvSpPr>
        <xdr:cNvPr id="135" name="人口1人当たり決算額の推移該当値テキスト445"/>
        <xdr:cNvSpPr txBox="1"/>
      </xdr:nvSpPr>
      <xdr:spPr>
        <a:xfrm>
          <a:off x="5740400" y="722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161925</xdr:rowOff>
    </xdr:from>
    <xdr:to>
      <xdr:col>4</xdr:col>
      <xdr:colOff>523875</xdr:colOff>
      <xdr:row>37</xdr:row>
      <xdr:rowOff>266700</xdr:rowOff>
    </xdr:to>
    <xdr:sp macro="" textlink="">
      <xdr:nvSpPr>
        <xdr:cNvPr id="697687" name="円/楕円 135"/>
        <xdr:cNvSpPr>
          <a:spLocks noChangeArrowheads="1"/>
        </xdr:cNvSpPr>
      </xdr:nvSpPr>
      <xdr:spPr bwMode="auto">
        <a:xfrm>
          <a:off x="4953000" y="72866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37</xdr:row>
      <xdr:rowOff>247355</xdr:rowOff>
    </xdr:from>
    <xdr:ext cx="736600" cy="259045"/>
    <xdr:sp macro="" textlink="">
      <xdr:nvSpPr>
        <xdr:cNvPr id="137" name="テキスト ボックス 136"/>
        <xdr:cNvSpPr txBox="1"/>
      </xdr:nvSpPr>
      <xdr:spPr>
        <a:xfrm>
          <a:off x="4622800" y="737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-1,596</a:t>
          </a:r>
          <a:endParaRPr kumimoji="1" lang="ja-JP" altLang="en-US" sz="1000" b="1">
            <a:solidFill>
              <a:srgbClr val="FF0000"/>
            </a:solidFill>
            <a:latin typeface="ＭＳ Ｐゴシック"/>
          </a:endParaRPr>
        </a:p>
      </xdr:txBody>
    </xdr:sp>
    <xdr:clientData/>
  </xdr:oneCellAnchor>
  <xdr:twoCellAnchor>
    <xdr:from>
      <xdr:col>3</xdr:col>
      <xdr:colOff>857250</xdr:colOff>
      <xdr:row>37</xdr:row>
      <xdr:rowOff>133350</xdr:rowOff>
    </xdr:from>
    <xdr:to>
      <xdr:col>3</xdr:col>
      <xdr:colOff>952500</xdr:colOff>
      <xdr:row>37</xdr:row>
      <xdr:rowOff>238125</xdr:rowOff>
    </xdr:to>
    <xdr:sp macro="" textlink="">
      <xdr:nvSpPr>
        <xdr:cNvPr id="697689" name="円/楕円 137"/>
        <xdr:cNvSpPr>
          <a:spLocks noChangeArrowheads="1"/>
        </xdr:cNvSpPr>
      </xdr:nvSpPr>
      <xdr:spPr bwMode="auto">
        <a:xfrm>
          <a:off x="4257675" y="725805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37</xdr:row>
      <xdr:rowOff>219041</xdr:rowOff>
    </xdr:from>
    <xdr:ext cx="762000" cy="259045"/>
    <xdr:sp macro="" textlink="">
      <xdr:nvSpPr>
        <xdr:cNvPr id="139" name="テキスト ボックス 138"/>
        <xdr:cNvSpPr txBox="1"/>
      </xdr:nvSpPr>
      <xdr:spPr>
        <a:xfrm>
          <a:off x="3924300" y="73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3</xdr:col>
      <xdr:colOff>152400</xdr:colOff>
      <xdr:row>37</xdr:row>
      <xdr:rowOff>85725</xdr:rowOff>
    </xdr:from>
    <xdr:to>
      <xdr:col>3</xdr:col>
      <xdr:colOff>257175</xdr:colOff>
      <xdr:row>37</xdr:row>
      <xdr:rowOff>190500</xdr:rowOff>
    </xdr:to>
    <xdr:sp macro="" textlink="">
      <xdr:nvSpPr>
        <xdr:cNvPr id="697691" name="円/楕円 139"/>
        <xdr:cNvSpPr>
          <a:spLocks noChangeArrowheads="1"/>
        </xdr:cNvSpPr>
      </xdr:nvSpPr>
      <xdr:spPr bwMode="auto">
        <a:xfrm>
          <a:off x="3552825" y="72104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37</xdr:row>
      <xdr:rowOff>173680</xdr:rowOff>
    </xdr:from>
    <xdr:ext cx="762000" cy="259045"/>
    <xdr:sp macro="" textlink="">
      <xdr:nvSpPr>
        <xdr:cNvPr id="141" name="テキスト ボックス 140"/>
        <xdr:cNvSpPr txBox="1"/>
      </xdr:nvSpPr>
      <xdr:spPr>
        <a:xfrm>
          <a:off x="3225800" y="729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85725</xdr:rowOff>
    </xdr:from>
    <xdr:to>
      <xdr:col>2</xdr:col>
      <xdr:colOff>695325</xdr:colOff>
      <xdr:row>37</xdr:row>
      <xdr:rowOff>180975</xdr:rowOff>
    </xdr:to>
    <xdr:sp macro="" textlink="">
      <xdr:nvSpPr>
        <xdr:cNvPr id="697693" name="円/楕円 141"/>
        <xdr:cNvSpPr>
          <a:spLocks noChangeArrowheads="1"/>
        </xdr:cNvSpPr>
      </xdr:nvSpPr>
      <xdr:spPr bwMode="auto">
        <a:xfrm>
          <a:off x="2857500" y="72104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37</xdr:row>
      <xdr:rowOff>169337</xdr:rowOff>
    </xdr:from>
    <xdr:ext cx="762000" cy="259045"/>
    <xdr:sp macro="" textlink="">
      <xdr:nvSpPr>
        <xdr:cNvPr id="143" name="テキスト ボックス 142"/>
        <xdr:cNvSpPr txBox="1"/>
      </xdr:nvSpPr>
      <xdr:spPr>
        <a:xfrm>
          <a:off x="2527300" y="72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113,952
112,934
39.72
38,791,827
38,168,017
548,545
22,458,744
26,735,772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104775</xdr:rowOff>
    </xdr:from>
    <xdr:ext cx="8896666" cy="259045"/>
    <xdr:sp macro="" textlink="">
      <xdr:nvSpPr>
        <xdr:cNvPr id="29" name="テキスト ボックス 28"/>
        <xdr:cNvSpPr txBox="1"/>
      </xdr:nvSpPr>
      <xdr:spPr>
        <a:xfrm>
          <a:off x="698500" y="2847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27</xdr:row>
      <xdr:rowOff>6350</xdr:rowOff>
    </xdr:from>
    <xdr:ext cx="349839" cy="225703"/>
    <xdr:sp macro="" textlink="">
      <xdr:nvSpPr>
        <xdr:cNvPr id="40" name="テキスト ボックス 39"/>
        <xdr:cNvSpPr txBox="1"/>
      </xdr:nvSpPr>
      <xdr:spPr>
        <a:xfrm>
          <a:off x="733425"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32866</xdr:rowOff>
    </xdr:from>
    <xdr:ext cx="531300" cy="259045"/>
    <xdr:sp macro="" textlink="">
      <xdr:nvSpPr>
        <xdr:cNvPr id="42" name="テキスト ボックス 41"/>
        <xdr:cNvSpPr txBox="1"/>
      </xdr:nvSpPr>
      <xdr:spPr>
        <a:xfrm>
          <a:off x="230701" y="6890866"/>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58795</xdr:rowOff>
    </xdr:from>
    <xdr:ext cx="531300" cy="259045"/>
    <xdr:sp macro="" textlink="">
      <xdr:nvSpPr>
        <xdr:cNvPr id="44" name="テキスト ボックス 43"/>
        <xdr:cNvSpPr txBox="1"/>
      </xdr:nvSpPr>
      <xdr:spPr>
        <a:xfrm>
          <a:off x="230701" y="6573895"/>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87999</xdr:rowOff>
    </xdr:from>
    <xdr:ext cx="531300" cy="259045"/>
    <xdr:sp macro="" textlink="">
      <xdr:nvSpPr>
        <xdr:cNvPr id="46" name="テキスト ボックス 45"/>
        <xdr:cNvSpPr txBox="1"/>
      </xdr:nvSpPr>
      <xdr:spPr>
        <a:xfrm>
          <a:off x="230701" y="6260199"/>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86394</xdr:rowOff>
    </xdr:from>
    <xdr:ext cx="531300" cy="259045"/>
    <xdr:sp macro="" textlink="">
      <xdr:nvSpPr>
        <xdr:cNvPr id="48" name="テキスト ボックス 47"/>
        <xdr:cNvSpPr txBox="1"/>
      </xdr:nvSpPr>
      <xdr:spPr>
        <a:xfrm>
          <a:off x="230701" y="591569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120171</xdr:rowOff>
    </xdr:from>
    <xdr:ext cx="531300" cy="259045"/>
    <xdr:sp macro="" textlink="">
      <xdr:nvSpPr>
        <xdr:cNvPr id="50" name="テキスト ボックス 49"/>
        <xdr:cNvSpPr txBox="1"/>
      </xdr:nvSpPr>
      <xdr:spPr>
        <a:xfrm>
          <a:off x="230701" y="560657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30</xdr:row>
      <xdr:rowOff>119952</xdr:rowOff>
    </xdr:from>
    <xdr:ext cx="531300" cy="259045"/>
    <xdr:sp macro="" textlink="">
      <xdr:nvSpPr>
        <xdr:cNvPr id="52" name="テキスト ボックス 51"/>
        <xdr:cNvSpPr txBox="1"/>
      </xdr:nvSpPr>
      <xdr:spPr>
        <a:xfrm>
          <a:off x="230701" y="52634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28</xdr:row>
      <xdr:rowOff>147386</xdr:rowOff>
    </xdr:from>
    <xdr:ext cx="531300" cy="259045"/>
    <xdr:sp macro="" textlink="">
      <xdr:nvSpPr>
        <xdr:cNvPr id="54" name="テキスト ボックス 53"/>
        <xdr:cNvSpPr txBox="1"/>
      </xdr:nvSpPr>
      <xdr:spPr>
        <a:xfrm>
          <a:off x="230701" y="4947986"/>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26</xdr:row>
      <xdr:rowOff>164742</xdr:rowOff>
    </xdr:from>
    <xdr:ext cx="531300" cy="259045"/>
    <xdr:sp macro="" textlink="">
      <xdr:nvSpPr>
        <xdr:cNvPr id="56" name="テキスト ボックス 55"/>
        <xdr:cNvSpPr txBox="1"/>
      </xdr:nvSpPr>
      <xdr:spPr>
        <a:xfrm>
          <a:off x="230701" y="462244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149342</xdr:rowOff>
    </xdr:from>
    <xdr:ext cx="534377" cy="259045"/>
    <xdr:sp macro="" textlink="">
      <xdr:nvSpPr>
        <xdr:cNvPr id="59" name="人件費最小値テキスト"/>
        <xdr:cNvSpPr txBox="1"/>
      </xdr:nvSpPr>
      <xdr:spPr>
        <a:xfrm>
          <a:off x="4686300" y="666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14517</xdr:rowOff>
    </xdr:from>
    <xdr:ext cx="534377" cy="259045"/>
    <xdr:sp macro="" textlink="">
      <xdr:nvSpPr>
        <xdr:cNvPr id="61" name="人件費最大値テキスト"/>
        <xdr:cNvSpPr txBox="1"/>
      </xdr:nvSpPr>
      <xdr:spPr>
        <a:xfrm>
          <a:off x="4686300" y="498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83595</xdr:rowOff>
    </xdr:from>
    <xdr:to>
      <xdr:col>6</xdr:col>
      <xdr:colOff>511175</xdr:colOff>
      <xdr:row>32</xdr:row>
      <xdr:rowOff>159490</xdr:rowOff>
    </xdr:to>
    <xdr:cxnSp macro="">
      <xdr:nvCxnSpPr>
        <xdr:cNvPr id="63" name="直線コネクタ 62"/>
        <xdr:cNvCxnSpPr/>
      </xdr:nvCxnSpPr>
      <xdr:spPr>
        <a:xfrm>
          <a:off x="3797300" y="5569995"/>
          <a:ext cx="8382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124015</xdr:rowOff>
    </xdr:from>
    <xdr:ext cx="534377" cy="259045"/>
    <xdr:sp macro="" textlink="">
      <xdr:nvSpPr>
        <xdr:cNvPr id="64" name="人件費平均値テキスト"/>
        <xdr:cNvSpPr txBox="1"/>
      </xdr:nvSpPr>
      <xdr:spPr>
        <a:xfrm>
          <a:off x="4686300" y="5781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32</xdr:row>
      <xdr:rowOff>83595</xdr:rowOff>
    </xdr:from>
    <xdr:to>
      <xdr:col>5</xdr:col>
      <xdr:colOff>358775</xdr:colOff>
      <xdr:row>32</xdr:row>
      <xdr:rowOff>107663</xdr:rowOff>
    </xdr:to>
    <xdr:cxnSp macro="">
      <xdr:nvCxnSpPr>
        <xdr:cNvPr id="66" name="直線コネクタ 65"/>
        <xdr:cNvCxnSpPr/>
      </xdr:nvCxnSpPr>
      <xdr:spPr>
        <a:xfrm flipV="1">
          <a:off x="2908300" y="5569995"/>
          <a:ext cx="8890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34</xdr:row>
      <xdr:rowOff>33010</xdr:rowOff>
    </xdr:from>
    <xdr:ext cx="534377" cy="259045"/>
    <xdr:sp macro="" textlink="">
      <xdr:nvSpPr>
        <xdr:cNvPr id="68" name="テキスト ボックス 67"/>
        <xdr:cNvSpPr txBox="1"/>
      </xdr:nvSpPr>
      <xdr:spPr>
        <a:xfrm>
          <a:off x="3539636" y="58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107663</xdr:rowOff>
    </xdr:from>
    <xdr:to>
      <xdr:col>4</xdr:col>
      <xdr:colOff>155575</xdr:colOff>
      <xdr:row>33</xdr:row>
      <xdr:rowOff>98030</xdr:rowOff>
    </xdr:to>
    <xdr:cxnSp macro="">
      <xdr:nvCxnSpPr>
        <xdr:cNvPr id="69" name="直線コネクタ 68"/>
        <xdr:cNvCxnSpPr/>
      </xdr:nvCxnSpPr>
      <xdr:spPr>
        <a:xfrm flipV="1">
          <a:off x="2019300" y="5594063"/>
          <a:ext cx="889000" cy="16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33</xdr:row>
      <xdr:rowOff>168403</xdr:rowOff>
    </xdr:from>
    <xdr:ext cx="534377" cy="259045"/>
    <xdr:sp macro="" textlink="">
      <xdr:nvSpPr>
        <xdr:cNvPr id="71" name="テキスト ボックス 70"/>
        <xdr:cNvSpPr txBox="1"/>
      </xdr:nvSpPr>
      <xdr:spPr>
        <a:xfrm>
          <a:off x="2641111" y="582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54465</xdr:rowOff>
    </xdr:from>
    <xdr:to>
      <xdr:col>2</xdr:col>
      <xdr:colOff>638175</xdr:colOff>
      <xdr:row>33</xdr:row>
      <xdr:rowOff>98030</xdr:rowOff>
    </xdr:to>
    <xdr:cxnSp macro="">
      <xdr:nvCxnSpPr>
        <xdr:cNvPr id="72" name="直線コネクタ 71"/>
        <xdr:cNvCxnSpPr/>
      </xdr:nvCxnSpPr>
      <xdr:spPr>
        <a:xfrm>
          <a:off x="1130300" y="5712315"/>
          <a:ext cx="8890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34</xdr:row>
      <xdr:rowOff>5684</xdr:rowOff>
    </xdr:from>
    <xdr:ext cx="534377" cy="259045"/>
    <xdr:sp macro="" textlink="">
      <xdr:nvSpPr>
        <xdr:cNvPr id="74" name="テキスト ボックス 73"/>
        <xdr:cNvSpPr txBox="1"/>
      </xdr:nvSpPr>
      <xdr:spPr>
        <a:xfrm>
          <a:off x="1752111" y="58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33</xdr:row>
      <xdr:rowOff>86474</xdr:rowOff>
    </xdr:from>
    <xdr:ext cx="534377" cy="259045"/>
    <xdr:sp macro="" textlink="">
      <xdr:nvSpPr>
        <xdr:cNvPr id="76" name="テキスト ボックス 75"/>
        <xdr:cNvSpPr txBox="1"/>
      </xdr:nvSpPr>
      <xdr:spPr>
        <a:xfrm>
          <a:off x="872636" y="574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108690</xdr:rowOff>
    </xdr:from>
    <xdr:to>
      <xdr:col>6</xdr:col>
      <xdr:colOff>561975</xdr:colOff>
      <xdr:row>33</xdr:row>
      <xdr:rowOff>38840</xdr:rowOff>
    </xdr:to>
    <xdr:sp macro="" textlink="">
      <xdr:nvSpPr>
        <xdr:cNvPr id="82" name="円/楕円 81"/>
        <xdr:cNvSpPr/>
      </xdr:nvSpPr>
      <xdr:spPr>
        <a:xfrm>
          <a:off x="4584700" y="55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31</xdr:row>
      <xdr:rowOff>62181</xdr:rowOff>
    </xdr:from>
    <xdr:ext cx="534377" cy="259045"/>
    <xdr:sp macro="" textlink="">
      <xdr:nvSpPr>
        <xdr:cNvPr id="83" name="人件費該当値テキスト"/>
        <xdr:cNvSpPr txBox="1"/>
      </xdr:nvSpPr>
      <xdr:spPr>
        <a:xfrm>
          <a:off x="4686300" y="537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64,894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32795</xdr:rowOff>
    </xdr:from>
    <xdr:to>
      <xdr:col>5</xdr:col>
      <xdr:colOff>409575</xdr:colOff>
      <xdr:row>32</xdr:row>
      <xdr:rowOff>134395</xdr:rowOff>
    </xdr:to>
    <xdr:sp macro="" textlink="">
      <xdr:nvSpPr>
        <xdr:cNvPr id="84" name="円/楕円 83"/>
        <xdr:cNvSpPr/>
      </xdr:nvSpPr>
      <xdr:spPr>
        <a:xfrm>
          <a:off x="3746500" y="55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30</xdr:row>
      <xdr:rowOff>81536</xdr:rowOff>
    </xdr:from>
    <xdr:ext cx="534377" cy="259045"/>
    <xdr:sp macro="" textlink="">
      <xdr:nvSpPr>
        <xdr:cNvPr id="85" name="テキスト ボックス 84"/>
        <xdr:cNvSpPr txBox="1"/>
      </xdr:nvSpPr>
      <xdr:spPr>
        <a:xfrm>
          <a:off x="3539636" y="52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56863</xdr:rowOff>
    </xdr:from>
    <xdr:to>
      <xdr:col>4</xdr:col>
      <xdr:colOff>206375</xdr:colOff>
      <xdr:row>32</xdr:row>
      <xdr:rowOff>158463</xdr:rowOff>
    </xdr:to>
    <xdr:sp macro="" textlink="">
      <xdr:nvSpPr>
        <xdr:cNvPr id="86" name="円/楕円 85"/>
        <xdr:cNvSpPr/>
      </xdr:nvSpPr>
      <xdr:spPr>
        <a:xfrm>
          <a:off x="2857500" y="55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30</xdr:row>
      <xdr:rowOff>114473</xdr:rowOff>
    </xdr:from>
    <xdr:ext cx="534377" cy="259045"/>
    <xdr:sp macro="" textlink="">
      <xdr:nvSpPr>
        <xdr:cNvPr id="87" name="テキスト ボックス 86"/>
        <xdr:cNvSpPr txBox="1"/>
      </xdr:nvSpPr>
      <xdr:spPr>
        <a:xfrm>
          <a:off x="2641111" y="525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47230</xdr:rowOff>
    </xdr:from>
    <xdr:to>
      <xdr:col>3</xdr:col>
      <xdr:colOff>3175</xdr:colOff>
      <xdr:row>33</xdr:row>
      <xdr:rowOff>148830</xdr:rowOff>
    </xdr:to>
    <xdr:sp macro="" textlink="">
      <xdr:nvSpPr>
        <xdr:cNvPr id="88" name="円/楕円 87"/>
        <xdr:cNvSpPr/>
      </xdr:nvSpPr>
      <xdr:spPr>
        <a:xfrm>
          <a:off x="1968500" y="57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31</xdr:row>
      <xdr:rowOff>86522</xdr:rowOff>
    </xdr:from>
    <xdr:ext cx="534377" cy="259045"/>
    <xdr:sp macro="" textlink="">
      <xdr:nvSpPr>
        <xdr:cNvPr id="89" name="テキスト ボックス 88"/>
        <xdr:cNvSpPr txBox="1"/>
      </xdr:nvSpPr>
      <xdr:spPr>
        <a:xfrm>
          <a:off x="1752111" y="540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3665</xdr:rowOff>
    </xdr:from>
    <xdr:to>
      <xdr:col>1</xdr:col>
      <xdr:colOff>485775</xdr:colOff>
      <xdr:row>33</xdr:row>
      <xdr:rowOff>105265</xdr:rowOff>
    </xdr:to>
    <xdr:sp macro="" textlink="">
      <xdr:nvSpPr>
        <xdr:cNvPr id="90" name="円/楕円 89"/>
        <xdr:cNvSpPr/>
      </xdr:nvSpPr>
      <xdr:spPr>
        <a:xfrm>
          <a:off x="1079500" y="5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31</xdr:row>
      <xdr:rowOff>52406</xdr:rowOff>
    </xdr:from>
    <xdr:ext cx="534377" cy="259045"/>
    <xdr:sp macro="" textlink="">
      <xdr:nvSpPr>
        <xdr:cNvPr id="91" name="テキスト ボックス 90"/>
        <xdr:cNvSpPr txBox="1"/>
      </xdr:nvSpPr>
      <xdr:spPr>
        <a:xfrm>
          <a:off x="872636" y="53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47</xdr:row>
      <xdr:rowOff>6350</xdr:rowOff>
    </xdr:from>
    <xdr:ext cx="349839" cy="225703"/>
    <xdr:sp macro="" textlink="">
      <xdr:nvSpPr>
        <xdr:cNvPr id="100" name="テキスト ボックス 99"/>
        <xdr:cNvSpPr txBox="1"/>
      </xdr:nvSpPr>
      <xdr:spPr>
        <a:xfrm>
          <a:off x="733425"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40917</xdr:rowOff>
    </xdr:from>
    <xdr:ext cx="531300" cy="259045"/>
    <xdr:sp macro="" textlink="">
      <xdr:nvSpPr>
        <xdr:cNvPr id="102" name="テキスト ボックス 101"/>
        <xdr:cNvSpPr txBox="1"/>
      </xdr:nvSpPr>
      <xdr:spPr>
        <a:xfrm>
          <a:off x="230701" y="103279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116396</xdr:rowOff>
    </xdr:from>
    <xdr:ext cx="531300" cy="259045"/>
    <xdr:sp macro="" textlink="">
      <xdr:nvSpPr>
        <xdr:cNvPr id="104" name="テキスト ボックス 103"/>
        <xdr:cNvSpPr txBox="1"/>
      </xdr:nvSpPr>
      <xdr:spPr>
        <a:xfrm>
          <a:off x="230701" y="9889046"/>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164742</xdr:rowOff>
    </xdr:from>
    <xdr:ext cx="531300" cy="259045"/>
    <xdr:sp macro="" textlink="">
      <xdr:nvSpPr>
        <xdr:cNvPr id="106" name="テキスト ボックス 105"/>
        <xdr:cNvSpPr txBox="1"/>
      </xdr:nvSpPr>
      <xdr:spPr>
        <a:xfrm>
          <a:off x="230701" y="942304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32866</xdr:rowOff>
    </xdr:from>
    <xdr:ext cx="531300" cy="259045"/>
    <xdr:sp macro="" textlink="">
      <xdr:nvSpPr>
        <xdr:cNvPr id="108" name="テキスト ボックス 107"/>
        <xdr:cNvSpPr txBox="1"/>
      </xdr:nvSpPr>
      <xdr:spPr>
        <a:xfrm>
          <a:off x="230701" y="8948266"/>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49</xdr:row>
      <xdr:rowOff>80491</xdr:rowOff>
    </xdr:from>
    <xdr:ext cx="595419" cy="259045"/>
    <xdr:sp macro="" textlink="">
      <xdr:nvSpPr>
        <xdr:cNvPr id="110" name="テキスト ボックス 109"/>
        <xdr:cNvSpPr txBox="1"/>
      </xdr:nvSpPr>
      <xdr:spPr>
        <a:xfrm>
          <a:off x="157056" y="84815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46</xdr:row>
      <xdr:rowOff>163714</xdr:rowOff>
    </xdr:from>
    <xdr:ext cx="595419" cy="259045"/>
    <xdr:sp macro="" textlink="">
      <xdr:nvSpPr>
        <xdr:cNvPr id="112" name="テキスト ボックス 111"/>
        <xdr:cNvSpPr txBox="1"/>
      </xdr:nvSpPr>
      <xdr:spPr>
        <a:xfrm>
          <a:off x="157056" y="8050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1108</xdr:rowOff>
    </xdr:from>
    <xdr:ext cx="534377" cy="259045"/>
    <xdr:sp macro="" textlink="">
      <xdr:nvSpPr>
        <xdr:cNvPr id="115" name="物件費最小値テキスト"/>
        <xdr:cNvSpPr txBox="1"/>
      </xdr:nvSpPr>
      <xdr:spPr>
        <a:xfrm>
          <a:off x="4686300" y="1011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126368</xdr:rowOff>
    </xdr:from>
    <xdr:ext cx="534377" cy="259045"/>
    <xdr:sp macro="" textlink="">
      <xdr:nvSpPr>
        <xdr:cNvPr id="117" name="物件費最大値テキスト"/>
        <xdr:cNvSpPr txBox="1"/>
      </xdr:nvSpPr>
      <xdr:spPr>
        <a:xfrm>
          <a:off x="4686300" y="852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55438</xdr:rowOff>
    </xdr:from>
    <xdr:to>
      <xdr:col>6</xdr:col>
      <xdr:colOff>511175</xdr:colOff>
      <xdr:row>58</xdr:row>
      <xdr:rowOff>72309</xdr:rowOff>
    </xdr:to>
    <xdr:cxnSp macro="">
      <xdr:nvCxnSpPr>
        <xdr:cNvPr id="119" name="直線コネクタ 118"/>
        <xdr:cNvCxnSpPr/>
      </xdr:nvCxnSpPr>
      <xdr:spPr>
        <a:xfrm flipV="1">
          <a:off x="3797300" y="9999538"/>
          <a:ext cx="8382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145395</xdr:rowOff>
    </xdr:from>
    <xdr:ext cx="534377" cy="259045"/>
    <xdr:sp macro="" textlink="">
      <xdr:nvSpPr>
        <xdr:cNvPr id="120" name="物件費平均値テキスト"/>
        <xdr:cNvSpPr txBox="1"/>
      </xdr:nvSpPr>
      <xdr:spPr>
        <a:xfrm>
          <a:off x="4686300" y="957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58</xdr:row>
      <xdr:rowOff>72309</xdr:rowOff>
    </xdr:from>
    <xdr:to>
      <xdr:col>5</xdr:col>
      <xdr:colOff>358775</xdr:colOff>
      <xdr:row>58</xdr:row>
      <xdr:rowOff>112131</xdr:rowOff>
    </xdr:to>
    <xdr:cxnSp macro="">
      <xdr:nvCxnSpPr>
        <xdr:cNvPr id="122" name="直線コネクタ 121"/>
        <xdr:cNvCxnSpPr/>
      </xdr:nvCxnSpPr>
      <xdr:spPr>
        <a:xfrm flipV="1">
          <a:off x="2908300" y="10016409"/>
          <a:ext cx="889000" cy="3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55</xdr:row>
      <xdr:rowOff>89330</xdr:rowOff>
    </xdr:from>
    <xdr:ext cx="534377" cy="259045"/>
    <xdr:sp macro="" textlink="">
      <xdr:nvSpPr>
        <xdr:cNvPr id="124" name="テキスト ボックス 123"/>
        <xdr:cNvSpPr txBox="1"/>
      </xdr:nvSpPr>
      <xdr:spPr>
        <a:xfrm>
          <a:off x="3539636" y="951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112131</xdr:rowOff>
    </xdr:from>
    <xdr:to>
      <xdr:col>4</xdr:col>
      <xdr:colOff>155575</xdr:colOff>
      <xdr:row>58</xdr:row>
      <xdr:rowOff>141757</xdr:rowOff>
    </xdr:to>
    <xdr:cxnSp macro="">
      <xdr:nvCxnSpPr>
        <xdr:cNvPr id="125" name="直線コネクタ 124"/>
        <xdr:cNvCxnSpPr/>
      </xdr:nvCxnSpPr>
      <xdr:spPr>
        <a:xfrm flipV="1">
          <a:off x="2019300" y="10056231"/>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55</xdr:row>
      <xdr:rowOff>89117</xdr:rowOff>
    </xdr:from>
    <xdr:ext cx="534377" cy="259045"/>
    <xdr:sp macro="" textlink="">
      <xdr:nvSpPr>
        <xdr:cNvPr id="127" name="テキスト ボックス 126"/>
        <xdr:cNvSpPr txBox="1"/>
      </xdr:nvSpPr>
      <xdr:spPr>
        <a:xfrm>
          <a:off x="2641111" y="95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141757</xdr:rowOff>
    </xdr:from>
    <xdr:to>
      <xdr:col>2</xdr:col>
      <xdr:colOff>638175</xdr:colOff>
      <xdr:row>59</xdr:row>
      <xdr:rowOff>13741</xdr:rowOff>
    </xdr:to>
    <xdr:cxnSp macro="">
      <xdr:nvCxnSpPr>
        <xdr:cNvPr id="128" name="直線コネクタ 127"/>
        <xdr:cNvCxnSpPr/>
      </xdr:nvCxnSpPr>
      <xdr:spPr>
        <a:xfrm flipV="1">
          <a:off x="1130300" y="1008585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55</xdr:row>
      <xdr:rowOff>148553</xdr:rowOff>
    </xdr:from>
    <xdr:ext cx="534377" cy="259045"/>
    <xdr:sp macro="" textlink="">
      <xdr:nvSpPr>
        <xdr:cNvPr id="130" name="テキスト ボックス 129"/>
        <xdr:cNvSpPr txBox="1"/>
      </xdr:nvSpPr>
      <xdr:spPr>
        <a:xfrm>
          <a:off x="1752111" y="957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55</xdr:row>
      <xdr:rowOff>167698</xdr:rowOff>
    </xdr:from>
    <xdr:ext cx="534377" cy="259045"/>
    <xdr:sp macro="" textlink="">
      <xdr:nvSpPr>
        <xdr:cNvPr id="132" name="テキスト ボックス 131"/>
        <xdr:cNvSpPr txBox="1"/>
      </xdr:nvSpPr>
      <xdr:spPr>
        <a:xfrm>
          <a:off x="872636" y="95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4638</xdr:rowOff>
    </xdr:from>
    <xdr:to>
      <xdr:col>6</xdr:col>
      <xdr:colOff>561975</xdr:colOff>
      <xdr:row>58</xdr:row>
      <xdr:rowOff>106238</xdr:rowOff>
    </xdr:to>
    <xdr:sp macro="" textlink="">
      <xdr:nvSpPr>
        <xdr:cNvPr id="138" name="円/楕円 137"/>
        <xdr:cNvSpPr/>
      </xdr:nvSpPr>
      <xdr:spPr>
        <a:xfrm>
          <a:off x="4584700" y="99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57</xdr:row>
      <xdr:rowOff>88555</xdr:rowOff>
    </xdr:from>
    <xdr:ext cx="534377" cy="259045"/>
    <xdr:sp macro="" textlink="">
      <xdr:nvSpPr>
        <xdr:cNvPr id="139" name="物件費該当値テキスト"/>
        <xdr:cNvSpPr txBox="1"/>
      </xdr:nvSpPr>
      <xdr:spPr>
        <a:xfrm>
          <a:off x="4686300" y="986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43,686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21509</xdr:rowOff>
    </xdr:from>
    <xdr:to>
      <xdr:col>5</xdr:col>
      <xdr:colOff>409575</xdr:colOff>
      <xdr:row>58</xdr:row>
      <xdr:rowOff>123109</xdr:rowOff>
    </xdr:to>
    <xdr:sp macro="" textlink="">
      <xdr:nvSpPr>
        <xdr:cNvPr id="140" name="円/楕円 139"/>
        <xdr:cNvSpPr/>
      </xdr:nvSpPr>
      <xdr:spPr>
        <a:xfrm>
          <a:off x="3746500" y="99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58</xdr:row>
      <xdr:rowOff>43376</xdr:rowOff>
    </xdr:from>
    <xdr:ext cx="534377" cy="259045"/>
    <xdr:sp macro="" textlink="">
      <xdr:nvSpPr>
        <xdr:cNvPr id="141" name="テキスト ボックス 140"/>
        <xdr:cNvSpPr txBox="1"/>
      </xdr:nvSpPr>
      <xdr:spPr>
        <a:xfrm>
          <a:off x="3539636" y="99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61331</xdr:rowOff>
    </xdr:from>
    <xdr:to>
      <xdr:col>4</xdr:col>
      <xdr:colOff>206375</xdr:colOff>
      <xdr:row>58</xdr:row>
      <xdr:rowOff>162931</xdr:rowOff>
    </xdr:to>
    <xdr:sp macro="" textlink="">
      <xdr:nvSpPr>
        <xdr:cNvPr id="142" name="円/楕円 141"/>
        <xdr:cNvSpPr/>
      </xdr:nvSpPr>
      <xdr:spPr>
        <a:xfrm>
          <a:off x="2857500" y="1000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58</xdr:row>
      <xdr:rowOff>88098</xdr:rowOff>
    </xdr:from>
    <xdr:ext cx="534377" cy="259045"/>
    <xdr:sp macro="" textlink="">
      <xdr:nvSpPr>
        <xdr:cNvPr id="143" name="テキスト ボックス 142"/>
        <xdr:cNvSpPr txBox="1"/>
      </xdr:nvSpPr>
      <xdr:spPr>
        <a:xfrm>
          <a:off x="2641111" y="1003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90957</xdr:rowOff>
    </xdr:from>
    <xdr:to>
      <xdr:col>3</xdr:col>
      <xdr:colOff>3175</xdr:colOff>
      <xdr:row>59</xdr:row>
      <xdr:rowOff>21107</xdr:rowOff>
    </xdr:to>
    <xdr:sp macro="" textlink="">
      <xdr:nvSpPr>
        <xdr:cNvPr id="144" name="円/楕円 143"/>
        <xdr:cNvSpPr/>
      </xdr:nvSpPr>
      <xdr:spPr>
        <a:xfrm>
          <a:off x="1968500" y="100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58</xdr:row>
      <xdr:rowOff>126764</xdr:rowOff>
    </xdr:from>
    <xdr:ext cx="534377" cy="259045"/>
    <xdr:sp macro="" textlink="">
      <xdr:nvSpPr>
        <xdr:cNvPr id="145" name="テキスト ボックス 144"/>
        <xdr:cNvSpPr txBox="1"/>
      </xdr:nvSpPr>
      <xdr:spPr>
        <a:xfrm>
          <a:off x="1752111" y="100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134391</xdr:rowOff>
    </xdr:from>
    <xdr:to>
      <xdr:col>1</xdr:col>
      <xdr:colOff>485775</xdr:colOff>
      <xdr:row>59</xdr:row>
      <xdr:rowOff>64541</xdr:rowOff>
    </xdr:to>
    <xdr:sp macro="" textlink="">
      <xdr:nvSpPr>
        <xdr:cNvPr id="146" name="円/楕円 145"/>
        <xdr:cNvSpPr/>
      </xdr:nvSpPr>
      <xdr:spPr>
        <a:xfrm>
          <a:off x="1079500" y="100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58</xdr:row>
      <xdr:rowOff>164755</xdr:rowOff>
    </xdr:from>
    <xdr:ext cx="534377" cy="259045"/>
    <xdr:sp macro="" textlink="">
      <xdr:nvSpPr>
        <xdr:cNvPr id="147" name="テキスト ボックス 146"/>
        <xdr:cNvSpPr txBox="1"/>
      </xdr:nvSpPr>
      <xdr:spPr>
        <a:xfrm>
          <a:off x="872636" y="1010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67</xdr:row>
      <xdr:rowOff>6350</xdr:rowOff>
    </xdr:from>
    <xdr:ext cx="349839" cy="225703"/>
    <xdr:sp macro="" textlink="">
      <xdr:nvSpPr>
        <xdr:cNvPr id="156" name="テキスト ボックス 155"/>
        <xdr:cNvSpPr txBox="1"/>
      </xdr:nvSpPr>
      <xdr:spPr>
        <a:xfrm>
          <a:off x="733425"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16042</xdr:rowOff>
    </xdr:from>
    <xdr:ext cx="248786" cy="259045"/>
    <xdr:sp macro="" textlink="">
      <xdr:nvSpPr>
        <xdr:cNvPr id="159" name="テキスト ボックス 158"/>
        <xdr:cNvSpPr txBox="1"/>
      </xdr:nvSpPr>
      <xdr:spPr>
        <a:xfrm>
          <a:off x="513214" y="1338914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145692</xdr:rowOff>
    </xdr:from>
    <xdr:ext cx="467179" cy="259045"/>
    <xdr:sp macro="" textlink="">
      <xdr:nvSpPr>
        <xdr:cNvPr id="161" name="テキスト ボックス 160"/>
        <xdr:cNvSpPr txBox="1"/>
      </xdr:nvSpPr>
      <xdr:spPr>
        <a:xfrm>
          <a:off x="294821" y="130044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116396</xdr:rowOff>
    </xdr:from>
    <xdr:ext cx="467179" cy="259045"/>
    <xdr:sp macro="" textlink="">
      <xdr:nvSpPr>
        <xdr:cNvPr id="163" name="テキスト ボックス 162"/>
        <xdr:cNvSpPr txBox="1"/>
      </xdr:nvSpPr>
      <xdr:spPr>
        <a:xfrm>
          <a:off x="294821" y="126322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61441</xdr:rowOff>
    </xdr:from>
    <xdr:ext cx="467179" cy="259045"/>
    <xdr:sp macro="" textlink="">
      <xdr:nvSpPr>
        <xdr:cNvPr id="165" name="テキスト ボックス 164"/>
        <xdr:cNvSpPr txBox="1"/>
      </xdr:nvSpPr>
      <xdr:spPr>
        <a:xfrm>
          <a:off x="294821" y="122343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33982</xdr:rowOff>
    </xdr:from>
    <xdr:ext cx="531300" cy="259045"/>
    <xdr:sp macro="" textlink="">
      <xdr:nvSpPr>
        <xdr:cNvPr id="167" name="テキスト ボックス 166"/>
        <xdr:cNvSpPr txBox="1"/>
      </xdr:nvSpPr>
      <xdr:spPr>
        <a:xfrm>
          <a:off x="230701" y="1186403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66</xdr:row>
      <xdr:rowOff>164742</xdr:rowOff>
    </xdr:from>
    <xdr:ext cx="531300" cy="259045"/>
    <xdr:sp macro="" textlink="">
      <xdr:nvSpPr>
        <xdr:cNvPr id="169" name="テキスト ボックス 168"/>
        <xdr:cNvSpPr txBox="1"/>
      </xdr:nvSpPr>
      <xdr:spPr>
        <a:xfrm>
          <a:off x="230701" y="1148044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86711</xdr:rowOff>
    </xdr:from>
    <xdr:ext cx="378565" cy="259045"/>
    <xdr:sp macro="" textlink="">
      <xdr:nvSpPr>
        <xdr:cNvPr id="172" name="維持補修費最小値テキスト"/>
        <xdr:cNvSpPr txBox="1"/>
      </xdr:nvSpPr>
      <xdr:spPr>
        <a:xfrm>
          <a:off x="4686300" y="13459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13943</xdr:rowOff>
    </xdr:from>
    <xdr:ext cx="534377" cy="259045"/>
    <xdr:sp macro="" textlink="">
      <xdr:nvSpPr>
        <xdr:cNvPr id="174" name="維持補修費最大値テキスト"/>
        <xdr:cNvSpPr txBox="1"/>
      </xdr:nvSpPr>
      <xdr:spPr>
        <a:xfrm>
          <a:off x="4686300" y="1184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50419</xdr:rowOff>
    </xdr:from>
    <xdr:to>
      <xdr:col>6</xdr:col>
      <xdr:colOff>511175</xdr:colOff>
      <xdr:row>77</xdr:row>
      <xdr:rowOff>82550</xdr:rowOff>
    </xdr:to>
    <xdr:cxnSp macro="">
      <xdr:nvCxnSpPr>
        <xdr:cNvPr id="176" name="直線コネクタ 175"/>
        <xdr:cNvCxnSpPr/>
      </xdr:nvCxnSpPr>
      <xdr:spPr>
        <a:xfrm flipV="1">
          <a:off x="3797300" y="13252069"/>
          <a:ext cx="8382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34136</xdr:rowOff>
    </xdr:from>
    <xdr:ext cx="469744" cy="259045"/>
    <xdr:sp macro="" textlink="">
      <xdr:nvSpPr>
        <xdr:cNvPr id="177" name="維持補修費平均値テキスト"/>
        <xdr:cNvSpPr txBox="1"/>
      </xdr:nvSpPr>
      <xdr:spPr>
        <a:xfrm>
          <a:off x="4686300" y="12892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77</xdr:row>
      <xdr:rowOff>82550</xdr:rowOff>
    </xdr:from>
    <xdr:to>
      <xdr:col>5</xdr:col>
      <xdr:colOff>358775</xdr:colOff>
      <xdr:row>77</xdr:row>
      <xdr:rowOff>83438</xdr:rowOff>
    </xdr:to>
    <xdr:cxnSp macro="">
      <xdr:nvCxnSpPr>
        <xdr:cNvPr id="179" name="直線コネクタ 178"/>
        <xdr:cNvCxnSpPr/>
      </xdr:nvCxnSpPr>
      <xdr:spPr>
        <a:xfrm flipV="1">
          <a:off x="2908300" y="13284200"/>
          <a:ext cx="889000"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74</xdr:row>
      <xdr:rowOff>148601</xdr:rowOff>
    </xdr:from>
    <xdr:ext cx="469745" cy="259045"/>
    <xdr:sp macro="" textlink="">
      <xdr:nvSpPr>
        <xdr:cNvPr id="181" name="テキスト ボックス 180"/>
        <xdr:cNvSpPr txBox="1"/>
      </xdr:nvSpPr>
      <xdr:spPr>
        <a:xfrm>
          <a:off x="3562427" y="1283590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57404</xdr:rowOff>
    </xdr:from>
    <xdr:to>
      <xdr:col>4</xdr:col>
      <xdr:colOff>155575</xdr:colOff>
      <xdr:row>77</xdr:row>
      <xdr:rowOff>83438</xdr:rowOff>
    </xdr:to>
    <xdr:cxnSp macro="">
      <xdr:nvCxnSpPr>
        <xdr:cNvPr id="182" name="直線コネクタ 181"/>
        <xdr:cNvCxnSpPr/>
      </xdr:nvCxnSpPr>
      <xdr:spPr>
        <a:xfrm>
          <a:off x="2019300" y="13259054"/>
          <a:ext cx="889000" cy="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74</xdr:row>
      <xdr:rowOff>60602</xdr:rowOff>
    </xdr:from>
    <xdr:ext cx="469745" cy="259045"/>
    <xdr:sp macro="" textlink="">
      <xdr:nvSpPr>
        <xdr:cNvPr id="184" name="テキスト ボックス 183"/>
        <xdr:cNvSpPr txBox="1"/>
      </xdr:nvSpPr>
      <xdr:spPr>
        <a:xfrm>
          <a:off x="2673427" y="1274790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57404</xdr:rowOff>
    </xdr:from>
    <xdr:to>
      <xdr:col>2</xdr:col>
      <xdr:colOff>638175</xdr:colOff>
      <xdr:row>77</xdr:row>
      <xdr:rowOff>65278</xdr:rowOff>
    </xdr:to>
    <xdr:cxnSp macro="">
      <xdr:nvCxnSpPr>
        <xdr:cNvPr id="185" name="直線コネクタ 184"/>
        <xdr:cNvCxnSpPr/>
      </xdr:nvCxnSpPr>
      <xdr:spPr>
        <a:xfrm flipV="1">
          <a:off x="1130300" y="13259054"/>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393777</xdr:colOff>
      <xdr:row>74</xdr:row>
      <xdr:rowOff>80999</xdr:rowOff>
    </xdr:from>
    <xdr:ext cx="469744" cy="259045"/>
    <xdr:sp macro="" textlink="">
      <xdr:nvSpPr>
        <xdr:cNvPr id="187" name="テキスト ボックス 186"/>
        <xdr:cNvSpPr txBox="1"/>
      </xdr:nvSpPr>
      <xdr:spPr>
        <a:xfrm>
          <a:off x="1774902" y="1276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74</xdr:row>
      <xdr:rowOff>87854</xdr:rowOff>
    </xdr:from>
    <xdr:ext cx="469745" cy="259045"/>
    <xdr:sp macro="" textlink="">
      <xdr:nvSpPr>
        <xdr:cNvPr id="189" name="テキスト ボックス 188"/>
        <xdr:cNvSpPr txBox="1"/>
      </xdr:nvSpPr>
      <xdr:spPr>
        <a:xfrm>
          <a:off x="895427" y="1277515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171069</xdr:rowOff>
    </xdr:from>
    <xdr:to>
      <xdr:col>6</xdr:col>
      <xdr:colOff>561975</xdr:colOff>
      <xdr:row>77</xdr:row>
      <xdr:rowOff>101219</xdr:rowOff>
    </xdr:to>
    <xdr:sp macro="" textlink="">
      <xdr:nvSpPr>
        <xdr:cNvPr id="195" name="円/楕円 194"/>
        <xdr:cNvSpPr/>
      </xdr:nvSpPr>
      <xdr:spPr>
        <a:xfrm>
          <a:off x="4584700" y="132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76</xdr:row>
      <xdr:rowOff>81226</xdr:rowOff>
    </xdr:from>
    <xdr:ext cx="469744" cy="259045"/>
    <xdr:sp macro="" textlink="">
      <xdr:nvSpPr>
        <xdr:cNvPr id="196" name="維持補修費該当値テキスト"/>
        <xdr:cNvSpPr txBox="1"/>
      </xdr:nvSpPr>
      <xdr:spPr>
        <a:xfrm>
          <a:off x="4686300" y="1311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31750</xdr:rowOff>
    </xdr:from>
    <xdr:to>
      <xdr:col>5</xdr:col>
      <xdr:colOff>409575</xdr:colOff>
      <xdr:row>77</xdr:row>
      <xdr:rowOff>133350</xdr:rowOff>
    </xdr:to>
    <xdr:sp macro="" textlink="">
      <xdr:nvSpPr>
        <xdr:cNvPr id="197" name="円/楕円 196"/>
        <xdr:cNvSpPr/>
      </xdr:nvSpPr>
      <xdr:spPr>
        <a:xfrm>
          <a:off x="3746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77</xdr:row>
      <xdr:rowOff>63142</xdr:rowOff>
    </xdr:from>
    <xdr:ext cx="469745" cy="259045"/>
    <xdr:sp macro="" textlink="">
      <xdr:nvSpPr>
        <xdr:cNvPr id="198" name="テキスト ボックス 197"/>
        <xdr:cNvSpPr txBox="1"/>
      </xdr:nvSpPr>
      <xdr:spPr>
        <a:xfrm>
          <a:off x="3562427" y="1326479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32638</xdr:rowOff>
    </xdr:from>
    <xdr:to>
      <xdr:col>4</xdr:col>
      <xdr:colOff>206375</xdr:colOff>
      <xdr:row>77</xdr:row>
      <xdr:rowOff>134238</xdr:rowOff>
    </xdr:to>
    <xdr:sp macro="" textlink="">
      <xdr:nvSpPr>
        <xdr:cNvPr id="199" name="円/楕円 198"/>
        <xdr:cNvSpPr/>
      </xdr:nvSpPr>
      <xdr:spPr>
        <a:xfrm>
          <a:off x="2857500" y="1323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77</xdr:row>
      <xdr:rowOff>64030</xdr:rowOff>
    </xdr:from>
    <xdr:ext cx="469745" cy="259045"/>
    <xdr:sp macro="" textlink="">
      <xdr:nvSpPr>
        <xdr:cNvPr id="200" name="テキスト ボックス 199"/>
        <xdr:cNvSpPr txBox="1"/>
      </xdr:nvSpPr>
      <xdr:spPr>
        <a:xfrm>
          <a:off x="2673427" y="1326568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6604</xdr:rowOff>
    </xdr:from>
    <xdr:to>
      <xdr:col>3</xdr:col>
      <xdr:colOff>3175</xdr:colOff>
      <xdr:row>77</xdr:row>
      <xdr:rowOff>108204</xdr:rowOff>
    </xdr:to>
    <xdr:sp macro="" textlink="">
      <xdr:nvSpPr>
        <xdr:cNvPr id="201" name="円/楕円 200"/>
        <xdr:cNvSpPr/>
      </xdr:nvSpPr>
      <xdr:spPr>
        <a:xfrm>
          <a:off x="1968500" y="132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393777</xdr:colOff>
      <xdr:row>77</xdr:row>
      <xdr:rowOff>44012</xdr:rowOff>
    </xdr:from>
    <xdr:ext cx="469744" cy="259045"/>
    <xdr:sp macro="" textlink="">
      <xdr:nvSpPr>
        <xdr:cNvPr id="202" name="テキスト ボックス 201"/>
        <xdr:cNvSpPr txBox="1"/>
      </xdr:nvSpPr>
      <xdr:spPr>
        <a:xfrm>
          <a:off x="1774902" y="1324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14478</xdr:rowOff>
    </xdr:from>
    <xdr:to>
      <xdr:col>1</xdr:col>
      <xdr:colOff>485775</xdr:colOff>
      <xdr:row>77</xdr:row>
      <xdr:rowOff>116078</xdr:rowOff>
    </xdr:to>
    <xdr:sp macro="" textlink="">
      <xdr:nvSpPr>
        <xdr:cNvPr id="203" name="円/楕円 202"/>
        <xdr:cNvSpPr/>
      </xdr:nvSpPr>
      <xdr:spPr>
        <a:xfrm>
          <a:off x="10795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77</xdr:row>
      <xdr:rowOff>42444</xdr:rowOff>
    </xdr:from>
    <xdr:ext cx="469745" cy="259045"/>
    <xdr:sp macro="" textlink="">
      <xdr:nvSpPr>
        <xdr:cNvPr id="204" name="テキスト ボックス 203"/>
        <xdr:cNvSpPr txBox="1"/>
      </xdr:nvSpPr>
      <xdr:spPr>
        <a:xfrm>
          <a:off x="895427" y="1324409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87</xdr:row>
      <xdr:rowOff>6350</xdr:rowOff>
    </xdr:from>
    <xdr:ext cx="349839" cy="225703"/>
    <xdr:sp macro="" textlink="">
      <xdr:nvSpPr>
        <xdr:cNvPr id="213" name="テキスト ボックス 212"/>
        <xdr:cNvSpPr txBox="1"/>
      </xdr:nvSpPr>
      <xdr:spPr>
        <a:xfrm>
          <a:off x="733425"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40917</xdr:rowOff>
    </xdr:from>
    <xdr:ext cx="531300" cy="259045"/>
    <xdr:sp macro="" textlink="">
      <xdr:nvSpPr>
        <xdr:cNvPr id="215" name="テキスト ボックス 214"/>
        <xdr:cNvSpPr txBox="1"/>
      </xdr:nvSpPr>
      <xdr:spPr>
        <a:xfrm>
          <a:off x="230701" y="171859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13816</xdr:rowOff>
    </xdr:from>
    <xdr:ext cx="531300" cy="259045"/>
    <xdr:sp macro="" textlink="">
      <xdr:nvSpPr>
        <xdr:cNvPr id="217" name="テキスト ボックス 216"/>
        <xdr:cNvSpPr txBox="1"/>
      </xdr:nvSpPr>
      <xdr:spPr>
        <a:xfrm>
          <a:off x="230701" y="16815916"/>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144664</xdr:rowOff>
    </xdr:from>
    <xdr:ext cx="531300" cy="259045"/>
    <xdr:sp macro="" textlink="">
      <xdr:nvSpPr>
        <xdr:cNvPr id="219" name="テキスト ボックス 218"/>
        <xdr:cNvSpPr txBox="1"/>
      </xdr:nvSpPr>
      <xdr:spPr>
        <a:xfrm>
          <a:off x="230701" y="1643241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93</xdr:row>
      <xdr:rowOff>115369</xdr:rowOff>
    </xdr:from>
    <xdr:ext cx="595419" cy="259045"/>
    <xdr:sp macro="" textlink="">
      <xdr:nvSpPr>
        <xdr:cNvPr id="221" name="テキスト ボックス 220"/>
        <xdr:cNvSpPr txBox="1"/>
      </xdr:nvSpPr>
      <xdr:spPr>
        <a:xfrm>
          <a:off x="157056" y="1606021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91</xdr:row>
      <xdr:rowOff>69492</xdr:rowOff>
    </xdr:from>
    <xdr:ext cx="595419" cy="259045"/>
    <xdr:sp macro="" textlink="">
      <xdr:nvSpPr>
        <xdr:cNvPr id="223" name="テキスト ボックス 222"/>
        <xdr:cNvSpPr txBox="1"/>
      </xdr:nvSpPr>
      <xdr:spPr>
        <a:xfrm>
          <a:off x="157056" y="156714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89</xdr:row>
      <xdr:rowOff>32866</xdr:rowOff>
    </xdr:from>
    <xdr:ext cx="595419" cy="259045"/>
    <xdr:sp macro="" textlink="">
      <xdr:nvSpPr>
        <xdr:cNvPr id="225" name="テキスト ボックス 224"/>
        <xdr:cNvSpPr txBox="1"/>
      </xdr:nvSpPr>
      <xdr:spPr>
        <a:xfrm>
          <a:off x="157056" y="1529191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86</xdr:row>
      <xdr:rowOff>163714</xdr:rowOff>
    </xdr:from>
    <xdr:ext cx="595419" cy="259045"/>
    <xdr:sp macro="" textlink="">
      <xdr:nvSpPr>
        <xdr:cNvPr id="227" name="テキスト ボックス 226"/>
        <xdr:cNvSpPr txBox="1"/>
      </xdr:nvSpPr>
      <xdr:spPr>
        <a:xfrm>
          <a:off x="157056" y="1490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165552</xdr:rowOff>
    </xdr:from>
    <xdr:ext cx="534377" cy="259045"/>
    <xdr:sp macro="" textlink="">
      <xdr:nvSpPr>
        <xdr:cNvPr id="230" name="扶助費最小値テキスト"/>
        <xdr:cNvSpPr txBox="1"/>
      </xdr:nvSpPr>
      <xdr:spPr>
        <a:xfrm>
          <a:off x="4686300" y="1696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168425</xdr:rowOff>
    </xdr:from>
    <xdr:ext cx="599010" cy="259045"/>
    <xdr:sp macro="" textlink="">
      <xdr:nvSpPr>
        <xdr:cNvPr id="232" name="扶助費最大値テキスト"/>
        <xdr:cNvSpPr txBox="1"/>
      </xdr:nvSpPr>
      <xdr:spPr>
        <a:xfrm>
          <a:off x="4686300" y="1542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30048</xdr:rowOff>
    </xdr:from>
    <xdr:to>
      <xdr:col>6</xdr:col>
      <xdr:colOff>511175</xdr:colOff>
      <xdr:row>96</xdr:row>
      <xdr:rowOff>82271</xdr:rowOff>
    </xdr:to>
    <xdr:cxnSp macro="">
      <xdr:nvCxnSpPr>
        <xdr:cNvPr id="234" name="直線コネクタ 233"/>
        <xdr:cNvCxnSpPr/>
      </xdr:nvCxnSpPr>
      <xdr:spPr>
        <a:xfrm flipV="1">
          <a:off x="3797300" y="16489248"/>
          <a:ext cx="8382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88858</xdr:rowOff>
    </xdr:from>
    <xdr:ext cx="534377" cy="259045"/>
    <xdr:sp macro="" textlink="">
      <xdr:nvSpPr>
        <xdr:cNvPr id="235" name="扶助費平均値テキスト"/>
        <xdr:cNvSpPr txBox="1"/>
      </xdr:nvSpPr>
      <xdr:spPr>
        <a:xfrm>
          <a:off x="4686300" y="16376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96</xdr:row>
      <xdr:rowOff>82271</xdr:rowOff>
    </xdr:from>
    <xdr:to>
      <xdr:col>5</xdr:col>
      <xdr:colOff>358775</xdr:colOff>
      <xdr:row>96</xdr:row>
      <xdr:rowOff>88912</xdr:rowOff>
    </xdr:to>
    <xdr:cxnSp macro="">
      <xdr:nvCxnSpPr>
        <xdr:cNvPr id="237" name="直線コネクタ 236"/>
        <xdr:cNvCxnSpPr/>
      </xdr:nvCxnSpPr>
      <xdr:spPr>
        <a:xfrm flipV="1">
          <a:off x="2908300" y="16541471"/>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96</xdr:row>
      <xdr:rowOff>164830</xdr:rowOff>
    </xdr:from>
    <xdr:ext cx="534377" cy="259045"/>
    <xdr:sp macro="" textlink="">
      <xdr:nvSpPr>
        <xdr:cNvPr id="239" name="テキスト ボックス 238"/>
        <xdr:cNvSpPr txBox="1"/>
      </xdr:nvSpPr>
      <xdr:spPr>
        <a:xfrm>
          <a:off x="3539636" y="1662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88912</xdr:rowOff>
    </xdr:from>
    <xdr:to>
      <xdr:col>4</xdr:col>
      <xdr:colOff>155575</xdr:colOff>
      <xdr:row>96</xdr:row>
      <xdr:rowOff>146672</xdr:rowOff>
    </xdr:to>
    <xdr:cxnSp macro="">
      <xdr:nvCxnSpPr>
        <xdr:cNvPr id="240" name="直線コネクタ 239"/>
        <xdr:cNvCxnSpPr/>
      </xdr:nvCxnSpPr>
      <xdr:spPr>
        <a:xfrm flipV="1">
          <a:off x="2019300" y="16548112"/>
          <a:ext cx="889000" cy="5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97</xdr:row>
      <xdr:rowOff>39861</xdr:rowOff>
    </xdr:from>
    <xdr:ext cx="534377" cy="259045"/>
    <xdr:sp macro="" textlink="">
      <xdr:nvSpPr>
        <xdr:cNvPr id="242" name="テキスト ボックス 241"/>
        <xdr:cNvSpPr txBox="1"/>
      </xdr:nvSpPr>
      <xdr:spPr>
        <a:xfrm>
          <a:off x="2641111" y="1667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146672</xdr:rowOff>
    </xdr:from>
    <xdr:to>
      <xdr:col>2</xdr:col>
      <xdr:colOff>638175</xdr:colOff>
      <xdr:row>96</xdr:row>
      <xdr:rowOff>146938</xdr:rowOff>
    </xdr:to>
    <xdr:cxnSp macro="">
      <xdr:nvCxnSpPr>
        <xdr:cNvPr id="243" name="直線コネクタ 242"/>
        <xdr:cNvCxnSpPr/>
      </xdr:nvCxnSpPr>
      <xdr:spPr>
        <a:xfrm flipV="1">
          <a:off x="1130300" y="16605872"/>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97</xdr:row>
      <xdr:rowOff>114988</xdr:rowOff>
    </xdr:from>
    <xdr:ext cx="534377" cy="259045"/>
    <xdr:sp macro="" textlink="">
      <xdr:nvSpPr>
        <xdr:cNvPr id="245" name="テキスト ボックス 244"/>
        <xdr:cNvSpPr txBox="1"/>
      </xdr:nvSpPr>
      <xdr:spPr>
        <a:xfrm>
          <a:off x="1752111" y="1674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97</xdr:row>
      <xdr:rowOff>124525</xdr:rowOff>
    </xdr:from>
    <xdr:ext cx="534377" cy="259045"/>
    <xdr:sp macro="" textlink="">
      <xdr:nvSpPr>
        <xdr:cNvPr id="247" name="テキスト ボックス 246"/>
        <xdr:cNvSpPr txBox="1"/>
      </xdr:nvSpPr>
      <xdr:spPr>
        <a:xfrm>
          <a:off x="872636" y="167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150698</xdr:rowOff>
    </xdr:from>
    <xdr:to>
      <xdr:col>6</xdr:col>
      <xdr:colOff>561975</xdr:colOff>
      <xdr:row>96</xdr:row>
      <xdr:rowOff>80848</xdr:rowOff>
    </xdr:to>
    <xdr:sp macro="" textlink="">
      <xdr:nvSpPr>
        <xdr:cNvPr id="253" name="円/楕円 252"/>
        <xdr:cNvSpPr/>
      </xdr:nvSpPr>
      <xdr:spPr>
        <a:xfrm>
          <a:off x="4584700" y="164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94</xdr:row>
      <xdr:rowOff>117682</xdr:rowOff>
    </xdr:from>
    <xdr:ext cx="599010" cy="259045"/>
    <xdr:sp macro="" textlink="">
      <xdr:nvSpPr>
        <xdr:cNvPr id="254" name="扶助費該当値テキスト"/>
        <xdr:cNvSpPr txBox="1"/>
      </xdr:nvSpPr>
      <xdr:spPr>
        <a:xfrm>
          <a:off x="4686300" y="1623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101,634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31471</xdr:rowOff>
    </xdr:from>
    <xdr:to>
      <xdr:col>5</xdr:col>
      <xdr:colOff>409575</xdr:colOff>
      <xdr:row>96</xdr:row>
      <xdr:rowOff>133071</xdr:rowOff>
    </xdr:to>
    <xdr:sp macro="" textlink="">
      <xdr:nvSpPr>
        <xdr:cNvPr id="255" name="円/楕円 254"/>
        <xdr:cNvSpPr/>
      </xdr:nvSpPr>
      <xdr:spPr>
        <a:xfrm>
          <a:off x="3746500" y="164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94</xdr:row>
      <xdr:rowOff>80212</xdr:rowOff>
    </xdr:from>
    <xdr:ext cx="534377" cy="259045"/>
    <xdr:sp macro="" textlink="">
      <xdr:nvSpPr>
        <xdr:cNvPr id="256" name="テキスト ボックス 255"/>
        <xdr:cNvSpPr txBox="1"/>
      </xdr:nvSpPr>
      <xdr:spPr>
        <a:xfrm>
          <a:off x="3539636" y="1619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38112</xdr:rowOff>
    </xdr:from>
    <xdr:to>
      <xdr:col>4</xdr:col>
      <xdr:colOff>206375</xdr:colOff>
      <xdr:row>96</xdr:row>
      <xdr:rowOff>139712</xdr:rowOff>
    </xdr:to>
    <xdr:sp macro="" textlink="">
      <xdr:nvSpPr>
        <xdr:cNvPr id="257" name="円/楕円 256"/>
        <xdr:cNvSpPr/>
      </xdr:nvSpPr>
      <xdr:spPr>
        <a:xfrm>
          <a:off x="2857500" y="1649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94</xdr:row>
      <xdr:rowOff>86929</xdr:rowOff>
    </xdr:from>
    <xdr:ext cx="534377" cy="259045"/>
    <xdr:sp macro="" textlink="">
      <xdr:nvSpPr>
        <xdr:cNvPr id="258" name="テキスト ボックス 257"/>
        <xdr:cNvSpPr txBox="1"/>
      </xdr:nvSpPr>
      <xdr:spPr>
        <a:xfrm>
          <a:off x="2641111" y="1620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96,999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95872</xdr:rowOff>
    </xdr:from>
    <xdr:to>
      <xdr:col>3</xdr:col>
      <xdr:colOff>3175</xdr:colOff>
      <xdr:row>97</xdr:row>
      <xdr:rowOff>26022</xdr:rowOff>
    </xdr:to>
    <xdr:sp macro="" textlink="">
      <xdr:nvSpPr>
        <xdr:cNvPr id="259" name="円/楕円 258"/>
        <xdr:cNvSpPr/>
      </xdr:nvSpPr>
      <xdr:spPr>
        <a:xfrm>
          <a:off x="1968500" y="165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94</xdr:row>
      <xdr:rowOff>149155</xdr:rowOff>
    </xdr:from>
    <xdr:ext cx="534377" cy="259045"/>
    <xdr:sp macro="" textlink="">
      <xdr:nvSpPr>
        <xdr:cNvPr id="260" name="テキスト ボックス 259"/>
        <xdr:cNvSpPr txBox="1"/>
      </xdr:nvSpPr>
      <xdr:spPr>
        <a:xfrm>
          <a:off x="1752111" y="162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96138</xdr:rowOff>
    </xdr:from>
    <xdr:to>
      <xdr:col>1</xdr:col>
      <xdr:colOff>485775</xdr:colOff>
      <xdr:row>97</xdr:row>
      <xdr:rowOff>26288</xdr:rowOff>
    </xdr:to>
    <xdr:sp macro="" textlink="">
      <xdr:nvSpPr>
        <xdr:cNvPr id="261" name="円/楕円 260"/>
        <xdr:cNvSpPr/>
      </xdr:nvSpPr>
      <xdr:spPr>
        <a:xfrm>
          <a:off x="1079500" y="165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177311</xdr:colOff>
      <xdr:row>94</xdr:row>
      <xdr:rowOff>149421</xdr:rowOff>
    </xdr:from>
    <xdr:ext cx="534377" cy="259045"/>
    <xdr:sp macro="" textlink="">
      <xdr:nvSpPr>
        <xdr:cNvPr id="262" name="テキスト ボックス 261"/>
        <xdr:cNvSpPr txBox="1"/>
      </xdr:nvSpPr>
      <xdr:spPr>
        <a:xfrm>
          <a:off x="872636" y="1626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37</xdr:row>
      <xdr:rowOff>115369</xdr:rowOff>
    </xdr:from>
    <xdr:ext cx="248786" cy="259045"/>
    <xdr:sp macro="" textlink="">
      <xdr:nvSpPr>
        <xdr:cNvPr id="274" name="テキスト ボックス 273"/>
        <xdr:cNvSpPr txBox="1"/>
      </xdr:nvSpPr>
      <xdr:spPr>
        <a:xfrm>
          <a:off x="6364739" y="645901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164742</xdr:rowOff>
    </xdr:from>
    <xdr:ext cx="531299" cy="259045"/>
    <xdr:sp macro="" textlink="">
      <xdr:nvSpPr>
        <xdr:cNvPr id="276" name="テキスト ボックス 275"/>
        <xdr:cNvSpPr txBox="1"/>
      </xdr:nvSpPr>
      <xdr:spPr>
        <a:xfrm>
          <a:off x="6072701" y="599404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40917</xdr:rowOff>
    </xdr:from>
    <xdr:ext cx="531299" cy="259045"/>
    <xdr:sp macro="" textlink="">
      <xdr:nvSpPr>
        <xdr:cNvPr id="278" name="テキスト ボックス 277"/>
        <xdr:cNvSpPr txBox="1"/>
      </xdr:nvSpPr>
      <xdr:spPr>
        <a:xfrm>
          <a:off x="6072701" y="55273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80491</xdr:rowOff>
    </xdr:from>
    <xdr:ext cx="531299" cy="259045"/>
    <xdr:sp macro="" textlink="">
      <xdr:nvSpPr>
        <xdr:cNvPr id="280" name="テキスト ボックス 279"/>
        <xdr:cNvSpPr txBox="1"/>
      </xdr:nvSpPr>
      <xdr:spPr>
        <a:xfrm>
          <a:off x="6072701" y="50525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26</xdr:row>
      <xdr:rowOff>164742</xdr:rowOff>
    </xdr:from>
    <xdr:ext cx="531299" cy="259045"/>
    <xdr:sp macro="" textlink="">
      <xdr:nvSpPr>
        <xdr:cNvPr id="282" name="テキスト ボックス 281"/>
        <xdr:cNvSpPr txBox="1"/>
      </xdr:nvSpPr>
      <xdr:spPr>
        <a:xfrm>
          <a:off x="6072701" y="462244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126166</xdr:rowOff>
    </xdr:from>
    <xdr:ext cx="534377" cy="259045"/>
    <xdr:sp macro="" textlink="">
      <xdr:nvSpPr>
        <xdr:cNvPr id="285" name="補助費等最小値テキスト"/>
        <xdr:cNvSpPr txBox="1"/>
      </xdr:nvSpPr>
      <xdr:spPr>
        <a:xfrm>
          <a:off x="10528300" y="62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62544</xdr:rowOff>
    </xdr:from>
    <xdr:ext cx="534377" cy="259045"/>
    <xdr:sp macro="" textlink="">
      <xdr:nvSpPr>
        <xdr:cNvPr id="287" name="補助費等最大値テキスト"/>
        <xdr:cNvSpPr txBox="1"/>
      </xdr:nvSpPr>
      <xdr:spPr>
        <a:xfrm>
          <a:off x="10528300" y="486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117389</xdr:rowOff>
    </xdr:from>
    <xdr:to>
      <xdr:col>15</xdr:col>
      <xdr:colOff>180975</xdr:colOff>
      <xdr:row>35</xdr:row>
      <xdr:rowOff>111788</xdr:rowOff>
    </xdr:to>
    <xdr:cxnSp macro="">
      <xdr:nvCxnSpPr>
        <xdr:cNvPr id="289" name="直線コネクタ 288"/>
        <xdr:cNvCxnSpPr/>
      </xdr:nvCxnSpPr>
      <xdr:spPr>
        <a:xfrm flipV="1">
          <a:off x="9639300" y="5946689"/>
          <a:ext cx="838200" cy="16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15065</xdr:rowOff>
    </xdr:from>
    <xdr:ext cx="534377" cy="259045"/>
    <xdr:sp macro="" textlink="">
      <xdr:nvSpPr>
        <xdr:cNvPr id="290" name="補助費等平均値テキスト"/>
        <xdr:cNvSpPr txBox="1"/>
      </xdr:nvSpPr>
      <xdr:spPr>
        <a:xfrm>
          <a:off x="10528300" y="5672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35</xdr:row>
      <xdr:rowOff>111788</xdr:rowOff>
    </xdr:from>
    <xdr:to>
      <xdr:col>14</xdr:col>
      <xdr:colOff>28575</xdr:colOff>
      <xdr:row>35</xdr:row>
      <xdr:rowOff>121000</xdr:rowOff>
    </xdr:to>
    <xdr:cxnSp macro="">
      <xdr:nvCxnSpPr>
        <xdr:cNvPr id="292" name="直線コネクタ 291"/>
        <xdr:cNvCxnSpPr/>
      </xdr:nvCxnSpPr>
      <xdr:spPr>
        <a:xfrm flipV="1">
          <a:off x="8750300" y="6112538"/>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32</xdr:row>
      <xdr:rowOff>149419</xdr:rowOff>
    </xdr:from>
    <xdr:ext cx="534377" cy="259045"/>
    <xdr:sp macro="" textlink="">
      <xdr:nvSpPr>
        <xdr:cNvPr id="294" name="テキスト ボックス 293"/>
        <xdr:cNvSpPr txBox="1"/>
      </xdr:nvSpPr>
      <xdr:spPr>
        <a:xfrm>
          <a:off x="9372111" y="563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121000</xdr:rowOff>
    </xdr:from>
    <xdr:to>
      <xdr:col>12</xdr:col>
      <xdr:colOff>511175</xdr:colOff>
      <xdr:row>35</xdr:row>
      <xdr:rowOff>157531</xdr:rowOff>
    </xdr:to>
    <xdr:cxnSp macro="">
      <xdr:nvCxnSpPr>
        <xdr:cNvPr id="295" name="直線コネクタ 294"/>
        <xdr:cNvCxnSpPr/>
      </xdr:nvCxnSpPr>
      <xdr:spPr>
        <a:xfrm flipV="1">
          <a:off x="7861300" y="6121750"/>
          <a:ext cx="889000" cy="3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32</xdr:row>
      <xdr:rowOff>80339</xdr:rowOff>
    </xdr:from>
    <xdr:ext cx="534377" cy="259045"/>
    <xdr:sp macro="" textlink="">
      <xdr:nvSpPr>
        <xdr:cNvPr id="297" name="テキスト ボックス 296"/>
        <xdr:cNvSpPr txBox="1"/>
      </xdr:nvSpPr>
      <xdr:spPr>
        <a:xfrm>
          <a:off x="8483111" y="556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157531</xdr:rowOff>
    </xdr:from>
    <xdr:to>
      <xdr:col>11</xdr:col>
      <xdr:colOff>307975</xdr:colOff>
      <xdr:row>35</xdr:row>
      <xdr:rowOff>161074</xdr:rowOff>
    </xdr:to>
    <xdr:cxnSp macro="">
      <xdr:nvCxnSpPr>
        <xdr:cNvPr id="298" name="直線コネクタ 297"/>
        <xdr:cNvCxnSpPr/>
      </xdr:nvCxnSpPr>
      <xdr:spPr>
        <a:xfrm flipV="1">
          <a:off x="6972300" y="6158281"/>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32</xdr:row>
      <xdr:rowOff>87517</xdr:rowOff>
    </xdr:from>
    <xdr:ext cx="534377" cy="259045"/>
    <xdr:sp macro="" textlink="">
      <xdr:nvSpPr>
        <xdr:cNvPr id="300" name="テキスト ボックス 299"/>
        <xdr:cNvSpPr txBox="1"/>
      </xdr:nvSpPr>
      <xdr:spPr>
        <a:xfrm>
          <a:off x="7594111" y="557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32</xdr:row>
      <xdr:rowOff>161778</xdr:rowOff>
    </xdr:from>
    <xdr:ext cx="534377" cy="259045"/>
    <xdr:sp macro="" textlink="">
      <xdr:nvSpPr>
        <xdr:cNvPr id="302" name="テキスト ボックス 301"/>
        <xdr:cNvSpPr txBox="1"/>
      </xdr:nvSpPr>
      <xdr:spPr>
        <a:xfrm>
          <a:off x="6714636" y="56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66589</xdr:rowOff>
    </xdr:from>
    <xdr:to>
      <xdr:col>15</xdr:col>
      <xdr:colOff>231775</xdr:colOff>
      <xdr:row>34</xdr:row>
      <xdr:rowOff>168189</xdr:rowOff>
    </xdr:to>
    <xdr:sp macro="" textlink="">
      <xdr:nvSpPr>
        <xdr:cNvPr id="308" name="円/楕円 307"/>
        <xdr:cNvSpPr/>
      </xdr:nvSpPr>
      <xdr:spPr>
        <a:xfrm>
          <a:off x="10426700" y="58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33</xdr:row>
      <xdr:rowOff>164656</xdr:rowOff>
    </xdr:from>
    <xdr:ext cx="534377" cy="259045"/>
    <xdr:sp macro="" textlink="">
      <xdr:nvSpPr>
        <xdr:cNvPr id="309" name="補助費等該当値テキスト"/>
        <xdr:cNvSpPr txBox="1"/>
      </xdr:nvSpPr>
      <xdr:spPr>
        <a:xfrm>
          <a:off x="10528300" y="58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30,976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60988</xdr:rowOff>
    </xdr:from>
    <xdr:to>
      <xdr:col>14</xdr:col>
      <xdr:colOff>79375</xdr:colOff>
      <xdr:row>35</xdr:row>
      <xdr:rowOff>162588</xdr:rowOff>
    </xdr:to>
    <xdr:sp macro="" textlink="">
      <xdr:nvSpPr>
        <xdr:cNvPr id="310" name="円/楕円 309"/>
        <xdr:cNvSpPr/>
      </xdr:nvSpPr>
      <xdr:spPr>
        <a:xfrm>
          <a:off x="9588500" y="606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35</xdr:row>
      <xdr:rowOff>87755</xdr:rowOff>
    </xdr:from>
    <xdr:ext cx="534377" cy="259045"/>
    <xdr:sp macro="" textlink="">
      <xdr:nvSpPr>
        <xdr:cNvPr id="311" name="テキスト ボックス 310"/>
        <xdr:cNvSpPr txBox="1"/>
      </xdr:nvSpPr>
      <xdr:spPr>
        <a:xfrm>
          <a:off x="9372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70200</xdr:rowOff>
    </xdr:from>
    <xdr:to>
      <xdr:col>12</xdr:col>
      <xdr:colOff>561975</xdr:colOff>
      <xdr:row>36</xdr:row>
      <xdr:rowOff>350</xdr:rowOff>
    </xdr:to>
    <xdr:sp macro="" textlink="">
      <xdr:nvSpPr>
        <xdr:cNvPr id="312" name="円/楕円 311"/>
        <xdr:cNvSpPr/>
      </xdr:nvSpPr>
      <xdr:spPr>
        <a:xfrm>
          <a:off x="8699500" y="60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35</xdr:row>
      <xdr:rowOff>87442</xdr:rowOff>
    </xdr:from>
    <xdr:ext cx="534377" cy="259045"/>
    <xdr:sp macro="" textlink="">
      <xdr:nvSpPr>
        <xdr:cNvPr id="313" name="テキスト ボックス 312"/>
        <xdr:cNvSpPr txBox="1"/>
      </xdr:nvSpPr>
      <xdr:spPr>
        <a:xfrm>
          <a:off x="8483111" y="608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106731</xdr:rowOff>
    </xdr:from>
    <xdr:to>
      <xdr:col>11</xdr:col>
      <xdr:colOff>358775</xdr:colOff>
      <xdr:row>36</xdr:row>
      <xdr:rowOff>36881</xdr:rowOff>
    </xdr:to>
    <xdr:sp macro="" textlink="">
      <xdr:nvSpPr>
        <xdr:cNvPr id="314" name="円/楕円 313"/>
        <xdr:cNvSpPr/>
      </xdr:nvSpPr>
      <xdr:spPr>
        <a:xfrm>
          <a:off x="7810500" y="610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35</xdr:row>
      <xdr:rowOff>146620</xdr:rowOff>
    </xdr:from>
    <xdr:ext cx="534377" cy="259045"/>
    <xdr:sp macro="" textlink="">
      <xdr:nvSpPr>
        <xdr:cNvPr id="315" name="テキスト ボックス 314"/>
        <xdr:cNvSpPr txBox="1"/>
      </xdr:nvSpPr>
      <xdr:spPr>
        <a:xfrm>
          <a:off x="7594111" y="614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110274</xdr:rowOff>
    </xdr:from>
    <xdr:to>
      <xdr:col>10</xdr:col>
      <xdr:colOff>155575</xdr:colOff>
      <xdr:row>36</xdr:row>
      <xdr:rowOff>40424</xdr:rowOff>
    </xdr:to>
    <xdr:sp macro="" textlink="">
      <xdr:nvSpPr>
        <xdr:cNvPr id="316" name="円/楕円 315"/>
        <xdr:cNvSpPr/>
      </xdr:nvSpPr>
      <xdr:spPr>
        <a:xfrm>
          <a:off x="6921500" y="61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35</xdr:row>
      <xdr:rowOff>146566</xdr:rowOff>
    </xdr:from>
    <xdr:ext cx="534377" cy="259045"/>
    <xdr:sp macro="" textlink="">
      <xdr:nvSpPr>
        <xdr:cNvPr id="317" name="テキスト ボックス 316"/>
        <xdr:cNvSpPr txBox="1"/>
      </xdr:nvSpPr>
      <xdr:spPr>
        <a:xfrm>
          <a:off x="6714636" y="614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58</xdr:row>
      <xdr:rowOff>63261</xdr:rowOff>
    </xdr:from>
    <xdr:ext cx="248786" cy="259045"/>
    <xdr:sp macro="" textlink="">
      <xdr:nvSpPr>
        <xdr:cNvPr id="329" name="テキスト ボックス 328"/>
        <xdr:cNvSpPr txBox="1"/>
      </xdr:nvSpPr>
      <xdr:spPr>
        <a:xfrm>
          <a:off x="6364739" y="1000736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87999</xdr:rowOff>
    </xdr:from>
    <xdr:ext cx="531299" cy="259045"/>
    <xdr:sp macro="" textlink="">
      <xdr:nvSpPr>
        <xdr:cNvPr id="331" name="テキスト ボックス 330"/>
        <xdr:cNvSpPr txBox="1"/>
      </xdr:nvSpPr>
      <xdr:spPr>
        <a:xfrm>
          <a:off x="6072701" y="96891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81851</xdr:rowOff>
    </xdr:from>
    <xdr:ext cx="531299" cy="259045"/>
    <xdr:sp macro="" textlink="">
      <xdr:nvSpPr>
        <xdr:cNvPr id="333" name="テキスト ボックス 332"/>
        <xdr:cNvSpPr txBox="1"/>
      </xdr:nvSpPr>
      <xdr:spPr>
        <a:xfrm>
          <a:off x="6072701" y="934015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121199</xdr:rowOff>
    </xdr:from>
    <xdr:ext cx="531299" cy="259045"/>
    <xdr:sp macro="" textlink="">
      <xdr:nvSpPr>
        <xdr:cNvPr id="335" name="テキスト ボックス 334"/>
        <xdr:cNvSpPr txBox="1"/>
      </xdr:nvSpPr>
      <xdr:spPr>
        <a:xfrm>
          <a:off x="6072701" y="90365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124494</xdr:rowOff>
    </xdr:from>
    <xdr:ext cx="595419" cy="259045"/>
    <xdr:sp macro="" textlink="">
      <xdr:nvSpPr>
        <xdr:cNvPr id="337" name="テキスト ボックス 336"/>
        <xdr:cNvSpPr txBox="1"/>
      </xdr:nvSpPr>
      <xdr:spPr>
        <a:xfrm>
          <a:off x="6008581" y="869699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48</xdr:row>
      <xdr:rowOff>148414</xdr:rowOff>
    </xdr:from>
    <xdr:ext cx="595419" cy="259045"/>
    <xdr:sp macro="" textlink="">
      <xdr:nvSpPr>
        <xdr:cNvPr id="339" name="テキスト ボックス 338"/>
        <xdr:cNvSpPr txBox="1"/>
      </xdr:nvSpPr>
      <xdr:spPr>
        <a:xfrm>
          <a:off x="6008581" y="83780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46</xdr:row>
      <xdr:rowOff>163714</xdr:rowOff>
    </xdr:from>
    <xdr:ext cx="595419" cy="259045"/>
    <xdr:sp macro="" textlink="">
      <xdr:nvSpPr>
        <xdr:cNvPr id="341" name="テキスト ボックス 340"/>
        <xdr:cNvSpPr txBox="1"/>
      </xdr:nvSpPr>
      <xdr:spPr>
        <a:xfrm>
          <a:off x="6008581" y="8050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88126</xdr:rowOff>
    </xdr:from>
    <xdr:ext cx="534377" cy="259045"/>
    <xdr:sp macro="" textlink="">
      <xdr:nvSpPr>
        <xdr:cNvPr id="344" name="普通建設事業費最小値テキスト"/>
        <xdr:cNvSpPr txBox="1"/>
      </xdr:nvSpPr>
      <xdr:spPr>
        <a:xfrm>
          <a:off x="10528300" y="100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82564</xdr:rowOff>
    </xdr:from>
    <xdr:ext cx="599010" cy="259045"/>
    <xdr:sp macro="" textlink="">
      <xdr:nvSpPr>
        <xdr:cNvPr id="346" name="普通建設事業費最大値テキスト"/>
        <xdr:cNvSpPr txBox="1"/>
      </xdr:nvSpPr>
      <xdr:spPr>
        <a:xfrm>
          <a:off x="10528300" y="848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34055</xdr:rowOff>
    </xdr:from>
    <xdr:to>
      <xdr:col>15</xdr:col>
      <xdr:colOff>180975</xdr:colOff>
      <xdr:row>58</xdr:row>
      <xdr:rowOff>50971</xdr:rowOff>
    </xdr:to>
    <xdr:cxnSp macro="">
      <xdr:nvCxnSpPr>
        <xdr:cNvPr id="348" name="直線コネクタ 347"/>
        <xdr:cNvCxnSpPr/>
      </xdr:nvCxnSpPr>
      <xdr:spPr>
        <a:xfrm flipV="1">
          <a:off x="9639300" y="9978155"/>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81564</xdr:rowOff>
    </xdr:from>
    <xdr:ext cx="534377" cy="259045"/>
    <xdr:sp macro="" textlink="">
      <xdr:nvSpPr>
        <xdr:cNvPr id="349" name="普通建設事業費平均値テキスト"/>
        <xdr:cNvSpPr txBox="1"/>
      </xdr:nvSpPr>
      <xdr:spPr>
        <a:xfrm>
          <a:off x="10528300" y="951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58</xdr:row>
      <xdr:rowOff>35219</xdr:rowOff>
    </xdr:from>
    <xdr:to>
      <xdr:col>14</xdr:col>
      <xdr:colOff>28575</xdr:colOff>
      <xdr:row>58</xdr:row>
      <xdr:rowOff>50971</xdr:rowOff>
    </xdr:to>
    <xdr:cxnSp macro="">
      <xdr:nvCxnSpPr>
        <xdr:cNvPr id="351" name="直線コネクタ 350"/>
        <xdr:cNvCxnSpPr/>
      </xdr:nvCxnSpPr>
      <xdr:spPr>
        <a:xfrm>
          <a:off x="8750300" y="9979319"/>
          <a:ext cx="889000" cy="1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54</xdr:row>
      <xdr:rowOff>146868</xdr:rowOff>
    </xdr:from>
    <xdr:ext cx="534377" cy="259045"/>
    <xdr:sp macro="" textlink="">
      <xdr:nvSpPr>
        <xdr:cNvPr id="353" name="テキスト ボックス 352"/>
        <xdr:cNvSpPr txBox="1"/>
      </xdr:nvSpPr>
      <xdr:spPr>
        <a:xfrm>
          <a:off x="9372111" y="940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145012</xdr:rowOff>
    </xdr:from>
    <xdr:to>
      <xdr:col>12</xdr:col>
      <xdr:colOff>511175</xdr:colOff>
      <xdr:row>58</xdr:row>
      <xdr:rowOff>35219</xdr:rowOff>
    </xdr:to>
    <xdr:cxnSp macro="">
      <xdr:nvCxnSpPr>
        <xdr:cNvPr id="354" name="直線コネクタ 353"/>
        <xdr:cNvCxnSpPr/>
      </xdr:nvCxnSpPr>
      <xdr:spPr>
        <a:xfrm>
          <a:off x="7861300" y="9917662"/>
          <a:ext cx="889000" cy="6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54</xdr:row>
      <xdr:rowOff>40592</xdr:rowOff>
    </xdr:from>
    <xdr:ext cx="534377" cy="259045"/>
    <xdr:sp macro="" textlink="">
      <xdr:nvSpPr>
        <xdr:cNvPr id="356" name="テキスト ボックス 355"/>
        <xdr:cNvSpPr txBox="1"/>
      </xdr:nvSpPr>
      <xdr:spPr>
        <a:xfrm>
          <a:off x="8483111" y="929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145012</xdr:rowOff>
    </xdr:from>
    <xdr:to>
      <xdr:col>11</xdr:col>
      <xdr:colOff>307975</xdr:colOff>
      <xdr:row>58</xdr:row>
      <xdr:rowOff>47607</xdr:rowOff>
    </xdr:to>
    <xdr:cxnSp macro="">
      <xdr:nvCxnSpPr>
        <xdr:cNvPr id="357" name="直線コネクタ 356"/>
        <xdr:cNvCxnSpPr/>
      </xdr:nvCxnSpPr>
      <xdr:spPr>
        <a:xfrm flipV="1">
          <a:off x="6972300" y="9917662"/>
          <a:ext cx="889000" cy="7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54</xdr:row>
      <xdr:rowOff>57816</xdr:rowOff>
    </xdr:from>
    <xdr:ext cx="534377" cy="259045"/>
    <xdr:sp macro="" textlink="">
      <xdr:nvSpPr>
        <xdr:cNvPr id="359" name="テキスト ボックス 358"/>
        <xdr:cNvSpPr txBox="1"/>
      </xdr:nvSpPr>
      <xdr:spPr>
        <a:xfrm>
          <a:off x="7594111" y="93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54</xdr:row>
      <xdr:rowOff>145768</xdr:rowOff>
    </xdr:from>
    <xdr:ext cx="534377" cy="259045"/>
    <xdr:sp macro="" textlink="">
      <xdr:nvSpPr>
        <xdr:cNvPr id="361" name="テキスト ボックス 360"/>
        <xdr:cNvSpPr txBox="1"/>
      </xdr:nvSpPr>
      <xdr:spPr>
        <a:xfrm>
          <a:off x="6714636" y="94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154705</xdr:rowOff>
    </xdr:from>
    <xdr:to>
      <xdr:col>15</xdr:col>
      <xdr:colOff>231775</xdr:colOff>
      <xdr:row>58</xdr:row>
      <xdr:rowOff>84855</xdr:rowOff>
    </xdr:to>
    <xdr:sp macro="" textlink="">
      <xdr:nvSpPr>
        <xdr:cNvPr id="367" name="円/楕円 366"/>
        <xdr:cNvSpPr/>
      </xdr:nvSpPr>
      <xdr:spPr>
        <a:xfrm>
          <a:off x="10426700" y="99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57</xdr:row>
      <xdr:rowOff>3672</xdr:rowOff>
    </xdr:from>
    <xdr:ext cx="534377" cy="259045"/>
    <xdr:sp macro="" textlink="">
      <xdr:nvSpPr>
        <xdr:cNvPr id="368" name="普通建設事業費該当値テキスト"/>
        <xdr:cNvSpPr txBox="1"/>
      </xdr:nvSpPr>
      <xdr:spPr>
        <a:xfrm>
          <a:off x="10528300" y="977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171</xdr:rowOff>
    </xdr:from>
    <xdr:to>
      <xdr:col>14</xdr:col>
      <xdr:colOff>79375</xdr:colOff>
      <xdr:row>58</xdr:row>
      <xdr:rowOff>101771</xdr:rowOff>
    </xdr:to>
    <xdr:sp macro="" textlink="">
      <xdr:nvSpPr>
        <xdr:cNvPr id="369" name="円/楕円 368"/>
        <xdr:cNvSpPr/>
      </xdr:nvSpPr>
      <xdr:spPr>
        <a:xfrm>
          <a:off x="9588500" y="99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58</xdr:row>
      <xdr:rowOff>41088</xdr:rowOff>
    </xdr:from>
    <xdr:ext cx="534377" cy="259045"/>
    <xdr:sp macro="" textlink="">
      <xdr:nvSpPr>
        <xdr:cNvPr id="370" name="テキスト ボックス 369"/>
        <xdr:cNvSpPr txBox="1"/>
      </xdr:nvSpPr>
      <xdr:spPr>
        <a:xfrm>
          <a:off x="9372111" y="998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155869</xdr:rowOff>
    </xdr:from>
    <xdr:to>
      <xdr:col>12</xdr:col>
      <xdr:colOff>561975</xdr:colOff>
      <xdr:row>58</xdr:row>
      <xdr:rowOff>86019</xdr:rowOff>
    </xdr:to>
    <xdr:sp macro="" textlink="">
      <xdr:nvSpPr>
        <xdr:cNvPr id="371" name="円/楕円 370"/>
        <xdr:cNvSpPr/>
      </xdr:nvSpPr>
      <xdr:spPr>
        <a:xfrm>
          <a:off x="8699500" y="992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58</xdr:row>
      <xdr:rowOff>20711</xdr:rowOff>
    </xdr:from>
    <xdr:ext cx="534377" cy="259045"/>
    <xdr:sp macro="" textlink="">
      <xdr:nvSpPr>
        <xdr:cNvPr id="372" name="テキスト ボックス 371"/>
        <xdr:cNvSpPr txBox="1"/>
      </xdr:nvSpPr>
      <xdr:spPr>
        <a:xfrm>
          <a:off x="8483111" y="996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94212</xdr:rowOff>
    </xdr:from>
    <xdr:to>
      <xdr:col>11</xdr:col>
      <xdr:colOff>358775</xdr:colOff>
      <xdr:row>58</xdr:row>
      <xdr:rowOff>24362</xdr:rowOff>
    </xdr:to>
    <xdr:sp macro="" textlink="">
      <xdr:nvSpPr>
        <xdr:cNvPr id="373" name="円/楕円 372"/>
        <xdr:cNvSpPr/>
      </xdr:nvSpPr>
      <xdr:spPr>
        <a:xfrm>
          <a:off x="7810500" y="986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57</xdr:row>
      <xdr:rowOff>121522</xdr:rowOff>
    </xdr:from>
    <xdr:ext cx="534377" cy="259045"/>
    <xdr:sp macro="" textlink="">
      <xdr:nvSpPr>
        <xdr:cNvPr id="374" name="テキスト ボックス 373"/>
        <xdr:cNvSpPr txBox="1"/>
      </xdr:nvSpPr>
      <xdr:spPr>
        <a:xfrm>
          <a:off x="7594111" y="989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168257</xdr:rowOff>
    </xdr:from>
    <xdr:to>
      <xdr:col>10</xdr:col>
      <xdr:colOff>155575</xdr:colOff>
      <xdr:row>58</xdr:row>
      <xdr:rowOff>98407</xdr:rowOff>
    </xdr:to>
    <xdr:sp macro="" textlink="">
      <xdr:nvSpPr>
        <xdr:cNvPr id="375" name="円/楕円 374"/>
        <xdr:cNvSpPr/>
      </xdr:nvSpPr>
      <xdr:spPr>
        <a:xfrm>
          <a:off x="6921500" y="99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532911</xdr:colOff>
      <xdr:row>58</xdr:row>
      <xdr:rowOff>20224</xdr:rowOff>
    </xdr:from>
    <xdr:ext cx="534377" cy="259045"/>
    <xdr:sp macro="" textlink="">
      <xdr:nvSpPr>
        <xdr:cNvPr id="376" name="テキスト ボックス 375"/>
        <xdr:cNvSpPr txBox="1"/>
      </xdr:nvSpPr>
      <xdr:spPr>
        <a:xfrm>
          <a:off x="6714636" y="996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78</xdr:row>
      <xdr:rowOff>16042</xdr:rowOff>
    </xdr:from>
    <xdr:ext cx="248786" cy="259045"/>
    <xdr:sp macro="" textlink="">
      <xdr:nvSpPr>
        <xdr:cNvPr id="388" name="テキスト ボックス 387"/>
        <xdr:cNvSpPr txBox="1"/>
      </xdr:nvSpPr>
      <xdr:spPr>
        <a:xfrm>
          <a:off x="6364739" y="1338914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145692</xdr:rowOff>
    </xdr:from>
    <xdr:ext cx="531299" cy="259045"/>
    <xdr:sp macro="" textlink="">
      <xdr:nvSpPr>
        <xdr:cNvPr id="390" name="テキスト ボックス 389"/>
        <xdr:cNvSpPr txBox="1"/>
      </xdr:nvSpPr>
      <xdr:spPr>
        <a:xfrm>
          <a:off x="6072701" y="1300444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116396</xdr:rowOff>
    </xdr:from>
    <xdr:ext cx="531299" cy="259045"/>
    <xdr:sp macro="" textlink="">
      <xdr:nvSpPr>
        <xdr:cNvPr id="392" name="テキスト ボックス 391"/>
        <xdr:cNvSpPr txBox="1"/>
      </xdr:nvSpPr>
      <xdr:spPr>
        <a:xfrm>
          <a:off x="6072701" y="1263224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61441</xdr:rowOff>
    </xdr:from>
    <xdr:ext cx="531299" cy="259045"/>
    <xdr:sp macro="" textlink="">
      <xdr:nvSpPr>
        <xdr:cNvPr id="394" name="テキスト ボックス 393"/>
        <xdr:cNvSpPr txBox="1"/>
      </xdr:nvSpPr>
      <xdr:spPr>
        <a:xfrm>
          <a:off x="6072701" y="122343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33982</xdr:rowOff>
    </xdr:from>
    <xdr:ext cx="531299" cy="259045"/>
    <xdr:sp macro="" textlink="">
      <xdr:nvSpPr>
        <xdr:cNvPr id="396" name="テキスト ボックス 395"/>
        <xdr:cNvSpPr txBox="1"/>
      </xdr:nvSpPr>
      <xdr:spPr>
        <a:xfrm>
          <a:off x="6072701" y="1186403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66</xdr:row>
      <xdr:rowOff>164742</xdr:rowOff>
    </xdr:from>
    <xdr:ext cx="531299" cy="259045"/>
    <xdr:sp macro="" textlink="">
      <xdr:nvSpPr>
        <xdr:cNvPr id="398" name="テキスト ボックス 397"/>
        <xdr:cNvSpPr txBox="1"/>
      </xdr:nvSpPr>
      <xdr:spPr>
        <a:xfrm>
          <a:off x="6072701" y="1148044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167917</xdr:rowOff>
    </xdr:from>
    <xdr:ext cx="249299" cy="259045"/>
    <xdr:sp macro="" textlink="">
      <xdr:nvSpPr>
        <xdr:cNvPr id="401" name="普通建設事業費 （ うち新規整備　）最小値テキスト"/>
        <xdr:cNvSpPr txBox="1"/>
      </xdr:nvSpPr>
      <xdr:spPr>
        <a:xfrm>
          <a:off x="10528300" y="135410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147724</xdr:rowOff>
    </xdr:from>
    <xdr:ext cx="534377" cy="259045"/>
    <xdr:sp macro="" textlink="">
      <xdr:nvSpPr>
        <xdr:cNvPr id="403" name="普通建設事業費 （ うち新規整備　）最大値テキスト"/>
        <xdr:cNvSpPr txBox="1"/>
      </xdr:nvSpPr>
      <xdr:spPr>
        <a:xfrm>
          <a:off x="10528300" y="1180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106325</xdr:rowOff>
    </xdr:from>
    <xdr:to>
      <xdr:col>15</xdr:col>
      <xdr:colOff>180975</xdr:colOff>
      <xdr:row>78</xdr:row>
      <xdr:rowOff>52603</xdr:rowOff>
    </xdr:to>
    <xdr:cxnSp macro="">
      <xdr:nvCxnSpPr>
        <xdr:cNvPr id="405" name="直線コネクタ 404"/>
        <xdr:cNvCxnSpPr/>
      </xdr:nvCxnSpPr>
      <xdr:spPr>
        <a:xfrm>
          <a:off x="9639300" y="12965075"/>
          <a:ext cx="838200" cy="46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87383</xdr:rowOff>
    </xdr:from>
    <xdr:ext cx="469744" cy="259045"/>
    <xdr:sp macro="" textlink="">
      <xdr:nvSpPr>
        <xdr:cNvPr id="406" name="普通建設事業費 （ うち新規整備　）平均値テキスト"/>
        <xdr:cNvSpPr txBox="1"/>
      </xdr:nvSpPr>
      <xdr:spPr>
        <a:xfrm>
          <a:off x="10528300" y="12946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75</xdr:row>
      <xdr:rowOff>106325</xdr:rowOff>
    </xdr:from>
    <xdr:to>
      <xdr:col>14</xdr:col>
      <xdr:colOff>28575</xdr:colOff>
      <xdr:row>77</xdr:row>
      <xdr:rowOff>138481</xdr:rowOff>
    </xdr:to>
    <xdr:cxnSp macro="">
      <xdr:nvCxnSpPr>
        <xdr:cNvPr id="408" name="直線コネクタ 407"/>
        <xdr:cNvCxnSpPr/>
      </xdr:nvCxnSpPr>
      <xdr:spPr>
        <a:xfrm flipV="1">
          <a:off x="8750300" y="12965075"/>
          <a:ext cx="889000" cy="37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73</xdr:row>
      <xdr:rowOff>53247</xdr:rowOff>
    </xdr:from>
    <xdr:ext cx="534377" cy="259045"/>
    <xdr:sp macro="" textlink="">
      <xdr:nvSpPr>
        <xdr:cNvPr id="410" name="テキスト ボックス 409"/>
        <xdr:cNvSpPr txBox="1"/>
      </xdr:nvSpPr>
      <xdr:spPr>
        <a:xfrm>
          <a:off x="9372111" y="1256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72</xdr:row>
      <xdr:rowOff>83536</xdr:rowOff>
    </xdr:from>
    <xdr:ext cx="534377" cy="259045"/>
    <xdr:sp macro="" textlink="">
      <xdr:nvSpPr>
        <xdr:cNvPr id="412" name="テキスト ボックス 411"/>
        <xdr:cNvSpPr txBox="1"/>
      </xdr:nvSpPr>
      <xdr:spPr>
        <a:xfrm>
          <a:off x="8483111" y="1242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1803</xdr:rowOff>
    </xdr:from>
    <xdr:to>
      <xdr:col>15</xdr:col>
      <xdr:colOff>231775</xdr:colOff>
      <xdr:row>78</xdr:row>
      <xdr:rowOff>103403</xdr:rowOff>
    </xdr:to>
    <xdr:sp macro="" textlink="">
      <xdr:nvSpPr>
        <xdr:cNvPr id="418" name="円/楕円 417"/>
        <xdr:cNvSpPr/>
      </xdr:nvSpPr>
      <xdr:spPr>
        <a:xfrm>
          <a:off x="10426700" y="133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77</xdr:row>
      <xdr:rowOff>85720</xdr:rowOff>
    </xdr:from>
    <xdr:ext cx="469744" cy="259045"/>
    <xdr:sp macro="" textlink="">
      <xdr:nvSpPr>
        <xdr:cNvPr id="419" name="普通建設事業費 （ うち新規整備　）該当値テキスト"/>
        <xdr:cNvSpPr txBox="1"/>
      </xdr:nvSpPr>
      <xdr:spPr>
        <a:xfrm>
          <a:off x="10528300" y="1328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55525</xdr:rowOff>
    </xdr:from>
    <xdr:to>
      <xdr:col>14</xdr:col>
      <xdr:colOff>79375</xdr:colOff>
      <xdr:row>75</xdr:row>
      <xdr:rowOff>157125</xdr:rowOff>
    </xdr:to>
    <xdr:sp macro="" textlink="">
      <xdr:nvSpPr>
        <xdr:cNvPr id="420" name="円/楕円 419"/>
        <xdr:cNvSpPr/>
      </xdr:nvSpPr>
      <xdr:spPr>
        <a:xfrm>
          <a:off x="9588500" y="129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75</xdr:row>
      <xdr:rowOff>82291</xdr:rowOff>
    </xdr:from>
    <xdr:ext cx="534377" cy="259045"/>
    <xdr:sp macro="" textlink="">
      <xdr:nvSpPr>
        <xdr:cNvPr id="421" name="テキスト ボックス 420"/>
        <xdr:cNvSpPr txBox="1"/>
      </xdr:nvSpPr>
      <xdr:spPr>
        <a:xfrm>
          <a:off x="9372111" y="1294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87681</xdr:rowOff>
    </xdr:from>
    <xdr:to>
      <xdr:col>12</xdr:col>
      <xdr:colOff>561975</xdr:colOff>
      <xdr:row>78</xdr:row>
      <xdr:rowOff>17831</xdr:rowOff>
    </xdr:to>
    <xdr:sp macro="" textlink="">
      <xdr:nvSpPr>
        <xdr:cNvPr id="422" name="円/楕円 421"/>
        <xdr:cNvSpPr/>
      </xdr:nvSpPr>
      <xdr:spPr>
        <a:xfrm>
          <a:off x="8699500" y="132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77</xdr:row>
      <xdr:rowOff>120062</xdr:rowOff>
    </xdr:from>
    <xdr:ext cx="469745" cy="259045"/>
    <xdr:sp macro="" textlink="">
      <xdr:nvSpPr>
        <xdr:cNvPr id="423" name="テキスト ボックス 422"/>
        <xdr:cNvSpPr txBox="1"/>
      </xdr:nvSpPr>
      <xdr:spPr>
        <a:xfrm>
          <a:off x="8515427" y="1332171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183014</xdr:colOff>
      <xdr:row>98</xdr:row>
      <xdr:rowOff>13816</xdr:rowOff>
    </xdr:from>
    <xdr:ext cx="248786" cy="259045"/>
    <xdr:sp macro="" textlink="">
      <xdr:nvSpPr>
        <xdr:cNvPr id="435" name="テキスト ボックス 434"/>
        <xdr:cNvSpPr txBox="1"/>
      </xdr:nvSpPr>
      <xdr:spPr>
        <a:xfrm>
          <a:off x="6364739" y="1681591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144664</xdr:rowOff>
    </xdr:from>
    <xdr:ext cx="531299" cy="259045"/>
    <xdr:sp macro="" textlink="">
      <xdr:nvSpPr>
        <xdr:cNvPr id="437" name="テキスト ボックス 436"/>
        <xdr:cNvSpPr txBox="1"/>
      </xdr:nvSpPr>
      <xdr:spPr>
        <a:xfrm>
          <a:off x="6072701" y="164324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115369</xdr:rowOff>
    </xdr:from>
    <xdr:ext cx="531299" cy="259045"/>
    <xdr:sp macro="" textlink="">
      <xdr:nvSpPr>
        <xdr:cNvPr id="439" name="テキスト ボックス 438"/>
        <xdr:cNvSpPr txBox="1"/>
      </xdr:nvSpPr>
      <xdr:spPr>
        <a:xfrm>
          <a:off x="6072701" y="1606021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69492</xdr:rowOff>
    </xdr:from>
    <xdr:ext cx="531299" cy="259045"/>
    <xdr:sp macro="" textlink="">
      <xdr:nvSpPr>
        <xdr:cNvPr id="441" name="テキスト ボックス 440"/>
        <xdr:cNvSpPr txBox="1"/>
      </xdr:nvSpPr>
      <xdr:spPr>
        <a:xfrm>
          <a:off x="6072701" y="1567144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32866</xdr:rowOff>
    </xdr:from>
    <xdr:ext cx="595419" cy="259045"/>
    <xdr:sp macro="" textlink="">
      <xdr:nvSpPr>
        <xdr:cNvPr id="443" name="テキスト ボックス 442"/>
        <xdr:cNvSpPr txBox="1"/>
      </xdr:nvSpPr>
      <xdr:spPr>
        <a:xfrm>
          <a:off x="6008581" y="1529191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86</xdr:row>
      <xdr:rowOff>163714</xdr:rowOff>
    </xdr:from>
    <xdr:ext cx="595419" cy="259045"/>
    <xdr:sp macro="" textlink="">
      <xdr:nvSpPr>
        <xdr:cNvPr id="445" name="テキスト ボックス 444"/>
        <xdr:cNvSpPr txBox="1"/>
      </xdr:nvSpPr>
      <xdr:spPr>
        <a:xfrm>
          <a:off x="6008581" y="1490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147277</xdr:rowOff>
    </xdr:from>
    <xdr:ext cx="469744" cy="259045"/>
    <xdr:sp macro="" textlink="">
      <xdr:nvSpPr>
        <xdr:cNvPr id="448" name="普通建設事業費 （ うち更新整備　）最小値テキスト"/>
        <xdr:cNvSpPr txBox="1"/>
      </xdr:nvSpPr>
      <xdr:spPr>
        <a:xfrm>
          <a:off x="10528300" y="1694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14200</xdr:rowOff>
    </xdr:from>
    <xdr:ext cx="599010" cy="259045"/>
    <xdr:sp macro="" textlink="">
      <xdr:nvSpPr>
        <xdr:cNvPr id="450" name="普通建設事業費 （ うち更新整備　）最大値テキスト"/>
        <xdr:cNvSpPr txBox="1"/>
      </xdr:nvSpPr>
      <xdr:spPr>
        <a:xfrm>
          <a:off x="10528300" y="1527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39446</xdr:rowOff>
    </xdr:from>
    <xdr:to>
      <xdr:col>15</xdr:col>
      <xdr:colOff>180975</xdr:colOff>
      <xdr:row>99</xdr:row>
      <xdr:rowOff>888</xdr:rowOff>
    </xdr:to>
    <xdr:cxnSp macro="">
      <xdr:nvCxnSpPr>
        <xdr:cNvPr id="452" name="直線コネクタ 451"/>
        <xdr:cNvCxnSpPr/>
      </xdr:nvCxnSpPr>
      <xdr:spPr>
        <a:xfrm flipV="1">
          <a:off x="9639300" y="16841546"/>
          <a:ext cx="838200" cy="13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15458</xdr:rowOff>
    </xdr:from>
    <xdr:ext cx="534377" cy="259045"/>
    <xdr:sp macro="" textlink="">
      <xdr:nvSpPr>
        <xdr:cNvPr id="453" name="普通建設事業費 （ うち更新整備　）平均値テキスト"/>
        <xdr:cNvSpPr txBox="1"/>
      </xdr:nvSpPr>
      <xdr:spPr>
        <a:xfrm>
          <a:off x="10528300" y="16474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98</xdr:row>
      <xdr:rowOff>40717</xdr:rowOff>
    </xdr:from>
    <xdr:to>
      <xdr:col>14</xdr:col>
      <xdr:colOff>28575</xdr:colOff>
      <xdr:row>99</xdr:row>
      <xdr:rowOff>888</xdr:rowOff>
    </xdr:to>
    <xdr:cxnSp macro="">
      <xdr:nvCxnSpPr>
        <xdr:cNvPr id="455" name="直線コネクタ 454"/>
        <xdr:cNvCxnSpPr/>
      </xdr:nvCxnSpPr>
      <xdr:spPr>
        <a:xfrm>
          <a:off x="8750300" y="16842817"/>
          <a:ext cx="889000" cy="13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95</xdr:row>
      <xdr:rowOff>164044</xdr:rowOff>
    </xdr:from>
    <xdr:ext cx="534377" cy="259045"/>
    <xdr:sp macro="" textlink="">
      <xdr:nvSpPr>
        <xdr:cNvPr id="457" name="テキスト ボックス 456"/>
        <xdr:cNvSpPr txBox="1"/>
      </xdr:nvSpPr>
      <xdr:spPr>
        <a:xfrm>
          <a:off x="9372111" y="164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95</xdr:row>
      <xdr:rowOff>126383</xdr:rowOff>
    </xdr:from>
    <xdr:ext cx="534377" cy="259045"/>
    <xdr:sp macro="" textlink="">
      <xdr:nvSpPr>
        <xdr:cNvPr id="459" name="テキスト ボックス 458"/>
        <xdr:cNvSpPr txBox="1"/>
      </xdr:nvSpPr>
      <xdr:spPr>
        <a:xfrm>
          <a:off x="8483111" y="1641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160096</xdr:rowOff>
    </xdr:from>
    <xdr:to>
      <xdr:col>15</xdr:col>
      <xdr:colOff>231775</xdr:colOff>
      <xdr:row>98</xdr:row>
      <xdr:rowOff>90246</xdr:rowOff>
    </xdr:to>
    <xdr:sp macro="" textlink="">
      <xdr:nvSpPr>
        <xdr:cNvPr id="465" name="円/楕円 464"/>
        <xdr:cNvSpPr/>
      </xdr:nvSpPr>
      <xdr:spPr>
        <a:xfrm>
          <a:off x="10426700" y="1679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97</xdr:row>
      <xdr:rowOff>83204</xdr:rowOff>
    </xdr:from>
    <xdr:ext cx="534377" cy="259045"/>
    <xdr:sp macro="" textlink="">
      <xdr:nvSpPr>
        <xdr:cNvPr id="466" name="普通建設事業費 （ うち更新整備　）該当値テキスト"/>
        <xdr:cNvSpPr txBox="1"/>
      </xdr:nvSpPr>
      <xdr:spPr>
        <a:xfrm>
          <a:off x="10528300" y="1671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121538</xdr:rowOff>
    </xdr:from>
    <xdr:to>
      <xdr:col>14</xdr:col>
      <xdr:colOff>79375</xdr:colOff>
      <xdr:row>99</xdr:row>
      <xdr:rowOff>51688</xdr:rowOff>
    </xdr:to>
    <xdr:sp macro="" textlink="">
      <xdr:nvSpPr>
        <xdr:cNvPr id="467" name="円/楕円 466"/>
        <xdr:cNvSpPr/>
      </xdr:nvSpPr>
      <xdr:spPr>
        <a:xfrm>
          <a:off x="9588500" y="1692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489027</xdr:colOff>
      <xdr:row>98</xdr:row>
      <xdr:rowOff>148305</xdr:rowOff>
    </xdr:from>
    <xdr:ext cx="469744" cy="259045"/>
    <xdr:sp macro="" textlink="">
      <xdr:nvSpPr>
        <xdr:cNvPr id="468" name="テキスト ボックス 467"/>
        <xdr:cNvSpPr txBox="1"/>
      </xdr:nvSpPr>
      <xdr:spPr>
        <a:xfrm>
          <a:off x="9413952" y="1695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161367</xdr:rowOff>
    </xdr:from>
    <xdr:to>
      <xdr:col>12</xdr:col>
      <xdr:colOff>561975</xdr:colOff>
      <xdr:row>98</xdr:row>
      <xdr:rowOff>91517</xdr:rowOff>
    </xdr:to>
    <xdr:sp macro="" textlink="">
      <xdr:nvSpPr>
        <xdr:cNvPr id="469" name="円/楕円 468"/>
        <xdr:cNvSpPr/>
      </xdr:nvSpPr>
      <xdr:spPr>
        <a:xfrm>
          <a:off x="8699500" y="167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98</xdr:row>
      <xdr:rowOff>16684</xdr:rowOff>
    </xdr:from>
    <xdr:ext cx="534377" cy="259045"/>
    <xdr:sp macro="" textlink="">
      <xdr:nvSpPr>
        <xdr:cNvPr id="470" name="テキスト ボックス 469"/>
        <xdr:cNvSpPr txBox="1"/>
      </xdr:nvSpPr>
      <xdr:spPr>
        <a:xfrm>
          <a:off x="8483111" y="1681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38</xdr:row>
      <xdr:rowOff>58795</xdr:rowOff>
    </xdr:from>
    <xdr:ext cx="248786" cy="259045"/>
    <xdr:sp macro="" textlink="">
      <xdr:nvSpPr>
        <xdr:cNvPr id="482" name="テキスト ボックス 481"/>
        <xdr:cNvSpPr txBox="1"/>
      </xdr:nvSpPr>
      <xdr:spPr>
        <a:xfrm>
          <a:off x="12206739" y="65738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291646</xdr:colOff>
      <xdr:row>36</xdr:row>
      <xdr:rowOff>87999</xdr:rowOff>
    </xdr:from>
    <xdr:ext cx="467179" cy="259045"/>
    <xdr:sp macro="" textlink="">
      <xdr:nvSpPr>
        <xdr:cNvPr id="484" name="テキスト ボックス 483"/>
        <xdr:cNvSpPr txBox="1"/>
      </xdr:nvSpPr>
      <xdr:spPr>
        <a:xfrm>
          <a:off x="11969296" y="62601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291646</xdr:colOff>
      <xdr:row>34</xdr:row>
      <xdr:rowOff>86394</xdr:rowOff>
    </xdr:from>
    <xdr:ext cx="467179" cy="259045"/>
    <xdr:sp macro="" textlink="">
      <xdr:nvSpPr>
        <xdr:cNvPr id="486" name="テキスト ボックス 485"/>
        <xdr:cNvSpPr txBox="1"/>
      </xdr:nvSpPr>
      <xdr:spPr>
        <a:xfrm>
          <a:off x="11969296" y="59156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291646</xdr:colOff>
      <xdr:row>32</xdr:row>
      <xdr:rowOff>120171</xdr:rowOff>
    </xdr:from>
    <xdr:ext cx="467179" cy="259045"/>
    <xdr:sp macro="" textlink="">
      <xdr:nvSpPr>
        <xdr:cNvPr id="488" name="テキスト ボックス 487"/>
        <xdr:cNvSpPr txBox="1"/>
      </xdr:nvSpPr>
      <xdr:spPr>
        <a:xfrm>
          <a:off x="11969296" y="56065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291646</xdr:colOff>
      <xdr:row>30</xdr:row>
      <xdr:rowOff>119952</xdr:rowOff>
    </xdr:from>
    <xdr:ext cx="467179" cy="259045"/>
    <xdr:sp macro="" textlink="">
      <xdr:nvSpPr>
        <xdr:cNvPr id="490" name="テキスト ボックス 489"/>
        <xdr:cNvSpPr txBox="1"/>
      </xdr:nvSpPr>
      <xdr:spPr>
        <a:xfrm>
          <a:off x="11969296" y="526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28</xdr:row>
      <xdr:rowOff>147386</xdr:rowOff>
    </xdr:from>
    <xdr:ext cx="531300" cy="259045"/>
    <xdr:sp macro="" textlink="">
      <xdr:nvSpPr>
        <xdr:cNvPr id="492" name="テキスト ボックス 491"/>
        <xdr:cNvSpPr txBox="1"/>
      </xdr:nvSpPr>
      <xdr:spPr>
        <a:xfrm>
          <a:off x="11924226" y="4947986"/>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26</xdr:row>
      <xdr:rowOff>164742</xdr:rowOff>
    </xdr:from>
    <xdr:ext cx="531300" cy="259045"/>
    <xdr:sp macro="" textlink="">
      <xdr:nvSpPr>
        <xdr:cNvPr id="494" name="テキスト ボックス 493"/>
        <xdr:cNvSpPr txBox="1"/>
      </xdr:nvSpPr>
      <xdr:spPr>
        <a:xfrm>
          <a:off x="11924226" y="462244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41370</xdr:rowOff>
    </xdr:from>
    <xdr:ext cx="249299" cy="259045"/>
    <xdr:sp macro="" textlink="">
      <xdr:nvSpPr>
        <xdr:cNvPr id="497" name="災害復旧事業費最小値テキスト"/>
        <xdr:cNvSpPr txBox="1"/>
      </xdr:nvSpPr>
      <xdr:spPr>
        <a:xfrm>
          <a:off x="16370300" y="6727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81652</xdr:rowOff>
    </xdr:from>
    <xdr:ext cx="469744" cy="259045"/>
    <xdr:sp macro="" textlink="">
      <xdr:nvSpPr>
        <xdr:cNvPr id="499" name="災害復旧事業費最大値テキスト"/>
        <xdr:cNvSpPr txBox="1"/>
      </xdr:nvSpPr>
      <xdr:spPr>
        <a:xfrm>
          <a:off x="16370300" y="488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19032</xdr:rowOff>
    </xdr:from>
    <xdr:to>
      <xdr:col>23</xdr:col>
      <xdr:colOff>517525</xdr:colOff>
      <xdr:row>39</xdr:row>
      <xdr:rowOff>82224</xdr:rowOff>
    </xdr:to>
    <xdr:cxnSp macro="">
      <xdr:nvCxnSpPr>
        <xdr:cNvPr id="501" name="直線コネクタ 500"/>
        <xdr:cNvCxnSpPr/>
      </xdr:nvCxnSpPr>
      <xdr:spPr>
        <a:xfrm>
          <a:off x="15481300" y="6705582"/>
          <a:ext cx="838200" cy="6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86312</xdr:rowOff>
    </xdr:from>
    <xdr:ext cx="378565" cy="259045"/>
    <xdr:sp macro="" textlink="">
      <xdr:nvSpPr>
        <xdr:cNvPr id="502" name="災害復旧事業費平均値テキスト"/>
        <xdr:cNvSpPr txBox="1"/>
      </xdr:nvSpPr>
      <xdr:spPr>
        <a:xfrm>
          <a:off x="16370300" y="64299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37</xdr:row>
      <xdr:rowOff>134638</xdr:rowOff>
    </xdr:from>
    <xdr:to>
      <xdr:col>22</xdr:col>
      <xdr:colOff>365125</xdr:colOff>
      <xdr:row>39</xdr:row>
      <xdr:rowOff>19032</xdr:rowOff>
    </xdr:to>
    <xdr:cxnSp macro="">
      <xdr:nvCxnSpPr>
        <xdr:cNvPr id="504" name="直線コネクタ 503"/>
        <xdr:cNvCxnSpPr/>
      </xdr:nvCxnSpPr>
      <xdr:spPr>
        <a:xfrm>
          <a:off x="14592300" y="6478288"/>
          <a:ext cx="889000" cy="2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185367</xdr:colOff>
      <xdr:row>39</xdr:row>
      <xdr:rowOff>1583</xdr:rowOff>
    </xdr:from>
    <xdr:ext cx="378566" cy="259045"/>
    <xdr:sp macro="" textlink="">
      <xdr:nvSpPr>
        <xdr:cNvPr id="506" name="テキスト ボックス 505"/>
        <xdr:cNvSpPr txBox="1"/>
      </xdr:nvSpPr>
      <xdr:spPr>
        <a:xfrm>
          <a:off x="15301542" y="6688133"/>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134638</xdr:rowOff>
    </xdr:from>
    <xdr:to>
      <xdr:col>21</xdr:col>
      <xdr:colOff>161925</xdr:colOff>
      <xdr:row>39</xdr:row>
      <xdr:rowOff>30462</xdr:rowOff>
    </xdr:to>
    <xdr:cxnSp macro="">
      <xdr:nvCxnSpPr>
        <xdr:cNvPr id="507" name="直線コネクタ 506"/>
        <xdr:cNvCxnSpPr/>
      </xdr:nvCxnSpPr>
      <xdr:spPr>
        <a:xfrm flipV="1">
          <a:off x="13703300" y="6478288"/>
          <a:ext cx="889000" cy="23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658442</xdr:colOff>
      <xdr:row>38</xdr:row>
      <xdr:rowOff>148269</xdr:rowOff>
    </xdr:from>
    <xdr:ext cx="378566" cy="259045"/>
    <xdr:sp macro="" textlink="">
      <xdr:nvSpPr>
        <xdr:cNvPr id="509" name="テキスト ボックス 508"/>
        <xdr:cNvSpPr txBox="1"/>
      </xdr:nvSpPr>
      <xdr:spPr>
        <a:xfrm>
          <a:off x="14403017" y="666336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166153</xdr:rowOff>
    </xdr:from>
    <xdr:to>
      <xdr:col>19</xdr:col>
      <xdr:colOff>644525</xdr:colOff>
      <xdr:row>39</xdr:row>
      <xdr:rowOff>30462</xdr:rowOff>
    </xdr:to>
    <xdr:cxnSp macro="">
      <xdr:nvCxnSpPr>
        <xdr:cNvPr id="510" name="直線コネクタ 509"/>
        <xdr:cNvCxnSpPr/>
      </xdr:nvCxnSpPr>
      <xdr:spPr>
        <a:xfrm>
          <a:off x="12814300" y="6681253"/>
          <a:ext cx="8890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464767</xdr:colOff>
      <xdr:row>36</xdr:row>
      <xdr:rowOff>167057</xdr:rowOff>
    </xdr:from>
    <xdr:ext cx="378566" cy="259045"/>
    <xdr:sp macro="" textlink="">
      <xdr:nvSpPr>
        <xdr:cNvPr id="512" name="テキスト ボックス 511"/>
        <xdr:cNvSpPr txBox="1"/>
      </xdr:nvSpPr>
      <xdr:spPr>
        <a:xfrm>
          <a:off x="13523542" y="633925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196927</xdr:colOff>
      <xdr:row>36</xdr:row>
      <xdr:rowOff>80872</xdr:rowOff>
    </xdr:from>
    <xdr:ext cx="469745" cy="259045"/>
    <xdr:sp macro="" textlink="">
      <xdr:nvSpPr>
        <xdr:cNvPr id="514" name="テキスト ボックス 513"/>
        <xdr:cNvSpPr txBox="1"/>
      </xdr:nvSpPr>
      <xdr:spPr>
        <a:xfrm>
          <a:off x="12569902" y="625307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31424</xdr:rowOff>
    </xdr:from>
    <xdr:to>
      <xdr:col>23</xdr:col>
      <xdr:colOff>568325</xdr:colOff>
      <xdr:row>39</xdr:row>
      <xdr:rowOff>133024</xdr:rowOff>
    </xdr:to>
    <xdr:sp macro="" textlink="">
      <xdr:nvSpPr>
        <xdr:cNvPr id="520" name="円/楕円 519"/>
        <xdr:cNvSpPr/>
      </xdr:nvSpPr>
      <xdr:spPr>
        <a:xfrm>
          <a:off x="16268700" y="6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38</xdr:row>
      <xdr:rowOff>38966</xdr:rowOff>
    </xdr:from>
    <xdr:ext cx="378565" cy="259045"/>
    <xdr:sp macro="" textlink="">
      <xdr:nvSpPr>
        <xdr:cNvPr id="521" name="災害復旧事業費該当値テキスト"/>
        <xdr:cNvSpPr txBox="1"/>
      </xdr:nvSpPr>
      <xdr:spPr>
        <a:xfrm>
          <a:off x="16370300" y="65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139682</xdr:rowOff>
    </xdr:from>
    <xdr:to>
      <xdr:col>22</xdr:col>
      <xdr:colOff>415925</xdr:colOff>
      <xdr:row>39</xdr:row>
      <xdr:rowOff>69832</xdr:rowOff>
    </xdr:to>
    <xdr:sp macro="" textlink="">
      <xdr:nvSpPr>
        <xdr:cNvPr id="522" name="円/楕円 521"/>
        <xdr:cNvSpPr/>
      </xdr:nvSpPr>
      <xdr:spPr>
        <a:xfrm>
          <a:off x="15430500" y="66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185367</xdr:colOff>
      <xdr:row>37</xdr:row>
      <xdr:rowOff>20399</xdr:rowOff>
    </xdr:from>
    <xdr:ext cx="378566" cy="259045"/>
    <xdr:sp macro="" textlink="">
      <xdr:nvSpPr>
        <xdr:cNvPr id="523" name="テキスト ボックス 522"/>
        <xdr:cNvSpPr txBox="1"/>
      </xdr:nvSpPr>
      <xdr:spPr>
        <a:xfrm>
          <a:off x="15301542" y="636404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83838</xdr:rowOff>
    </xdr:from>
    <xdr:to>
      <xdr:col>21</xdr:col>
      <xdr:colOff>212725</xdr:colOff>
      <xdr:row>38</xdr:row>
      <xdr:rowOff>13988</xdr:rowOff>
    </xdr:to>
    <xdr:sp macro="" textlink="">
      <xdr:nvSpPr>
        <xdr:cNvPr id="524" name="円/楕円 523"/>
        <xdr:cNvSpPr/>
      </xdr:nvSpPr>
      <xdr:spPr>
        <a:xfrm>
          <a:off x="14541500" y="642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35</xdr:row>
      <xdr:rowOff>149127</xdr:rowOff>
    </xdr:from>
    <xdr:ext cx="469744" cy="259045"/>
    <xdr:sp macro="" textlink="">
      <xdr:nvSpPr>
        <xdr:cNvPr id="525" name="テキスト ボックス 524"/>
        <xdr:cNvSpPr txBox="1"/>
      </xdr:nvSpPr>
      <xdr:spPr>
        <a:xfrm>
          <a:off x="14357427" y="614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151112</xdr:rowOff>
    </xdr:from>
    <xdr:to>
      <xdr:col>20</xdr:col>
      <xdr:colOff>9525</xdr:colOff>
      <xdr:row>39</xdr:row>
      <xdr:rowOff>81262</xdr:rowOff>
    </xdr:to>
    <xdr:sp macro="" textlink="">
      <xdr:nvSpPr>
        <xdr:cNvPr id="526" name="円/楕円 525"/>
        <xdr:cNvSpPr/>
      </xdr:nvSpPr>
      <xdr:spPr>
        <a:xfrm>
          <a:off x="13652500" y="66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464767</xdr:colOff>
      <xdr:row>39</xdr:row>
      <xdr:rowOff>15954</xdr:rowOff>
    </xdr:from>
    <xdr:ext cx="378566" cy="259045"/>
    <xdr:sp macro="" textlink="">
      <xdr:nvSpPr>
        <xdr:cNvPr id="527" name="テキスト ボックス 526"/>
        <xdr:cNvSpPr txBox="1"/>
      </xdr:nvSpPr>
      <xdr:spPr>
        <a:xfrm>
          <a:off x="13523542" y="670250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115353</xdr:rowOff>
    </xdr:from>
    <xdr:to>
      <xdr:col>18</xdr:col>
      <xdr:colOff>492125</xdr:colOff>
      <xdr:row>39</xdr:row>
      <xdr:rowOff>45503</xdr:rowOff>
    </xdr:to>
    <xdr:sp macro="" textlink="">
      <xdr:nvSpPr>
        <xdr:cNvPr id="528" name="円/楕円 527"/>
        <xdr:cNvSpPr/>
      </xdr:nvSpPr>
      <xdr:spPr>
        <a:xfrm>
          <a:off x="12763500" y="66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252042</xdr:colOff>
      <xdr:row>38</xdr:row>
      <xdr:rowOff>146745</xdr:rowOff>
    </xdr:from>
    <xdr:ext cx="378566" cy="259045"/>
    <xdr:sp macro="" textlink="">
      <xdr:nvSpPr>
        <xdr:cNvPr id="529" name="テキスト ボックス 528"/>
        <xdr:cNvSpPr txBox="1"/>
      </xdr:nvSpPr>
      <xdr:spPr>
        <a:xfrm>
          <a:off x="12625017" y="666184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53</xdr:row>
      <xdr:rowOff>115368</xdr:rowOff>
    </xdr:from>
    <xdr:ext cx="248786" cy="259045"/>
    <xdr:sp macro="" textlink="">
      <xdr:nvSpPr>
        <xdr:cNvPr id="541" name="テキスト ボックス 540"/>
        <xdr:cNvSpPr txBox="1"/>
      </xdr:nvSpPr>
      <xdr:spPr>
        <a:xfrm>
          <a:off x="12206739" y="920221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46</xdr:row>
      <xdr:rowOff>163714</xdr:rowOff>
    </xdr:from>
    <xdr:ext cx="248786" cy="259045"/>
    <xdr:sp macro="" textlink="">
      <xdr:nvSpPr>
        <xdr:cNvPr id="543" name="テキスト ボックス 542"/>
        <xdr:cNvSpPr txBox="1"/>
      </xdr:nvSpPr>
      <xdr:spPr>
        <a:xfrm>
          <a:off x="12206739" y="805041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125735</xdr:rowOff>
    </xdr:from>
    <xdr:ext cx="249299" cy="259045"/>
    <xdr:sp macro="" textlink="">
      <xdr:nvSpPr>
        <xdr:cNvPr id="546" name="失業対策事業費最小値テキスト"/>
        <xdr:cNvSpPr txBox="1"/>
      </xdr:nvSpPr>
      <xdr:spPr>
        <a:xfrm>
          <a:off x="16370300" y="9384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125734</xdr:rowOff>
    </xdr:from>
    <xdr:ext cx="249299" cy="259045"/>
    <xdr:sp macro="" textlink="">
      <xdr:nvSpPr>
        <xdr:cNvPr id="548" name="失業対策事業費最大値テキスト"/>
        <xdr:cNvSpPr txBox="1"/>
      </xdr:nvSpPr>
      <xdr:spPr>
        <a:xfrm>
          <a:off x="16370300" y="9041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4964</xdr:rowOff>
    </xdr:from>
    <xdr:ext cx="249299" cy="259045"/>
    <xdr:sp macro="" textlink="">
      <xdr:nvSpPr>
        <xdr:cNvPr id="551" name="失業対策事業費平均値テキスト"/>
        <xdr:cNvSpPr txBox="1"/>
      </xdr:nvSpPr>
      <xdr:spPr>
        <a:xfrm>
          <a:off x="16370300" y="9263264"/>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249999</xdr:colOff>
      <xdr:row>54</xdr:row>
      <xdr:rowOff>125735</xdr:rowOff>
    </xdr:from>
    <xdr:ext cx="249299" cy="259045"/>
    <xdr:sp macro="" textlink="">
      <xdr:nvSpPr>
        <xdr:cNvPr id="555" name="テキスト ボックス 554"/>
        <xdr:cNvSpPr txBox="1"/>
      </xdr:nvSpPr>
      <xdr:spPr>
        <a:xfrm>
          <a:off x="15366174" y="9384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54</xdr:row>
      <xdr:rowOff>125735</xdr:rowOff>
    </xdr:from>
    <xdr:ext cx="249299" cy="259045"/>
    <xdr:sp macro="" textlink="">
      <xdr:nvSpPr>
        <xdr:cNvPr id="558" name="テキスト ボックス 557"/>
        <xdr:cNvSpPr txBox="1"/>
      </xdr:nvSpPr>
      <xdr:spPr>
        <a:xfrm>
          <a:off x="14467649" y="9384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529399</xdr:colOff>
      <xdr:row>54</xdr:row>
      <xdr:rowOff>125735</xdr:rowOff>
    </xdr:from>
    <xdr:ext cx="249299" cy="259045"/>
    <xdr:sp macro="" textlink="">
      <xdr:nvSpPr>
        <xdr:cNvPr id="561" name="テキスト ボックス 560"/>
        <xdr:cNvSpPr txBox="1"/>
      </xdr:nvSpPr>
      <xdr:spPr>
        <a:xfrm>
          <a:off x="13588174" y="9384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54</xdr:row>
      <xdr:rowOff>125735</xdr:rowOff>
    </xdr:from>
    <xdr:ext cx="249299" cy="259045"/>
    <xdr:sp macro="" textlink="">
      <xdr:nvSpPr>
        <xdr:cNvPr id="563" name="テキスト ボックス 562"/>
        <xdr:cNvSpPr txBox="1"/>
      </xdr:nvSpPr>
      <xdr:spPr>
        <a:xfrm>
          <a:off x="12689649" y="93840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53</xdr:row>
      <xdr:rowOff>63142</xdr:rowOff>
    </xdr:from>
    <xdr:ext cx="249299" cy="259045"/>
    <xdr:sp macro="" textlink="">
      <xdr:nvSpPr>
        <xdr:cNvPr id="570" name="失業対策事業費該当値テキスト"/>
        <xdr:cNvSpPr txBox="1"/>
      </xdr:nvSpPr>
      <xdr:spPr>
        <a:xfrm>
          <a:off x="16370300" y="9149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249999</xdr:colOff>
      <xdr:row>52</xdr:row>
      <xdr:rowOff>145692</xdr:rowOff>
    </xdr:from>
    <xdr:ext cx="249299" cy="259045"/>
    <xdr:sp macro="" textlink="">
      <xdr:nvSpPr>
        <xdr:cNvPr id="572" name="テキスト ボックス 571"/>
        <xdr:cNvSpPr txBox="1"/>
      </xdr:nvSpPr>
      <xdr:spPr>
        <a:xfrm>
          <a:off x="15366174" y="9061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52</xdr:row>
      <xdr:rowOff>145692</xdr:rowOff>
    </xdr:from>
    <xdr:ext cx="249299" cy="259045"/>
    <xdr:sp macro="" textlink="">
      <xdr:nvSpPr>
        <xdr:cNvPr id="574" name="テキスト ボックス 573"/>
        <xdr:cNvSpPr txBox="1"/>
      </xdr:nvSpPr>
      <xdr:spPr>
        <a:xfrm>
          <a:off x="14467649" y="9061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529399</xdr:colOff>
      <xdr:row>52</xdr:row>
      <xdr:rowOff>145692</xdr:rowOff>
    </xdr:from>
    <xdr:ext cx="249299" cy="259045"/>
    <xdr:sp macro="" textlink="">
      <xdr:nvSpPr>
        <xdr:cNvPr id="576" name="テキスト ボックス 575"/>
        <xdr:cNvSpPr txBox="1"/>
      </xdr:nvSpPr>
      <xdr:spPr>
        <a:xfrm>
          <a:off x="13588174" y="9061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52</xdr:row>
      <xdr:rowOff>145692</xdr:rowOff>
    </xdr:from>
    <xdr:ext cx="249299" cy="259045"/>
    <xdr:sp macro="" textlink="">
      <xdr:nvSpPr>
        <xdr:cNvPr id="578" name="テキスト ボックス 577"/>
        <xdr:cNvSpPr txBox="1"/>
      </xdr:nvSpPr>
      <xdr:spPr>
        <a:xfrm>
          <a:off x="12689649" y="9061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78</xdr:row>
      <xdr:rowOff>16042</xdr:rowOff>
    </xdr:from>
    <xdr:ext cx="248786" cy="259045"/>
    <xdr:sp macro="" textlink="">
      <xdr:nvSpPr>
        <xdr:cNvPr id="590" name="テキスト ボックス 589"/>
        <xdr:cNvSpPr txBox="1"/>
      </xdr:nvSpPr>
      <xdr:spPr>
        <a:xfrm>
          <a:off x="12206739" y="1338914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75</xdr:row>
      <xdr:rowOff>145692</xdr:rowOff>
    </xdr:from>
    <xdr:ext cx="531300" cy="259045"/>
    <xdr:sp macro="" textlink="">
      <xdr:nvSpPr>
        <xdr:cNvPr id="592" name="テキスト ボックス 591"/>
        <xdr:cNvSpPr txBox="1"/>
      </xdr:nvSpPr>
      <xdr:spPr>
        <a:xfrm>
          <a:off x="11924226" y="1300444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73</xdr:row>
      <xdr:rowOff>116396</xdr:rowOff>
    </xdr:from>
    <xdr:ext cx="595419" cy="259045"/>
    <xdr:sp macro="" textlink="">
      <xdr:nvSpPr>
        <xdr:cNvPr id="594" name="テキスト ボックス 593"/>
        <xdr:cNvSpPr txBox="1"/>
      </xdr:nvSpPr>
      <xdr:spPr>
        <a:xfrm>
          <a:off x="11860106" y="1263224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71</xdr:row>
      <xdr:rowOff>61441</xdr:rowOff>
    </xdr:from>
    <xdr:ext cx="595419" cy="259045"/>
    <xdr:sp macro="" textlink="">
      <xdr:nvSpPr>
        <xdr:cNvPr id="596" name="テキスト ボックス 595"/>
        <xdr:cNvSpPr txBox="1"/>
      </xdr:nvSpPr>
      <xdr:spPr>
        <a:xfrm>
          <a:off x="11860106" y="122343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69</xdr:row>
      <xdr:rowOff>33982</xdr:rowOff>
    </xdr:from>
    <xdr:ext cx="595419" cy="259045"/>
    <xdr:sp macro="" textlink="">
      <xdr:nvSpPr>
        <xdr:cNvPr id="598" name="テキスト ボックス 597"/>
        <xdr:cNvSpPr txBox="1"/>
      </xdr:nvSpPr>
      <xdr:spPr>
        <a:xfrm>
          <a:off x="11860106" y="118640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182456</xdr:colOff>
      <xdr:row>66</xdr:row>
      <xdr:rowOff>164742</xdr:rowOff>
    </xdr:from>
    <xdr:ext cx="595419" cy="259045"/>
    <xdr:sp macro="" textlink="">
      <xdr:nvSpPr>
        <xdr:cNvPr id="600" name="テキスト ボックス 599"/>
        <xdr:cNvSpPr txBox="1"/>
      </xdr:nvSpPr>
      <xdr:spPr>
        <a:xfrm>
          <a:off x="11860106" y="114804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53373</xdr:rowOff>
    </xdr:from>
    <xdr:ext cx="534377" cy="259045"/>
    <xdr:sp macro="" textlink="">
      <xdr:nvSpPr>
        <xdr:cNvPr id="603" name="公債費最小値テキスト"/>
        <xdr:cNvSpPr txBox="1"/>
      </xdr:nvSpPr>
      <xdr:spPr>
        <a:xfrm>
          <a:off x="16370300" y="134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41364</xdr:rowOff>
    </xdr:from>
    <xdr:ext cx="599010" cy="259045"/>
    <xdr:sp macro="" textlink="">
      <xdr:nvSpPr>
        <xdr:cNvPr id="605" name="公債費最大値テキスト"/>
        <xdr:cNvSpPr txBox="1"/>
      </xdr:nvSpPr>
      <xdr:spPr>
        <a:xfrm>
          <a:off x="16370300" y="1204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60544</xdr:rowOff>
    </xdr:from>
    <xdr:to>
      <xdr:col>23</xdr:col>
      <xdr:colOff>517525</xdr:colOff>
      <xdr:row>78</xdr:row>
      <xdr:rowOff>69748</xdr:rowOff>
    </xdr:to>
    <xdr:cxnSp macro="">
      <xdr:nvCxnSpPr>
        <xdr:cNvPr id="607" name="直線コネクタ 606"/>
        <xdr:cNvCxnSpPr/>
      </xdr:nvCxnSpPr>
      <xdr:spPr>
        <a:xfrm flipV="1">
          <a:off x="15481300" y="13433644"/>
          <a:ext cx="8382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38681</xdr:rowOff>
    </xdr:from>
    <xdr:ext cx="534377" cy="259045"/>
    <xdr:sp macro="" textlink="">
      <xdr:nvSpPr>
        <xdr:cNvPr id="608" name="公債費平均値テキスト"/>
        <xdr:cNvSpPr txBox="1"/>
      </xdr:nvSpPr>
      <xdr:spPr>
        <a:xfrm>
          <a:off x="16370300" y="13068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78</xdr:row>
      <xdr:rowOff>61649</xdr:rowOff>
    </xdr:from>
    <xdr:to>
      <xdr:col>22</xdr:col>
      <xdr:colOff>365125</xdr:colOff>
      <xdr:row>78</xdr:row>
      <xdr:rowOff>69748</xdr:rowOff>
    </xdr:to>
    <xdr:cxnSp macro="">
      <xdr:nvCxnSpPr>
        <xdr:cNvPr id="610" name="直線コネクタ 609"/>
        <xdr:cNvCxnSpPr/>
      </xdr:nvCxnSpPr>
      <xdr:spPr>
        <a:xfrm>
          <a:off x="14592300" y="13434749"/>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75</xdr:row>
      <xdr:rowOff>146264</xdr:rowOff>
    </xdr:from>
    <xdr:ext cx="534377" cy="259045"/>
    <xdr:sp macro="" textlink="">
      <xdr:nvSpPr>
        <xdr:cNvPr id="612" name="テキスト ボックス 611"/>
        <xdr:cNvSpPr txBox="1"/>
      </xdr:nvSpPr>
      <xdr:spPr>
        <a:xfrm>
          <a:off x="15223636" y="130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61649</xdr:rowOff>
    </xdr:from>
    <xdr:to>
      <xdr:col>21</xdr:col>
      <xdr:colOff>161925</xdr:colOff>
      <xdr:row>78</xdr:row>
      <xdr:rowOff>70380</xdr:rowOff>
    </xdr:to>
    <xdr:cxnSp macro="">
      <xdr:nvCxnSpPr>
        <xdr:cNvPr id="613" name="直線コネクタ 612"/>
        <xdr:cNvCxnSpPr/>
      </xdr:nvCxnSpPr>
      <xdr:spPr>
        <a:xfrm flipV="1">
          <a:off x="13703300" y="13434749"/>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75</xdr:row>
      <xdr:rowOff>85540</xdr:rowOff>
    </xdr:from>
    <xdr:ext cx="534377" cy="259045"/>
    <xdr:sp macro="" textlink="">
      <xdr:nvSpPr>
        <xdr:cNvPr id="615" name="テキスト ボックス 614"/>
        <xdr:cNvSpPr txBox="1"/>
      </xdr:nvSpPr>
      <xdr:spPr>
        <a:xfrm>
          <a:off x="14325111" y="1294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70380</xdr:rowOff>
    </xdr:from>
    <xdr:to>
      <xdr:col>19</xdr:col>
      <xdr:colOff>644525</xdr:colOff>
      <xdr:row>78</xdr:row>
      <xdr:rowOff>76591</xdr:rowOff>
    </xdr:to>
    <xdr:cxnSp macro="">
      <xdr:nvCxnSpPr>
        <xdr:cNvPr id="616" name="直線コネクタ 615"/>
        <xdr:cNvCxnSpPr/>
      </xdr:nvCxnSpPr>
      <xdr:spPr>
        <a:xfrm flipV="1">
          <a:off x="12814300" y="13443480"/>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75</xdr:row>
      <xdr:rowOff>87509</xdr:rowOff>
    </xdr:from>
    <xdr:ext cx="534377" cy="259045"/>
    <xdr:sp macro="" textlink="">
      <xdr:nvSpPr>
        <xdr:cNvPr id="618" name="テキスト ボックス 617"/>
        <xdr:cNvSpPr txBox="1"/>
      </xdr:nvSpPr>
      <xdr:spPr>
        <a:xfrm>
          <a:off x="13436111" y="129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75</xdr:row>
      <xdr:rowOff>82973</xdr:rowOff>
    </xdr:from>
    <xdr:ext cx="534377" cy="259045"/>
    <xdr:sp macro="" textlink="">
      <xdr:nvSpPr>
        <xdr:cNvPr id="620" name="テキスト ボックス 619"/>
        <xdr:cNvSpPr txBox="1"/>
      </xdr:nvSpPr>
      <xdr:spPr>
        <a:xfrm>
          <a:off x="12556636" y="129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9744</xdr:rowOff>
    </xdr:from>
    <xdr:to>
      <xdr:col>23</xdr:col>
      <xdr:colOff>568325</xdr:colOff>
      <xdr:row>78</xdr:row>
      <xdr:rowOff>111344</xdr:rowOff>
    </xdr:to>
    <xdr:sp macro="" textlink="">
      <xdr:nvSpPr>
        <xdr:cNvPr id="626" name="円/楕円 625"/>
        <xdr:cNvSpPr/>
      </xdr:nvSpPr>
      <xdr:spPr>
        <a:xfrm>
          <a:off x="16268700" y="1338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77</xdr:row>
      <xdr:rowOff>44311</xdr:rowOff>
    </xdr:from>
    <xdr:ext cx="534377" cy="259045"/>
    <xdr:sp macro="" textlink="">
      <xdr:nvSpPr>
        <xdr:cNvPr id="627" name="公債費該当値テキスト"/>
        <xdr:cNvSpPr txBox="1"/>
      </xdr:nvSpPr>
      <xdr:spPr>
        <a:xfrm>
          <a:off x="16370300" y="1324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20,388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18948</xdr:rowOff>
    </xdr:from>
    <xdr:to>
      <xdr:col>22</xdr:col>
      <xdr:colOff>415925</xdr:colOff>
      <xdr:row>78</xdr:row>
      <xdr:rowOff>120548</xdr:rowOff>
    </xdr:to>
    <xdr:sp macro="" textlink="">
      <xdr:nvSpPr>
        <xdr:cNvPr id="628" name="円/楕円 627"/>
        <xdr:cNvSpPr/>
      </xdr:nvSpPr>
      <xdr:spPr>
        <a:xfrm>
          <a:off x="15430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78</xdr:row>
      <xdr:rowOff>32764</xdr:rowOff>
    </xdr:from>
    <xdr:ext cx="534377" cy="259045"/>
    <xdr:sp macro="" textlink="">
      <xdr:nvSpPr>
        <xdr:cNvPr id="629" name="テキスト ボックス 628"/>
        <xdr:cNvSpPr txBox="1"/>
      </xdr:nvSpPr>
      <xdr:spPr>
        <a:xfrm>
          <a:off x="15223636" y="1340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10849</xdr:rowOff>
    </xdr:from>
    <xdr:to>
      <xdr:col>21</xdr:col>
      <xdr:colOff>212725</xdr:colOff>
      <xdr:row>78</xdr:row>
      <xdr:rowOff>112449</xdr:rowOff>
    </xdr:to>
    <xdr:sp macro="" textlink="">
      <xdr:nvSpPr>
        <xdr:cNvPr id="630" name="円/楕円 629"/>
        <xdr:cNvSpPr/>
      </xdr:nvSpPr>
      <xdr:spPr>
        <a:xfrm>
          <a:off x="14541500" y="133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78</xdr:row>
      <xdr:rowOff>34190</xdr:rowOff>
    </xdr:from>
    <xdr:ext cx="534377" cy="259045"/>
    <xdr:sp macro="" textlink="">
      <xdr:nvSpPr>
        <xdr:cNvPr id="631" name="テキスト ボックス 630"/>
        <xdr:cNvSpPr txBox="1"/>
      </xdr:nvSpPr>
      <xdr:spPr>
        <a:xfrm>
          <a:off x="14325111" y="1340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19580</xdr:rowOff>
    </xdr:from>
    <xdr:to>
      <xdr:col>20</xdr:col>
      <xdr:colOff>9525</xdr:colOff>
      <xdr:row>78</xdr:row>
      <xdr:rowOff>121180</xdr:rowOff>
    </xdr:to>
    <xdr:sp macro="" textlink="">
      <xdr:nvSpPr>
        <xdr:cNvPr id="632" name="円/楕円 631"/>
        <xdr:cNvSpPr/>
      </xdr:nvSpPr>
      <xdr:spPr>
        <a:xfrm>
          <a:off x="13652500" y="13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78</xdr:row>
      <xdr:rowOff>33396</xdr:rowOff>
    </xdr:from>
    <xdr:ext cx="534377" cy="259045"/>
    <xdr:sp macro="" textlink="">
      <xdr:nvSpPr>
        <xdr:cNvPr id="633" name="テキスト ボックス 632"/>
        <xdr:cNvSpPr txBox="1"/>
      </xdr:nvSpPr>
      <xdr:spPr>
        <a:xfrm>
          <a:off x="13436111" y="134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25791</xdr:rowOff>
    </xdr:from>
    <xdr:to>
      <xdr:col>18</xdr:col>
      <xdr:colOff>492125</xdr:colOff>
      <xdr:row>78</xdr:row>
      <xdr:rowOff>127391</xdr:rowOff>
    </xdr:to>
    <xdr:sp macro="" textlink="">
      <xdr:nvSpPr>
        <xdr:cNvPr id="634" name="円/楕円 633"/>
        <xdr:cNvSpPr/>
      </xdr:nvSpPr>
      <xdr:spPr>
        <a:xfrm>
          <a:off x="12763500" y="1339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183661</xdr:colOff>
      <xdr:row>78</xdr:row>
      <xdr:rowOff>39683</xdr:rowOff>
    </xdr:from>
    <xdr:ext cx="534377" cy="259045"/>
    <xdr:sp macro="" textlink="">
      <xdr:nvSpPr>
        <xdr:cNvPr id="635" name="テキスト ボックス 634"/>
        <xdr:cNvSpPr txBox="1"/>
      </xdr:nvSpPr>
      <xdr:spPr>
        <a:xfrm>
          <a:off x="12556636" y="134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529089</xdr:colOff>
      <xdr:row>98</xdr:row>
      <xdr:rowOff>13816</xdr:rowOff>
    </xdr:from>
    <xdr:ext cx="248786" cy="259045"/>
    <xdr:sp macro="" textlink="">
      <xdr:nvSpPr>
        <xdr:cNvPr id="647" name="テキスト ボックス 646"/>
        <xdr:cNvSpPr txBox="1"/>
      </xdr:nvSpPr>
      <xdr:spPr>
        <a:xfrm>
          <a:off x="12206739" y="1681591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95</xdr:row>
      <xdr:rowOff>144664</xdr:rowOff>
    </xdr:from>
    <xdr:ext cx="531300" cy="259045"/>
    <xdr:sp macro="" textlink="">
      <xdr:nvSpPr>
        <xdr:cNvPr id="649" name="テキスト ボックス 648"/>
        <xdr:cNvSpPr txBox="1"/>
      </xdr:nvSpPr>
      <xdr:spPr>
        <a:xfrm>
          <a:off x="11924226" y="1643241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93</xdr:row>
      <xdr:rowOff>115369</xdr:rowOff>
    </xdr:from>
    <xdr:ext cx="531300" cy="259045"/>
    <xdr:sp macro="" textlink="">
      <xdr:nvSpPr>
        <xdr:cNvPr id="651" name="テキスト ボックス 650"/>
        <xdr:cNvSpPr txBox="1"/>
      </xdr:nvSpPr>
      <xdr:spPr>
        <a:xfrm>
          <a:off x="11924226" y="16060219"/>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91</xdr:row>
      <xdr:rowOff>69492</xdr:rowOff>
    </xdr:from>
    <xdr:ext cx="531300" cy="259045"/>
    <xdr:sp macro="" textlink="">
      <xdr:nvSpPr>
        <xdr:cNvPr id="653" name="テキスト ボックス 652"/>
        <xdr:cNvSpPr txBox="1"/>
      </xdr:nvSpPr>
      <xdr:spPr>
        <a:xfrm>
          <a:off x="11924226" y="1567144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89</xdr:row>
      <xdr:rowOff>32866</xdr:rowOff>
    </xdr:from>
    <xdr:ext cx="531300" cy="259045"/>
    <xdr:sp macro="" textlink="">
      <xdr:nvSpPr>
        <xdr:cNvPr id="655" name="テキスト ボックス 654"/>
        <xdr:cNvSpPr txBox="1"/>
      </xdr:nvSpPr>
      <xdr:spPr>
        <a:xfrm>
          <a:off x="11924226" y="15291916"/>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246576</xdr:colOff>
      <xdr:row>86</xdr:row>
      <xdr:rowOff>163714</xdr:rowOff>
    </xdr:from>
    <xdr:ext cx="531300" cy="259045"/>
    <xdr:sp macro="" textlink="">
      <xdr:nvSpPr>
        <xdr:cNvPr id="657" name="テキスト ボックス 656"/>
        <xdr:cNvSpPr txBox="1"/>
      </xdr:nvSpPr>
      <xdr:spPr>
        <a:xfrm>
          <a:off x="11924226" y="1490841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146924</xdr:rowOff>
    </xdr:from>
    <xdr:ext cx="378565" cy="259045"/>
    <xdr:sp macro="" textlink="">
      <xdr:nvSpPr>
        <xdr:cNvPr id="660" name="積立金最小値テキスト"/>
        <xdr:cNvSpPr txBox="1"/>
      </xdr:nvSpPr>
      <xdr:spPr>
        <a:xfrm>
          <a:off x="16370300" y="1694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41768</xdr:rowOff>
    </xdr:from>
    <xdr:ext cx="534377" cy="259045"/>
    <xdr:sp macro="" textlink="">
      <xdr:nvSpPr>
        <xdr:cNvPr id="662" name="積立金最大値テキスト"/>
        <xdr:cNvSpPr txBox="1"/>
      </xdr:nvSpPr>
      <xdr:spPr>
        <a:xfrm>
          <a:off x="16370300" y="1512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43231</xdr:rowOff>
    </xdr:from>
    <xdr:to>
      <xdr:col>23</xdr:col>
      <xdr:colOff>517525</xdr:colOff>
      <xdr:row>98</xdr:row>
      <xdr:rowOff>121298</xdr:rowOff>
    </xdr:to>
    <xdr:cxnSp macro="">
      <xdr:nvCxnSpPr>
        <xdr:cNvPr id="664" name="直線コネクタ 663"/>
        <xdr:cNvCxnSpPr/>
      </xdr:nvCxnSpPr>
      <xdr:spPr>
        <a:xfrm>
          <a:off x="15481300" y="16502431"/>
          <a:ext cx="838200" cy="42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82393</xdr:rowOff>
    </xdr:from>
    <xdr:ext cx="469744" cy="259045"/>
    <xdr:sp macro="" textlink="">
      <xdr:nvSpPr>
        <xdr:cNvPr id="665" name="積立金平均値テキスト"/>
        <xdr:cNvSpPr txBox="1"/>
      </xdr:nvSpPr>
      <xdr:spPr>
        <a:xfrm>
          <a:off x="16370300" y="16370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96</xdr:row>
      <xdr:rowOff>43231</xdr:rowOff>
    </xdr:from>
    <xdr:to>
      <xdr:col>22</xdr:col>
      <xdr:colOff>365125</xdr:colOff>
      <xdr:row>97</xdr:row>
      <xdr:rowOff>160235</xdr:rowOff>
    </xdr:to>
    <xdr:cxnSp macro="">
      <xdr:nvCxnSpPr>
        <xdr:cNvPr id="667" name="直線コネクタ 666"/>
        <xdr:cNvCxnSpPr/>
      </xdr:nvCxnSpPr>
      <xdr:spPr>
        <a:xfrm flipV="1">
          <a:off x="14592300" y="16502431"/>
          <a:ext cx="889000" cy="28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96</xdr:row>
      <xdr:rowOff>88007</xdr:rowOff>
    </xdr:from>
    <xdr:ext cx="534377" cy="259045"/>
    <xdr:sp macro="" textlink="">
      <xdr:nvSpPr>
        <xdr:cNvPr id="669" name="テキスト ボックス 668"/>
        <xdr:cNvSpPr txBox="1"/>
      </xdr:nvSpPr>
      <xdr:spPr>
        <a:xfrm>
          <a:off x="15223636" y="1654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160235</xdr:rowOff>
    </xdr:from>
    <xdr:to>
      <xdr:col>21</xdr:col>
      <xdr:colOff>161925</xdr:colOff>
      <xdr:row>97</xdr:row>
      <xdr:rowOff>165533</xdr:rowOff>
    </xdr:to>
    <xdr:cxnSp macro="">
      <xdr:nvCxnSpPr>
        <xdr:cNvPr id="670" name="直線コネクタ 669"/>
        <xdr:cNvCxnSpPr/>
      </xdr:nvCxnSpPr>
      <xdr:spPr>
        <a:xfrm flipV="1">
          <a:off x="13703300" y="16790885"/>
          <a:ext cx="889000" cy="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95</xdr:row>
      <xdr:rowOff>6474</xdr:rowOff>
    </xdr:from>
    <xdr:ext cx="534377" cy="259045"/>
    <xdr:sp macro="" textlink="">
      <xdr:nvSpPr>
        <xdr:cNvPr id="672" name="テキスト ボックス 671"/>
        <xdr:cNvSpPr txBox="1"/>
      </xdr:nvSpPr>
      <xdr:spPr>
        <a:xfrm>
          <a:off x="14325111" y="1629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165533</xdr:rowOff>
    </xdr:from>
    <xdr:to>
      <xdr:col>19</xdr:col>
      <xdr:colOff>644525</xdr:colOff>
      <xdr:row>98</xdr:row>
      <xdr:rowOff>91312</xdr:rowOff>
    </xdr:to>
    <xdr:cxnSp macro="">
      <xdr:nvCxnSpPr>
        <xdr:cNvPr id="673" name="直線コネクタ 672"/>
        <xdr:cNvCxnSpPr/>
      </xdr:nvCxnSpPr>
      <xdr:spPr>
        <a:xfrm flipV="1">
          <a:off x="12814300" y="16796183"/>
          <a:ext cx="889000" cy="9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94</xdr:row>
      <xdr:rowOff>86622</xdr:rowOff>
    </xdr:from>
    <xdr:ext cx="534377" cy="259045"/>
    <xdr:sp macro="" textlink="">
      <xdr:nvSpPr>
        <xdr:cNvPr id="675" name="テキスト ボックス 674"/>
        <xdr:cNvSpPr txBox="1"/>
      </xdr:nvSpPr>
      <xdr:spPr>
        <a:xfrm>
          <a:off x="13436111" y="1620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196927</xdr:colOff>
      <xdr:row>95</xdr:row>
      <xdr:rowOff>44570</xdr:rowOff>
    </xdr:from>
    <xdr:ext cx="469745" cy="259045"/>
    <xdr:sp macro="" textlink="">
      <xdr:nvSpPr>
        <xdr:cNvPr id="677" name="テキスト ボックス 676"/>
        <xdr:cNvSpPr txBox="1"/>
      </xdr:nvSpPr>
      <xdr:spPr>
        <a:xfrm>
          <a:off x="12569902" y="1633232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70498</xdr:rowOff>
    </xdr:from>
    <xdr:to>
      <xdr:col>23</xdr:col>
      <xdr:colOff>568325</xdr:colOff>
      <xdr:row>99</xdr:row>
      <xdr:rowOff>648</xdr:rowOff>
    </xdr:to>
    <xdr:sp macro="" textlink="">
      <xdr:nvSpPr>
        <xdr:cNvPr id="683" name="円/楕円 682"/>
        <xdr:cNvSpPr/>
      </xdr:nvSpPr>
      <xdr:spPr>
        <a:xfrm>
          <a:off x="16268700" y="168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97</xdr:row>
      <xdr:rowOff>88756</xdr:rowOff>
    </xdr:from>
    <xdr:ext cx="469744" cy="259045"/>
    <xdr:sp macro="" textlink="">
      <xdr:nvSpPr>
        <xdr:cNvPr id="684" name="積立金該当値テキスト"/>
        <xdr:cNvSpPr txBox="1"/>
      </xdr:nvSpPr>
      <xdr:spPr>
        <a:xfrm>
          <a:off x="16370300" y="1671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163881</xdr:rowOff>
    </xdr:from>
    <xdr:to>
      <xdr:col>22</xdr:col>
      <xdr:colOff>415925</xdr:colOff>
      <xdr:row>96</xdr:row>
      <xdr:rowOff>94031</xdr:rowOff>
    </xdr:to>
    <xdr:sp macro="" textlink="">
      <xdr:nvSpPr>
        <xdr:cNvPr id="685" name="円/楕円 684"/>
        <xdr:cNvSpPr/>
      </xdr:nvSpPr>
      <xdr:spPr>
        <a:xfrm>
          <a:off x="15430500" y="164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94</xdr:row>
      <xdr:rowOff>35073</xdr:rowOff>
    </xdr:from>
    <xdr:ext cx="534377" cy="259045"/>
    <xdr:sp macro="" textlink="">
      <xdr:nvSpPr>
        <xdr:cNvPr id="686" name="テキスト ボックス 685"/>
        <xdr:cNvSpPr txBox="1"/>
      </xdr:nvSpPr>
      <xdr:spPr>
        <a:xfrm>
          <a:off x="15223636" y="1615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109435</xdr:rowOff>
    </xdr:from>
    <xdr:to>
      <xdr:col>21</xdr:col>
      <xdr:colOff>212725</xdr:colOff>
      <xdr:row>98</xdr:row>
      <xdr:rowOff>39585</xdr:rowOff>
    </xdr:to>
    <xdr:sp macro="" textlink="">
      <xdr:nvSpPr>
        <xdr:cNvPr id="687" name="円/楕円 686"/>
        <xdr:cNvSpPr/>
      </xdr:nvSpPr>
      <xdr:spPr>
        <a:xfrm>
          <a:off x="14541500" y="167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97</xdr:row>
      <xdr:rowOff>146926</xdr:rowOff>
    </xdr:from>
    <xdr:ext cx="469744" cy="259045"/>
    <xdr:sp macro="" textlink="">
      <xdr:nvSpPr>
        <xdr:cNvPr id="688" name="テキスト ボックス 687"/>
        <xdr:cNvSpPr txBox="1"/>
      </xdr:nvSpPr>
      <xdr:spPr>
        <a:xfrm>
          <a:off x="14357427" y="1677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114733</xdr:rowOff>
    </xdr:from>
    <xdr:to>
      <xdr:col>20</xdr:col>
      <xdr:colOff>9525</xdr:colOff>
      <xdr:row>98</xdr:row>
      <xdr:rowOff>44883</xdr:rowOff>
    </xdr:to>
    <xdr:sp macro="" textlink="">
      <xdr:nvSpPr>
        <xdr:cNvPr id="689" name="円/楕円 688"/>
        <xdr:cNvSpPr/>
      </xdr:nvSpPr>
      <xdr:spPr>
        <a:xfrm>
          <a:off x="13652500" y="167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419177</xdr:colOff>
      <xdr:row>97</xdr:row>
      <xdr:rowOff>146125</xdr:rowOff>
    </xdr:from>
    <xdr:ext cx="469745" cy="259045"/>
    <xdr:sp macro="" textlink="">
      <xdr:nvSpPr>
        <xdr:cNvPr id="690" name="テキスト ボックス 689"/>
        <xdr:cNvSpPr txBox="1"/>
      </xdr:nvSpPr>
      <xdr:spPr>
        <a:xfrm>
          <a:off x="13477952" y="1677677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40512</xdr:rowOff>
    </xdr:from>
    <xdr:to>
      <xdr:col>18</xdr:col>
      <xdr:colOff>492125</xdr:colOff>
      <xdr:row>98</xdr:row>
      <xdr:rowOff>142112</xdr:rowOff>
    </xdr:to>
    <xdr:sp macro="" textlink="">
      <xdr:nvSpPr>
        <xdr:cNvPr id="691" name="円/楕円 690"/>
        <xdr:cNvSpPr/>
      </xdr:nvSpPr>
      <xdr:spPr>
        <a:xfrm>
          <a:off x="12763500" y="168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196927</xdr:colOff>
      <xdr:row>98</xdr:row>
      <xdr:rowOff>71904</xdr:rowOff>
    </xdr:from>
    <xdr:ext cx="469745" cy="259045"/>
    <xdr:sp macro="" textlink="">
      <xdr:nvSpPr>
        <xdr:cNvPr id="692" name="テキスト ボックス 691"/>
        <xdr:cNvSpPr txBox="1"/>
      </xdr:nvSpPr>
      <xdr:spPr>
        <a:xfrm>
          <a:off x="12569902" y="1687400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115369</xdr:rowOff>
    </xdr:from>
    <xdr:ext cx="248786" cy="259045"/>
    <xdr:sp macro="" textlink="">
      <xdr:nvSpPr>
        <xdr:cNvPr id="704" name="テキスト ボックス 703"/>
        <xdr:cNvSpPr txBox="1"/>
      </xdr:nvSpPr>
      <xdr:spPr>
        <a:xfrm>
          <a:off x="18039214" y="645901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656771</xdr:colOff>
      <xdr:row>34</xdr:row>
      <xdr:rowOff>164742</xdr:rowOff>
    </xdr:from>
    <xdr:ext cx="467179" cy="259045"/>
    <xdr:sp macro="" textlink="">
      <xdr:nvSpPr>
        <xdr:cNvPr id="706" name="テキスト ボックス 705"/>
        <xdr:cNvSpPr txBox="1"/>
      </xdr:nvSpPr>
      <xdr:spPr>
        <a:xfrm>
          <a:off x="17830346" y="5994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656771</xdr:colOff>
      <xdr:row>32</xdr:row>
      <xdr:rowOff>40917</xdr:rowOff>
    </xdr:from>
    <xdr:ext cx="467179" cy="259045"/>
    <xdr:sp macro="" textlink="">
      <xdr:nvSpPr>
        <xdr:cNvPr id="708" name="テキスト ボックス 707"/>
        <xdr:cNvSpPr txBox="1"/>
      </xdr:nvSpPr>
      <xdr:spPr>
        <a:xfrm>
          <a:off x="17830346" y="55273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656771</xdr:colOff>
      <xdr:row>29</xdr:row>
      <xdr:rowOff>80491</xdr:rowOff>
    </xdr:from>
    <xdr:ext cx="467179" cy="259045"/>
    <xdr:sp macro="" textlink="">
      <xdr:nvSpPr>
        <xdr:cNvPr id="710" name="テキスト ボックス 709"/>
        <xdr:cNvSpPr txBox="1"/>
      </xdr:nvSpPr>
      <xdr:spPr>
        <a:xfrm>
          <a:off x="17830346" y="50525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656771</xdr:colOff>
      <xdr:row>26</xdr:row>
      <xdr:rowOff>164742</xdr:rowOff>
    </xdr:from>
    <xdr:ext cx="467179" cy="259045"/>
    <xdr:sp macro="" textlink="">
      <xdr:nvSpPr>
        <xdr:cNvPr id="712" name="テキスト ボックス 711"/>
        <xdr:cNvSpPr txBox="1"/>
      </xdr:nvSpPr>
      <xdr:spPr>
        <a:xfrm>
          <a:off x="17830346" y="46224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38</xdr:row>
      <xdr:rowOff>87092</xdr:rowOff>
    </xdr:from>
    <xdr:ext cx="249299" cy="259045"/>
    <xdr:sp macro="" textlink="">
      <xdr:nvSpPr>
        <xdr:cNvPr id="715" name="投資及び出資金最小値テキスト"/>
        <xdr:cNvSpPr txBox="1"/>
      </xdr:nvSpPr>
      <xdr:spPr>
        <a:xfrm>
          <a:off x="22221825" y="6602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29</xdr:row>
      <xdr:rowOff>35276</xdr:rowOff>
    </xdr:from>
    <xdr:ext cx="469744" cy="259045"/>
    <xdr:sp macro="" textlink="">
      <xdr:nvSpPr>
        <xdr:cNvPr id="717" name="投資及び出資金最大値テキスト"/>
        <xdr:cNvSpPr txBox="1"/>
      </xdr:nvSpPr>
      <xdr:spPr>
        <a:xfrm>
          <a:off x="22221825" y="500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36</xdr:row>
      <xdr:rowOff>80948</xdr:rowOff>
    </xdr:from>
    <xdr:ext cx="378565" cy="259045"/>
    <xdr:sp macro="" textlink="">
      <xdr:nvSpPr>
        <xdr:cNvPr id="720" name="投資及び出資金平均値テキスト"/>
        <xdr:cNvSpPr txBox="1"/>
      </xdr:nvSpPr>
      <xdr:spPr>
        <a:xfrm>
          <a:off x="22221825" y="62531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2" name="直線コネクタ 72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35</xdr:row>
      <xdr:rowOff>147620</xdr:rowOff>
    </xdr:from>
    <xdr:ext cx="378566" cy="259045"/>
    <xdr:sp macro="" textlink="">
      <xdr:nvSpPr>
        <xdr:cNvPr id="724" name="テキスト ボックス 723"/>
        <xdr:cNvSpPr txBox="1"/>
      </xdr:nvSpPr>
      <xdr:spPr>
        <a:xfrm>
          <a:off x="21134017" y="614837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5" name="直線コネクタ 72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292177</xdr:colOff>
      <xdr:row>35</xdr:row>
      <xdr:rowOff>81329</xdr:rowOff>
    </xdr:from>
    <xdr:ext cx="469745" cy="259045"/>
    <xdr:sp macro="" textlink="">
      <xdr:nvSpPr>
        <xdr:cNvPr id="727" name="テキスト ボックス 726"/>
        <xdr:cNvSpPr txBox="1"/>
      </xdr:nvSpPr>
      <xdr:spPr>
        <a:xfrm>
          <a:off x="20208952" y="608207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8" name="直線コネクタ 72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88977</xdr:colOff>
      <xdr:row>34</xdr:row>
      <xdr:rowOff>146606</xdr:rowOff>
    </xdr:from>
    <xdr:ext cx="469744" cy="259045"/>
    <xdr:sp macro="" textlink="">
      <xdr:nvSpPr>
        <xdr:cNvPr id="730" name="テキスト ボックス 729"/>
        <xdr:cNvSpPr txBox="1"/>
      </xdr:nvSpPr>
      <xdr:spPr>
        <a:xfrm>
          <a:off x="19319952" y="597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35</xdr:row>
      <xdr:rowOff>42746</xdr:rowOff>
    </xdr:from>
    <xdr:ext cx="469745" cy="259045"/>
    <xdr:sp macro="" textlink="">
      <xdr:nvSpPr>
        <xdr:cNvPr id="732" name="テキスト ボックス 731"/>
        <xdr:cNvSpPr txBox="1"/>
      </xdr:nvSpPr>
      <xdr:spPr>
        <a:xfrm>
          <a:off x="18421427" y="604349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247650</xdr:colOff>
      <xdr:row>37</xdr:row>
      <xdr:rowOff>114760</xdr:rowOff>
    </xdr:from>
    <xdr:ext cx="249299" cy="259045"/>
    <xdr:sp macro="" textlink="">
      <xdr:nvSpPr>
        <xdr:cNvPr id="739" name="投資及び出資金該当値テキスト"/>
        <xdr:cNvSpPr txBox="1"/>
      </xdr:nvSpPr>
      <xdr:spPr>
        <a:xfrm>
          <a:off x="22221825" y="64584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605599</xdr:colOff>
      <xdr:row>38</xdr:row>
      <xdr:rowOff>125734</xdr:rowOff>
    </xdr:from>
    <xdr:ext cx="249299" cy="259045"/>
    <xdr:sp macro="" textlink="">
      <xdr:nvSpPr>
        <xdr:cNvPr id="741" name="テキスト ボックス 740"/>
        <xdr:cNvSpPr txBox="1"/>
      </xdr:nvSpPr>
      <xdr:spPr>
        <a:xfrm>
          <a:off x="21208174" y="6640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2" name="円/楕円 74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38</xdr:row>
      <xdr:rowOff>125734</xdr:rowOff>
    </xdr:from>
    <xdr:ext cx="249299" cy="259045"/>
    <xdr:sp macro="" textlink="">
      <xdr:nvSpPr>
        <xdr:cNvPr id="743" name="テキスト ボックス 742"/>
        <xdr:cNvSpPr txBox="1"/>
      </xdr:nvSpPr>
      <xdr:spPr>
        <a:xfrm>
          <a:off x="20309649" y="6640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4" name="円/楕円 74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38</xdr:row>
      <xdr:rowOff>125734</xdr:rowOff>
    </xdr:from>
    <xdr:ext cx="249299" cy="259045"/>
    <xdr:sp macro="" textlink="">
      <xdr:nvSpPr>
        <xdr:cNvPr id="745" name="テキスト ボックス 744"/>
        <xdr:cNvSpPr txBox="1"/>
      </xdr:nvSpPr>
      <xdr:spPr>
        <a:xfrm>
          <a:off x="19420649" y="6640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6" name="円/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1442</xdr:colOff>
      <xdr:row>38</xdr:row>
      <xdr:rowOff>125734</xdr:rowOff>
    </xdr:from>
    <xdr:ext cx="249299" cy="259045"/>
    <xdr:sp macro="" textlink="">
      <xdr:nvSpPr>
        <xdr:cNvPr id="747" name="テキスト ボックス 746"/>
        <xdr:cNvSpPr txBox="1"/>
      </xdr:nvSpPr>
      <xdr:spPr>
        <a:xfrm>
          <a:off x="18546617" y="6640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63261</xdr:rowOff>
    </xdr:from>
    <xdr:ext cx="248786" cy="259045"/>
    <xdr:sp macro="" textlink="">
      <xdr:nvSpPr>
        <xdr:cNvPr id="759" name="テキスト ボックス 758"/>
        <xdr:cNvSpPr txBox="1"/>
      </xdr:nvSpPr>
      <xdr:spPr>
        <a:xfrm>
          <a:off x="18039214" y="1000736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87999</xdr:rowOff>
    </xdr:from>
    <xdr:ext cx="531300" cy="259045"/>
    <xdr:sp macro="" textlink="">
      <xdr:nvSpPr>
        <xdr:cNvPr id="761" name="テキスト ボックス 760"/>
        <xdr:cNvSpPr txBox="1"/>
      </xdr:nvSpPr>
      <xdr:spPr>
        <a:xfrm>
          <a:off x="17756701" y="9689199"/>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81851</xdr:rowOff>
    </xdr:from>
    <xdr:ext cx="531300" cy="259045"/>
    <xdr:sp macro="" textlink="">
      <xdr:nvSpPr>
        <xdr:cNvPr id="763" name="テキスト ボックス 762"/>
        <xdr:cNvSpPr txBox="1"/>
      </xdr:nvSpPr>
      <xdr:spPr>
        <a:xfrm>
          <a:off x="17756701" y="934015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121199</xdr:rowOff>
    </xdr:from>
    <xdr:ext cx="531300" cy="259045"/>
    <xdr:sp macro="" textlink="">
      <xdr:nvSpPr>
        <xdr:cNvPr id="765" name="テキスト ボックス 764"/>
        <xdr:cNvSpPr txBox="1"/>
      </xdr:nvSpPr>
      <xdr:spPr>
        <a:xfrm>
          <a:off x="17756701" y="9036599"/>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124494</xdr:rowOff>
    </xdr:from>
    <xdr:ext cx="531300" cy="259045"/>
    <xdr:sp macro="" textlink="">
      <xdr:nvSpPr>
        <xdr:cNvPr id="767" name="テキスト ボックス 766"/>
        <xdr:cNvSpPr txBox="1"/>
      </xdr:nvSpPr>
      <xdr:spPr>
        <a:xfrm>
          <a:off x="17756701" y="869699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48</xdr:row>
      <xdr:rowOff>148414</xdr:rowOff>
    </xdr:from>
    <xdr:ext cx="531300" cy="259045"/>
    <xdr:sp macro="" textlink="">
      <xdr:nvSpPr>
        <xdr:cNvPr id="769" name="テキスト ボックス 768"/>
        <xdr:cNvSpPr txBox="1"/>
      </xdr:nvSpPr>
      <xdr:spPr>
        <a:xfrm>
          <a:off x="17756701" y="837801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46</xdr:row>
      <xdr:rowOff>163714</xdr:rowOff>
    </xdr:from>
    <xdr:ext cx="531300" cy="259045"/>
    <xdr:sp macro="" textlink="">
      <xdr:nvSpPr>
        <xdr:cNvPr id="771" name="テキスト ボックス 770"/>
        <xdr:cNvSpPr txBox="1"/>
      </xdr:nvSpPr>
      <xdr:spPr>
        <a:xfrm>
          <a:off x="17756701" y="805041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59</xdr:row>
      <xdr:rowOff>33319</xdr:rowOff>
    </xdr:from>
    <xdr:ext cx="249299" cy="259045"/>
    <xdr:sp macro="" textlink="">
      <xdr:nvSpPr>
        <xdr:cNvPr id="774" name="貸付金最小値テキスト"/>
        <xdr:cNvSpPr txBox="1"/>
      </xdr:nvSpPr>
      <xdr:spPr>
        <a:xfrm>
          <a:off x="22221825" y="101488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48</xdr:row>
      <xdr:rowOff>87359</xdr:rowOff>
    </xdr:from>
    <xdr:ext cx="534377" cy="259045"/>
    <xdr:sp macro="" textlink="">
      <xdr:nvSpPr>
        <xdr:cNvPr id="776" name="貸付金最大値テキスト"/>
        <xdr:cNvSpPr txBox="1"/>
      </xdr:nvSpPr>
      <xdr:spPr>
        <a:xfrm>
          <a:off x="22221825" y="83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94960</xdr:rowOff>
    </xdr:from>
    <xdr:to>
      <xdr:col>32</xdr:col>
      <xdr:colOff>187325</xdr:colOff>
      <xdr:row>57</xdr:row>
      <xdr:rowOff>114358</xdr:rowOff>
    </xdr:to>
    <xdr:cxnSp macro="">
      <xdr:nvCxnSpPr>
        <xdr:cNvPr id="778" name="直線コネクタ 777"/>
        <xdr:cNvCxnSpPr/>
      </xdr:nvCxnSpPr>
      <xdr:spPr>
        <a:xfrm>
          <a:off x="21323300" y="9867610"/>
          <a:ext cx="838200" cy="1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58</xdr:row>
      <xdr:rowOff>5684</xdr:rowOff>
    </xdr:from>
    <xdr:ext cx="469744" cy="259045"/>
    <xdr:sp macro="" textlink="">
      <xdr:nvSpPr>
        <xdr:cNvPr id="779" name="貸付金平均値テキスト"/>
        <xdr:cNvSpPr txBox="1"/>
      </xdr:nvSpPr>
      <xdr:spPr>
        <a:xfrm>
          <a:off x="22221825" y="994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57</xdr:row>
      <xdr:rowOff>73700</xdr:rowOff>
    </xdr:from>
    <xdr:to>
      <xdr:col>31</xdr:col>
      <xdr:colOff>34925</xdr:colOff>
      <xdr:row>57</xdr:row>
      <xdr:rowOff>94960</xdr:rowOff>
    </xdr:to>
    <xdr:cxnSp macro="">
      <xdr:nvCxnSpPr>
        <xdr:cNvPr id="781" name="直線コネクタ 780"/>
        <xdr:cNvCxnSpPr/>
      </xdr:nvCxnSpPr>
      <xdr:spPr>
        <a:xfrm>
          <a:off x="20434300" y="984635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58</xdr:row>
      <xdr:rowOff>139058</xdr:rowOff>
    </xdr:from>
    <xdr:ext cx="469745" cy="259045"/>
    <xdr:sp macro="" textlink="">
      <xdr:nvSpPr>
        <xdr:cNvPr id="783" name="テキスト ボックス 782"/>
        <xdr:cNvSpPr txBox="1"/>
      </xdr:nvSpPr>
      <xdr:spPr>
        <a:xfrm>
          <a:off x="21088427" y="1008315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54661</xdr:rowOff>
    </xdr:from>
    <xdr:to>
      <xdr:col>29</xdr:col>
      <xdr:colOff>517525</xdr:colOff>
      <xdr:row>57</xdr:row>
      <xdr:rowOff>73700</xdr:rowOff>
    </xdr:to>
    <xdr:cxnSp macro="">
      <xdr:nvCxnSpPr>
        <xdr:cNvPr id="784" name="直線コネクタ 783"/>
        <xdr:cNvCxnSpPr/>
      </xdr:nvCxnSpPr>
      <xdr:spPr>
        <a:xfrm>
          <a:off x="19545300" y="9827311"/>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292177</xdr:colOff>
      <xdr:row>58</xdr:row>
      <xdr:rowOff>43740</xdr:rowOff>
    </xdr:from>
    <xdr:ext cx="469745" cy="259045"/>
    <xdr:sp macro="" textlink="">
      <xdr:nvSpPr>
        <xdr:cNvPr id="786" name="テキスト ボックス 785"/>
        <xdr:cNvSpPr txBox="1"/>
      </xdr:nvSpPr>
      <xdr:spPr>
        <a:xfrm>
          <a:off x="20208952" y="998784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34577</xdr:rowOff>
    </xdr:from>
    <xdr:to>
      <xdr:col>28</xdr:col>
      <xdr:colOff>314325</xdr:colOff>
      <xdr:row>57</xdr:row>
      <xdr:rowOff>54661</xdr:rowOff>
    </xdr:to>
    <xdr:cxnSp macro="">
      <xdr:nvCxnSpPr>
        <xdr:cNvPr id="787" name="直線コネクタ 786"/>
        <xdr:cNvCxnSpPr/>
      </xdr:nvCxnSpPr>
      <xdr:spPr>
        <a:xfrm>
          <a:off x="18656300" y="9807227"/>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88977</xdr:colOff>
      <xdr:row>58</xdr:row>
      <xdr:rowOff>43613</xdr:rowOff>
    </xdr:from>
    <xdr:ext cx="469744" cy="259045"/>
    <xdr:sp macro="" textlink="">
      <xdr:nvSpPr>
        <xdr:cNvPr id="789" name="テキスト ボックス 788"/>
        <xdr:cNvSpPr txBox="1"/>
      </xdr:nvSpPr>
      <xdr:spPr>
        <a:xfrm>
          <a:off x="19319952" y="998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58</xdr:row>
      <xdr:rowOff>15021</xdr:rowOff>
    </xdr:from>
    <xdr:ext cx="469745" cy="259045"/>
    <xdr:sp macro="" textlink="">
      <xdr:nvSpPr>
        <xdr:cNvPr id="791" name="テキスト ボックス 790"/>
        <xdr:cNvSpPr txBox="1"/>
      </xdr:nvSpPr>
      <xdr:spPr>
        <a:xfrm>
          <a:off x="18421427" y="995912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63558</xdr:rowOff>
    </xdr:from>
    <xdr:to>
      <xdr:col>32</xdr:col>
      <xdr:colOff>238125</xdr:colOff>
      <xdr:row>57</xdr:row>
      <xdr:rowOff>165158</xdr:rowOff>
    </xdr:to>
    <xdr:sp macro="" textlink="">
      <xdr:nvSpPr>
        <xdr:cNvPr id="797" name="円/楕円 796"/>
        <xdr:cNvSpPr/>
      </xdr:nvSpPr>
      <xdr:spPr>
        <a:xfrm>
          <a:off x="22110700" y="98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247650</xdr:colOff>
      <xdr:row>56</xdr:row>
      <xdr:rowOff>20475</xdr:rowOff>
    </xdr:from>
    <xdr:ext cx="534377" cy="259045"/>
    <xdr:sp macro="" textlink="">
      <xdr:nvSpPr>
        <xdr:cNvPr id="798" name="貸付金該当値テキスト"/>
        <xdr:cNvSpPr txBox="1"/>
      </xdr:nvSpPr>
      <xdr:spPr>
        <a:xfrm>
          <a:off x="22221825" y="96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44160</xdr:rowOff>
    </xdr:from>
    <xdr:to>
      <xdr:col>31</xdr:col>
      <xdr:colOff>85725</xdr:colOff>
      <xdr:row>57</xdr:row>
      <xdr:rowOff>145760</xdr:rowOff>
    </xdr:to>
    <xdr:sp macro="" textlink="">
      <xdr:nvSpPr>
        <xdr:cNvPr id="799" name="円/楕円 798"/>
        <xdr:cNvSpPr/>
      </xdr:nvSpPr>
      <xdr:spPr>
        <a:xfrm>
          <a:off x="21272500" y="981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463061</xdr:colOff>
      <xdr:row>55</xdr:row>
      <xdr:rowOff>87918</xdr:rowOff>
    </xdr:from>
    <xdr:ext cx="534377" cy="259045"/>
    <xdr:sp macro="" textlink="">
      <xdr:nvSpPr>
        <xdr:cNvPr id="800" name="テキスト ボックス 799"/>
        <xdr:cNvSpPr txBox="1"/>
      </xdr:nvSpPr>
      <xdr:spPr>
        <a:xfrm>
          <a:off x="21065636" y="951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22900</xdr:rowOff>
    </xdr:from>
    <xdr:to>
      <xdr:col>29</xdr:col>
      <xdr:colOff>568325</xdr:colOff>
      <xdr:row>57</xdr:row>
      <xdr:rowOff>124500</xdr:rowOff>
    </xdr:to>
    <xdr:sp macro="" textlink="">
      <xdr:nvSpPr>
        <xdr:cNvPr id="801" name="円/楕円 800"/>
        <xdr:cNvSpPr/>
      </xdr:nvSpPr>
      <xdr:spPr>
        <a:xfrm>
          <a:off x="20383500" y="97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55</xdr:row>
      <xdr:rowOff>85708</xdr:rowOff>
    </xdr:from>
    <xdr:ext cx="534377" cy="259045"/>
    <xdr:sp macro="" textlink="">
      <xdr:nvSpPr>
        <xdr:cNvPr id="802" name="テキスト ボックス 801"/>
        <xdr:cNvSpPr txBox="1"/>
      </xdr:nvSpPr>
      <xdr:spPr>
        <a:xfrm>
          <a:off x="20167111" y="951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3861</xdr:rowOff>
    </xdr:from>
    <xdr:to>
      <xdr:col>28</xdr:col>
      <xdr:colOff>365125</xdr:colOff>
      <xdr:row>57</xdr:row>
      <xdr:rowOff>105461</xdr:rowOff>
    </xdr:to>
    <xdr:sp macro="" textlink="">
      <xdr:nvSpPr>
        <xdr:cNvPr id="803" name="円/楕円 802"/>
        <xdr:cNvSpPr/>
      </xdr:nvSpPr>
      <xdr:spPr>
        <a:xfrm>
          <a:off x="19494500" y="97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56661</xdr:colOff>
      <xdr:row>55</xdr:row>
      <xdr:rowOff>57144</xdr:rowOff>
    </xdr:from>
    <xdr:ext cx="534377" cy="259045"/>
    <xdr:sp macro="" textlink="">
      <xdr:nvSpPr>
        <xdr:cNvPr id="804" name="テキスト ボックス 803"/>
        <xdr:cNvSpPr txBox="1"/>
      </xdr:nvSpPr>
      <xdr:spPr>
        <a:xfrm>
          <a:off x="19287636" y="948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155227</xdr:rowOff>
    </xdr:from>
    <xdr:to>
      <xdr:col>27</xdr:col>
      <xdr:colOff>161925</xdr:colOff>
      <xdr:row>57</xdr:row>
      <xdr:rowOff>85377</xdr:rowOff>
    </xdr:to>
    <xdr:sp macro="" textlink="">
      <xdr:nvSpPr>
        <xdr:cNvPr id="805" name="円/楕円 804"/>
        <xdr:cNvSpPr/>
      </xdr:nvSpPr>
      <xdr:spPr>
        <a:xfrm>
          <a:off x="18605500" y="975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55</xdr:row>
      <xdr:rowOff>33634</xdr:rowOff>
    </xdr:from>
    <xdr:ext cx="534377" cy="259045"/>
    <xdr:sp macro="" textlink="">
      <xdr:nvSpPr>
        <xdr:cNvPr id="806" name="テキスト ボックス 805"/>
        <xdr:cNvSpPr txBox="1"/>
      </xdr:nvSpPr>
      <xdr:spPr>
        <a:xfrm>
          <a:off x="18389111" y="946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32866</xdr:rowOff>
    </xdr:from>
    <xdr:ext cx="531300" cy="259045"/>
    <xdr:sp macro="" textlink="">
      <xdr:nvSpPr>
        <xdr:cNvPr id="817" name="テキスト ボックス 816"/>
        <xdr:cNvSpPr txBox="1"/>
      </xdr:nvSpPr>
      <xdr:spPr>
        <a:xfrm>
          <a:off x="17756701" y="13748866"/>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58796</xdr:rowOff>
    </xdr:from>
    <xdr:ext cx="531300" cy="259045"/>
    <xdr:sp macro="" textlink="">
      <xdr:nvSpPr>
        <xdr:cNvPr id="819" name="テキスト ボックス 818"/>
        <xdr:cNvSpPr txBox="1"/>
      </xdr:nvSpPr>
      <xdr:spPr>
        <a:xfrm>
          <a:off x="17756701" y="13431896"/>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89115</xdr:rowOff>
    </xdr:from>
    <xdr:ext cx="531300" cy="259045"/>
    <xdr:sp macro="" textlink="">
      <xdr:nvSpPr>
        <xdr:cNvPr id="821" name="テキスト ボックス 820"/>
        <xdr:cNvSpPr txBox="1"/>
      </xdr:nvSpPr>
      <xdr:spPr>
        <a:xfrm>
          <a:off x="17756701" y="13119315"/>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81851</xdr:rowOff>
    </xdr:from>
    <xdr:ext cx="531300" cy="259045"/>
    <xdr:sp macro="" textlink="">
      <xdr:nvSpPr>
        <xdr:cNvPr id="823" name="テキスト ボックス 822"/>
        <xdr:cNvSpPr txBox="1"/>
      </xdr:nvSpPr>
      <xdr:spPr>
        <a:xfrm>
          <a:off x="17756701" y="1276915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120172</xdr:rowOff>
    </xdr:from>
    <xdr:ext cx="531300" cy="259045"/>
    <xdr:sp macro="" textlink="">
      <xdr:nvSpPr>
        <xdr:cNvPr id="825" name="テキスト ボックス 824"/>
        <xdr:cNvSpPr txBox="1"/>
      </xdr:nvSpPr>
      <xdr:spPr>
        <a:xfrm>
          <a:off x="17756701" y="1246457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70</xdr:row>
      <xdr:rowOff>119952</xdr:rowOff>
    </xdr:from>
    <xdr:ext cx="531300" cy="259045"/>
    <xdr:sp macro="" textlink="">
      <xdr:nvSpPr>
        <xdr:cNvPr id="827" name="テキスト ボックス 826"/>
        <xdr:cNvSpPr txBox="1"/>
      </xdr:nvSpPr>
      <xdr:spPr>
        <a:xfrm>
          <a:off x="17756701" y="1212145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68</xdr:row>
      <xdr:rowOff>148414</xdr:rowOff>
    </xdr:from>
    <xdr:ext cx="531300" cy="259045"/>
    <xdr:sp macro="" textlink="">
      <xdr:nvSpPr>
        <xdr:cNvPr id="829" name="テキスト ボックス 828"/>
        <xdr:cNvSpPr txBox="1"/>
      </xdr:nvSpPr>
      <xdr:spPr>
        <a:xfrm>
          <a:off x="17756701" y="1180701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66</xdr:row>
      <xdr:rowOff>164742</xdr:rowOff>
    </xdr:from>
    <xdr:ext cx="531300" cy="259045"/>
    <xdr:sp macro="" textlink="">
      <xdr:nvSpPr>
        <xdr:cNvPr id="831" name="テキスト ボックス 830"/>
        <xdr:cNvSpPr txBox="1"/>
      </xdr:nvSpPr>
      <xdr:spPr>
        <a:xfrm>
          <a:off x="17756701" y="11480442"/>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78</xdr:row>
      <xdr:rowOff>86757</xdr:rowOff>
    </xdr:from>
    <xdr:ext cx="534377" cy="259045"/>
    <xdr:sp macro="" textlink="">
      <xdr:nvSpPr>
        <xdr:cNvPr id="834" name="繰出金最小値テキスト"/>
        <xdr:cNvSpPr txBox="1"/>
      </xdr:nvSpPr>
      <xdr:spPr>
        <a:xfrm>
          <a:off x="22221825" y="134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68</xdr:row>
      <xdr:rowOff>166317</xdr:rowOff>
    </xdr:from>
    <xdr:ext cx="534377" cy="259045"/>
    <xdr:sp macro="" textlink="">
      <xdr:nvSpPr>
        <xdr:cNvPr id="836" name="繰出金最大値テキスト"/>
        <xdr:cNvSpPr txBox="1"/>
      </xdr:nvSpPr>
      <xdr:spPr>
        <a:xfrm>
          <a:off x="22221825" y="1182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72034</xdr:rowOff>
    </xdr:from>
    <xdr:to>
      <xdr:col>32</xdr:col>
      <xdr:colOff>187325</xdr:colOff>
      <xdr:row>76</xdr:row>
      <xdr:rowOff>77619</xdr:rowOff>
    </xdr:to>
    <xdr:cxnSp macro="">
      <xdr:nvCxnSpPr>
        <xdr:cNvPr id="838" name="直線コネクタ 837"/>
        <xdr:cNvCxnSpPr/>
      </xdr:nvCxnSpPr>
      <xdr:spPr>
        <a:xfrm>
          <a:off x="21323300" y="12759334"/>
          <a:ext cx="838200" cy="34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74</xdr:row>
      <xdr:rowOff>62982</xdr:rowOff>
    </xdr:from>
    <xdr:ext cx="534377" cy="259045"/>
    <xdr:sp macro="" textlink="">
      <xdr:nvSpPr>
        <xdr:cNvPr id="839" name="繰出金平均値テキスト"/>
        <xdr:cNvSpPr txBox="1"/>
      </xdr:nvSpPr>
      <xdr:spPr>
        <a:xfrm>
          <a:off x="22221825" y="1275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74</xdr:row>
      <xdr:rowOff>72034</xdr:rowOff>
    </xdr:from>
    <xdr:to>
      <xdr:col>31</xdr:col>
      <xdr:colOff>34925</xdr:colOff>
      <xdr:row>75</xdr:row>
      <xdr:rowOff>89833</xdr:rowOff>
    </xdr:to>
    <xdr:cxnSp macro="">
      <xdr:nvCxnSpPr>
        <xdr:cNvPr id="841" name="直線コネクタ 840"/>
        <xdr:cNvCxnSpPr/>
      </xdr:nvCxnSpPr>
      <xdr:spPr>
        <a:xfrm flipV="1">
          <a:off x="20434300" y="12759334"/>
          <a:ext cx="889000" cy="18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463061</xdr:colOff>
      <xdr:row>75</xdr:row>
      <xdr:rowOff>165652</xdr:rowOff>
    </xdr:from>
    <xdr:ext cx="534377" cy="259045"/>
    <xdr:sp macro="" textlink="">
      <xdr:nvSpPr>
        <xdr:cNvPr id="843" name="テキスト ボックス 842"/>
        <xdr:cNvSpPr txBox="1"/>
      </xdr:nvSpPr>
      <xdr:spPr>
        <a:xfrm>
          <a:off x="21065636" y="1302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3846</xdr:rowOff>
    </xdr:from>
    <xdr:to>
      <xdr:col>29</xdr:col>
      <xdr:colOff>517525</xdr:colOff>
      <xdr:row>75</xdr:row>
      <xdr:rowOff>89833</xdr:rowOff>
    </xdr:to>
    <xdr:cxnSp macro="">
      <xdr:nvCxnSpPr>
        <xdr:cNvPr id="844" name="直線コネクタ 843"/>
        <xdr:cNvCxnSpPr/>
      </xdr:nvCxnSpPr>
      <xdr:spPr>
        <a:xfrm>
          <a:off x="19545300" y="12691146"/>
          <a:ext cx="889000" cy="25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75</xdr:row>
      <xdr:rowOff>127662</xdr:rowOff>
    </xdr:from>
    <xdr:ext cx="534377" cy="259045"/>
    <xdr:sp macro="" textlink="">
      <xdr:nvSpPr>
        <xdr:cNvPr id="846" name="テキスト ボックス 845"/>
        <xdr:cNvSpPr txBox="1"/>
      </xdr:nvSpPr>
      <xdr:spPr>
        <a:xfrm>
          <a:off x="20167111" y="1298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3846</xdr:rowOff>
    </xdr:from>
    <xdr:to>
      <xdr:col>28</xdr:col>
      <xdr:colOff>314325</xdr:colOff>
      <xdr:row>75</xdr:row>
      <xdr:rowOff>123730</xdr:rowOff>
    </xdr:to>
    <xdr:cxnSp macro="">
      <xdr:nvCxnSpPr>
        <xdr:cNvPr id="847" name="直線コネクタ 846"/>
        <xdr:cNvCxnSpPr/>
      </xdr:nvCxnSpPr>
      <xdr:spPr>
        <a:xfrm flipV="1">
          <a:off x="18656300" y="12691146"/>
          <a:ext cx="889000" cy="29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56661</xdr:colOff>
      <xdr:row>75</xdr:row>
      <xdr:rowOff>147938</xdr:rowOff>
    </xdr:from>
    <xdr:ext cx="534377" cy="259045"/>
    <xdr:sp macro="" textlink="">
      <xdr:nvSpPr>
        <xdr:cNvPr id="849" name="テキスト ボックス 848"/>
        <xdr:cNvSpPr txBox="1"/>
      </xdr:nvSpPr>
      <xdr:spPr>
        <a:xfrm>
          <a:off x="19287636" y="130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76</xdr:row>
      <xdr:rowOff>4932</xdr:rowOff>
    </xdr:from>
    <xdr:ext cx="534377" cy="259045"/>
    <xdr:sp macro="" textlink="">
      <xdr:nvSpPr>
        <xdr:cNvPr id="851" name="テキスト ボックス 850"/>
        <xdr:cNvSpPr txBox="1"/>
      </xdr:nvSpPr>
      <xdr:spPr>
        <a:xfrm>
          <a:off x="18389111" y="130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26819</xdr:rowOff>
    </xdr:from>
    <xdr:to>
      <xdr:col>32</xdr:col>
      <xdr:colOff>238125</xdr:colOff>
      <xdr:row>76</xdr:row>
      <xdr:rowOff>128419</xdr:rowOff>
    </xdr:to>
    <xdr:sp macro="" textlink="">
      <xdr:nvSpPr>
        <xdr:cNvPr id="857" name="円/楕円 856"/>
        <xdr:cNvSpPr/>
      </xdr:nvSpPr>
      <xdr:spPr>
        <a:xfrm>
          <a:off x="22110700" y="1305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247650</xdr:colOff>
      <xdr:row>75</xdr:row>
      <xdr:rowOff>120804</xdr:rowOff>
    </xdr:from>
    <xdr:ext cx="534377" cy="259045"/>
    <xdr:sp macro="" textlink="">
      <xdr:nvSpPr>
        <xdr:cNvPr id="858" name="繰出金該当値テキスト"/>
        <xdr:cNvSpPr txBox="1"/>
      </xdr:nvSpPr>
      <xdr:spPr>
        <a:xfrm>
          <a:off x="22221825" y="1297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36,401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21234</xdr:rowOff>
    </xdr:from>
    <xdr:to>
      <xdr:col>31</xdr:col>
      <xdr:colOff>85725</xdr:colOff>
      <xdr:row>74</xdr:row>
      <xdr:rowOff>122834</xdr:rowOff>
    </xdr:to>
    <xdr:sp macro="" textlink="">
      <xdr:nvSpPr>
        <xdr:cNvPr id="859" name="円/楕円 858"/>
        <xdr:cNvSpPr/>
      </xdr:nvSpPr>
      <xdr:spPr>
        <a:xfrm>
          <a:off x="21272500" y="127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463061</xdr:colOff>
      <xdr:row>72</xdr:row>
      <xdr:rowOff>82926</xdr:rowOff>
    </xdr:from>
    <xdr:ext cx="534377" cy="259045"/>
    <xdr:sp macro="" textlink="">
      <xdr:nvSpPr>
        <xdr:cNvPr id="860" name="テキスト ボックス 859"/>
        <xdr:cNvSpPr txBox="1"/>
      </xdr:nvSpPr>
      <xdr:spPr>
        <a:xfrm>
          <a:off x="21065636" y="1242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39033</xdr:rowOff>
    </xdr:from>
    <xdr:to>
      <xdr:col>29</xdr:col>
      <xdr:colOff>568325</xdr:colOff>
      <xdr:row>75</xdr:row>
      <xdr:rowOff>140633</xdr:rowOff>
    </xdr:to>
    <xdr:sp macro="" textlink="">
      <xdr:nvSpPr>
        <xdr:cNvPr id="861" name="円/楕円 860"/>
        <xdr:cNvSpPr/>
      </xdr:nvSpPr>
      <xdr:spPr>
        <a:xfrm>
          <a:off x="20383500" y="1289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73</xdr:row>
      <xdr:rowOff>87850</xdr:rowOff>
    </xdr:from>
    <xdr:ext cx="534377" cy="259045"/>
    <xdr:sp macro="" textlink="">
      <xdr:nvSpPr>
        <xdr:cNvPr id="862" name="テキスト ボックス 861"/>
        <xdr:cNvSpPr txBox="1"/>
      </xdr:nvSpPr>
      <xdr:spPr>
        <a:xfrm>
          <a:off x="20167111" y="1260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41,277</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124496</xdr:rowOff>
    </xdr:from>
    <xdr:to>
      <xdr:col>28</xdr:col>
      <xdr:colOff>365125</xdr:colOff>
      <xdr:row>74</xdr:row>
      <xdr:rowOff>54646</xdr:rowOff>
    </xdr:to>
    <xdr:sp macro="" textlink="">
      <xdr:nvSpPr>
        <xdr:cNvPr id="863" name="円/楕円 862"/>
        <xdr:cNvSpPr/>
      </xdr:nvSpPr>
      <xdr:spPr>
        <a:xfrm>
          <a:off x="19494500" y="1264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56661</xdr:colOff>
      <xdr:row>72</xdr:row>
      <xdr:rowOff>6329</xdr:rowOff>
    </xdr:from>
    <xdr:ext cx="534377" cy="259045"/>
    <xdr:sp macro="" textlink="">
      <xdr:nvSpPr>
        <xdr:cNvPr id="864" name="テキスト ボックス 863"/>
        <xdr:cNvSpPr txBox="1"/>
      </xdr:nvSpPr>
      <xdr:spPr>
        <a:xfrm>
          <a:off x="19287636" y="1235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72930</xdr:rowOff>
    </xdr:from>
    <xdr:to>
      <xdr:col>27</xdr:col>
      <xdr:colOff>161925</xdr:colOff>
      <xdr:row>76</xdr:row>
      <xdr:rowOff>3080</xdr:rowOff>
    </xdr:to>
    <xdr:sp macro="" textlink="">
      <xdr:nvSpPr>
        <xdr:cNvPr id="865" name="円/楕円 864"/>
        <xdr:cNvSpPr/>
      </xdr:nvSpPr>
      <xdr:spPr>
        <a:xfrm>
          <a:off x="18605500" y="129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73</xdr:row>
      <xdr:rowOff>125639</xdr:rowOff>
    </xdr:from>
    <xdr:ext cx="534377" cy="259045"/>
    <xdr:sp macro="" textlink="">
      <xdr:nvSpPr>
        <xdr:cNvPr id="866" name="テキスト ボックス 865"/>
        <xdr:cNvSpPr txBox="1"/>
      </xdr:nvSpPr>
      <xdr:spPr>
        <a:xfrm>
          <a:off x="18389111" y="1264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13816</xdr:rowOff>
    </xdr:from>
    <xdr:ext cx="248786" cy="259045"/>
    <xdr:sp macro="" textlink="">
      <xdr:nvSpPr>
        <xdr:cNvPr id="878" name="テキスト ボックス 877"/>
        <xdr:cNvSpPr txBox="1"/>
      </xdr:nvSpPr>
      <xdr:spPr>
        <a:xfrm>
          <a:off x="18039214" y="1681591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106194</xdr:colOff>
      <xdr:row>95</xdr:row>
      <xdr:rowOff>144664</xdr:rowOff>
    </xdr:from>
    <xdr:ext cx="312907" cy="259045"/>
    <xdr:sp macro="" textlink="">
      <xdr:nvSpPr>
        <xdr:cNvPr id="880" name="テキスト ボックス 879"/>
        <xdr:cNvSpPr txBox="1"/>
      </xdr:nvSpPr>
      <xdr:spPr>
        <a:xfrm>
          <a:off x="17965569" y="16432414"/>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106194</xdr:colOff>
      <xdr:row>93</xdr:row>
      <xdr:rowOff>115369</xdr:rowOff>
    </xdr:from>
    <xdr:ext cx="312907" cy="259045"/>
    <xdr:sp macro="" textlink="">
      <xdr:nvSpPr>
        <xdr:cNvPr id="882" name="テキスト ボックス 881"/>
        <xdr:cNvSpPr txBox="1"/>
      </xdr:nvSpPr>
      <xdr:spPr>
        <a:xfrm>
          <a:off x="17965569" y="16060219"/>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106194</xdr:colOff>
      <xdr:row>91</xdr:row>
      <xdr:rowOff>69492</xdr:rowOff>
    </xdr:from>
    <xdr:ext cx="312907" cy="259045"/>
    <xdr:sp macro="" textlink="">
      <xdr:nvSpPr>
        <xdr:cNvPr id="884" name="テキスト ボックス 883"/>
        <xdr:cNvSpPr txBox="1"/>
      </xdr:nvSpPr>
      <xdr:spPr>
        <a:xfrm>
          <a:off x="17965569" y="15671442"/>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106194</xdr:colOff>
      <xdr:row>89</xdr:row>
      <xdr:rowOff>32866</xdr:rowOff>
    </xdr:from>
    <xdr:ext cx="312907" cy="259045"/>
    <xdr:sp macro="" textlink="">
      <xdr:nvSpPr>
        <xdr:cNvPr id="886" name="テキスト ボックス 885"/>
        <xdr:cNvSpPr txBox="1"/>
      </xdr:nvSpPr>
      <xdr:spPr>
        <a:xfrm>
          <a:off x="17965569" y="15291916"/>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106194</xdr:colOff>
      <xdr:row>86</xdr:row>
      <xdr:rowOff>163714</xdr:rowOff>
    </xdr:from>
    <xdr:ext cx="312907" cy="259045"/>
    <xdr:sp macro="" textlink="">
      <xdr:nvSpPr>
        <xdr:cNvPr id="888" name="テキスト ボックス 887"/>
        <xdr:cNvSpPr txBox="1"/>
      </xdr:nvSpPr>
      <xdr:spPr>
        <a:xfrm>
          <a:off x="17965569" y="14908414"/>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99</xdr:row>
      <xdr:rowOff>15791</xdr:rowOff>
    </xdr:from>
    <xdr:ext cx="249299" cy="259045"/>
    <xdr:sp macro="" textlink="">
      <xdr:nvSpPr>
        <xdr:cNvPr id="891" name="前年度繰上充用金最小値テキスト"/>
        <xdr:cNvSpPr txBox="1"/>
      </xdr:nvSpPr>
      <xdr:spPr>
        <a:xfrm>
          <a:off x="22221825" y="16989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97</xdr:row>
      <xdr:rowOff>13641</xdr:rowOff>
    </xdr:from>
    <xdr:ext cx="249299" cy="259045"/>
    <xdr:sp macro="" textlink="">
      <xdr:nvSpPr>
        <xdr:cNvPr id="893" name="前年度繰上充用金最大値テキスト"/>
        <xdr:cNvSpPr txBox="1"/>
      </xdr:nvSpPr>
      <xdr:spPr>
        <a:xfrm>
          <a:off x="22221825" y="166442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247650</xdr:colOff>
      <xdr:row>98</xdr:row>
      <xdr:rowOff>87092</xdr:rowOff>
    </xdr:from>
    <xdr:ext cx="249299" cy="259045"/>
    <xdr:sp macro="" textlink="">
      <xdr:nvSpPr>
        <xdr:cNvPr id="896" name="前年度繰上充用金平均値テキスト"/>
        <xdr:cNvSpPr txBox="1"/>
      </xdr:nvSpPr>
      <xdr:spPr>
        <a:xfrm>
          <a:off x="22221825" y="1688919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605599</xdr:colOff>
      <xdr:row>99</xdr:row>
      <xdr:rowOff>15791</xdr:rowOff>
    </xdr:from>
    <xdr:ext cx="249299" cy="259045"/>
    <xdr:sp macro="" textlink="">
      <xdr:nvSpPr>
        <xdr:cNvPr id="900" name="テキスト ボックス 899"/>
        <xdr:cNvSpPr txBox="1"/>
      </xdr:nvSpPr>
      <xdr:spPr>
        <a:xfrm>
          <a:off x="21208174" y="16989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99</xdr:row>
      <xdr:rowOff>15791</xdr:rowOff>
    </xdr:from>
    <xdr:ext cx="249299" cy="259045"/>
    <xdr:sp macro="" textlink="">
      <xdr:nvSpPr>
        <xdr:cNvPr id="903" name="テキスト ボックス 902"/>
        <xdr:cNvSpPr txBox="1"/>
      </xdr:nvSpPr>
      <xdr:spPr>
        <a:xfrm>
          <a:off x="20309649" y="16989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99</xdr:row>
      <xdr:rowOff>15791</xdr:rowOff>
    </xdr:from>
    <xdr:ext cx="249299" cy="259045"/>
    <xdr:sp macro="" textlink="">
      <xdr:nvSpPr>
        <xdr:cNvPr id="906" name="テキスト ボックス 905"/>
        <xdr:cNvSpPr txBox="1"/>
      </xdr:nvSpPr>
      <xdr:spPr>
        <a:xfrm>
          <a:off x="19420649" y="16989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639958</xdr:colOff>
      <xdr:row>88</xdr:row>
      <xdr:rowOff>144664</xdr:rowOff>
    </xdr:from>
    <xdr:ext cx="313932" cy="259045"/>
    <xdr:sp macro="" textlink="">
      <xdr:nvSpPr>
        <xdr:cNvPr id="908" name="テキスト ボックス 907"/>
        <xdr:cNvSpPr txBox="1"/>
      </xdr:nvSpPr>
      <xdr:spPr>
        <a:xfrm>
          <a:off x="18499333" y="15232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247650</xdr:colOff>
      <xdr:row>97</xdr:row>
      <xdr:rowOff>148867</xdr:rowOff>
    </xdr:from>
    <xdr:ext cx="249299" cy="259045"/>
    <xdr:sp macro="" textlink="">
      <xdr:nvSpPr>
        <xdr:cNvPr id="915" name="前年度繰上充用金該当値テキスト"/>
        <xdr:cNvSpPr txBox="1"/>
      </xdr:nvSpPr>
      <xdr:spPr>
        <a:xfrm>
          <a:off x="22221825" y="167795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605599</xdr:colOff>
      <xdr:row>97</xdr:row>
      <xdr:rowOff>33982</xdr:rowOff>
    </xdr:from>
    <xdr:ext cx="249299" cy="259045"/>
    <xdr:sp macro="" textlink="">
      <xdr:nvSpPr>
        <xdr:cNvPr id="917" name="テキスト ボックス 916"/>
        <xdr:cNvSpPr txBox="1"/>
      </xdr:nvSpPr>
      <xdr:spPr>
        <a:xfrm>
          <a:off x="21208174" y="166646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97</xdr:row>
      <xdr:rowOff>33982</xdr:rowOff>
    </xdr:from>
    <xdr:ext cx="249299" cy="259045"/>
    <xdr:sp macro="" textlink="">
      <xdr:nvSpPr>
        <xdr:cNvPr id="919" name="テキスト ボックス 918"/>
        <xdr:cNvSpPr txBox="1"/>
      </xdr:nvSpPr>
      <xdr:spPr>
        <a:xfrm>
          <a:off x="20309649" y="166646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97</xdr:row>
      <xdr:rowOff>33982</xdr:rowOff>
    </xdr:from>
    <xdr:ext cx="249299" cy="259045"/>
    <xdr:sp macro="" textlink="">
      <xdr:nvSpPr>
        <xdr:cNvPr id="921" name="テキスト ボックス 920"/>
        <xdr:cNvSpPr txBox="1"/>
      </xdr:nvSpPr>
      <xdr:spPr>
        <a:xfrm>
          <a:off x="19420649" y="166646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1442</xdr:colOff>
      <xdr:row>99</xdr:row>
      <xdr:rowOff>15791</xdr:rowOff>
    </xdr:from>
    <xdr:ext cx="249299" cy="259045"/>
    <xdr:sp macro="" textlink="">
      <xdr:nvSpPr>
        <xdr:cNvPr id="923" name="テキスト ボックス 922"/>
        <xdr:cNvSpPr txBox="1"/>
      </xdr:nvSpPr>
      <xdr:spPr>
        <a:xfrm>
          <a:off x="18546617" y="169893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en-US" sz="1200">
              <a:latin typeface="ＭＳ Ｐゴシック"/>
            </a:rPr>
            <a:t>本市は、類似団体と比較して人件費と扶助費が高いという特徴がある。平成</a:t>
          </a:r>
          <a:r>
            <a:rPr kumimoji="1" lang="en-US" altLang="ja-JP" sz="1200">
              <a:latin typeface="ＭＳ Ｐゴシック"/>
            </a:rPr>
            <a:t>24</a:t>
          </a:r>
          <a:r>
            <a:rPr kumimoji="1" lang="ja-JP" altLang="en-US" sz="1200">
              <a:latin typeface="ＭＳ Ｐゴシック"/>
            </a:rPr>
            <a:t>年度と比較して、人件費は約</a:t>
          </a:r>
          <a:r>
            <a:rPr kumimoji="1" lang="en-US" altLang="ja-JP" sz="1200">
              <a:latin typeface="ＭＳ Ｐゴシック"/>
            </a:rPr>
            <a:t>3.2%</a:t>
          </a:r>
          <a:r>
            <a:rPr kumimoji="1" lang="ja-JP" altLang="en-US" sz="1200">
              <a:latin typeface="ＭＳ Ｐゴシック"/>
            </a:rPr>
            <a:t>の増加し、扶助費は約</a:t>
          </a:r>
          <a:r>
            <a:rPr kumimoji="1" lang="en-US" altLang="ja-JP" sz="1200">
              <a:latin typeface="ＭＳ Ｐゴシック"/>
            </a:rPr>
            <a:t>10%</a:t>
          </a:r>
          <a:r>
            <a:rPr kumimoji="1" lang="ja-JP" altLang="en-US" sz="1200">
              <a:latin typeface="ＭＳ Ｐゴシック"/>
            </a:rPr>
            <a:t>の増加となっており依然高止まりの状態となっている。人件費と扶助費が高い主な要因は、本市が類似団体と比較し市立の幼稚園や保育園が多いことや</a:t>
          </a:r>
          <a:r>
            <a:rPr kumimoji="1" lang="ja-JP" altLang="ja-JP" sz="1200">
              <a:solidFill>
                <a:schemeClr val="dk1"/>
              </a:solidFill>
              <a:effectLst/>
              <a:latin typeface="+mn-lt"/>
              <a:ea typeface="+mn-ea"/>
              <a:cs typeface="+mn-cs"/>
            </a:rPr>
            <a:t>扶助費の約</a:t>
          </a:r>
          <a:r>
            <a:rPr kumimoji="1" lang="en-US" altLang="ja-JP" sz="1200">
              <a:solidFill>
                <a:schemeClr val="dk1"/>
              </a:solidFill>
              <a:effectLst/>
              <a:latin typeface="+mn-lt"/>
              <a:ea typeface="+mn-ea"/>
              <a:cs typeface="+mn-cs"/>
            </a:rPr>
            <a:t>35</a:t>
          </a:r>
          <a:r>
            <a:rPr kumimoji="1" lang="ja-JP" altLang="ja-JP" sz="1200">
              <a:solidFill>
                <a:schemeClr val="dk1"/>
              </a:solidFill>
              <a:effectLst/>
              <a:latin typeface="+mn-lt"/>
              <a:ea typeface="+mn-ea"/>
              <a:cs typeface="+mn-cs"/>
            </a:rPr>
            <a:t>％を占める生活保護費</a:t>
          </a:r>
          <a:r>
            <a:rPr kumimoji="1" lang="ja-JP" altLang="en-US" sz="1200">
              <a:solidFill>
                <a:schemeClr val="dk1"/>
              </a:solidFill>
              <a:effectLst/>
              <a:latin typeface="+mn-lt"/>
              <a:ea typeface="+mn-ea"/>
              <a:cs typeface="+mn-cs"/>
            </a:rPr>
            <a:t>によるものが大きい。補助費等と繰出金については</a:t>
          </a:r>
          <a:r>
            <a:rPr kumimoji="1" lang="ja-JP" altLang="en-US" sz="1200">
              <a:latin typeface="ＭＳ Ｐゴシック"/>
            </a:rPr>
            <a:t>、下水道事業が公営企業に移行にしたことによる組換えがあったことから増減がでている。今後は、適切な定員管理と単独事業の見直しに取り組む必要がある。</a:t>
          </a:r>
        </a:p>
        <a:p>
          <a:pPr>
            <a:lnSpc>
              <a:spcPts val="1400"/>
            </a:lnSpc>
          </a:pPr>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113,952
112,934
39.72
38,791,827
38,168,017
548,545
22,458,744
26,735,772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44617</xdr:rowOff>
    </xdr:from>
    <xdr:ext cx="467179" cy="259045"/>
    <xdr:sp macro="" textlink="">
      <xdr:nvSpPr>
        <xdr:cNvPr id="42" name="テキスト ボックス 41"/>
        <xdr:cNvSpPr txBox="1"/>
      </xdr:nvSpPr>
      <xdr:spPr>
        <a:xfrm>
          <a:off x="294821" y="6902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6517</xdr:rowOff>
    </xdr:from>
    <xdr:ext cx="467179" cy="259045"/>
    <xdr:sp macro="" textlink="">
      <xdr:nvSpPr>
        <xdr:cNvPr id="44" name="テキスト ボックス 43"/>
        <xdr:cNvSpPr txBox="1"/>
      </xdr:nvSpPr>
      <xdr:spPr>
        <a:xfrm>
          <a:off x="294821" y="6521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139867</xdr:rowOff>
    </xdr:from>
    <xdr:ext cx="467179" cy="259045"/>
    <xdr:sp macro="" textlink="">
      <xdr:nvSpPr>
        <xdr:cNvPr id="46" name="テキスト ボックス 45"/>
        <xdr:cNvSpPr txBox="1"/>
      </xdr:nvSpPr>
      <xdr:spPr>
        <a:xfrm>
          <a:off x="294821" y="614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101767</xdr:rowOff>
    </xdr:from>
    <xdr:ext cx="467179" cy="259045"/>
    <xdr:sp macro="" textlink="">
      <xdr:nvSpPr>
        <xdr:cNvPr id="48" name="テキスト ボックス 47"/>
        <xdr:cNvSpPr txBox="1"/>
      </xdr:nvSpPr>
      <xdr:spPr>
        <a:xfrm>
          <a:off x="294821" y="5759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63667</xdr:rowOff>
    </xdr:from>
    <xdr:ext cx="467179" cy="259045"/>
    <xdr:sp macro="" textlink="">
      <xdr:nvSpPr>
        <xdr:cNvPr id="50" name="テキスト ボックス 49"/>
        <xdr:cNvSpPr txBox="1"/>
      </xdr:nvSpPr>
      <xdr:spPr>
        <a:xfrm>
          <a:off x="294821" y="5378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25567</xdr:rowOff>
    </xdr:from>
    <xdr:ext cx="467179" cy="259045"/>
    <xdr:sp macro="" textlink="">
      <xdr:nvSpPr>
        <xdr:cNvPr id="52" name="テキスト ボックス 51"/>
        <xdr:cNvSpPr txBox="1"/>
      </xdr:nvSpPr>
      <xdr:spPr>
        <a:xfrm>
          <a:off x="294821" y="49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26</xdr:row>
      <xdr:rowOff>158917</xdr:rowOff>
    </xdr:from>
    <xdr:ext cx="467179" cy="259045"/>
    <xdr:sp macro="" textlink="">
      <xdr:nvSpPr>
        <xdr:cNvPr id="54" name="テキスト ボックス 53"/>
        <xdr:cNvSpPr txBox="1"/>
      </xdr:nvSpPr>
      <xdr:spPr>
        <a:xfrm>
          <a:off x="294821" y="4616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68747</xdr:rowOff>
    </xdr:from>
    <xdr:ext cx="469744" cy="259045"/>
    <xdr:sp macro="" textlink="">
      <xdr:nvSpPr>
        <xdr:cNvPr id="57" name="議会費最小値テキスト"/>
        <xdr:cNvSpPr txBox="1"/>
      </xdr:nvSpPr>
      <xdr:spPr>
        <a:xfrm>
          <a:off x="4686300" y="675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99989</xdr:rowOff>
    </xdr:from>
    <xdr:ext cx="469744" cy="259045"/>
    <xdr:sp macro="" textlink="">
      <xdr:nvSpPr>
        <xdr:cNvPr id="59" name="議会費最大値テキスト"/>
        <xdr:cNvSpPr txBox="1"/>
      </xdr:nvSpPr>
      <xdr:spPr>
        <a:xfrm>
          <a:off x="4686300" y="50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143510</xdr:rowOff>
    </xdr:from>
    <xdr:to>
      <xdr:col>6</xdr:col>
      <xdr:colOff>511175</xdr:colOff>
      <xdr:row>34</xdr:row>
      <xdr:rowOff>89408</xdr:rowOff>
    </xdr:to>
    <xdr:cxnSp macro="">
      <xdr:nvCxnSpPr>
        <xdr:cNvPr id="61" name="直線コネクタ 60"/>
        <xdr:cNvCxnSpPr/>
      </xdr:nvCxnSpPr>
      <xdr:spPr>
        <a:xfrm>
          <a:off x="3797300" y="5801360"/>
          <a:ext cx="8382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81701</xdr:rowOff>
    </xdr:from>
    <xdr:ext cx="469744" cy="259045"/>
    <xdr:sp macro="" textlink="">
      <xdr:nvSpPr>
        <xdr:cNvPr id="62" name="議会費平均値テキスト"/>
        <xdr:cNvSpPr txBox="1"/>
      </xdr:nvSpPr>
      <xdr:spPr>
        <a:xfrm>
          <a:off x="4686300" y="6082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33</xdr:row>
      <xdr:rowOff>143510</xdr:rowOff>
    </xdr:from>
    <xdr:to>
      <xdr:col>5</xdr:col>
      <xdr:colOff>358775</xdr:colOff>
      <xdr:row>34</xdr:row>
      <xdr:rowOff>110744</xdr:rowOff>
    </xdr:to>
    <xdr:cxnSp macro="">
      <xdr:nvCxnSpPr>
        <xdr:cNvPr id="64" name="直線コネクタ 63"/>
        <xdr:cNvCxnSpPr/>
      </xdr:nvCxnSpPr>
      <xdr:spPr>
        <a:xfrm flipV="1">
          <a:off x="2908300" y="5801360"/>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35</xdr:row>
      <xdr:rowOff>32933</xdr:rowOff>
    </xdr:from>
    <xdr:ext cx="469745" cy="259045"/>
    <xdr:sp macro="" textlink="">
      <xdr:nvSpPr>
        <xdr:cNvPr id="66" name="テキスト ボックス 65"/>
        <xdr:cNvSpPr txBox="1"/>
      </xdr:nvSpPr>
      <xdr:spPr>
        <a:xfrm>
          <a:off x="3562427" y="603368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36068</xdr:rowOff>
    </xdr:from>
    <xdr:to>
      <xdr:col>4</xdr:col>
      <xdr:colOff>155575</xdr:colOff>
      <xdr:row>34</xdr:row>
      <xdr:rowOff>110744</xdr:rowOff>
    </xdr:to>
    <xdr:cxnSp macro="">
      <xdr:nvCxnSpPr>
        <xdr:cNvPr id="67" name="直線コネクタ 66"/>
        <xdr:cNvCxnSpPr/>
      </xdr:nvCxnSpPr>
      <xdr:spPr>
        <a:xfrm>
          <a:off x="2019300" y="5865368"/>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35</xdr:row>
      <xdr:rowOff>57317</xdr:rowOff>
    </xdr:from>
    <xdr:ext cx="469745" cy="259045"/>
    <xdr:sp macro="" textlink="">
      <xdr:nvSpPr>
        <xdr:cNvPr id="69" name="テキスト ボックス 68"/>
        <xdr:cNvSpPr txBox="1"/>
      </xdr:nvSpPr>
      <xdr:spPr>
        <a:xfrm>
          <a:off x="2673427" y="605806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36068</xdr:rowOff>
    </xdr:from>
    <xdr:to>
      <xdr:col>2</xdr:col>
      <xdr:colOff>638175</xdr:colOff>
      <xdr:row>34</xdr:row>
      <xdr:rowOff>93980</xdr:rowOff>
    </xdr:to>
    <xdr:cxnSp macro="">
      <xdr:nvCxnSpPr>
        <xdr:cNvPr id="70" name="直線コネクタ 69"/>
        <xdr:cNvCxnSpPr/>
      </xdr:nvCxnSpPr>
      <xdr:spPr>
        <a:xfrm flipV="1">
          <a:off x="1130300" y="58653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35</xdr:row>
      <xdr:rowOff>95417</xdr:rowOff>
    </xdr:from>
    <xdr:ext cx="469744" cy="259045"/>
    <xdr:sp macro="" textlink="">
      <xdr:nvSpPr>
        <xdr:cNvPr id="72" name="テキスト ボックス 71"/>
        <xdr:cNvSpPr txBox="1"/>
      </xdr:nvSpPr>
      <xdr:spPr>
        <a:xfrm>
          <a:off x="1784427" y="609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35</xdr:row>
      <xdr:rowOff>9311</xdr:rowOff>
    </xdr:from>
    <xdr:ext cx="469745" cy="259045"/>
    <xdr:sp macro="" textlink="">
      <xdr:nvSpPr>
        <xdr:cNvPr id="74" name="テキスト ボックス 73"/>
        <xdr:cNvSpPr txBox="1"/>
      </xdr:nvSpPr>
      <xdr:spPr>
        <a:xfrm>
          <a:off x="895427" y="601006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38608</xdr:rowOff>
    </xdr:from>
    <xdr:to>
      <xdr:col>6</xdr:col>
      <xdr:colOff>561975</xdr:colOff>
      <xdr:row>34</xdr:row>
      <xdr:rowOff>140208</xdr:rowOff>
    </xdr:to>
    <xdr:sp macro="" textlink="">
      <xdr:nvSpPr>
        <xdr:cNvPr id="80" name="円/楕円 79"/>
        <xdr:cNvSpPr/>
      </xdr:nvSpPr>
      <xdr:spPr>
        <a:xfrm>
          <a:off x="4584700" y="58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32</xdr:row>
      <xdr:rowOff>162349</xdr:rowOff>
    </xdr:from>
    <xdr:ext cx="469744" cy="259045"/>
    <xdr:sp macro="" textlink="">
      <xdr:nvSpPr>
        <xdr:cNvPr id="81" name="議会費該当値テキスト"/>
        <xdr:cNvSpPr txBox="1"/>
      </xdr:nvSpPr>
      <xdr:spPr>
        <a:xfrm>
          <a:off x="4686300" y="564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92710</xdr:rowOff>
    </xdr:from>
    <xdr:to>
      <xdr:col>5</xdr:col>
      <xdr:colOff>409575</xdr:colOff>
      <xdr:row>34</xdr:row>
      <xdr:rowOff>22860</xdr:rowOff>
    </xdr:to>
    <xdr:sp macro="" textlink="">
      <xdr:nvSpPr>
        <xdr:cNvPr id="82" name="円/楕円 81"/>
        <xdr:cNvSpPr/>
      </xdr:nvSpPr>
      <xdr:spPr>
        <a:xfrm>
          <a:off x="37465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31</xdr:row>
      <xdr:rowOff>143677</xdr:rowOff>
    </xdr:from>
    <xdr:ext cx="469745" cy="259045"/>
    <xdr:sp macro="" textlink="">
      <xdr:nvSpPr>
        <xdr:cNvPr id="83" name="テキスト ボックス 82"/>
        <xdr:cNvSpPr txBox="1"/>
      </xdr:nvSpPr>
      <xdr:spPr>
        <a:xfrm>
          <a:off x="3562427" y="545862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59944</xdr:rowOff>
    </xdr:from>
    <xdr:to>
      <xdr:col>4</xdr:col>
      <xdr:colOff>206375</xdr:colOff>
      <xdr:row>34</xdr:row>
      <xdr:rowOff>161544</xdr:rowOff>
    </xdr:to>
    <xdr:sp macro="" textlink="">
      <xdr:nvSpPr>
        <xdr:cNvPr id="84" name="円/楕円 83"/>
        <xdr:cNvSpPr/>
      </xdr:nvSpPr>
      <xdr:spPr>
        <a:xfrm>
          <a:off x="28575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32</xdr:row>
      <xdr:rowOff>110911</xdr:rowOff>
    </xdr:from>
    <xdr:ext cx="469745" cy="259045"/>
    <xdr:sp macro="" textlink="">
      <xdr:nvSpPr>
        <xdr:cNvPr id="85" name="テキスト ボックス 84"/>
        <xdr:cNvSpPr txBox="1"/>
      </xdr:nvSpPr>
      <xdr:spPr>
        <a:xfrm>
          <a:off x="2673427" y="559731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156718</xdr:rowOff>
    </xdr:from>
    <xdr:to>
      <xdr:col>3</xdr:col>
      <xdr:colOff>3175</xdr:colOff>
      <xdr:row>34</xdr:row>
      <xdr:rowOff>86868</xdr:rowOff>
    </xdr:to>
    <xdr:sp macro="" textlink="">
      <xdr:nvSpPr>
        <xdr:cNvPr id="86" name="円/楕円 85"/>
        <xdr:cNvSpPr/>
      </xdr:nvSpPr>
      <xdr:spPr>
        <a:xfrm>
          <a:off x="1968500" y="58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32</xdr:row>
      <xdr:rowOff>32809</xdr:rowOff>
    </xdr:from>
    <xdr:ext cx="469744" cy="259045"/>
    <xdr:sp macro="" textlink="">
      <xdr:nvSpPr>
        <xdr:cNvPr id="87" name="テキスト ボックス 86"/>
        <xdr:cNvSpPr txBox="1"/>
      </xdr:nvSpPr>
      <xdr:spPr>
        <a:xfrm>
          <a:off x="1784427" y="55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43180</xdr:rowOff>
    </xdr:from>
    <xdr:to>
      <xdr:col>1</xdr:col>
      <xdr:colOff>485775</xdr:colOff>
      <xdr:row>34</xdr:row>
      <xdr:rowOff>144780</xdr:rowOff>
    </xdr:to>
    <xdr:sp macro="" textlink="">
      <xdr:nvSpPr>
        <xdr:cNvPr id="88" name="円/楕円 87"/>
        <xdr:cNvSpPr/>
      </xdr:nvSpPr>
      <xdr:spPr>
        <a:xfrm>
          <a:off x="1079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32</xdr:row>
      <xdr:rowOff>90721</xdr:rowOff>
    </xdr:from>
    <xdr:ext cx="469745" cy="259045"/>
    <xdr:sp macro="" textlink="">
      <xdr:nvSpPr>
        <xdr:cNvPr id="89" name="テキスト ボックス 88"/>
        <xdr:cNvSpPr txBox="1"/>
      </xdr:nvSpPr>
      <xdr:spPr>
        <a:xfrm>
          <a:off x="895427" y="557712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44617</xdr:rowOff>
    </xdr:from>
    <xdr:ext cx="248786" cy="259045"/>
    <xdr:sp macro="" textlink="">
      <xdr:nvSpPr>
        <xdr:cNvPr id="100" name="テキスト ボックス 99"/>
        <xdr:cNvSpPr txBox="1"/>
      </xdr:nvSpPr>
      <xdr:spPr>
        <a:xfrm>
          <a:off x="513214" y="10331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6517</xdr:rowOff>
    </xdr:from>
    <xdr:ext cx="531300" cy="259045"/>
    <xdr:sp macro="" textlink="">
      <xdr:nvSpPr>
        <xdr:cNvPr id="102" name="テキスト ボックス 101"/>
        <xdr:cNvSpPr txBox="1"/>
      </xdr:nvSpPr>
      <xdr:spPr>
        <a:xfrm>
          <a:off x="230701" y="9950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139867</xdr:rowOff>
    </xdr:from>
    <xdr:ext cx="531300" cy="259045"/>
    <xdr:sp macro="" textlink="">
      <xdr:nvSpPr>
        <xdr:cNvPr id="104" name="テキスト ボックス 103"/>
        <xdr:cNvSpPr txBox="1"/>
      </xdr:nvSpPr>
      <xdr:spPr>
        <a:xfrm>
          <a:off x="230701" y="9569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101767</xdr:rowOff>
    </xdr:from>
    <xdr:ext cx="531300" cy="259045"/>
    <xdr:sp macro="" textlink="">
      <xdr:nvSpPr>
        <xdr:cNvPr id="106" name="テキスト ボックス 105"/>
        <xdr:cNvSpPr txBox="1"/>
      </xdr:nvSpPr>
      <xdr:spPr>
        <a:xfrm>
          <a:off x="230701" y="9188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63667</xdr:rowOff>
    </xdr:from>
    <xdr:ext cx="531300" cy="259045"/>
    <xdr:sp macro="" textlink="">
      <xdr:nvSpPr>
        <xdr:cNvPr id="108" name="テキスト ボックス 107"/>
        <xdr:cNvSpPr txBox="1"/>
      </xdr:nvSpPr>
      <xdr:spPr>
        <a:xfrm>
          <a:off x="230701" y="8807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25567</xdr:rowOff>
    </xdr:from>
    <xdr:ext cx="595419" cy="259045"/>
    <xdr:sp macro="" textlink="">
      <xdr:nvSpPr>
        <xdr:cNvPr id="110" name="テキスト ボックス 109"/>
        <xdr:cNvSpPr txBox="1"/>
      </xdr:nvSpPr>
      <xdr:spPr>
        <a:xfrm>
          <a:off x="166581" y="842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46</xdr:row>
      <xdr:rowOff>158917</xdr:rowOff>
    </xdr:from>
    <xdr:ext cx="595419" cy="259045"/>
    <xdr:sp macro="" textlink="">
      <xdr:nvSpPr>
        <xdr:cNvPr id="112" name="テキスト ボックス 111"/>
        <xdr:cNvSpPr txBox="1"/>
      </xdr:nvSpPr>
      <xdr:spPr>
        <a:xfrm>
          <a:off x="166581" y="804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157123</xdr:rowOff>
    </xdr:from>
    <xdr:ext cx="534377" cy="259045"/>
    <xdr:sp macro="" textlink="">
      <xdr:nvSpPr>
        <xdr:cNvPr id="115" name="総務費最小値テキスト"/>
        <xdr:cNvSpPr txBox="1"/>
      </xdr:nvSpPr>
      <xdr:spPr>
        <a:xfrm>
          <a:off x="4686300" y="992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23618</xdr:rowOff>
    </xdr:from>
    <xdr:ext cx="599010" cy="259045"/>
    <xdr:sp macro="" textlink="">
      <xdr:nvSpPr>
        <xdr:cNvPr id="117" name="総務費最大値テキスト"/>
        <xdr:cNvSpPr txBox="1"/>
      </xdr:nvSpPr>
      <xdr:spPr>
        <a:xfrm>
          <a:off x="4686300" y="825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84589</xdr:rowOff>
    </xdr:from>
    <xdr:to>
      <xdr:col>6</xdr:col>
      <xdr:colOff>511175</xdr:colOff>
      <xdr:row>57</xdr:row>
      <xdr:rowOff>163588</xdr:rowOff>
    </xdr:to>
    <xdr:cxnSp macro="">
      <xdr:nvCxnSpPr>
        <xdr:cNvPr id="119" name="直線コネクタ 118"/>
        <xdr:cNvCxnSpPr/>
      </xdr:nvCxnSpPr>
      <xdr:spPr>
        <a:xfrm>
          <a:off x="3797300" y="9685789"/>
          <a:ext cx="838200" cy="25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154764</xdr:rowOff>
    </xdr:from>
    <xdr:ext cx="534377" cy="259045"/>
    <xdr:sp macro="" textlink="">
      <xdr:nvSpPr>
        <xdr:cNvPr id="120" name="総務費平均値テキスト"/>
        <xdr:cNvSpPr txBox="1"/>
      </xdr:nvSpPr>
      <xdr:spPr>
        <a:xfrm>
          <a:off x="4686300" y="9413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56</xdr:row>
      <xdr:rowOff>84589</xdr:rowOff>
    </xdr:from>
    <xdr:to>
      <xdr:col>5</xdr:col>
      <xdr:colOff>358775</xdr:colOff>
      <xdr:row>57</xdr:row>
      <xdr:rowOff>92399</xdr:rowOff>
    </xdr:to>
    <xdr:cxnSp macro="">
      <xdr:nvCxnSpPr>
        <xdr:cNvPr id="122" name="直線コネクタ 121"/>
        <xdr:cNvCxnSpPr/>
      </xdr:nvCxnSpPr>
      <xdr:spPr>
        <a:xfrm flipV="1">
          <a:off x="2908300" y="9685789"/>
          <a:ext cx="889000" cy="17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54</xdr:row>
      <xdr:rowOff>76393</xdr:rowOff>
    </xdr:from>
    <xdr:ext cx="534377" cy="259045"/>
    <xdr:sp macro="" textlink="">
      <xdr:nvSpPr>
        <xdr:cNvPr id="124" name="テキスト ボックス 123"/>
        <xdr:cNvSpPr txBox="1"/>
      </xdr:nvSpPr>
      <xdr:spPr>
        <a:xfrm>
          <a:off x="3530111" y="933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53327</xdr:rowOff>
    </xdr:from>
    <xdr:to>
      <xdr:col>4</xdr:col>
      <xdr:colOff>155575</xdr:colOff>
      <xdr:row>57</xdr:row>
      <xdr:rowOff>92399</xdr:rowOff>
    </xdr:to>
    <xdr:cxnSp macro="">
      <xdr:nvCxnSpPr>
        <xdr:cNvPr id="125" name="直線コネクタ 124"/>
        <xdr:cNvCxnSpPr/>
      </xdr:nvCxnSpPr>
      <xdr:spPr>
        <a:xfrm>
          <a:off x="2019300" y="9825977"/>
          <a:ext cx="889000" cy="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54</xdr:row>
      <xdr:rowOff>62028</xdr:rowOff>
    </xdr:from>
    <xdr:ext cx="534377" cy="259045"/>
    <xdr:sp macro="" textlink="">
      <xdr:nvSpPr>
        <xdr:cNvPr id="127" name="テキスト ボックス 126"/>
        <xdr:cNvSpPr txBox="1"/>
      </xdr:nvSpPr>
      <xdr:spPr>
        <a:xfrm>
          <a:off x="2641111" y="932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53327</xdr:rowOff>
    </xdr:from>
    <xdr:to>
      <xdr:col>2</xdr:col>
      <xdr:colOff>638175</xdr:colOff>
      <xdr:row>57</xdr:row>
      <xdr:rowOff>138557</xdr:rowOff>
    </xdr:to>
    <xdr:cxnSp macro="">
      <xdr:nvCxnSpPr>
        <xdr:cNvPr id="128" name="直線コネクタ 127"/>
        <xdr:cNvCxnSpPr/>
      </xdr:nvCxnSpPr>
      <xdr:spPr>
        <a:xfrm flipV="1">
          <a:off x="1130300" y="9825977"/>
          <a:ext cx="889000" cy="8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54</xdr:row>
      <xdr:rowOff>42483</xdr:rowOff>
    </xdr:from>
    <xdr:ext cx="534377" cy="259045"/>
    <xdr:sp macro="" textlink="">
      <xdr:nvSpPr>
        <xdr:cNvPr id="130" name="テキスト ボックス 129"/>
        <xdr:cNvSpPr txBox="1"/>
      </xdr:nvSpPr>
      <xdr:spPr>
        <a:xfrm>
          <a:off x="1752111" y="930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54</xdr:row>
      <xdr:rowOff>106816</xdr:rowOff>
    </xdr:from>
    <xdr:ext cx="534377" cy="259045"/>
    <xdr:sp macro="" textlink="">
      <xdr:nvSpPr>
        <xdr:cNvPr id="132" name="テキスト ボックス 131"/>
        <xdr:cNvSpPr txBox="1"/>
      </xdr:nvSpPr>
      <xdr:spPr>
        <a:xfrm>
          <a:off x="863111" y="93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112788</xdr:rowOff>
    </xdr:from>
    <xdr:to>
      <xdr:col>6</xdr:col>
      <xdr:colOff>561975</xdr:colOff>
      <xdr:row>58</xdr:row>
      <xdr:rowOff>42938</xdr:rowOff>
    </xdr:to>
    <xdr:sp macro="" textlink="">
      <xdr:nvSpPr>
        <xdr:cNvPr id="138" name="円/楕円 137"/>
        <xdr:cNvSpPr/>
      </xdr:nvSpPr>
      <xdr:spPr>
        <a:xfrm>
          <a:off x="4584700" y="98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56</xdr:row>
      <xdr:rowOff>128579</xdr:rowOff>
    </xdr:from>
    <xdr:ext cx="534377" cy="259045"/>
    <xdr:sp macro="" textlink="">
      <xdr:nvSpPr>
        <xdr:cNvPr id="139" name="総務費該当値テキスト"/>
        <xdr:cNvSpPr txBox="1"/>
      </xdr:nvSpPr>
      <xdr:spPr>
        <a:xfrm>
          <a:off x="4686300" y="972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31,746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33789</xdr:rowOff>
    </xdr:from>
    <xdr:to>
      <xdr:col>5</xdr:col>
      <xdr:colOff>409575</xdr:colOff>
      <xdr:row>56</xdr:row>
      <xdr:rowOff>135389</xdr:rowOff>
    </xdr:to>
    <xdr:sp macro="" textlink="">
      <xdr:nvSpPr>
        <xdr:cNvPr id="140" name="円/楕円 139"/>
        <xdr:cNvSpPr/>
      </xdr:nvSpPr>
      <xdr:spPr>
        <a:xfrm>
          <a:off x="3746500" y="96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56</xdr:row>
      <xdr:rowOff>59356</xdr:rowOff>
    </xdr:from>
    <xdr:ext cx="534377" cy="259045"/>
    <xdr:sp macro="" textlink="">
      <xdr:nvSpPr>
        <xdr:cNvPr id="141" name="テキスト ボックス 140"/>
        <xdr:cNvSpPr txBox="1"/>
      </xdr:nvSpPr>
      <xdr:spPr>
        <a:xfrm>
          <a:off x="3530111" y="966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41599</xdr:rowOff>
    </xdr:from>
    <xdr:to>
      <xdr:col>4</xdr:col>
      <xdr:colOff>206375</xdr:colOff>
      <xdr:row>57</xdr:row>
      <xdr:rowOff>143199</xdr:rowOff>
    </xdr:to>
    <xdr:sp macro="" textlink="">
      <xdr:nvSpPr>
        <xdr:cNvPr id="142" name="円/楕円 141"/>
        <xdr:cNvSpPr/>
      </xdr:nvSpPr>
      <xdr:spPr>
        <a:xfrm>
          <a:off x="2857500" y="981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57</xdr:row>
      <xdr:rowOff>67166</xdr:rowOff>
    </xdr:from>
    <xdr:ext cx="534377" cy="259045"/>
    <xdr:sp macro="" textlink="">
      <xdr:nvSpPr>
        <xdr:cNvPr id="143" name="テキスト ボックス 142"/>
        <xdr:cNvSpPr txBox="1"/>
      </xdr:nvSpPr>
      <xdr:spPr>
        <a:xfrm>
          <a:off x="2641111" y="983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2527</xdr:rowOff>
    </xdr:from>
    <xdr:to>
      <xdr:col>3</xdr:col>
      <xdr:colOff>3175</xdr:colOff>
      <xdr:row>57</xdr:row>
      <xdr:rowOff>104127</xdr:rowOff>
    </xdr:to>
    <xdr:sp macro="" textlink="">
      <xdr:nvSpPr>
        <xdr:cNvPr id="144" name="円/楕円 143"/>
        <xdr:cNvSpPr/>
      </xdr:nvSpPr>
      <xdr:spPr>
        <a:xfrm>
          <a:off x="1968500" y="977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57</xdr:row>
      <xdr:rowOff>24668</xdr:rowOff>
    </xdr:from>
    <xdr:ext cx="534377" cy="259045"/>
    <xdr:sp macro="" textlink="">
      <xdr:nvSpPr>
        <xdr:cNvPr id="145" name="テキスト ボックス 144"/>
        <xdr:cNvSpPr txBox="1"/>
      </xdr:nvSpPr>
      <xdr:spPr>
        <a:xfrm>
          <a:off x="1752111" y="97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87757</xdr:rowOff>
    </xdr:from>
    <xdr:to>
      <xdr:col>1</xdr:col>
      <xdr:colOff>485775</xdr:colOff>
      <xdr:row>58</xdr:row>
      <xdr:rowOff>17907</xdr:rowOff>
    </xdr:to>
    <xdr:sp macro="" textlink="">
      <xdr:nvSpPr>
        <xdr:cNvPr id="146" name="円/楕円 145"/>
        <xdr:cNvSpPr/>
      </xdr:nvSpPr>
      <xdr:spPr>
        <a:xfrm>
          <a:off x="1079500" y="986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57</xdr:row>
      <xdr:rowOff>109898</xdr:rowOff>
    </xdr:from>
    <xdr:ext cx="534377" cy="259045"/>
    <xdr:sp macro="" textlink="">
      <xdr:nvSpPr>
        <xdr:cNvPr id="147" name="テキスト ボックス 146"/>
        <xdr:cNvSpPr txBox="1"/>
      </xdr:nvSpPr>
      <xdr:spPr>
        <a:xfrm>
          <a:off x="863111" y="988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44617</xdr:rowOff>
    </xdr:from>
    <xdr:ext cx="531300" cy="259045"/>
    <xdr:sp macro="" textlink="">
      <xdr:nvSpPr>
        <xdr:cNvPr id="158" name="テキスト ボックス 157"/>
        <xdr:cNvSpPr txBox="1"/>
      </xdr:nvSpPr>
      <xdr:spPr>
        <a:xfrm>
          <a:off x="230701" y="13760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57520</xdr:rowOff>
    </xdr:from>
    <xdr:ext cx="531300" cy="259045"/>
    <xdr:sp macro="" textlink="">
      <xdr:nvSpPr>
        <xdr:cNvPr id="160" name="テキスト ボックス 159"/>
        <xdr:cNvSpPr txBox="1"/>
      </xdr:nvSpPr>
      <xdr:spPr>
        <a:xfrm>
          <a:off x="230701" y="13430620"/>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77274</xdr:rowOff>
    </xdr:from>
    <xdr:ext cx="595419" cy="259045"/>
    <xdr:sp macro="" textlink="">
      <xdr:nvSpPr>
        <xdr:cNvPr id="162" name="テキスト ボックス 161"/>
        <xdr:cNvSpPr txBox="1"/>
      </xdr:nvSpPr>
      <xdr:spPr>
        <a:xfrm>
          <a:off x="166581" y="131074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90176</xdr:rowOff>
    </xdr:from>
    <xdr:ext cx="595419" cy="259045"/>
    <xdr:sp macro="" textlink="">
      <xdr:nvSpPr>
        <xdr:cNvPr id="164" name="テキスト ボックス 163"/>
        <xdr:cNvSpPr txBox="1"/>
      </xdr:nvSpPr>
      <xdr:spPr>
        <a:xfrm>
          <a:off x="166581" y="1277747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109932</xdr:rowOff>
    </xdr:from>
    <xdr:ext cx="595419" cy="259045"/>
    <xdr:sp macro="" textlink="">
      <xdr:nvSpPr>
        <xdr:cNvPr id="166" name="テキスト ボックス 165"/>
        <xdr:cNvSpPr txBox="1"/>
      </xdr:nvSpPr>
      <xdr:spPr>
        <a:xfrm>
          <a:off x="166581" y="1245433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119408</xdr:rowOff>
    </xdr:from>
    <xdr:ext cx="595419" cy="259045"/>
    <xdr:sp macro="" textlink="">
      <xdr:nvSpPr>
        <xdr:cNvPr id="168" name="テキスト ボックス 167"/>
        <xdr:cNvSpPr txBox="1"/>
      </xdr:nvSpPr>
      <xdr:spPr>
        <a:xfrm>
          <a:off x="166581" y="1212090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139163</xdr:rowOff>
    </xdr:from>
    <xdr:ext cx="595419" cy="259045"/>
    <xdr:sp macro="" textlink="">
      <xdr:nvSpPr>
        <xdr:cNvPr id="170" name="テキスト ボックス 169"/>
        <xdr:cNvSpPr txBox="1"/>
      </xdr:nvSpPr>
      <xdr:spPr>
        <a:xfrm>
          <a:off x="166581" y="117977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66</xdr:row>
      <xdr:rowOff>158917</xdr:rowOff>
    </xdr:from>
    <xdr:ext cx="595419" cy="259045"/>
    <xdr:sp macro="" textlink="">
      <xdr:nvSpPr>
        <xdr:cNvPr id="172" name="テキスト ボックス 171"/>
        <xdr:cNvSpPr txBox="1"/>
      </xdr:nvSpPr>
      <xdr:spPr>
        <a:xfrm>
          <a:off x="166581" y="1147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33668</xdr:rowOff>
    </xdr:from>
    <xdr:ext cx="599010" cy="259045"/>
    <xdr:sp macro="" textlink="">
      <xdr:nvSpPr>
        <xdr:cNvPr id="175" name="民生費最小値テキスト"/>
        <xdr:cNvSpPr txBox="1"/>
      </xdr:nvSpPr>
      <xdr:spPr>
        <a:xfrm>
          <a:off x="4686300" y="1340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115926</xdr:rowOff>
    </xdr:from>
    <xdr:ext cx="599010" cy="259045"/>
    <xdr:sp macro="" textlink="">
      <xdr:nvSpPr>
        <xdr:cNvPr id="177" name="民生費最大値テキスト"/>
        <xdr:cNvSpPr txBox="1"/>
      </xdr:nvSpPr>
      <xdr:spPr>
        <a:xfrm>
          <a:off x="4686300" y="1177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142106</xdr:rowOff>
    </xdr:from>
    <xdr:to>
      <xdr:col>6</xdr:col>
      <xdr:colOff>511175</xdr:colOff>
      <xdr:row>75</xdr:row>
      <xdr:rowOff>34152</xdr:rowOff>
    </xdr:to>
    <xdr:cxnSp macro="">
      <xdr:nvCxnSpPr>
        <xdr:cNvPr id="179" name="直線コネクタ 178"/>
        <xdr:cNvCxnSpPr/>
      </xdr:nvCxnSpPr>
      <xdr:spPr>
        <a:xfrm flipV="1">
          <a:off x="3797300" y="12829406"/>
          <a:ext cx="838200" cy="6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106325</xdr:rowOff>
    </xdr:from>
    <xdr:ext cx="599010" cy="259045"/>
    <xdr:sp macro="" textlink="">
      <xdr:nvSpPr>
        <xdr:cNvPr id="180" name="民生費平均値テキスト"/>
        <xdr:cNvSpPr txBox="1"/>
      </xdr:nvSpPr>
      <xdr:spPr>
        <a:xfrm>
          <a:off x="4686300" y="127936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75</xdr:row>
      <xdr:rowOff>34152</xdr:rowOff>
    </xdr:from>
    <xdr:to>
      <xdr:col>5</xdr:col>
      <xdr:colOff>358775</xdr:colOff>
      <xdr:row>75</xdr:row>
      <xdr:rowOff>61138</xdr:rowOff>
    </xdr:to>
    <xdr:cxnSp macro="">
      <xdr:nvCxnSpPr>
        <xdr:cNvPr id="182" name="直線コネクタ 181"/>
        <xdr:cNvCxnSpPr/>
      </xdr:nvCxnSpPr>
      <xdr:spPr>
        <a:xfrm flipV="1">
          <a:off x="2908300" y="12892902"/>
          <a:ext cx="889000" cy="2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76</xdr:row>
      <xdr:rowOff>5805</xdr:rowOff>
    </xdr:from>
    <xdr:ext cx="599011" cy="259045"/>
    <xdr:sp macro="" textlink="">
      <xdr:nvSpPr>
        <xdr:cNvPr id="184" name="テキスト ボックス 183"/>
        <xdr:cNvSpPr txBox="1"/>
      </xdr:nvSpPr>
      <xdr:spPr>
        <a:xfrm>
          <a:off x="3497794" y="1303600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61138</xdr:rowOff>
    </xdr:from>
    <xdr:to>
      <xdr:col>4</xdr:col>
      <xdr:colOff>155575</xdr:colOff>
      <xdr:row>75</xdr:row>
      <xdr:rowOff>160089</xdr:rowOff>
    </xdr:to>
    <xdr:cxnSp macro="">
      <xdr:nvCxnSpPr>
        <xdr:cNvPr id="185" name="直線コネクタ 184"/>
        <xdr:cNvCxnSpPr/>
      </xdr:nvCxnSpPr>
      <xdr:spPr>
        <a:xfrm flipV="1">
          <a:off x="2019300" y="12919888"/>
          <a:ext cx="889000"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76</xdr:row>
      <xdr:rowOff>28753</xdr:rowOff>
    </xdr:from>
    <xdr:ext cx="599011" cy="259045"/>
    <xdr:sp macro="" textlink="">
      <xdr:nvSpPr>
        <xdr:cNvPr id="187" name="テキスト ボックス 186"/>
        <xdr:cNvSpPr txBox="1"/>
      </xdr:nvSpPr>
      <xdr:spPr>
        <a:xfrm>
          <a:off x="2608794" y="1305895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160089</xdr:rowOff>
    </xdr:from>
    <xdr:to>
      <xdr:col>2</xdr:col>
      <xdr:colOff>638175</xdr:colOff>
      <xdr:row>76</xdr:row>
      <xdr:rowOff>5708</xdr:rowOff>
    </xdr:to>
    <xdr:cxnSp macro="">
      <xdr:nvCxnSpPr>
        <xdr:cNvPr id="188" name="直線コネクタ 187"/>
        <xdr:cNvCxnSpPr/>
      </xdr:nvCxnSpPr>
      <xdr:spPr>
        <a:xfrm flipV="1">
          <a:off x="1130300" y="13018839"/>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76</xdr:row>
      <xdr:rowOff>130339</xdr:rowOff>
    </xdr:from>
    <xdr:ext cx="599010" cy="259045"/>
    <xdr:sp macro="" textlink="">
      <xdr:nvSpPr>
        <xdr:cNvPr id="190" name="テキスト ボックス 189"/>
        <xdr:cNvSpPr txBox="1"/>
      </xdr:nvSpPr>
      <xdr:spPr>
        <a:xfrm>
          <a:off x="1719794" y="1316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76</xdr:row>
      <xdr:rowOff>153330</xdr:rowOff>
    </xdr:from>
    <xdr:ext cx="599011" cy="259045"/>
    <xdr:sp macro="" textlink="">
      <xdr:nvSpPr>
        <xdr:cNvPr id="192" name="テキスト ボックス 191"/>
        <xdr:cNvSpPr txBox="1"/>
      </xdr:nvSpPr>
      <xdr:spPr>
        <a:xfrm>
          <a:off x="830794" y="1318353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91306</xdr:rowOff>
    </xdr:from>
    <xdr:to>
      <xdr:col>6</xdr:col>
      <xdr:colOff>561975</xdr:colOff>
      <xdr:row>75</xdr:row>
      <xdr:rowOff>21456</xdr:rowOff>
    </xdr:to>
    <xdr:sp macro="" textlink="">
      <xdr:nvSpPr>
        <xdr:cNvPr id="198" name="円/楕円 197"/>
        <xdr:cNvSpPr/>
      </xdr:nvSpPr>
      <xdr:spPr>
        <a:xfrm>
          <a:off x="4584700" y="127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73</xdr:row>
      <xdr:rowOff>43597</xdr:rowOff>
    </xdr:from>
    <xdr:ext cx="599010" cy="259045"/>
    <xdr:sp macro="" textlink="">
      <xdr:nvSpPr>
        <xdr:cNvPr id="199" name="民生費該当値テキスト"/>
        <xdr:cNvSpPr txBox="1"/>
      </xdr:nvSpPr>
      <xdr:spPr>
        <a:xfrm>
          <a:off x="4686300" y="1255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164,779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154802</xdr:rowOff>
    </xdr:from>
    <xdr:to>
      <xdr:col>5</xdr:col>
      <xdr:colOff>409575</xdr:colOff>
      <xdr:row>75</xdr:row>
      <xdr:rowOff>84952</xdr:rowOff>
    </xdr:to>
    <xdr:sp macro="" textlink="">
      <xdr:nvSpPr>
        <xdr:cNvPr id="200" name="円/楕円 199"/>
        <xdr:cNvSpPr/>
      </xdr:nvSpPr>
      <xdr:spPr>
        <a:xfrm>
          <a:off x="3746500" y="128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73</xdr:row>
      <xdr:rowOff>34319</xdr:rowOff>
    </xdr:from>
    <xdr:ext cx="599011" cy="259045"/>
    <xdr:sp macro="" textlink="">
      <xdr:nvSpPr>
        <xdr:cNvPr id="201" name="テキスト ボックス 200"/>
        <xdr:cNvSpPr txBox="1"/>
      </xdr:nvSpPr>
      <xdr:spPr>
        <a:xfrm>
          <a:off x="3497794" y="1255016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158,946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10338</xdr:rowOff>
    </xdr:from>
    <xdr:to>
      <xdr:col>4</xdr:col>
      <xdr:colOff>206375</xdr:colOff>
      <xdr:row>75</xdr:row>
      <xdr:rowOff>111938</xdr:rowOff>
    </xdr:to>
    <xdr:sp macro="" textlink="">
      <xdr:nvSpPr>
        <xdr:cNvPr id="202" name="円/楕円 201"/>
        <xdr:cNvSpPr/>
      </xdr:nvSpPr>
      <xdr:spPr>
        <a:xfrm>
          <a:off x="2857500" y="128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73</xdr:row>
      <xdr:rowOff>57879</xdr:rowOff>
    </xdr:from>
    <xdr:ext cx="599011" cy="259045"/>
    <xdr:sp macro="" textlink="">
      <xdr:nvSpPr>
        <xdr:cNvPr id="203" name="テキスト ボックス 202"/>
        <xdr:cNvSpPr txBox="1"/>
      </xdr:nvSpPr>
      <xdr:spPr>
        <a:xfrm>
          <a:off x="2608794" y="1257372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156,467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109289</xdr:rowOff>
    </xdr:from>
    <xdr:to>
      <xdr:col>3</xdr:col>
      <xdr:colOff>3175</xdr:colOff>
      <xdr:row>76</xdr:row>
      <xdr:rowOff>39439</xdr:rowOff>
    </xdr:to>
    <xdr:sp macro="" textlink="">
      <xdr:nvSpPr>
        <xdr:cNvPr id="204" name="円/楕円 203"/>
        <xdr:cNvSpPr/>
      </xdr:nvSpPr>
      <xdr:spPr>
        <a:xfrm>
          <a:off x="1968500" y="1296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73</xdr:row>
      <xdr:rowOff>156830</xdr:rowOff>
    </xdr:from>
    <xdr:ext cx="599010" cy="259045"/>
    <xdr:sp macro="" textlink="">
      <xdr:nvSpPr>
        <xdr:cNvPr id="205" name="テキスト ボックス 204"/>
        <xdr:cNvSpPr txBox="1"/>
      </xdr:nvSpPr>
      <xdr:spPr>
        <a:xfrm>
          <a:off x="1719794" y="1267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147,377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126357</xdr:rowOff>
    </xdr:from>
    <xdr:to>
      <xdr:col>1</xdr:col>
      <xdr:colOff>485775</xdr:colOff>
      <xdr:row>76</xdr:row>
      <xdr:rowOff>56508</xdr:rowOff>
    </xdr:to>
    <xdr:sp macro="" textlink="">
      <xdr:nvSpPr>
        <xdr:cNvPr id="206" name="円/楕円 205"/>
        <xdr:cNvSpPr/>
      </xdr:nvSpPr>
      <xdr:spPr>
        <a:xfrm>
          <a:off x="1079500" y="129851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74</xdr:row>
      <xdr:rowOff>5874</xdr:rowOff>
    </xdr:from>
    <xdr:ext cx="599011" cy="259045"/>
    <xdr:sp macro="" textlink="">
      <xdr:nvSpPr>
        <xdr:cNvPr id="207" name="テキスト ボックス 206"/>
        <xdr:cNvSpPr txBox="1"/>
      </xdr:nvSpPr>
      <xdr:spPr>
        <a:xfrm>
          <a:off x="830794" y="1269317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44617</xdr:rowOff>
    </xdr:from>
    <xdr:ext cx="248786" cy="259045"/>
    <xdr:sp macro="" textlink="">
      <xdr:nvSpPr>
        <xdr:cNvPr id="218" name="テキスト ボックス 217"/>
        <xdr:cNvSpPr txBox="1"/>
      </xdr:nvSpPr>
      <xdr:spPr>
        <a:xfrm>
          <a:off x="513214" y="17189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101767</xdr:rowOff>
    </xdr:from>
    <xdr:ext cx="531300" cy="259045"/>
    <xdr:sp macro="" textlink="">
      <xdr:nvSpPr>
        <xdr:cNvPr id="220" name="テキスト ボックス 219"/>
        <xdr:cNvSpPr txBox="1"/>
      </xdr:nvSpPr>
      <xdr:spPr>
        <a:xfrm>
          <a:off x="230701" y="167324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158917</xdr:rowOff>
    </xdr:from>
    <xdr:ext cx="531300" cy="259045"/>
    <xdr:sp macro="" textlink="">
      <xdr:nvSpPr>
        <xdr:cNvPr id="222" name="テキスト ボックス 221"/>
        <xdr:cNvSpPr txBox="1"/>
      </xdr:nvSpPr>
      <xdr:spPr>
        <a:xfrm>
          <a:off x="230701" y="162752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44617</xdr:rowOff>
    </xdr:from>
    <xdr:ext cx="531300" cy="259045"/>
    <xdr:sp macro="" textlink="">
      <xdr:nvSpPr>
        <xdr:cNvPr id="224" name="テキスト ボックス 223"/>
        <xdr:cNvSpPr txBox="1"/>
      </xdr:nvSpPr>
      <xdr:spPr>
        <a:xfrm>
          <a:off x="230701" y="158180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101767</xdr:rowOff>
    </xdr:from>
    <xdr:ext cx="531300" cy="259045"/>
    <xdr:sp macro="" textlink="">
      <xdr:nvSpPr>
        <xdr:cNvPr id="226" name="テキスト ボックス 225"/>
        <xdr:cNvSpPr txBox="1"/>
      </xdr:nvSpPr>
      <xdr:spPr>
        <a:xfrm>
          <a:off x="230701" y="153608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86</xdr:row>
      <xdr:rowOff>158917</xdr:rowOff>
    </xdr:from>
    <xdr:ext cx="595419" cy="259045"/>
    <xdr:sp macro="" textlink="">
      <xdr:nvSpPr>
        <xdr:cNvPr id="228" name="テキスト ボックス 227"/>
        <xdr:cNvSpPr txBox="1"/>
      </xdr:nvSpPr>
      <xdr:spPr>
        <a:xfrm>
          <a:off x="166581" y="14903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130660</xdr:rowOff>
    </xdr:from>
    <xdr:ext cx="534377" cy="259045"/>
    <xdr:sp macro="" textlink="">
      <xdr:nvSpPr>
        <xdr:cNvPr id="231" name="衛生費最小値テキスト"/>
        <xdr:cNvSpPr txBox="1"/>
      </xdr:nvSpPr>
      <xdr:spPr>
        <a:xfrm>
          <a:off x="4686300" y="1693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76211</xdr:rowOff>
    </xdr:from>
    <xdr:ext cx="534377" cy="259045"/>
    <xdr:sp macro="" textlink="">
      <xdr:nvSpPr>
        <xdr:cNvPr id="233" name="衛生費最大値テキスト"/>
        <xdr:cNvSpPr txBox="1"/>
      </xdr:nvSpPr>
      <xdr:spPr>
        <a:xfrm>
          <a:off x="4686300" y="1550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28166</xdr:rowOff>
    </xdr:from>
    <xdr:to>
      <xdr:col>6</xdr:col>
      <xdr:colOff>511175</xdr:colOff>
      <xdr:row>96</xdr:row>
      <xdr:rowOff>57883</xdr:rowOff>
    </xdr:to>
    <xdr:cxnSp macro="">
      <xdr:nvCxnSpPr>
        <xdr:cNvPr id="235" name="直線コネクタ 234"/>
        <xdr:cNvCxnSpPr/>
      </xdr:nvCxnSpPr>
      <xdr:spPr>
        <a:xfrm flipV="1">
          <a:off x="3797300" y="16487366"/>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49384</xdr:rowOff>
    </xdr:from>
    <xdr:ext cx="534377" cy="259045"/>
    <xdr:sp macro="" textlink="">
      <xdr:nvSpPr>
        <xdr:cNvPr id="236" name="衛生費平均値テキスト"/>
        <xdr:cNvSpPr txBox="1"/>
      </xdr:nvSpPr>
      <xdr:spPr>
        <a:xfrm>
          <a:off x="4686300" y="165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95</xdr:row>
      <xdr:rowOff>148982</xdr:rowOff>
    </xdr:from>
    <xdr:to>
      <xdr:col>5</xdr:col>
      <xdr:colOff>358775</xdr:colOff>
      <xdr:row>96</xdr:row>
      <xdr:rowOff>57883</xdr:rowOff>
    </xdr:to>
    <xdr:cxnSp macro="">
      <xdr:nvCxnSpPr>
        <xdr:cNvPr id="238" name="直線コネクタ 237"/>
        <xdr:cNvCxnSpPr/>
      </xdr:nvCxnSpPr>
      <xdr:spPr>
        <a:xfrm>
          <a:off x="2908300" y="16436732"/>
          <a:ext cx="889000" cy="8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96</xdr:row>
      <xdr:rowOff>158136</xdr:rowOff>
    </xdr:from>
    <xdr:ext cx="534377" cy="259045"/>
    <xdr:sp macro="" textlink="">
      <xdr:nvSpPr>
        <xdr:cNvPr id="240" name="テキスト ボックス 239"/>
        <xdr:cNvSpPr txBox="1"/>
      </xdr:nvSpPr>
      <xdr:spPr>
        <a:xfrm>
          <a:off x="3530111" y="1661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148982</xdr:rowOff>
    </xdr:from>
    <xdr:to>
      <xdr:col>4</xdr:col>
      <xdr:colOff>155575</xdr:colOff>
      <xdr:row>95</xdr:row>
      <xdr:rowOff>150330</xdr:rowOff>
    </xdr:to>
    <xdr:cxnSp macro="">
      <xdr:nvCxnSpPr>
        <xdr:cNvPr id="241" name="直線コネクタ 240"/>
        <xdr:cNvCxnSpPr/>
      </xdr:nvCxnSpPr>
      <xdr:spPr>
        <a:xfrm flipV="1">
          <a:off x="2019300" y="16436732"/>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97</xdr:row>
      <xdr:rowOff>9612</xdr:rowOff>
    </xdr:from>
    <xdr:ext cx="534377" cy="259045"/>
    <xdr:sp macro="" textlink="">
      <xdr:nvSpPr>
        <xdr:cNvPr id="243" name="テキスト ボックス 242"/>
        <xdr:cNvSpPr txBox="1"/>
      </xdr:nvSpPr>
      <xdr:spPr>
        <a:xfrm>
          <a:off x="2641111" y="166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132888</xdr:rowOff>
    </xdr:from>
    <xdr:to>
      <xdr:col>2</xdr:col>
      <xdr:colOff>638175</xdr:colOff>
      <xdr:row>95</xdr:row>
      <xdr:rowOff>150330</xdr:rowOff>
    </xdr:to>
    <xdr:cxnSp macro="">
      <xdr:nvCxnSpPr>
        <xdr:cNvPr id="244" name="直線コネクタ 243"/>
        <xdr:cNvCxnSpPr/>
      </xdr:nvCxnSpPr>
      <xdr:spPr>
        <a:xfrm>
          <a:off x="1130300" y="16420638"/>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97</xdr:row>
      <xdr:rowOff>24445</xdr:rowOff>
    </xdr:from>
    <xdr:ext cx="534377" cy="259045"/>
    <xdr:sp macro="" textlink="">
      <xdr:nvSpPr>
        <xdr:cNvPr id="246" name="テキスト ボックス 245"/>
        <xdr:cNvSpPr txBox="1"/>
      </xdr:nvSpPr>
      <xdr:spPr>
        <a:xfrm>
          <a:off x="1752111" y="1665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97</xdr:row>
      <xdr:rowOff>5088</xdr:rowOff>
    </xdr:from>
    <xdr:ext cx="534377" cy="259045"/>
    <xdr:sp macro="" textlink="">
      <xdr:nvSpPr>
        <xdr:cNvPr id="248" name="テキスト ボックス 247"/>
        <xdr:cNvSpPr txBox="1"/>
      </xdr:nvSpPr>
      <xdr:spPr>
        <a:xfrm>
          <a:off x="863111" y="1663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148816</xdr:rowOff>
    </xdr:from>
    <xdr:to>
      <xdr:col>6</xdr:col>
      <xdr:colOff>561975</xdr:colOff>
      <xdr:row>96</xdr:row>
      <xdr:rowOff>78966</xdr:rowOff>
    </xdr:to>
    <xdr:sp macro="" textlink="">
      <xdr:nvSpPr>
        <xdr:cNvPr id="254" name="円/楕円 253"/>
        <xdr:cNvSpPr/>
      </xdr:nvSpPr>
      <xdr:spPr>
        <a:xfrm>
          <a:off x="4584700" y="1643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94</xdr:row>
      <xdr:rowOff>104533</xdr:rowOff>
    </xdr:from>
    <xdr:ext cx="534377" cy="259045"/>
    <xdr:sp macro="" textlink="">
      <xdr:nvSpPr>
        <xdr:cNvPr id="255" name="衛生費該当値テキスト"/>
        <xdr:cNvSpPr txBox="1"/>
      </xdr:nvSpPr>
      <xdr:spPr>
        <a:xfrm>
          <a:off x="4686300" y="1622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7083</xdr:rowOff>
    </xdr:from>
    <xdr:to>
      <xdr:col>5</xdr:col>
      <xdr:colOff>409575</xdr:colOff>
      <xdr:row>96</xdr:row>
      <xdr:rowOff>108683</xdr:rowOff>
    </xdr:to>
    <xdr:sp macro="" textlink="">
      <xdr:nvSpPr>
        <xdr:cNvPr id="256" name="円/楕円 255"/>
        <xdr:cNvSpPr/>
      </xdr:nvSpPr>
      <xdr:spPr>
        <a:xfrm>
          <a:off x="3746500" y="1646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94</xdr:row>
      <xdr:rowOff>58050</xdr:rowOff>
    </xdr:from>
    <xdr:ext cx="534377" cy="259045"/>
    <xdr:sp macro="" textlink="">
      <xdr:nvSpPr>
        <xdr:cNvPr id="257" name="テキスト ボックス 256"/>
        <xdr:cNvSpPr txBox="1"/>
      </xdr:nvSpPr>
      <xdr:spPr>
        <a:xfrm>
          <a:off x="3530111" y="161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98182</xdr:rowOff>
    </xdr:from>
    <xdr:to>
      <xdr:col>4</xdr:col>
      <xdr:colOff>206375</xdr:colOff>
      <xdr:row>96</xdr:row>
      <xdr:rowOff>28332</xdr:rowOff>
    </xdr:to>
    <xdr:sp macro="" textlink="">
      <xdr:nvSpPr>
        <xdr:cNvPr id="258" name="円/楕円 257"/>
        <xdr:cNvSpPr/>
      </xdr:nvSpPr>
      <xdr:spPr>
        <a:xfrm>
          <a:off x="2857500" y="163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93</xdr:row>
      <xdr:rowOff>149149</xdr:rowOff>
    </xdr:from>
    <xdr:ext cx="534377" cy="259045"/>
    <xdr:sp macro="" textlink="">
      <xdr:nvSpPr>
        <xdr:cNvPr id="259" name="テキスト ボックス 258"/>
        <xdr:cNvSpPr txBox="1"/>
      </xdr:nvSpPr>
      <xdr:spPr>
        <a:xfrm>
          <a:off x="2641111" y="1609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99530</xdr:rowOff>
    </xdr:from>
    <xdr:to>
      <xdr:col>3</xdr:col>
      <xdr:colOff>3175</xdr:colOff>
      <xdr:row>96</xdr:row>
      <xdr:rowOff>29680</xdr:rowOff>
    </xdr:to>
    <xdr:sp macro="" textlink="">
      <xdr:nvSpPr>
        <xdr:cNvPr id="260" name="円/楕円 259"/>
        <xdr:cNvSpPr/>
      </xdr:nvSpPr>
      <xdr:spPr>
        <a:xfrm>
          <a:off x="1968500" y="163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93</xdr:row>
      <xdr:rowOff>147071</xdr:rowOff>
    </xdr:from>
    <xdr:ext cx="534377" cy="259045"/>
    <xdr:sp macro="" textlink="">
      <xdr:nvSpPr>
        <xdr:cNvPr id="261" name="テキスト ボックス 260"/>
        <xdr:cNvSpPr txBox="1"/>
      </xdr:nvSpPr>
      <xdr:spPr>
        <a:xfrm>
          <a:off x="1752111" y="1609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82088</xdr:rowOff>
    </xdr:from>
    <xdr:to>
      <xdr:col>1</xdr:col>
      <xdr:colOff>485775</xdr:colOff>
      <xdr:row>96</xdr:row>
      <xdr:rowOff>12238</xdr:rowOff>
    </xdr:to>
    <xdr:sp macro="" textlink="">
      <xdr:nvSpPr>
        <xdr:cNvPr id="262" name="円/楕円 261"/>
        <xdr:cNvSpPr/>
      </xdr:nvSpPr>
      <xdr:spPr>
        <a:xfrm>
          <a:off x="1079500" y="163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93</xdr:row>
      <xdr:rowOff>129629</xdr:rowOff>
    </xdr:from>
    <xdr:ext cx="534377" cy="259045"/>
    <xdr:sp macro="" textlink="">
      <xdr:nvSpPr>
        <xdr:cNvPr id="263" name="テキスト ボックス 262"/>
        <xdr:cNvSpPr txBox="1"/>
      </xdr:nvSpPr>
      <xdr:spPr>
        <a:xfrm>
          <a:off x="863111" y="1607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6517</xdr:rowOff>
    </xdr:from>
    <xdr:ext cx="248786" cy="259045"/>
    <xdr:sp macro="" textlink="">
      <xdr:nvSpPr>
        <xdr:cNvPr id="275" name="テキスト ボックス 274"/>
        <xdr:cNvSpPr txBox="1"/>
      </xdr:nvSpPr>
      <xdr:spPr>
        <a:xfrm>
          <a:off x="6355214" y="6521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139867</xdr:rowOff>
    </xdr:from>
    <xdr:ext cx="467179" cy="259045"/>
    <xdr:sp macro="" textlink="">
      <xdr:nvSpPr>
        <xdr:cNvPr id="277" name="テキスト ボックス 276"/>
        <xdr:cNvSpPr txBox="1"/>
      </xdr:nvSpPr>
      <xdr:spPr>
        <a:xfrm>
          <a:off x="6136821" y="614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101767</xdr:rowOff>
    </xdr:from>
    <xdr:ext cx="467179" cy="259045"/>
    <xdr:sp macro="" textlink="">
      <xdr:nvSpPr>
        <xdr:cNvPr id="279" name="テキスト ボックス 278"/>
        <xdr:cNvSpPr txBox="1"/>
      </xdr:nvSpPr>
      <xdr:spPr>
        <a:xfrm>
          <a:off x="6136821" y="5759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63667</xdr:rowOff>
    </xdr:from>
    <xdr:ext cx="467179" cy="259045"/>
    <xdr:sp macro="" textlink="">
      <xdr:nvSpPr>
        <xdr:cNvPr id="281" name="テキスト ボックス 280"/>
        <xdr:cNvSpPr txBox="1"/>
      </xdr:nvSpPr>
      <xdr:spPr>
        <a:xfrm>
          <a:off x="6136821" y="5378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25567</xdr:rowOff>
    </xdr:from>
    <xdr:ext cx="467179" cy="259045"/>
    <xdr:sp macro="" textlink="">
      <xdr:nvSpPr>
        <xdr:cNvPr id="283" name="テキスト ボックス 282"/>
        <xdr:cNvSpPr txBox="1"/>
      </xdr:nvSpPr>
      <xdr:spPr>
        <a:xfrm>
          <a:off x="6136821" y="49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26</xdr:row>
      <xdr:rowOff>158917</xdr:rowOff>
    </xdr:from>
    <xdr:ext cx="467179" cy="259045"/>
    <xdr:sp macro="" textlink="">
      <xdr:nvSpPr>
        <xdr:cNvPr id="285" name="テキスト ボックス 284"/>
        <xdr:cNvSpPr txBox="1"/>
      </xdr:nvSpPr>
      <xdr:spPr>
        <a:xfrm>
          <a:off x="6136821" y="4616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147617</xdr:rowOff>
    </xdr:from>
    <xdr:ext cx="249299" cy="259045"/>
    <xdr:sp macro="" textlink="">
      <xdr:nvSpPr>
        <xdr:cNvPr id="288" name="労働費最小値テキスト"/>
        <xdr:cNvSpPr txBox="1"/>
      </xdr:nvSpPr>
      <xdr:spPr>
        <a:xfrm>
          <a:off x="10528300" y="666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14651</xdr:rowOff>
    </xdr:from>
    <xdr:ext cx="469744" cy="259045"/>
    <xdr:sp macro="" textlink="">
      <xdr:nvSpPr>
        <xdr:cNvPr id="290" name="労働費最大値テキスト"/>
        <xdr:cNvSpPr txBox="1"/>
      </xdr:nvSpPr>
      <xdr:spPr>
        <a:xfrm>
          <a:off x="10528300" y="515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123317</xdr:rowOff>
    </xdr:from>
    <xdr:to>
      <xdr:col>15</xdr:col>
      <xdr:colOff>180975</xdr:colOff>
      <xdr:row>38</xdr:row>
      <xdr:rowOff>133223</xdr:rowOff>
    </xdr:to>
    <xdr:cxnSp macro="">
      <xdr:nvCxnSpPr>
        <xdr:cNvPr id="292" name="直線コネクタ 291"/>
        <xdr:cNvCxnSpPr/>
      </xdr:nvCxnSpPr>
      <xdr:spPr>
        <a:xfrm flipV="1">
          <a:off x="9639300" y="6638417"/>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119674</xdr:rowOff>
    </xdr:from>
    <xdr:ext cx="378565" cy="259045"/>
    <xdr:sp macro="" textlink="">
      <xdr:nvSpPr>
        <xdr:cNvPr id="293" name="労働費平均値テキスト"/>
        <xdr:cNvSpPr txBox="1"/>
      </xdr:nvSpPr>
      <xdr:spPr>
        <a:xfrm>
          <a:off x="10528300" y="61204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38</xdr:row>
      <xdr:rowOff>133223</xdr:rowOff>
    </xdr:from>
    <xdr:to>
      <xdr:col>14</xdr:col>
      <xdr:colOff>28575</xdr:colOff>
      <xdr:row>38</xdr:row>
      <xdr:rowOff>135509</xdr:rowOff>
    </xdr:to>
    <xdr:cxnSp macro="">
      <xdr:nvCxnSpPr>
        <xdr:cNvPr id="295" name="直線コネクタ 294"/>
        <xdr:cNvCxnSpPr/>
      </xdr:nvCxnSpPr>
      <xdr:spPr>
        <a:xfrm flipV="1">
          <a:off x="8750300" y="664832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525092</xdr:colOff>
      <xdr:row>35</xdr:row>
      <xdr:rowOff>13759</xdr:rowOff>
    </xdr:from>
    <xdr:ext cx="378566" cy="259045"/>
    <xdr:sp macro="" textlink="">
      <xdr:nvSpPr>
        <xdr:cNvPr id="297" name="テキスト ボックス 296"/>
        <xdr:cNvSpPr txBox="1"/>
      </xdr:nvSpPr>
      <xdr:spPr>
        <a:xfrm>
          <a:off x="9450017" y="601450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135509</xdr:rowOff>
    </xdr:from>
    <xdr:to>
      <xdr:col>12</xdr:col>
      <xdr:colOff>511175</xdr:colOff>
      <xdr:row>38</xdr:row>
      <xdr:rowOff>136652</xdr:rowOff>
    </xdr:to>
    <xdr:cxnSp macro="">
      <xdr:nvCxnSpPr>
        <xdr:cNvPr id="298" name="直線コネクタ 297"/>
        <xdr:cNvCxnSpPr/>
      </xdr:nvCxnSpPr>
      <xdr:spPr>
        <a:xfrm flipV="1">
          <a:off x="7861300" y="665060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33</xdr:row>
      <xdr:rowOff>62527</xdr:rowOff>
    </xdr:from>
    <xdr:ext cx="469745" cy="259045"/>
    <xdr:sp macro="" textlink="">
      <xdr:nvSpPr>
        <xdr:cNvPr id="300" name="テキスト ボックス 299"/>
        <xdr:cNvSpPr txBox="1"/>
      </xdr:nvSpPr>
      <xdr:spPr>
        <a:xfrm>
          <a:off x="8515427" y="572037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90932</xdr:rowOff>
    </xdr:from>
    <xdr:to>
      <xdr:col>11</xdr:col>
      <xdr:colOff>307975</xdr:colOff>
      <xdr:row>38</xdr:row>
      <xdr:rowOff>136652</xdr:rowOff>
    </xdr:to>
    <xdr:cxnSp macro="">
      <xdr:nvCxnSpPr>
        <xdr:cNvPr id="301" name="直線コネクタ 300"/>
        <xdr:cNvCxnSpPr/>
      </xdr:nvCxnSpPr>
      <xdr:spPr>
        <a:xfrm>
          <a:off x="6972300" y="66060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32</xdr:row>
      <xdr:rowOff>157396</xdr:rowOff>
    </xdr:from>
    <xdr:ext cx="469745" cy="259045"/>
    <xdr:sp macro="" textlink="">
      <xdr:nvSpPr>
        <xdr:cNvPr id="303" name="テキスト ボックス 302"/>
        <xdr:cNvSpPr txBox="1"/>
      </xdr:nvSpPr>
      <xdr:spPr>
        <a:xfrm>
          <a:off x="7626427" y="564379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32</xdr:row>
      <xdr:rowOff>69001</xdr:rowOff>
    </xdr:from>
    <xdr:ext cx="469744" cy="259045"/>
    <xdr:sp macro="" textlink="">
      <xdr:nvSpPr>
        <xdr:cNvPr id="305" name="テキスト ボックス 304"/>
        <xdr:cNvSpPr txBox="1"/>
      </xdr:nvSpPr>
      <xdr:spPr>
        <a:xfrm>
          <a:off x="6737427" y="555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72517</xdr:rowOff>
    </xdr:from>
    <xdr:to>
      <xdr:col>15</xdr:col>
      <xdr:colOff>231775</xdr:colOff>
      <xdr:row>39</xdr:row>
      <xdr:rowOff>2667</xdr:rowOff>
    </xdr:to>
    <xdr:sp macro="" textlink="">
      <xdr:nvSpPr>
        <xdr:cNvPr id="311" name="円/楕円 310"/>
        <xdr:cNvSpPr/>
      </xdr:nvSpPr>
      <xdr:spPr>
        <a:xfrm>
          <a:off x="104267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37</xdr:row>
      <xdr:rowOff>91734</xdr:rowOff>
    </xdr:from>
    <xdr:ext cx="378565" cy="259045"/>
    <xdr:sp macro="" textlink="">
      <xdr:nvSpPr>
        <xdr:cNvPr id="312" name="労働費該当値テキスト"/>
        <xdr:cNvSpPr txBox="1"/>
      </xdr:nvSpPr>
      <xdr:spPr>
        <a:xfrm>
          <a:off x="10528300" y="6435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82423</xdr:rowOff>
    </xdr:from>
    <xdr:to>
      <xdr:col>14</xdr:col>
      <xdr:colOff>79375</xdr:colOff>
      <xdr:row>39</xdr:row>
      <xdr:rowOff>12573</xdr:rowOff>
    </xdr:to>
    <xdr:sp macro="" textlink="">
      <xdr:nvSpPr>
        <xdr:cNvPr id="313" name="円/楕円 312"/>
        <xdr:cNvSpPr/>
      </xdr:nvSpPr>
      <xdr:spPr>
        <a:xfrm>
          <a:off x="9588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525092</xdr:colOff>
      <xdr:row>38</xdr:row>
      <xdr:rowOff>104564</xdr:rowOff>
    </xdr:from>
    <xdr:ext cx="378566" cy="259045"/>
    <xdr:sp macro="" textlink="">
      <xdr:nvSpPr>
        <xdr:cNvPr id="314" name="テキスト ボックス 313"/>
        <xdr:cNvSpPr txBox="1"/>
      </xdr:nvSpPr>
      <xdr:spPr>
        <a:xfrm>
          <a:off x="9450017" y="661966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84709</xdr:rowOff>
    </xdr:from>
    <xdr:to>
      <xdr:col>12</xdr:col>
      <xdr:colOff>561975</xdr:colOff>
      <xdr:row>39</xdr:row>
      <xdr:rowOff>14859</xdr:rowOff>
    </xdr:to>
    <xdr:sp macro="" textlink="">
      <xdr:nvSpPr>
        <xdr:cNvPr id="315" name="円/楕円 314"/>
        <xdr:cNvSpPr/>
      </xdr:nvSpPr>
      <xdr:spPr>
        <a:xfrm>
          <a:off x="8699500" y="65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321892</xdr:colOff>
      <xdr:row>38</xdr:row>
      <xdr:rowOff>110276</xdr:rowOff>
    </xdr:from>
    <xdr:ext cx="378566" cy="259045"/>
    <xdr:sp macro="" textlink="">
      <xdr:nvSpPr>
        <xdr:cNvPr id="316" name="テキスト ボックス 315"/>
        <xdr:cNvSpPr txBox="1"/>
      </xdr:nvSpPr>
      <xdr:spPr>
        <a:xfrm>
          <a:off x="8561017" y="6625376"/>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85852</xdr:rowOff>
    </xdr:from>
    <xdr:to>
      <xdr:col>11</xdr:col>
      <xdr:colOff>358775</xdr:colOff>
      <xdr:row>39</xdr:row>
      <xdr:rowOff>16002</xdr:rowOff>
    </xdr:to>
    <xdr:sp macro="" textlink="">
      <xdr:nvSpPr>
        <xdr:cNvPr id="317" name="円/楕円 316"/>
        <xdr:cNvSpPr/>
      </xdr:nvSpPr>
      <xdr:spPr>
        <a:xfrm>
          <a:off x="7810500" y="66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118692</xdr:colOff>
      <xdr:row>38</xdr:row>
      <xdr:rowOff>111419</xdr:rowOff>
    </xdr:from>
    <xdr:ext cx="378566" cy="259045"/>
    <xdr:sp macro="" textlink="">
      <xdr:nvSpPr>
        <xdr:cNvPr id="318" name="テキスト ボックス 317"/>
        <xdr:cNvSpPr txBox="1"/>
      </xdr:nvSpPr>
      <xdr:spPr>
        <a:xfrm>
          <a:off x="7672017" y="662651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40132</xdr:rowOff>
    </xdr:from>
    <xdr:to>
      <xdr:col>10</xdr:col>
      <xdr:colOff>155575</xdr:colOff>
      <xdr:row>38</xdr:row>
      <xdr:rowOff>141732</xdr:rowOff>
    </xdr:to>
    <xdr:sp macro="" textlink="">
      <xdr:nvSpPr>
        <xdr:cNvPr id="319" name="円/楕円 318"/>
        <xdr:cNvSpPr/>
      </xdr:nvSpPr>
      <xdr:spPr>
        <a:xfrm>
          <a:off x="6921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601292</xdr:colOff>
      <xdr:row>38</xdr:row>
      <xdr:rowOff>62273</xdr:rowOff>
    </xdr:from>
    <xdr:ext cx="378566" cy="259045"/>
    <xdr:sp macro="" textlink="">
      <xdr:nvSpPr>
        <xdr:cNvPr id="320" name="テキスト ボックス 319"/>
        <xdr:cNvSpPr txBox="1"/>
      </xdr:nvSpPr>
      <xdr:spPr>
        <a:xfrm>
          <a:off x="6783017" y="6577373"/>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56</xdr:row>
      <xdr:rowOff>158917</xdr:rowOff>
    </xdr:from>
    <xdr:ext cx="248786" cy="259045"/>
    <xdr:sp macro="" textlink="">
      <xdr:nvSpPr>
        <xdr:cNvPr id="332" name="テキスト ボックス 331"/>
        <xdr:cNvSpPr txBox="1"/>
      </xdr:nvSpPr>
      <xdr:spPr>
        <a:xfrm>
          <a:off x="6355214" y="97601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101767</xdr:rowOff>
    </xdr:from>
    <xdr:ext cx="531299" cy="259045"/>
    <xdr:sp macro="" textlink="">
      <xdr:nvSpPr>
        <xdr:cNvPr id="334" name="テキスト ボックス 333"/>
        <xdr:cNvSpPr txBox="1"/>
      </xdr:nvSpPr>
      <xdr:spPr>
        <a:xfrm>
          <a:off x="6072701" y="9188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44617</xdr:rowOff>
    </xdr:from>
    <xdr:ext cx="531299" cy="259045"/>
    <xdr:sp macro="" textlink="">
      <xdr:nvSpPr>
        <xdr:cNvPr id="336" name="テキスト ボックス 335"/>
        <xdr:cNvSpPr txBox="1"/>
      </xdr:nvSpPr>
      <xdr:spPr>
        <a:xfrm>
          <a:off x="6072701" y="86171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46</xdr:row>
      <xdr:rowOff>158917</xdr:rowOff>
    </xdr:from>
    <xdr:ext cx="531299" cy="259045"/>
    <xdr:sp macro="" textlink="">
      <xdr:nvSpPr>
        <xdr:cNvPr id="338" name="テキスト ボックス 337"/>
        <xdr:cNvSpPr txBox="1"/>
      </xdr:nvSpPr>
      <xdr:spPr>
        <a:xfrm>
          <a:off x="6072701" y="8045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130374</xdr:rowOff>
    </xdr:from>
    <xdr:ext cx="313932" cy="259045"/>
    <xdr:sp macro="" textlink="">
      <xdr:nvSpPr>
        <xdr:cNvPr id="341" name="農林水産業費最小値テキスト"/>
        <xdr:cNvSpPr txBox="1"/>
      </xdr:nvSpPr>
      <xdr:spPr>
        <a:xfrm>
          <a:off x="10528300" y="99030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16245</xdr:rowOff>
    </xdr:from>
    <xdr:ext cx="534377" cy="259045"/>
    <xdr:sp macro="" textlink="">
      <xdr:nvSpPr>
        <xdr:cNvPr id="343" name="農林水産業費最大値テキスト"/>
        <xdr:cNvSpPr txBox="1"/>
      </xdr:nvSpPr>
      <xdr:spPr>
        <a:xfrm>
          <a:off x="10528300" y="841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117697</xdr:rowOff>
    </xdr:from>
    <xdr:to>
      <xdr:col>15</xdr:col>
      <xdr:colOff>180975</xdr:colOff>
      <xdr:row>57</xdr:row>
      <xdr:rowOff>129527</xdr:rowOff>
    </xdr:to>
    <xdr:cxnSp macro="">
      <xdr:nvCxnSpPr>
        <xdr:cNvPr id="345" name="直線コネクタ 344"/>
        <xdr:cNvCxnSpPr/>
      </xdr:nvCxnSpPr>
      <xdr:spPr>
        <a:xfrm flipV="1">
          <a:off x="9639300" y="9890347"/>
          <a:ext cx="8382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45132</xdr:rowOff>
    </xdr:from>
    <xdr:ext cx="469744" cy="259045"/>
    <xdr:sp macro="" textlink="">
      <xdr:nvSpPr>
        <xdr:cNvPr id="346" name="農林水産業費平均値テキスト"/>
        <xdr:cNvSpPr txBox="1"/>
      </xdr:nvSpPr>
      <xdr:spPr>
        <a:xfrm>
          <a:off x="10528300" y="94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57</xdr:row>
      <xdr:rowOff>118555</xdr:rowOff>
    </xdr:from>
    <xdr:to>
      <xdr:col>14</xdr:col>
      <xdr:colOff>28575</xdr:colOff>
      <xdr:row>57</xdr:row>
      <xdr:rowOff>129527</xdr:rowOff>
    </xdr:to>
    <xdr:cxnSp macro="">
      <xdr:nvCxnSpPr>
        <xdr:cNvPr id="348" name="直線コネクタ 347"/>
        <xdr:cNvCxnSpPr/>
      </xdr:nvCxnSpPr>
      <xdr:spPr>
        <a:xfrm>
          <a:off x="8750300" y="9891205"/>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55</xdr:row>
      <xdr:rowOff>5564</xdr:rowOff>
    </xdr:from>
    <xdr:ext cx="469744" cy="259045"/>
    <xdr:sp macro="" textlink="">
      <xdr:nvSpPr>
        <xdr:cNvPr id="350" name="テキスト ボックス 349"/>
        <xdr:cNvSpPr txBox="1"/>
      </xdr:nvSpPr>
      <xdr:spPr>
        <a:xfrm>
          <a:off x="9404427" y="943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118555</xdr:rowOff>
    </xdr:from>
    <xdr:to>
      <xdr:col>12</xdr:col>
      <xdr:colOff>511175</xdr:colOff>
      <xdr:row>57</xdr:row>
      <xdr:rowOff>118726</xdr:rowOff>
    </xdr:to>
    <xdr:cxnSp macro="">
      <xdr:nvCxnSpPr>
        <xdr:cNvPr id="351" name="直線コネクタ 350"/>
        <xdr:cNvCxnSpPr/>
      </xdr:nvCxnSpPr>
      <xdr:spPr>
        <a:xfrm flipV="1">
          <a:off x="7861300" y="9891205"/>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53</xdr:row>
      <xdr:rowOff>63858</xdr:rowOff>
    </xdr:from>
    <xdr:ext cx="469745" cy="259045"/>
    <xdr:sp macro="" textlink="">
      <xdr:nvSpPr>
        <xdr:cNvPr id="353" name="テキスト ボックス 352"/>
        <xdr:cNvSpPr txBox="1"/>
      </xdr:nvSpPr>
      <xdr:spPr>
        <a:xfrm>
          <a:off x="8515427" y="915070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118726</xdr:rowOff>
    </xdr:from>
    <xdr:to>
      <xdr:col>11</xdr:col>
      <xdr:colOff>307975</xdr:colOff>
      <xdr:row>57</xdr:row>
      <xdr:rowOff>123584</xdr:rowOff>
    </xdr:to>
    <xdr:cxnSp macro="">
      <xdr:nvCxnSpPr>
        <xdr:cNvPr id="354" name="直線コネクタ 353"/>
        <xdr:cNvCxnSpPr/>
      </xdr:nvCxnSpPr>
      <xdr:spPr>
        <a:xfrm flipV="1">
          <a:off x="6972300" y="9891376"/>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53</xdr:row>
      <xdr:rowOff>110155</xdr:rowOff>
    </xdr:from>
    <xdr:ext cx="469745" cy="259045"/>
    <xdr:sp macro="" textlink="">
      <xdr:nvSpPr>
        <xdr:cNvPr id="356" name="テキスト ボックス 355"/>
        <xdr:cNvSpPr txBox="1"/>
      </xdr:nvSpPr>
      <xdr:spPr>
        <a:xfrm>
          <a:off x="7626427" y="919700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53</xdr:row>
      <xdr:rowOff>142668</xdr:rowOff>
    </xdr:from>
    <xdr:ext cx="469744" cy="259045"/>
    <xdr:sp macro="" textlink="">
      <xdr:nvSpPr>
        <xdr:cNvPr id="358" name="テキスト ボックス 357"/>
        <xdr:cNvSpPr txBox="1"/>
      </xdr:nvSpPr>
      <xdr:spPr>
        <a:xfrm>
          <a:off x="6737427" y="922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66897</xdr:rowOff>
    </xdr:from>
    <xdr:to>
      <xdr:col>15</xdr:col>
      <xdr:colOff>231775</xdr:colOff>
      <xdr:row>57</xdr:row>
      <xdr:rowOff>168497</xdr:rowOff>
    </xdr:to>
    <xdr:sp macro="" textlink="">
      <xdr:nvSpPr>
        <xdr:cNvPr id="364" name="円/楕円 363"/>
        <xdr:cNvSpPr/>
      </xdr:nvSpPr>
      <xdr:spPr>
        <a:xfrm>
          <a:off x="10426700" y="98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56</xdr:row>
      <xdr:rowOff>86114</xdr:rowOff>
    </xdr:from>
    <xdr:ext cx="469744" cy="259045"/>
    <xdr:sp macro="" textlink="">
      <xdr:nvSpPr>
        <xdr:cNvPr id="365" name="農林水産業費該当値テキスト"/>
        <xdr:cNvSpPr txBox="1"/>
      </xdr:nvSpPr>
      <xdr:spPr>
        <a:xfrm>
          <a:off x="10528300" y="96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78727</xdr:rowOff>
    </xdr:from>
    <xdr:to>
      <xdr:col>14</xdr:col>
      <xdr:colOff>79375</xdr:colOff>
      <xdr:row>58</xdr:row>
      <xdr:rowOff>8877</xdr:rowOff>
    </xdr:to>
    <xdr:sp macro="" textlink="">
      <xdr:nvSpPr>
        <xdr:cNvPr id="366" name="円/楕円 365"/>
        <xdr:cNvSpPr/>
      </xdr:nvSpPr>
      <xdr:spPr>
        <a:xfrm>
          <a:off x="9588500" y="98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57</xdr:row>
      <xdr:rowOff>100868</xdr:rowOff>
    </xdr:from>
    <xdr:ext cx="469744" cy="259045"/>
    <xdr:sp macro="" textlink="">
      <xdr:nvSpPr>
        <xdr:cNvPr id="367" name="テキスト ボックス 366"/>
        <xdr:cNvSpPr txBox="1"/>
      </xdr:nvSpPr>
      <xdr:spPr>
        <a:xfrm>
          <a:off x="9404427" y="987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67755</xdr:rowOff>
    </xdr:from>
    <xdr:to>
      <xdr:col>12</xdr:col>
      <xdr:colOff>561975</xdr:colOff>
      <xdr:row>57</xdr:row>
      <xdr:rowOff>169355</xdr:rowOff>
    </xdr:to>
    <xdr:sp macro="" textlink="">
      <xdr:nvSpPr>
        <xdr:cNvPr id="368" name="円/楕円 367"/>
        <xdr:cNvSpPr/>
      </xdr:nvSpPr>
      <xdr:spPr>
        <a:xfrm>
          <a:off x="8699500" y="98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57</xdr:row>
      <xdr:rowOff>89896</xdr:rowOff>
    </xdr:from>
    <xdr:ext cx="469745" cy="259045"/>
    <xdr:sp macro="" textlink="">
      <xdr:nvSpPr>
        <xdr:cNvPr id="369" name="テキスト ボックス 368"/>
        <xdr:cNvSpPr txBox="1"/>
      </xdr:nvSpPr>
      <xdr:spPr>
        <a:xfrm>
          <a:off x="8515427" y="986254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67926</xdr:rowOff>
    </xdr:from>
    <xdr:to>
      <xdr:col>11</xdr:col>
      <xdr:colOff>358775</xdr:colOff>
      <xdr:row>57</xdr:row>
      <xdr:rowOff>169526</xdr:rowOff>
    </xdr:to>
    <xdr:sp macro="" textlink="">
      <xdr:nvSpPr>
        <xdr:cNvPr id="370" name="円/楕円 369"/>
        <xdr:cNvSpPr/>
      </xdr:nvSpPr>
      <xdr:spPr>
        <a:xfrm>
          <a:off x="7810500" y="98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57</xdr:row>
      <xdr:rowOff>90067</xdr:rowOff>
    </xdr:from>
    <xdr:ext cx="469745" cy="259045"/>
    <xdr:sp macro="" textlink="">
      <xdr:nvSpPr>
        <xdr:cNvPr id="371" name="テキスト ボックス 370"/>
        <xdr:cNvSpPr txBox="1"/>
      </xdr:nvSpPr>
      <xdr:spPr>
        <a:xfrm>
          <a:off x="7626427" y="986271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72784</xdr:rowOff>
    </xdr:from>
    <xdr:to>
      <xdr:col>10</xdr:col>
      <xdr:colOff>155575</xdr:colOff>
      <xdr:row>58</xdr:row>
      <xdr:rowOff>2934</xdr:rowOff>
    </xdr:to>
    <xdr:sp macro="" textlink="">
      <xdr:nvSpPr>
        <xdr:cNvPr id="372" name="円/楕円 371"/>
        <xdr:cNvSpPr/>
      </xdr:nvSpPr>
      <xdr:spPr>
        <a:xfrm>
          <a:off x="6921500" y="98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57</xdr:row>
      <xdr:rowOff>91499</xdr:rowOff>
    </xdr:from>
    <xdr:ext cx="469744" cy="259045"/>
    <xdr:sp macro="" textlink="">
      <xdr:nvSpPr>
        <xdr:cNvPr id="373" name="テキスト ボックス 372"/>
        <xdr:cNvSpPr txBox="1"/>
      </xdr:nvSpPr>
      <xdr:spPr>
        <a:xfrm>
          <a:off x="6737427" y="986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101767</xdr:rowOff>
    </xdr:from>
    <xdr:ext cx="248786" cy="259045"/>
    <xdr:sp macro="" textlink="">
      <xdr:nvSpPr>
        <xdr:cNvPr id="385" name="テキスト ボックス 384"/>
        <xdr:cNvSpPr txBox="1"/>
      </xdr:nvSpPr>
      <xdr:spPr>
        <a:xfrm>
          <a:off x="6355214" y="133034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158917</xdr:rowOff>
    </xdr:from>
    <xdr:ext cx="531299" cy="259045"/>
    <xdr:sp macro="" textlink="">
      <xdr:nvSpPr>
        <xdr:cNvPr id="387" name="テキスト ボックス 386"/>
        <xdr:cNvSpPr txBox="1"/>
      </xdr:nvSpPr>
      <xdr:spPr>
        <a:xfrm>
          <a:off x="6072701" y="1284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44617</xdr:rowOff>
    </xdr:from>
    <xdr:ext cx="531299" cy="259045"/>
    <xdr:sp macro="" textlink="">
      <xdr:nvSpPr>
        <xdr:cNvPr id="389" name="テキスト ボックス 388"/>
        <xdr:cNvSpPr txBox="1"/>
      </xdr:nvSpPr>
      <xdr:spPr>
        <a:xfrm>
          <a:off x="6072701" y="1238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101767</xdr:rowOff>
    </xdr:from>
    <xdr:ext cx="531299" cy="259045"/>
    <xdr:sp macro="" textlink="">
      <xdr:nvSpPr>
        <xdr:cNvPr id="391" name="テキスト ボックス 390"/>
        <xdr:cNvSpPr txBox="1"/>
      </xdr:nvSpPr>
      <xdr:spPr>
        <a:xfrm>
          <a:off x="6072701" y="119318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66</xdr:row>
      <xdr:rowOff>158917</xdr:rowOff>
    </xdr:from>
    <xdr:ext cx="531299" cy="259045"/>
    <xdr:sp macro="" textlink="">
      <xdr:nvSpPr>
        <xdr:cNvPr id="393" name="テキスト ボックス 392"/>
        <xdr:cNvSpPr txBox="1"/>
      </xdr:nvSpPr>
      <xdr:spPr>
        <a:xfrm>
          <a:off x="6072701" y="11474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59405</xdr:rowOff>
    </xdr:from>
    <xdr:ext cx="378565" cy="259045"/>
    <xdr:sp macro="" textlink="">
      <xdr:nvSpPr>
        <xdr:cNvPr id="396" name="商工費最小値テキスト"/>
        <xdr:cNvSpPr txBox="1"/>
      </xdr:nvSpPr>
      <xdr:spPr>
        <a:xfrm>
          <a:off x="10528300" y="13432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166621</xdr:rowOff>
    </xdr:from>
    <xdr:ext cx="534377" cy="259045"/>
    <xdr:sp macro="" textlink="">
      <xdr:nvSpPr>
        <xdr:cNvPr id="398" name="商工費最大値テキスト"/>
        <xdr:cNvSpPr txBox="1"/>
      </xdr:nvSpPr>
      <xdr:spPr>
        <a:xfrm>
          <a:off x="10528300" y="119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71783</xdr:rowOff>
    </xdr:from>
    <xdr:to>
      <xdr:col>15</xdr:col>
      <xdr:colOff>180975</xdr:colOff>
      <xdr:row>78</xdr:row>
      <xdr:rowOff>111902</xdr:rowOff>
    </xdr:to>
    <xdr:cxnSp macro="">
      <xdr:nvCxnSpPr>
        <xdr:cNvPr id="400" name="直線コネクタ 399"/>
        <xdr:cNvCxnSpPr/>
      </xdr:nvCxnSpPr>
      <xdr:spPr>
        <a:xfrm>
          <a:off x="9639300" y="13444883"/>
          <a:ext cx="8382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62317</xdr:rowOff>
    </xdr:from>
    <xdr:ext cx="469744" cy="259045"/>
    <xdr:sp macro="" textlink="">
      <xdr:nvSpPr>
        <xdr:cNvPr id="401" name="商工費平均値テキスト"/>
        <xdr:cNvSpPr txBox="1"/>
      </xdr:nvSpPr>
      <xdr:spPr>
        <a:xfrm>
          <a:off x="10528300" y="13092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78</xdr:row>
      <xdr:rowOff>71783</xdr:rowOff>
    </xdr:from>
    <xdr:to>
      <xdr:col>14</xdr:col>
      <xdr:colOff>28575</xdr:colOff>
      <xdr:row>78</xdr:row>
      <xdr:rowOff>107787</xdr:rowOff>
    </xdr:to>
    <xdr:cxnSp macro="">
      <xdr:nvCxnSpPr>
        <xdr:cNvPr id="403" name="直線コネクタ 402"/>
        <xdr:cNvCxnSpPr/>
      </xdr:nvCxnSpPr>
      <xdr:spPr>
        <a:xfrm flipV="1">
          <a:off x="8750300" y="13444883"/>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75</xdr:row>
      <xdr:rowOff>162365</xdr:rowOff>
    </xdr:from>
    <xdr:ext cx="469744" cy="259045"/>
    <xdr:sp macro="" textlink="">
      <xdr:nvSpPr>
        <xdr:cNvPr id="405" name="テキスト ボックス 404"/>
        <xdr:cNvSpPr txBox="1"/>
      </xdr:nvSpPr>
      <xdr:spPr>
        <a:xfrm>
          <a:off x="9404427" y="1302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106828</xdr:rowOff>
    </xdr:from>
    <xdr:to>
      <xdr:col>12</xdr:col>
      <xdr:colOff>511175</xdr:colOff>
      <xdr:row>78</xdr:row>
      <xdr:rowOff>107787</xdr:rowOff>
    </xdr:to>
    <xdr:cxnSp macro="">
      <xdr:nvCxnSpPr>
        <xdr:cNvPr id="406" name="直線コネクタ 405"/>
        <xdr:cNvCxnSpPr/>
      </xdr:nvCxnSpPr>
      <xdr:spPr>
        <a:xfrm>
          <a:off x="7861300" y="13479928"/>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75</xdr:row>
      <xdr:rowOff>121533</xdr:rowOff>
    </xdr:from>
    <xdr:ext cx="469745" cy="259045"/>
    <xdr:sp macro="" textlink="">
      <xdr:nvSpPr>
        <xdr:cNvPr id="408" name="テキスト ボックス 407"/>
        <xdr:cNvSpPr txBox="1"/>
      </xdr:nvSpPr>
      <xdr:spPr>
        <a:xfrm>
          <a:off x="8515427" y="1298028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106828</xdr:rowOff>
    </xdr:from>
    <xdr:to>
      <xdr:col>11</xdr:col>
      <xdr:colOff>307975</xdr:colOff>
      <xdr:row>78</xdr:row>
      <xdr:rowOff>117114</xdr:rowOff>
    </xdr:to>
    <xdr:cxnSp macro="">
      <xdr:nvCxnSpPr>
        <xdr:cNvPr id="409" name="直線コネクタ 408"/>
        <xdr:cNvCxnSpPr/>
      </xdr:nvCxnSpPr>
      <xdr:spPr>
        <a:xfrm flipV="1">
          <a:off x="6972300" y="13479928"/>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75</xdr:row>
      <xdr:rowOff>114607</xdr:rowOff>
    </xdr:from>
    <xdr:ext cx="469745" cy="259045"/>
    <xdr:sp macro="" textlink="">
      <xdr:nvSpPr>
        <xdr:cNvPr id="411" name="テキスト ボックス 410"/>
        <xdr:cNvSpPr txBox="1"/>
      </xdr:nvSpPr>
      <xdr:spPr>
        <a:xfrm>
          <a:off x="7626427" y="1297335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75</xdr:row>
      <xdr:rowOff>121099</xdr:rowOff>
    </xdr:from>
    <xdr:ext cx="469744" cy="259045"/>
    <xdr:sp macro="" textlink="">
      <xdr:nvSpPr>
        <xdr:cNvPr id="413" name="テキスト ボックス 412"/>
        <xdr:cNvSpPr txBox="1"/>
      </xdr:nvSpPr>
      <xdr:spPr>
        <a:xfrm>
          <a:off x="6737427" y="1297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61102</xdr:rowOff>
    </xdr:from>
    <xdr:to>
      <xdr:col>15</xdr:col>
      <xdr:colOff>231775</xdr:colOff>
      <xdr:row>78</xdr:row>
      <xdr:rowOff>162702</xdr:rowOff>
    </xdr:to>
    <xdr:sp macro="" textlink="">
      <xdr:nvSpPr>
        <xdr:cNvPr id="419" name="円/楕円 418"/>
        <xdr:cNvSpPr/>
      </xdr:nvSpPr>
      <xdr:spPr>
        <a:xfrm>
          <a:off x="10426700" y="134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77</xdr:row>
      <xdr:rowOff>76893</xdr:rowOff>
    </xdr:from>
    <xdr:ext cx="469744" cy="259045"/>
    <xdr:sp macro="" textlink="">
      <xdr:nvSpPr>
        <xdr:cNvPr id="420" name="商工費該当値テキスト"/>
        <xdr:cNvSpPr txBox="1"/>
      </xdr:nvSpPr>
      <xdr:spPr>
        <a:xfrm>
          <a:off x="10528300" y="1327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20983</xdr:rowOff>
    </xdr:from>
    <xdr:to>
      <xdr:col>14</xdr:col>
      <xdr:colOff>79375</xdr:colOff>
      <xdr:row>78</xdr:row>
      <xdr:rowOff>122583</xdr:rowOff>
    </xdr:to>
    <xdr:sp macro="" textlink="">
      <xdr:nvSpPr>
        <xdr:cNvPr id="421" name="円/楕円 420"/>
        <xdr:cNvSpPr/>
      </xdr:nvSpPr>
      <xdr:spPr>
        <a:xfrm>
          <a:off x="9588500" y="133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78</xdr:row>
      <xdr:rowOff>43124</xdr:rowOff>
    </xdr:from>
    <xdr:ext cx="469744" cy="259045"/>
    <xdr:sp macro="" textlink="">
      <xdr:nvSpPr>
        <xdr:cNvPr id="422" name="テキスト ボックス 421"/>
        <xdr:cNvSpPr txBox="1"/>
      </xdr:nvSpPr>
      <xdr:spPr>
        <a:xfrm>
          <a:off x="9404427" y="1341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56987</xdr:rowOff>
    </xdr:from>
    <xdr:to>
      <xdr:col>12</xdr:col>
      <xdr:colOff>561975</xdr:colOff>
      <xdr:row>78</xdr:row>
      <xdr:rowOff>158587</xdr:rowOff>
    </xdr:to>
    <xdr:sp macro="" textlink="">
      <xdr:nvSpPr>
        <xdr:cNvPr id="423" name="円/楕円 422"/>
        <xdr:cNvSpPr/>
      </xdr:nvSpPr>
      <xdr:spPr>
        <a:xfrm>
          <a:off x="8699500" y="1343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78</xdr:row>
      <xdr:rowOff>82554</xdr:rowOff>
    </xdr:from>
    <xdr:ext cx="469745" cy="259045"/>
    <xdr:sp macro="" textlink="">
      <xdr:nvSpPr>
        <xdr:cNvPr id="424" name="テキスト ボックス 423"/>
        <xdr:cNvSpPr txBox="1"/>
      </xdr:nvSpPr>
      <xdr:spPr>
        <a:xfrm>
          <a:off x="8515427" y="1345565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56028</xdr:rowOff>
    </xdr:from>
    <xdr:to>
      <xdr:col>11</xdr:col>
      <xdr:colOff>358775</xdr:colOff>
      <xdr:row>78</xdr:row>
      <xdr:rowOff>157628</xdr:rowOff>
    </xdr:to>
    <xdr:sp macro="" textlink="">
      <xdr:nvSpPr>
        <xdr:cNvPr id="425" name="円/楕円 424"/>
        <xdr:cNvSpPr/>
      </xdr:nvSpPr>
      <xdr:spPr>
        <a:xfrm>
          <a:off x="7810500" y="134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78</xdr:row>
      <xdr:rowOff>81595</xdr:rowOff>
    </xdr:from>
    <xdr:ext cx="469745" cy="259045"/>
    <xdr:sp macro="" textlink="">
      <xdr:nvSpPr>
        <xdr:cNvPr id="426" name="テキスト ボックス 425"/>
        <xdr:cNvSpPr txBox="1"/>
      </xdr:nvSpPr>
      <xdr:spPr>
        <a:xfrm>
          <a:off x="7626427" y="1345469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66314</xdr:rowOff>
    </xdr:from>
    <xdr:to>
      <xdr:col>10</xdr:col>
      <xdr:colOff>155575</xdr:colOff>
      <xdr:row>78</xdr:row>
      <xdr:rowOff>167914</xdr:rowOff>
    </xdr:to>
    <xdr:sp macro="" textlink="">
      <xdr:nvSpPr>
        <xdr:cNvPr id="427" name="円/楕円 426"/>
        <xdr:cNvSpPr/>
      </xdr:nvSpPr>
      <xdr:spPr>
        <a:xfrm>
          <a:off x="6921500" y="1343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601292</xdr:colOff>
      <xdr:row>78</xdr:row>
      <xdr:rowOff>91881</xdr:rowOff>
    </xdr:from>
    <xdr:ext cx="378566" cy="259045"/>
    <xdr:sp macro="" textlink="">
      <xdr:nvSpPr>
        <xdr:cNvPr id="428" name="テキスト ボックス 427"/>
        <xdr:cNvSpPr txBox="1"/>
      </xdr:nvSpPr>
      <xdr:spPr>
        <a:xfrm>
          <a:off x="6783017" y="13464981"/>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44617</xdr:rowOff>
    </xdr:from>
    <xdr:ext cx="248786" cy="259045"/>
    <xdr:sp macro="" textlink="">
      <xdr:nvSpPr>
        <xdr:cNvPr id="439" name="テキスト ボックス 438"/>
        <xdr:cNvSpPr txBox="1"/>
      </xdr:nvSpPr>
      <xdr:spPr>
        <a:xfrm>
          <a:off x="6355214" y="17189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6517</xdr:rowOff>
    </xdr:from>
    <xdr:ext cx="531299" cy="259045"/>
    <xdr:sp macro="" textlink="">
      <xdr:nvSpPr>
        <xdr:cNvPr id="441" name="テキスト ボックス 440"/>
        <xdr:cNvSpPr txBox="1"/>
      </xdr:nvSpPr>
      <xdr:spPr>
        <a:xfrm>
          <a:off x="6072701" y="16808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139867</xdr:rowOff>
    </xdr:from>
    <xdr:ext cx="531299" cy="259045"/>
    <xdr:sp macro="" textlink="">
      <xdr:nvSpPr>
        <xdr:cNvPr id="443" name="テキスト ボックス 442"/>
        <xdr:cNvSpPr txBox="1"/>
      </xdr:nvSpPr>
      <xdr:spPr>
        <a:xfrm>
          <a:off x="6072701" y="1642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101767</xdr:rowOff>
    </xdr:from>
    <xdr:ext cx="531299" cy="259045"/>
    <xdr:sp macro="" textlink="">
      <xdr:nvSpPr>
        <xdr:cNvPr id="445" name="テキスト ボックス 444"/>
        <xdr:cNvSpPr txBox="1"/>
      </xdr:nvSpPr>
      <xdr:spPr>
        <a:xfrm>
          <a:off x="6072701" y="16046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63667</xdr:rowOff>
    </xdr:from>
    <xdr:ext cx="531299" cy="259045"/>
    <xdr:sp macro="" textlink="">
      <xdr:nvSpPr>
        <xdr:cNvPr id="447" name="テキスト ボックス 446"/>
        <xdr:cNvSpPr txBox="1"/>
      </xdr:nvSpPr>
      <xdr:spPr>
        <a:xfrm>
          <a:off x="6072701" y="15665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25567</xdr:rowOff>
    </xdr:from>
    <xdr:ext cx="595419" cy="259045"/>
    <xdr:sp macro="" textlink="">
      <xdr:nvSpPr>
        <xdr:cNvPr id="449" name="テキスト ボックス 448"/>
        <xdr:cNvSpPr txBox="1"/>
      </xdr:nvSpPr>
      <xdr:spPr>
        <a:xfrm>
          <a:off x="6008581" y="1528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86</xdr:row>
      <xdr:rowOff>158917</xdr:rowOff>
    </xdr:from>
    <xdr:ext cx="595419" cy="259045"/>
    <xdr:sp macro="" textlink="">
      <xdr:nvSpPr>
        <xdr:cNvPr id="451" name="テキスト ボックス 450"/>
        <xdr:cNvSpPr txBox="1"/>
      </xdr:nvSpPr>
      <xdr:spPr>
        <a:xfrm>
          <a:off x="6008581" y="14903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110123</xdr:rowOff>
    </xdr:from>
    <xdr:ext cx="534377" cy="259045"/>
    <xdr:sp macro="" textlink="">
      <xdr:nvSpPr>
        <xdr:cNvPr id="454" name="土木費最小値テキスト"/>
        <xdr:cNvSpPr txBox="1"/>
      </xdr:nvSpPr>
      <xdr:spPr>
        <a:xfrm>
          <a:off x="10528300" y="1691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133787</xdr:rowOff>
    </xdr:from>
    <xdr:ext cx="534377" cy="259045"/>
    <xdr:sp macro="" textlink="">
      <xdr:nvSpPr>
        <xdr:cNvPr id="456" name="土木費最大値テキスト"/>
        <xdr:cNvSpPr txBox="1"/>
      </xdr:nvSpPr>
      <xdr:spPr>
        <a:xfrm>
          <a:off x="10528300" y="1539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169056</xdr:rowOff>
    </xdr:from>
    <xdr:to>
      <xdr:col>15</xdr:col>
      <xdr:colOff>180975</xdr:colOff>
      <xdr:row>98</xdr:row>
      <xdr:rowOff>142024</xdr:rowOff>
    </xdr:to>
    <xdr:cxnSp macro="">
      <xdr:nvCxnSpPr>
        <xdr:cNvPr id="458" name="直線コネクタ 457"/>
        <xdr:cNvCxnSpPr/>
      </xdr:nvCxnSpPr>
      <xdr:spPr>
        <a:xfrm>
          <a:off x="9639300" y="16799706"/>
          <a:ext cx="838200" cy="14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148102</xdr:rowOff>
    </xdr:from>
    <xdr:ext cx="534377" cy="259045"/>
    <xdr:sp macro="" textlink="">
      <xdr:nvSpPr>
        <xdr:cNvPr id="459" name="土木費平均値テキスト"/>
        <xdr:cNvSpPr txBox="1"/>
      </xdr:nvSpPr>
      <xdr:spPr>
        <a:xfrm>
          <a:off x="10528300" y="16435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97</xdr:row>
      <xdr:rowOff>169056</xdr:rowOff>
    </xdr:from>
    <xdr:to>
      <xdr:col>14</xdr:col>
      <xdr:colOff>28575</xdr:colOff>
      <xdr:row>99</xdr:row>
      <xdr:rowOff>17094</xdr:rowOff>
    </xdr:to>
    <xdr:cxnSp macro="">
      <xdr:nvCxnSpPr>
        <xdr:cNvPr id="461" name="直線コネクタ 460"/>
        <xdr:cNvCxnSpPr/>
      </xdr:nvCxnSpPr>
      <xdr:spPr>
        <a:xfrm flipV="1">
          <a:off x="8750300" y="16799706"/>
          <a:ext cx="889000" cy="19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95</xdr:row>
      <xdr:rowOff>88052</xdr:rowOff>
    </xdr:from>
    <xdr:ext cx="534377" cy="259045"/>
    <xdr:sp macro="" textlink="">
      <xdr:nvSpPr>
        <xdr:cNvPr id="463" name="テキスト ボックス 462"/>
        <xdr:cNvSpPr txBox="1"/>
      </xdr:nvSpPr>
      <xdr:spPr>
        <a:xfrm>
          <a:off x="9372111" y="163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112058</xdr:rowOff>
    </xdr:from>
    <xdr:to>
      <xdr:col>12</xdr:col>
      <xdr:colOff>511175</xdr:colOff>
      <xdr:row>99</xdr:row>
      <xdr:rowOff>17094</xdr:rowOff>
    </xdr:to>
    <xdr:cxnSp macro="">
      <xdr:nvCxnSpPr>
        <xdr:cNvPr id="464" name="直線コネクタ 463"/>
        <xdr:cNvCxnSpPr/>
      </xdr:nvCxnSpPr>
      <xdr:spPr>
        <a:xfrm>
          <a:off x="7861300" y="16742708"/>
          <a:ext cx="889000" cy="24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94</xdr:row>
      <xdr:rowOff>163050</xdr:rowOff>
    </xdr:from>
    <xdr:ext cx="534377" cy="259045"/>
    <xdr:sp macro="" textlink="">
      <xdr:nvSpPr>
        <xdr:cNvPr id="466" name="テキスト ボックス 465"/>
        <xdr:cNvSpPr txBox="1"/>
      </xdr:nvSpPr>
      <xdr:spPr>
        <a:xfrm>
          <a:off x="8483111" y="1627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112058</xdr:rowOff>
    </xdr:from>
    <xdr:to>
      <xdr:col>11</xdr:col>
      <xdr:colOff>307975</xdr:colOff>
      <xdr:row>98</xdr:row>
      <xdr:rowOff>116460</xdr:rowOff>
    </xdr:to>
    <xdr:cxnSp macro="">
      <xdr:nvCxnSpPr>
        <xdr:cNvPr id="467" name="直線コネクタ 466"/>
        <xdr:cNvCxnSpPr/>
      </xdr:nvCxnSpPr>
      <xdr:spPr>
        <a:xfrm flipV="1">
          <a:off x="6972300" y="16742708"/>
          <a:ext cx="889000" cy="17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94</xdr:row>
      <xdr:rowOff>118324</xdr:rowOff>
    </xdr:from>
    <xdr:ext cx="534377" cy="259045"/>
    <xdr:sp macro="" textlink="">
      <xdr:nvSpPr>
        <xdr:cNvPr id="469" name="テキスト ボックス 468"/>
        <xdr:cNvSpPr txBox="1"/>
      </xdr:nvSpPr>
      <xdr:spPr>
        <a:xfrm>
          <a:off x="7594111" y="1623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95</xdr:row>
      <xdr:rowOff>10785</xdr:rowOff>
    </xdr:from>
    <xdr:ext cx="534377" cy="259045"/>
    <xdr:sp macro="" textlink="">
      <xdr:nvSpPr>
        <xdr:cNvPr id="471" name="テキスト ボックス 470"/>
        <xdr:cNvSpPr txBox="1"/>
      </xdr:nvSpPr>
      <xdr:spPr>
        <a:xfrm>
          <a:off x="6705111" y="16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91224</xdr:rowOff>
    </xdr:from>
    <xdr:to>
      <xdr:col>15</xdr:col>
      <xdr:colOff>231775</xdr:colOff>
      <xdr:row>99</xdr:row>
      <xdr:rowOff>21374</xdr:rowOff>
    </xdr:to>
    <xdr:sp macro="" textlink="">
      <xdr:nvSpPr>
        <xdr:cNvPr id="477" name="円/楕円 476"/>
        <xdr:cNvSpPr/>
      </xdr:nvSpPr>
      <xdr:spPr>
        <a:xfrm>
          <a:off x="10426700" y="168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97</xdr:row>
      <xdr:rowOff>110441</xdr:rowOff>
    </xdr:from>
    <xdr:ext cx="534377" cy="259045"/>
    <xdr:sp macro="" textlink="">
      <xdr:nvSpPr>
        <xdr:cNvPr id="478" name="土木費該当値テキスト"/>
        <xdr:cNvSpPr txBox="1"/>
      </xdr:nvSpPr>
      <xdr:spPr>
        <a:xfrm>
          <a:off x="10528300" y="1674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23,878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118256</xdr:rowOff>
    </xdr:from>
    <xdr:to>
      <xdr:col>14</xdr:col>
      <xdr:colOff>79375</xdr:colOff>
      <xdr:row>98</xdr:row>
      <xdr:rowOff>48406</xdr:rowOff>
    </xdr:to>
    <xdr:sp macro="" textlink="">
      <xdr:nvSpPr>
        <xdr:cNvPr id="479" name="円/楕円 478"/>
        <xdr:cNvSpPr/>
      </xdr:nvSpPr>
      <xdr:spPr>
        <a:xfrm>
          <a:off x="9588500" y="167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97</xdr:row>
      <xdr:rowOff>143823</xdr:rowOff>
    </xdr:from>
    <xdr:ext cx="534377" cy="259045"/>
    <xdr:sp macro="" textlink="">
      <xdr:nvSpPr>
        <xdr:cNvPr id="480" name="テキスト ボックス 479"/>
        <xdr:cNvSpPr txBox="1"/>
      </xdr:nvSpPr>
      <xdr:spPr>
        <a:xfrm>
          <a:off x="9372111" y="167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137744</xdr:rowOff>
    </xdr:from>
    <xdr:to>
      <xdr:col>12</xdr:col>
      <xdr:colOff>561975</xdr:colOff>
      <xdr:row>99</xdr:row>
      <xdr:rowOff>67894</xdr:rowOff>
    </xdr:to>
    <xdr:sp macro="" textlink="">
      <xdr:nvSpPr>
        <xdr:cNvPr id="481" name="円/楕円 480"/>
        <xdr:cNvSpPr/>
      </xdr:nvSpPr>
      <xdr:spPr>
        <a:xfrm>
          <a:off x="8699500" y="1693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98</xdr:row>
      <xdr:rowOff>163311</xdr:rowOff>
    </xdr:from>
    <xdr:ext cx="534377" cy="259045"/>
    <xdr:sp macro="" textlink="">
      <xdr:nvSpPr>
        <xdr:cNvPr id="482" name="テキスト ボックス 481"/>
        <xdr:cNvSpPr txBox="1"/>
      </xdr:nvSpPr>
      <xdr:spPr>
        <a:xfrm>
          <a:off x="8483111" y="1696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61258</xdr:rowOff>
    </xdr:from>
    <xdr:to>
      <xdr:col>11</xdr:col>
      <xdr:colOff>358775</xdr:colOff>
      <xdr:row>97</xdr:row>
      <xdr:rowOff>162858</xdr:rowOff>
    </xdr:to>
    <xdr:sp macro="" textlink="">
      <xdr:nvSpPr>
        <xdr:cNvPr id="483" name="円/楕円 482"/>
        <xdr:cNvSpPr/>
      </xdr:nvSpPr>
      <xdr:spPr>
        <a:xfrm>
          <a:off x="7810500" y="166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97</xdr:row>
      <xdr:rowOff>86825</xdr:rowOff>
    </xdr:from>
    <xdr:ext cx="534377" cy="259045"/>
    <xdr:sp macro="" textlink="">
      <xdr:nvSpPr>
        <xdr:cNvPr id="484" name="テキスト ボックス 483"/>
        <xdr:cNvSpPr txBox="1"/>
      </xdr:nvSpPr>
      <xdr:spPr>
        <a:xfrm>
          <a:off x="7594111" y="1671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65660</xdr:rowOff>
    </xdr:from>
    <xdr:to>
      <xdr:col>10</xdr:col>
      <xdr:colOff>155575</xdr:colOff>
      <xdr:row>98</xdr:row>
      <xdr:rowOff>167260</xdr:rowOff>
    </xdr:to>
    <xdr:sp macro="" textlink="">
      <xdr:nvSpPr>
        <xdr:cNvPr id="485" name="円/楕円 484"/>
        <xdr:cNvSpPr/>
      </xdr:nvSpPr>
      <xdr:spPr>
        <a:xfrm>
          <a:off x="6921500" y="1686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98</xdr:row>
      <xdr:rowOff>91227</xdr:rowOff>
    </xdr:from>
    <xdr:ext cx="534377" cy="259045"/>
    <xdr:sp macro="" textlink="">
      <xdr:nvSpPr>
        <xdr:cNvPr id="486" name="テキスト ボックス 485"/>
        <xdr:cNvSpPr txBox="1"/>
      </xdr:nvSpPr>
      <xdr:spPr>
        <a:xfrm>
          <a:off x="6705111" y="168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44617</xdr:rowOff>
    </xdr:from>
    <xdr:ext cx="467179" cy="259045"/>
    <xdr:sp macro="" textlink="">
      <xdr:nvSpPr>
        <xdr:cNvPr id="497" name="テキスト ボックス 496"/>
        <xdr:cNvSpPr txBox="1"/>
      </xdr:nvSpPr>
      <xdr:spPr>
        <a:xfrm>
          <a:off x="11978821" y="6902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57519</xdr:rowOff>
    </xdr:from>
    <xdr:ext cx="467179" cy="259045"/>
    <xdr:sp macro="" textlink="">
      <xdr:nvSpPr>
        <xdr:cNvPr id="499" name="テキスト ボックス 498"/>
        <xdr:cNvSpPr txBox="1"/>
      </xdr:nvSpPr>
      <xdr:spPr>
        <a:xfrm>
          <a:off x="11978821" y="65726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77274</xdr:rowOff>
    </xdr:from>
    <xdr:ext cx="531300" cy="259045"/>
    <xdr:sp macro="" textlink="">
      <xdr:nvSpPr>
        <xdr:cNvPr id="501" name="テキスト ボックス 500"/>
        <xdr:cNvSpPr txBox="1"/>
      </xdr:nvSpPr>
      <xdr:spPr>
        <a:xfrm>
          <a:off x="11914701" y="624947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90177</xdr:rowOff>
    </xdr:from>
    <xdr:ext cx="531300" cy="259045"/>
    <xdr:sp macro="" textlink="">
      <xdr:nvSpPr>
        <xdr:cNvPr id="503" name="テキスト ボックス 502"/>
        <xdr:cNvSpPr txBox="1"/>
      </xdr:nvSpPr>
      <xdr:spPr>
        <a:xfrm>
          <a:off x="11914701" y="59194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109931</xdr:rowOff>
    </xdr:from>
    <xdr:ext cx="531300" cy="259045"/>
    <xdr:sp macro="" textlink="">
      <xdr:nvSpPr>
        <xdr:cNvPr id="505" name="テキスト ボックス 504"/>
        <xdr:cNvSpPr txBox="1"/>
      </xdr:nvSpPr>
      <xdr:spPr>
        <a:xfrm>
          <a:off x="11914701" y="5596331"/>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119408</xdr:rowOff>
    </xdr:from>
    <xdr:ext cx="531300" cy="259045"/>
    <xdr:sp macro="" textlink="">
      <xdr:nvSpPr>
        <xdr:cNvPr id="507" name="テキスト ボックス 506"/>
        <xdr:cNvSpPr txBox="1"/>
      </xdr:nvSpPr>
      <xdr:spPr>
        <a:xfrm>
          <a:off x="11914701" y="5262908"/>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28</xdr:row>
      <xdr:rowOff>139163</xdr:rowOff>
    </xdr:from>
    <xdr:ext cx="531300" cy="259045"/>
    <xdr:sp macro="" textlink="">
      <xdr:nvSpPr>
        <xdr:cNvPr id="509" name="テキスト ボックス 508"/>
        <xdr:cNvSpPr txBox="1"/>
      </xdr:nvSpPr>
      <xdr:spPr>
        <a:xfrm>
          <a:off x="11914701" y="493976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26</xdr:row>
      <xdr:rowOff>158917</xdr:rowOff>
    </xdr:from>
    <xdr:ext cx="531300" cy="259045"/>
    <xdr:sp macro="" textlink="">
      <xdr:nvSpPr>
        <xdr:cNvPr id="511" name="テキスト ボックス 510"/>
        <xdr:cNvSpPr txBox="1"/>
      </xdr:nvSpPr>
      <xdr:spPr>
        <a:xfrm>
          <a:off x="11914701" y="4616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91280</xdr:rowOff>
    </xdr:from>
    <xdr:ext cx="469744" cy="259045"/>
    <xdr:sp macro="" textlink="">
      <xdr:nvSpPr>
        <xdr:cNvPr id="514" name="消防費最小値テキスト"/>
        <xdr:cNvSpPr txBox="1"/>
      </xdr:nvSpPr>
      <xdr:spPr>
        <a:xfrm>
          <a:off x="16370300" y="67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86222</xdr:rowOff>
    </xdr:from>
    <xdr:ext cx="534377" cy="259045"/>
    <xdr:sp macro="" textlink="">
      <xdr:nvSpPr>
        <xdr:cNvPr id="516" name="消防費最大値テキスト"/>
        <xdr:cNvSpPr txBox="1"/>
      </xdr:nvSpPr>
      <xdr:spPr>
        <a:xfrm>
          <a:off x="16370300" y="505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62411</xdr:rowOff>
    </xdr:from>
    <xdr:to>
      <xdr:col>23</xdr:col>
      <xdr:colOff>517525</xdr:colOff>
      <xdr:row>36</xdr:row>
      <xdr:rowOff>146993</xdr:rowOff>
    </xdr:to>
    <xdr:cxnSp macro="">
      <xdr:nvCxnSpPr>
        <xdr:cNvPr id="518" name="直線コネクタ 517"/>
        <xdr:cNvCxnSpPr/>
      </xdr:nvCxnSpPr>
      <xdr:spPr>
        <a:xfrm>
          <a:off x="15481300" y="6234611"/>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24043</xdr:rowOff>
    </xdr:from>
    <xdr:ext cx="534377" cy="259045"/>
    <xdr:sp macro="" textlink="">
      <xdr:nvSpPr>
        <xdr:cNvPr id="519" name="消防費平均値テキスト"/>
        <xdr:cNvSpPr txBox="1"/>
      </xdr:nvSpPr>
      <xdr:spPr>
        <a:xfrm>
          <a:off x="16370300" y="602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36</xdr:row>
      <xdr:rowOff>9398</xdr:rowOff>
    </xdr:from>
    <xdr:to>
      <xdr:col>22</xdr:col>
      <xdr:colOff>365125</xdr:colOff>
      <xdr:row>36</xdr:row>
      <xdr:rowOff>62411</xdr:rowOff>
    </xdr:to>
    <xdr:cxnSp macro="">
      <xdr:nvCxnSpPr>
        <xdr:cNvPr id="521" name="直線コネクタ 520"/>
        <xdr:cNvCxnSpPr/>
      </xdr:nvCxnSpPr>
      <xdr:spPr>
        <a:xfrm>
          <a:off x="14592300" y="6181598"/>
          <a:ext cx="8890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33</xdr:row>
      <xdr:rowOff>91861</xdr:rowOff>
    </xdr:from>
    <xdr:ext cx="534377" cy="259045"/>
    <xdr:sp macro="" textlink="">
      <xdr:nvSpPr>
        <xdr:cNvPr id="523" name="テキスト ボックス 522"/>
        <xdr:cNvSpPr txBox="1"/>
      </xdr:nvSpPr>
      <xdr:spPr>
        <a:xfrm>
          <a:off x="15214111" y="574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9398</xdr:rowOff>
    </xdr:from>
    <xdr:to>
      <xdr:col>21</xdr:col>
      <xdr:colOff>161925</xdr:colOff>
      <xdr:row>37</xdr:row>
      <xdr:rowOff>153960</xdr:rowOff>
    </xdr:to>
    <xdr:cxnSp macro="">
      <xdr:nvCxnSpPr>
        <xdr:cNvPr id="524" name="直線コネクタ 523"/>
        <xdr:cNvCxnSpPr/>
      </xdr:nvCxnSpPr>
      <xdr:spPr>
        <a:xfrm flipV="1">
          <a:off x="13703300" y="6181598"/>
          <a:ext cx="889000" cy="31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33</xdr:row>
      <xdr:rowOff>163598</xdr:rowOff>
    </xdr:from>
    <xdr:ext cx="534377" cy="259045"/>
    <xdr:sp macro="" textlink="">
      <xdr:nvSpPr>
        <xdr:cNvPr id="526" name="テキスト ボックス 525"/>
        <xdr:cNvSpPr txBox="1"/>
      </xdr:nvSpPr>
      <xdr:spPr>
        <a:xfrm>
          <a:off x="14325111" y="58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153960</xdr:rowOff>
    </xdr:from>
    <xdr:to>
      <xdr:col>19</xdr:col>
      <xdr:colOff>644525</xdr:colOff>
      <xdr:row>38</xdr:row>
      <xdr:rowOff>131101</xdr:rowOff>
    </xdr:to>
    <xdr:cxnSp macro="">
      <xdr:nvCxnSpPr>
        <xdr:cNvPr id="527" name="直線コネクタ 526"/>
        <xdr:cNvCxnSpPr/>
      </xdr:nvCxnSpPr>
      <xdr:spPr>
        <a:xfrm flipV="1">
          <a:off x="12814300" y="649761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34</xdr:row>
      <xdr:rowOff>52730</xdr:rowOff>
    </xdr:from>
    <xdr:ext cx="534377" cy="259045"/>
    <xdr:sp macro="" textlink="">
      <xdr:nvSpPr>
        <xdr:cNvPr id="529" name="テキスト ボックス 528"/>
        <xdr:cNvSpPr txBox="1"/>
      </xdr:nvSpPr>
      <xdr:spPr>
        <a:xfrm>
          <a:off x="13436111" y="588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34</xdr:row>
      <xdr:rowOff>129308</xdr:rowOff>
    </xdr:from>
    <xdr:ext cx="534377" cy="259045"/>
    <xdr:sp macro="" textlink="">
      <xdr:nvSpPr>
        <xdr:cNvPr id="531" name="テキスト ボックス 530"/>
        <xdr:cNvSpPr txBox="1"/>
      </xdr:nvSpPr>
      <xdr:spPr>
        <a:xfrm>
          <a:off x="12547111" y="59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96193</xdr:rowOff>
    </xdr:from>
    <xdr:to>
      <xdr:col>23</xdr:col>
      <xdr:colOff>568325</xdr:colOff>
      <xdr:row>37</xdr:row>
      <xdr:rowOff>26343</xdr:rowOff>
    </xdr:to>
    <xdr:sp macro="" textlink="">
      <xdr:nvSpPr>
        <xdr:cNvPr id="537" name="円/楕円 536"/>
        <xdr:cNvSpPr/>
      </xdr:nvSpPr>
      <xdr:spPr>
        <a:xfrm>
          <a:off x="16268700" y="62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36</xdr:row>
      <xdr:rowOff>4034</xdr:rowOff>
    </xdr:from>
    <xdr:ext cx="534377" cy="259045"/>
    <xdr:sp macro="" textlink="">
      <xdr:nvSpPr>
        <xdr:cNvPr id="538" name="消防費該当値テキスト"/>
        <xdr:cNvSpPr txBox="1"/>
      </xdr:nvSpPr>
      <xdr:spPr>
        <a:xfrm>
          <a:off x="16370300" y="61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13,283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11611</xdr:rowOff>
    </xdr:from>
    <xdr:to>
      <xdr:col>22</xdr:col>
      <xdr:colOff>415925</xdr:colOff>
      <xdr:row>36</xdr:row>
      <xdr:rowOff>113211</xdr:rowOff>
    </xdr:to>
    <xdr:sp macro="" textlink="">
      <xdr:nvSpPr>
        <xdr:cNvPr id="539" name="円/楕円 538"/>
        <xdr:cNvSpPr/>
      </xdr:nvSpPr>
      <xdr:spPr>
        <a:xfrm>
          <a:off x="15430500" y="61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36</xdr:row>
      <xdr:rowOff>33752</xdr:rowOff>
    </xdr:from>
    <xdr:ext cx="534377" cy="259045"/>
    <xdr:sp macro="" textlink="">
      <xdr:nvSpPr>
        <xdr:cNvPr id="540" name="テキスト ボックス 539"/>
        <xdr:cNvSpPr txBox="1"/>
      </xdr:nvSpPr>
      <xdr:spPr>
        <a:xfrm>
          <a:off x="15214111" y="620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130048</xdr:rowOff>
    </xdr:from>
    <xdr:to>
      <xdr:col>21</xdr:col>
      <xdr:colOff>212725</xdr:colOff>
      <xdr:row>36</xdr:row>
      <xdr:rowOff>60198</xdr:rowOff>
    </xdr:to>
    <xdr:sp macro="" textlink="">
      <xdr:nvSpPr>
        <xdr:cNvPr id="541" name="円/楕円 540"/>
        <xdr:cNvSpPr/>
      </xdr:nvSpPr>
      <xdr:spPr>
        <a:xfrm>
          <a:off x="14541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35</xdr:row>
      <xdr:rowOff>152189</xdr:rowOff>
    </xdr:from>
    <xdr:ext cx="534377" cy="259045"/>
    <xdr:sp macro="" textlink="">
      <xdr:nvSpPr>
        <xdr:cNvPr id="542" name="テキスト ボックス 541"/>
        <xdr:cNvSpPr txBox="1"/>
      </xdr:nvSpPr>
      <xdr:spPr>
        <a:xfrm>
          <a:off x="14325111" y="615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103160</xdr:rowOff>
    </xdr:from>
    <xdr:to>
      <xdr:col>20</xdr:col>
      <xdr:colOff>9525</xdr:colOff>
      <xdr:row>38</xdr:row>
      <xdr:rowOff>33310</xdr:rowOff>
    </xdr:to>
    <xdr:sp macro="" textlink="">
      <xdr:nvSpPr>
        <xdr:cNvPr id="543" name="円/楕円 542"/>
        <xdr:cNvSpPr/>
      </xdr:nvSpPr>
      <xdr:spPr>
        <a:xfrm>
          <a:off x="13652500" y="64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37</xdr:row>
      <xdr:rowOff>128727</xdr:rowOff>
    </xdr:from>
    <xdr:ext cx="534377" cy="259045"/>
    <xdr:sp macro="" textlink="">
      <xdr:nvSpPr>
        <xdr:cNvPr id="544" name="テキスト ボックス 543"/>
        <xdr:cNvSpPr txBox="1"/>
      </xdr:nvSpPr>
      <xdr:spPr>
        <a:xfrm>
          <a:off x="13436111" y="647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80301</xdr:rowOff>
    </xdr:from>
    <xdr:to>
      <xdr:col>18</xdr:col>
      <xdr:colOff>492125</xdr:colOff>
      <xdr:row>39</xdr:row>
      <xdr:rowOff>10451</xdr:rowOff>
    </xdr:to>
    <xdr:sp macro="" textlink="">
      <xdr:nvSpPr>
        <xdr:cNvPr id="545" name="円/楕円 544"/>
        <xdr:cNvSpPr/>
      </xdr:nvSpPr>
      <xdr:spPr>
        <a:xfrm>
          <a:off x="12763500" y="65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38</xdr:row>
      <xdr:rowOff>105868</xdr:rowOff>
    </xdr:from>
    <xdr:ext cx="534377" cy="259045"/>
    <xdr:sp macro="" textlink="">
      <xdr:nvSpPr>
        <xdr:cNvPr id="546" name="テキスト ボックス 545"/>
        <xdr:cNvSpPr txBox="1"/>
      </xdr:nvSpPr>
      <xdr:spPr>
        <a:xfrm>
          <a:off x="12547111" y="662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44617</xdr:rowOff>
    </xdr:from>
    <xdr:ext cx="248786" cy="259045"/>
    <xdr:sp macro="" textlink="">
      <xdr:nvSpPr>
        <xdr:cNvPr id="557" name="テキスト ボックス 556"/>
        <xdr:cNvSpPr txBox="1"/>
      </xdr:nvSpPr>
      <xdr:spPr>
        <a:xfrm>
          <a:off x="12197214" y="10331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101767</xdr:rowOff>
    </xdr:from>
    <xdr:ext cx="531300" cy="259045"/>
    <xdr:sp macro="" textlink="">
      <xdr:nvSpPr>
        <xdr:cNvPr id="559" name="テキスト ボックス 558"/>
        <xdr:cNvSpPr txBox="1"/>
      </xdr:nvSpPr>
      <xdr:spPr>
        <a:xfrm>
          <a:off x="11914701" y="98744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158917</xdr:rowOff>
    </xdr:from>
    <xdr:ext cx="531300" cy="259045"/>
    <xdr:sp macro="" textlink="">
      <xdr:nvSpPr>
        <xdr:cNvPr id="561" name="テキスト ボックス 560"/>
        <xdr:cNvSpPr txBox="1"/>
      </xdr:nvSpPr>
      <xdr:spPr>
        <a:xfrm>
          <a:off x="11914701" y="94172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44617</xdr:rowOff>
    </xdr:from>
    <xdr:ext cx="531300" cy="259045"/>
    <xdr:sp macro="" textlink="">
      <xdr:nvSpPr>
        <xdr:cNvPr id="563" name="テキスト ボックス 562"/>
        <xdr:cNvSpPr txBox="1"/>
      </xdr:nvSpPr>
      <xdr:spPr>
        <a:xfrm>
          <a:off x="11914701" y="89600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101767</xdr:rowOff>
    </xdr:from>
    <xdr:ext cx="531300" cy="259045"/>
    <xdr:sp macro="" textlink="">
      <xdr:nvSpPr>
        <xdr:cNvPr id="565" name="テキスト ボックス 564"/>
        <xdr:cNvSpPr txBox="1"/>
      </xdr:nvSpPr>
      <xdr:spPr>
        <a:xfrm>
          <a:off x="11914701" y="85028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46</xdr:row>
      <xdr:rowOff>158917</xdr:rowOff>
    </xdr:from>
    <xdr:ext cx="595419" cy="259045"/>
    <xdr:sp macro="" textlink="">
      <xdr:nvSpPr>
        <xdr:cNvPr id="567" name="テキスト ボックス 566"/>
        <xdr:cNvSpPr txBox="1"/>
      </xdr:nvSpPr>
      <xdr:spPr>
        <a:xfrm>
          <a:off x="11850581" y="804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18968</xdr:rowOff>
    </xdr:from>
    <xdr:ext cx="534377" cy="259045"/>
    <xdr:sp macro="" textlink="">
      <xdr:nvSpPr>
        <xdr:cNvPr id="570" name="教育費最小値テキスト"/>
        <xdr:cNvSpPr txBox="1"/>
      </xdr:nvSpPr>
      <xdr:spPr>
        <a:xfrm>
          <a:off x="16370300" y="996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81905</xdr:rowOff>
    </xdr:from>
    <xdr:ext cx="534377" cy="259045"/>
    <xdr:sp macro="" textlink="">
      <xdr:nvSpPr>
        <xdr:cNvPr id="572" name="教育費最大値テキスト"/>
        <xdr:cNvSpPr txBox="1"/>
      </xdr:nvSpPr>
      <xdr:spPr>
        <a:xfrm>
          <a:off x="16370300" y="831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140088</xdr:rowOff>
    </xdr:from>
    <xdr:to>
      <xdr:col>23</xdr:col>
      <xdr:colOff>517525</xdr:colOff>
      <xdr:row>57</xdr:row>
      <xdr:rowOff>90300</xdr:rowOff>
    </xdr:to>
    <xdr:cxnSp macro="">
      <xdr:nvCxnSpPr>
        <xdr:cNvPr id="574" name="直線コネクタ 573"/>
        <xdr:cNvCxnSpPr/>
      </xdr:nvCxnSpPr>
      <xdr:spPr>
        <a:xfrm flipV="1">
          <a:off x="15481300" y="9741288"/>
          <a:ext cx="838200" cy="1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128036</xdr:rowOff>
    </xdr:from>
    <xdr:ext cx="534377" cy="259045"/>
    <xdr:sp macro="" textlink="">
      <xdr:nvSpPr>
        <xdr:cNvPr id="575" name="教育費平均値テキスト"/>
        <xdr:cNvSpPr txBox="1"/>
      </xdr:nvSpPr>
      <xdr:spPr>
        <a:xfrm>
          <a:off x="16370300" y="9386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56</xdr:row>
      <xdr:rowOff>152022</xdr:rowOff>
    </xdr:from>
    <xdr:to>
      <xdr:col>22</xdr:col>
      <xdr:colOff>365125</xdr:colOff>
      <xdr:row>57</xdr:row>
      <xdr:rowOff>90300</xdr:rowOff>
    </xdr:to>
    <xdr:cxnSp macro="">
      <xdr:nvCxnSpPr>
        <xdr:cNvPr id="577" name="直線コネクタ 576"/>
        <xdr:cNvCxnSpPr/>
      </xdr:nvCxnSpPr>
      <xdr:spPr>
        <a:xfrm>
          <a:off x="14592300" y="975322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53</xdr:row>
      <xdr:rowOff>147231</xdr:rowOff>
    </xdr:from>
    <xdr:ext cx="534377" cy="259045"/>
    <xdr:sp macro="" textlink="">
      <xdr:nvSpPr>
        <xdr:cNvPr id="579" name="テキスト ボックス 578"/>
        <xdr:cNvSpPr txBox="1"/>
      </xdr:nvSpPr>
      <xdr:spPr>
        <a:xfrm>
          <a:off x="15214111" y="923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152022</xdr:rowOff>
    </xdr:from>
    <xdr:to>
      <xdr:col>21</xdr:col>
      <xdr:colOff>161925</xdr:colOff>
      <xdr:row>57</xdr:row>
      <xdr:rowOff>11409</xdr:rowOff>
    </xdr:to>
    <xdr:cxnSp macro="">
      <xdr:nvCxnSpPr>
        <xdr:cNvPr id="580" name="直線コネクタ 579"/>
        <xdr:cNvCxnSpPr/>
      </xdr:nvCxnSpPr>
      <xdr:spPr>
        <a:xfrm flipV="1">
          <a:off x="13703300" y="9753222"/>
          <a:ext cx="889000" cy="3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53</xdr:row>
      <xdr:rowOff>73208</xdr:rowOff>
    </xdr:from>
    <xdr:ext cx="534377" cy="259045"/>
    <xdr:sp macro="" textlink="">
      <xdr:nvSpPr>
        <xdr:cNvPr id="582" name="テキスト ボックス 581"/>
        <xdr:cNvSpPr txBox="1"/>
      </xdr:nvSpPr>
      <xdr:spPr>
        <a:xfrm>
          <a:off x="14325111" y="916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11409</xdr:rowOff>
    </xdr:from>
    <xdr:to>
      <xdr:col>19</xdr:col>
      <xdr:colOff>644525</xdr:colOff>
      <xdr:row>57</xdr:row>
      <xdr:rowOff>59301</xdr:rowOff>
    </xdr:to>
    <xdr:cxnSp macro="">
      <xdr:nvCxnSpPr>
        <xdr:cNvPr id="583" name="直線コネクタ 582"/>
        <xdr:cNvCxnSpPr/>
      </xdr:nvCxnSpPr>
      <xdr:spPr>
        <a:xfrm flipV="1">
          <a:off x="12814300" y="9784059"/>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53</xdr:row>
      <xdr:rowOff>120116</xdr:rowOff>
    </xdr:from>
    <xdr:ext cx="534377" cy="259045"/>
    <xdr:sp macro="" textlink="">
      <xdr:nvSpPr>
        <xdr:cNvPr id="585" name="テキスト ボックス 584"/>
        <xdr:cNvSpPr txBox="1"/>
      </xdr:nvSpPr>
      <xdr:spPr>
        <a:xfrm>
          <a:off x="13436111" y="920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54</xdr:row>
      <xdr:rowOff>14665</xdr:rowOff>
    </xdr:from>
    <xdr:ext cx="534377" cy="259045"/>
    <xdr:sp macro="" textlink="">
      <xdr:nvSpPr>
        <xdr:cNvPr id="587" name="テキスト ボックス 586"/>
        <xdr:cNvSpPr txBox="1"/>
      </xdr:nvSpPr>
      <xdr:spPr>
        <a:xfrm>
          <a:off x="12547111" y="927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89288</xdr:rowOff>
    </xdr:from>
    <xdr:to>
      <xdr:col>23</xdr:col>
      <xdr:colOff>568325</xdr:colOff>
      <xdr:row>57</xdr:row>
      <xdr:rowOff>19438</xdr:rowOff>
    </xdr:to>
    <xdr:sp macro="" textlink="">
      <xdr:nvSpPr>
        <xdr:cNvPr id="593" name="円/楕円 592"/>
        <xdr:cNvSpPr/>
      </xdr:nvSpPr>
      <xdr:spPr>
        <a:xfrm>
          <a:off x="16268700" y="96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56</xdr:row>
      <xdr:rowOff>555</xdr:rowOff>
    </xdr:from>
    <xdr:ext cx="534377" cy="259045"/>
    <xdr:sp macro="" textlink="">
      <xdr:nvSpPr>
        <xdr:cNvPr id="594" name="教育費該当値テキスト"/>
        <xdr:cNvSpPr txBox="1"/>
      </xdr:nvSpPr>
      <xdr:spPr>
        <a:xfrm>
          <a:off x="16370300" y="960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39500</xdr:rowOff>
    </xdr:from>
    <xdr:to>
      <xdr:col>22</xdr:col>
      <xdr:colOff>415925</xdr:colOff>
      <xdr:row>57</xdr:row>
      <xdr:rowOff>141100</xdr:rowOff>
    </xdr:to>
    <xdr:sp macro="" textlink="">
      <xdr:nvSpPr>
        <xdr:cNvPr id="595" name="円/楕円 594"/>
        <xdr:cNvSpPr/>
      </xdr:nvSpPr>
      <xdr:spPr>
        <a:xfrm>
          <a:off x="15430500" y="981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57</xdr:row>
      <xdr:rowOff>61641</xdr:rowOff>
    </xdr:from>
    <xdr:ext cx="534377" cy="259045"/>
    <xdr:sp macro="" textlink="">
      <xdr:nvSpPr>
        <xdr:cNvPr id="596" name="テキスト ボックス 595"/>
        <xdr:cNvSpPr txBox="1"/>
      </xdr:nvSpPr>
      <xdr:spPr>
        <a:xfrm>
          <a:off x="15214111" y="98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101222</xdr:rowOff>
    </xdr:from>
    <xdr:to>
      <xdr:col>21</xdr:col>
      <xdr:colOff>212725</xdr:colOff>
      <xdr:row>57</xdr:row>
      <xdr:rowOff>31372</xdr:rowOff>
    </xdr:to>
    <xdr:sp macro="" textlink="">
      <xdr:nvSpPr>
        <xdr:cNvPr id="597" name="円/楕円 596"/>
        <xdr:cNvSpPr/>
      </xdr:nvSpPr>
      <xdr:spPr>
        <a:xfrm>
          <a:off x="14541500" y="970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56</xdr:row>
      <xdr:rowOff>119937</xdr:rowOff>
    </xdr:from>
    <xdr:ext cx="534377" cy="259045"/>
    <xdr:sp macro="" textlink="">
      <xdr:nvSpPr>
        <xdr:cNvPr id="598" name="テキスト ボックス 597"/>
        <xdr:cNvSpPr txBox="1"/>
      </xdr:nvSpPr>
      <xdr:spPr>
        <a:xfrm>
          <a:off x="14325111" y="972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132059</xdr:rowOff>
    </xdr:from>
    <xdr:to>
      <xdr:col>20</xdr:col>
      <xdr:colOff>9525</xdr:colOff>
      <xdr:row>57</xdr:row>
      <xdr:rowOff>62209</xdr:rowOff>
    </xdr:to>
    <xdr:sp macro="" textlink="">
      <xdr:nvSpPr>
        <xdr:cNvPr id="599" name="円/楕円 598"/>
        <xdr:cNvSpPr/>
      </xdr:nvSpPr>
      <xdr:spPr>
        <a:xfrm>
          <a:off x="13652500" y="97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56</xdr:row>
      <xdr:rowOff>157626</xdr:rowOff>
    </xdr:from>
    <xdr:ext cx="534377" cy="259045"/>
    <xdr:sp macro="" textlink="">
      <xdr:nvSpPr>
        <xdr:cNvPr id="600" name="テキスト ボックス 599"/>
        <xdr:cNvSpPr txBox="1"/>
      </xdr:nvSpPr>
      <xdr:spPr>
        <a:xfrm>
          <a:off x="13436111" y="97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8501</xdr:rowOff>
    </xdr:from>
    <xdr:to>
      <xdr:col>18</xdr:col>
      <xdr:colOff>492125</xdr:colOff>
      <xdr:row>57</xdr:row>
      <xdr:rowOff>110101</xdr:rowOff>
    </xdr:to>
    <xdr:sp macro="" textlink="">
      <xdr:nvSpPr>
        <xdr:cNvPr id="601" name="円/楕円 600"/>
        <xdr:cNvSpPr/>
      </xdr:nvSpPr>
      <xdr:spPr>
        <a:xfrm>
          <a:off x="12763500" y="978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57</xdr:row>
      <xdr:rowOff>34068</xdr:rowOff>
    </xdr:from>
    <xdr:ext cx="534377" cy="259045"/>
    <xdr:sp macro="" textlink="">
      <xdr:nvSpPr>
        <xdr:cNvPr id="602" name="テキスト ボックス 601"/>
        <xdr:cNvSpPr txBox="1"/>
      </xdr:nvSpPr>
      <xdr:spPr>
        <a:xfrm>
          <a:off x="12547111" y="980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57520</xdr:rowOff>
    </xdr:from>
    <xdr:ext cx="248786" cy="259045"/>
    <xdr:sp macro="" textlink="">
      <xdr:nvSpPr>
        <xdr:cNvPr id="614" name="テキスト ボックス 613"/>
        <xdr:cNvSpPr txBox="1"/>
      </xdr:nvSpPr>
      <xdr:spPr>
        <a:xfrm>
          <a:off x="12197214" y="134306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77274</xdr:rowOff>
    </xdr:from>
    <xdr:ext cx="467179" cy="259045"/>
    <xdr:sp macro="" textlink="">
      <xdr:nvSpPr>
        <xdr:cNvPr id="616" name="テキスト ボックス 615"/>
        <xdr:cNvSpPr txBox="1"/>
      </xdr:nvSpPr>
      <xdr:spPr>
        <a:xfrm>
          <a:off x="11978821" y="13107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90176</xdr:rowOff>
    </xdr:from>
    <xdr:ext cx="467179" cy="259045"/>
    <xdr:sp macro="" textlink="">
      <xdr:nvSpPr>
        <xdr:cNvPr id="618" name="テキスト ボックス 617"/>
        <xdr:cNvSpPr txBox="1"/>
      </xdr:nvSpPr>
      <xdr:spPr>
        <a:xfrm>
          <a:off x="11978821" y="1277747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109932</xdr:rowOff>
    </xdr:from>
    <xdr:ext cx="467179" cy="259045"/>
    <xdr:sp macro="" textlink="">
      <xdr:nvSpPr>
        <xdr:cNvPr id="620" name="テキスト ボックス 619"/>
        <xdr:cNvSpPr txBox="1"/>
      </xdr:nvSpPr>
      <xdr:spPr>
        <a:xfrm>
          <a:off x="11978821" y="124543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119408</xdr:rowOff>
    </xdr:from>
    <xdr:ext cx="467179" cy="259045"/>
    <xdr:sp macro="" textlink="">
      <xdr:nvSpPr>
        <xdr:cNvPr id="622" name="テキスト ボックス 621"/>
        <xdr:cNvSpPr txBox="1"/>
      </xdr:nvSpPr>
      <xdr:spPr>
        <a:xfrm>
          <a:off x="11978821" y="1212090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68</xdr:row>
      <xdr:rowOff>139163</xdr:rowOff>
    </xdr:from>
    <xdr:ext cx="531300" cy="259045"/>
    <xdr:sp macro="" textlink="">
      <xdr:nvSpPr>
        <xdr:cNvPr id="624" name="テキスト ボックス 623"/>
        <xdr:cNvSpPr txBox="1"/>
      </xdr:nvSpPr>
      <xdr:spPr>
        <a:xfrm>
          <a:off x="11914701" y="1179776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66</xdr:row>
      <xdr:rowOff>158917</xdr:rowOff>
    </xdr:from>
    <xdr:ext cx="531300" cy="259045"/>
    <xdr:sp macro="" textlink="">
      <xdr:nvSpPr>
        <xdr:cNvPr id="626" name="テキスト ボックス 625"/>
        <xdr:cNvSpPr txBox="1"/>
      </xdr:nvSpPr>
      <xdr:spPr>
        <a:xfrm>
          <a:off x="11914701" y="11474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35546</xdr:rowOff>
    </xdr:from>
    <xdr:ext cx="249299" cy="259045"/>
    <xdr:sp macro="" textlink="">
      <xdr:nvSpPr>
        <xdr:cNvPr id="629" name="災害復旧費最小値テキスト"/>
        <xdr:cNvSpPr txBox="1"/>
      </xdr:nvSpPr>
      <xdr:spPr>
        <a:xfrm>
          <a:off x="16370300" y="135800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80452</xdr:rowOff>
    </xdr:from>
    <xdr:ext cx="469744" cy="259045"/>
    <xdr:sp macro="" textlink="">
      <xdr:nvSpPr>
        <xdr:cNvPr id="631" name="災害復旧費最大値テキスト"/>
        <xdr:cNvSpPr txBox="1"/>
      </xdr:nvSpPr>
      <xdr:spPr>
        <a:xfrm>
          <a:off x="16370300" y="1173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19031</xdr:rowOff>
    </xdr:from>
    <xdr:to>
      <xdr:col>23</xdr:col>
      <xdr:colOff>517525</xdr:colOff>
      <xdr:row>79</xdr:row>
      <xdr:rowOff>82223</xdr:rowOff>
    </xdr:to>
    <xdr:cxnSp macro="">
      <xdr:nvCxnSpPr>
        <xdr:cNvPr id="633" name="直線コネクタ 632"/>
        <xdr:cNvCxnSpPr/>
      </xdr:nvCxnSpPr>
      <xdr:spPr>
        <a:xfrm>
          <a:off x="15481300" y="13563581"/>
          <a:ext cx="838200" cy="6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81686</xdr:rowOff>
    </xdr:from>
    <xdr:ext cx="378565" cy="259045"/>
    <xdr:sp macro="" textlink="">
      <xdr:nvSpPr>
        <xdr:cNvPr id="634" name="災害復旧費平均値テキスト"/>
        <xdr:cNvSpPr txBox="1"/>
      </xdr:nvSpPr>
      <xdr:spPr>
        <a:xfrm>
          <a:off x="16370300" y="132833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77</xdr:row>
      <xdr:rowOff>134638</xdr:rowOff>
    </xdr:from>
    <xdr:to>
      <xdr:col>22</xdr:col>
      <xdr:colOff>365125</xdr:colOff>
      <xdr:row>79</xdr:row>
      <xdr:rowOff>19031</xdr:rowOff>
    </xdr:to>
    <xdr:cxnSp macro="">
      <xdr:nvCxnSpPr>
        <xdr:cNvPr id="636" name="直線コネクタ 635"/>
        <xdr:cNvCxnSpPr/>
      </xdr:nvCxnSpPr>
      <xdr:spPr>
        <a:xfrm>
          <a:off x="14592300" y="13336288"/>
          <a:ext cx="889000" cy="22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175842</xdr:colOff>
      <xdr:row>78</xdr:row>
      <xdr:rowOff>167208</xdr:rowOff>
    </xdr:from>
    <xdr:ext cx="378566" cy="259045"/>
    <xdr:sp macro="" textlink="">
      <xdr:nvSpPr>
        <xdr:cNvPr id="638" name="テキスト ボックス 637"/>
        <xdr:cNvSpPr txBox="1"/>
      </xdr:nvSpPr>
      <xdr:spPr>
        <a:xfrm>
          <a:off x="15292017" y="13540308"/>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134638</xdr:rowOff>
    </xdr:from>
    <xdr:to>
      <xdr:col>21</xdr:col>
      <xdr:colOff>161925</xdr:colOff>
      <xdr:row>79</xdr:row>
      <xdr:rowOff>30462</xdr:rowOff>
    </xdr:to>
    <xdr:cxnSp macro="">
      <xdr:nvCxnSpPr>
        <xdr:cNvPr id="639" name="直線コネクタ 638"/>
        <xdr:cNvCxnSpPr/>
      </xdr:nvCxnSpPr>
      <xdr:spPr>
        <a:xfrm flipV="1">
          <a:off x="13703300" y="13336288"/>
          <a:ext cx="889000" cy="23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658442</xdr:colOff>
      <xdr:row>78</xdr:row>
      <xdr:rowOff>129493</xdr:rowOff>
    </xdr:from>
    <xdr:ext cx="378566" cy="259045"/>
    <xdr:sp macro="" textlink="">
      <xdr:nvSpPr>
        <xdr:cNvPr id="641" name="テキスト ボックス 640"/>
        <xdr:cNvSpPr txBox="1"/>
      </xdr:nvSpPr>
      <xdr:spPr>
        <a:xfrm>
          <a:off x="14403017" y="13502593"/>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166153</xdr:rowOff>
    </xdr:from>
    <xdr:to>
      <xdr:col>19</xdr:col>
      <xdr:colOff>644525</xdr:colOff>
      <xdr:row>79</xdr:row>
      <xdr:rowOff>30462</xdr:rowOff>
    </xdr:to>
    <xdr:cxnSp macro="">
      <xdr:nvCxnSpPr>
        <xdr:cNvPr id="642" name="直線コネクタ 641"/>
        <xdr:cNvCxnSpPr/>
      </xdr:nvCxnSpPr>
      <xdr:spPr>
        <a:xfrm>
          <a:off x="12814300" y="13539253"/>
          <a:ext cx="8890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455242</xdr:colOff>
      <xdr:row>76</xdr:row>
      <xdr:rowOff>148364</xdr:rowOff>
    </xdr:from>
    <xdr:ext cx="378566" cy="259045"/>
    <xdr:sp macro="" textlink="">
      <xdr:nvSpPr>
        <xdr:cNvPr id="644" name="テキスト ボックス 643"/>
        <xdr:cNvSpPr txBox="1"/>
      </xdr:nvSpPr>
      <xdr:spPr>
        <a:xfrm>
          <a:off x="13514017" y="1317856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76</xdr:row>
      <xdr:rowOff>73573</xdr:rowOff>
    </xdr:from>
    <xdr:ext cx="469745" cy="259045"/>
    <xdr:sp macro="" textlink="">
      <xdr:nvSpPr>
        <xdr:cNvPr id="646" name="テキスト ボックス 645"/>
        <xdr:cNvSpPr txBox="1"/>
      </xdr:nvSpPr>
      <xdr:spPr>
        <a:xfrm>
          <a:off x="12579427" y="1310377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31423</xdr:rowOff>
    </xdr:from>
    <xdr:to>
      <xdr:col>23</xdr:col>
      <xdr:colOff>568325</xdr:colOff>
      <xdr:row>79</xdr:row>
      <xdr:rowOff>133023</xdr:rowOff>
    </xdr:to>
    <xdr:sp macro="" textlink="">
      <xdr:nvSpPr>
        <xdr:cNvPr id="652" name="円/楕円 651"/>
        <xdr:cNvSpPr/>
      </xdr:nvSpPr>
      <xdr:spPr>
        <a:xfrm>
          <a:off x="16268700" y="135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78</xdr:row>
      <xdr:rowOff>43788</xdr:rowOff>
    </xdr:from>
    <xdr:ext cx="378565" cy="259045"/>
    <xdr:sp macro="" textlink="">
      <xdr:nvSpPr>
        <xdr:cNvPr id="653" name="災害復旧費該当値テキスト"/>
        <xdr:cNvSpPr txBox="1"/>
      </xdr:nvSpPr>
      <xdr:spPr>
        <a:xfrm>
          <a:off x="16370300" y="13416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139681</xdr:rowOff>
    </xdr:from>
    <xdr:to>
      <xdr:col>22</xdr:col>
      <xdr:colOff>415925</xdr:colOff>
      <xdr:row>79</xdr:row>
      <xdr:rowOff>69831</xdr:rowOff>
    </xdr:to>
    <xdr:sp macro="" textlink="">
      <xdr:nvSpPr>
        <xdr:cNvPr id="654" name="円/楕円 653"/>
        <xdr:cNvSpPr/>
      </xdr:nvSpPr>
      <xdr:spPr>
        <a:xfrm>
          <a:off x="15430500" y="1351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175842</xdr:colOff>
      <xdr:row>77</xdr:row>
      <xdr:rowOff>19198</xdr:rowOff>
    </xdr:from>
    <xdr:ext cx="378566" cy="259045"/>
    <xdr:sp macro="" textlink="">
      <xdr:nvSpPr>
        <xdr:cNvPr id="655" name="テキスト ボックス 654"/>
        <xdr:cNvSpPr txBox="1"/>
      </xdr:nvSpPr>
      <xdr:spPr>
        <a:xfrm>
          <a:off x="15292017" y="13220848"/>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83838</xdr:rowOff>
    </xdr:from>
    <xdr:to>
      <xdr:col>21</xdr:col>
      <xdr:colOff>212725</xdr:colOff>
      <xdr:row>78</xdr:row>
      <xdr:rowOff>13988</xdr:rowOff>
    </xdr:to>
    <xdr:sp macro="" textlink="">
      <xdr:nvSpPr>
        <xdr:cNvPr id="656" name="円/楕円 655"/>
        <xdr:cNvSpPr/>
      </xdr:nvSpPr>
      <xdr:spPr>
        <a:xfrm>
          <a:off x="14541500" y="1328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75</xdr:row>
      <xdr:rowOff>134805</xdr:rowOff>
    </xdr:from>
    <xdr:ext cx="469744" cy="259045"/>
    <xdr:sp macro="" textlink="">
      <xdr:nvSpPr>
        <xdr:cNvPr id="657" name="テキスト ボックス 656"/>
        <xdr:cNvSpPr txBox="1"/>
      </xdr:nvSpPr>
      <xdr:spPr>
        <a:xfrm>
          <a:off x="14357427" y="1299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151112</xdr:rowOff>
    </xdr:from>
    <xdr:to>
      <xdr:col>20</xdr:col>
      <xdr:colOff>9525</xdr:colOff>
      <xdr:row>79</xdr:row>
      <xdr:rowOff>81262</xdr:rowOff>
    </xdr:to>
    <xdr:sp macro="" textlink="">
      <xdr:nvSpPr>
        <xdr:cNvPr id="658" name="円/楕円 657"/>
        <xdr:cNvSpPr/>
      </xdr:nvSpPr>
      <xdr:spPr>
        <a:xfrm>
          <a:off x="13652500" y="135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455242</xdr:colOff>
      <xdr:row>79</xdr:row>
      <xdr:rowOff>5229</xdr:rowOff>
    </xdr:from>
    <xdr:ext cx="378566" cy="259045"/>
    <xdr:sp macro="" textlink="">
      <xdr:nvSpPr>
        <xdr:cNvPr id="659" name="テキスト ボックス 658"/>
        <xdr:cNvSpPr txBox="1"/>
      </xdr:nvSpPr>
      <xdr:spPr>
        <a:xfrm>
          <a:off x="13514017" y="1354977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115353</xdr:rowOff>
    </xdr:from>
    <xdr:to>
      <xdr:col>18</xdr:col>
      <xdr:colOff>492125</xdr:colOff>
      <xdr:row>79</xdr:row>
      <xdr:rowOff>45503</xdr:rowOff>
    </xdr:to>
    <xdr:sp macro="" textlink="">
      <xdr:nvSpPr>
        <xdr:cNvPr id="660" name="円/楕円 659"/>
        <xdr:cNvSpPr/>
      </xdr:nvSpPr>
      <xdr:spPr>
        <a:xfrm>
          <a:off x="12763500" y="134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252042</xdr:colOff>
      <xdr:row>78</xdr:row>
      <xdr:rowOff>137494</xdr:rowOff>
    </xdr:from>
    <xdr:ext cx="378566" cy="259045"/>
    <xdr:sp macro="" textlink="">
      <xdr:nvSpPr>
        <xdr:cNvPr id="661" name="テキスト ボックス 660"/>
        <xdr:cNvSpPr txBox="1"/>
      </xdr:nvSpPr>
      <xdr:spPr>
        <a:xfrm>
          <a:off x="12625017" y="1351059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6517</xdr:rowOff>
    </xdr:from>
    <xdr:ext cx="248786" cy="259045"/>
    <xdr:sp macro="" textlink="">
      <xdr:nvSpPr>
        <xdr:cNvPr id="673" name="テキスト ボックス 672"/>
        <xdr:cNvSpPr txBox="1"/>
      </xdr:nvSpPr>
      <xdr:spPr>
        <a:xfrm>
          <a:off x="12197214" y="16808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139867</xdr:rowOff>
    </xdr:from>
    <xdr:ext cx="531300" cy="259045"/>
    <xdr:sp macro="" textlink="">
      <xdr:nvSpPr>
        <xdr:cNvPr id="675" name="テキスト ボックス 674"/>
        <xdr:cNvSpPr txBox="1"/>
      </xdr:nvSpPr>
      <xdr:spPr>
        <a:xfrm>
          <a:off x="11914701" y="16427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101767</xdr:rowOff>
    </xdr:from>
    <xdr:ext cx="595419" cy="259045"/>
    <xdr:sp macro="" textlink="">
      <xdr:nvSpPr>
        <xdr:cNvPr id="677" name="テキスト ボックス 676"/>
        <xdr:cNvSpPr txBox="1"/>
      </xdr:nvSpPr>
      <xdr:spPr>
        <a:xfrm>
          <a:off x="11850581" y="16046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63667</xdr:rowOff>
    </xdr:from>
    <xdr:ext cx="595419" cy="259045"/>
    <xdr:sp macro="" textlink="">
      <xdr:nvSpPr>
        <xdr:cNvPr id="679" name="テキスト ボックス 678"/>
        <xdr:cNvSpPr txBox="1"/>
      </xdr:nvSpPr>
      <xdr:spPr>
        <a:xfrm>
          <a:off x="11850581" y="15665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25567</xdr:rowOff>
    </xdr:from>
    <xdr:ext cx="595419" cy="259045"/>
    <xdr:sp macro="" textlink="">
      <xdr:nvSpPr>
        <xdr:cNvPr id="681" name="テキスト ボックス 680"/>
        <xdr:cNvSpPr txBox="1"/>
      </xdr:nvSpPr>
      <xdr:spPr>
        <a:xfrm>
          <a:off x="11850581" y="15284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86</xdr:row>
      <xdr:rowOff>158917</xdr:rowOff>
    </xdr:from>
    <xdr:ext cx="595419" cy="259045"/>
    <xdr:sp macro="" textlink="">
      <xdr:nvSpPr>
        <xdr:cNvPr id="683" name="テキスト ボックス 682"/>
        <xdr:cNvSpPr txBox="1"/>
      </xdr:nvSpPr>
      <xdr:spPr>
        <a:xfrm>
          <a:off x="11850581" y="14903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52173</xdr:rowOff>
    </xdr:from>
    <xdr:ext cx="534377" cy="259045"/>
    <xdr:sp macro="" textlink="">
      <xdr:nvSpPr>
        <xdr:cNvPr id="686" name="公債費最小値テキスト"/>
        <xdr:cNvSpPr txBox="1"/>
      </xdr:nvSpPr>
      <xdr:spPr>
        <a:xfrm>
          <a:off x="16370300" y="1685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26013</xdr:rowOff>
    </xdr:from>
    <xdr:ext cx="599010" cy="259045"/>
    <xdr:sp macro="" textlink="">
      <xdr:nvSpPr>
        <xdr:cNvPr id="688" name="公債費最大値テキスト"/>
        <xdr:cNvSpPr txBox="1"/>
      </xdr:nvSpPr>
      <xdr:spPr>
        <a:xfrm>
          <a:off x="16370300" y="1545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60544</xdr:rowOff>
    </xdr:from>
    <xdr:to>
      <xdr:col>23</xdr:col>
      <xdr:colOff>517525</xdr:colOff>
      <xdr:row>98</xdr:row>
      <xdr:rowOff>69748</xdr:rowOff>
    </xdr:to>
    <xdr:cxnSp macro="">
      <xdr:nvCxnSpPr>
        <xdr:cNvPr id="690" name="直線コネクタ 689"/>
        <xdr:cNvCxnSpPr/>
      </xdr:nvCxnSpPr>
      <xdr:spPr>
        <a:xfrm flipV="1">
          <a:off x="15481300" y="16862644"/>
          <a:ext cx="8382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23398</xdr:rowOff>
    </xdr:from>
    <xdr:ext cx="534377" cy="259045"/>
    <xdr:sp macro="" textlink="">
      <xdr:nvSpPr>
        <xdr:cNvPr id="691" name="公債費平均値テキスト"/>
        <xdr:cNvSpPr txBox="1"/>
      </xdr:nvSpPr>
      <xdr:spPr>
        <a:xfrm>
          <a:off x="16370300" y="16482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98</xdr:row>
      <xdr:rowOff>61649</xdr:rowOff>
    </xdr:from>
    <xdr:to>
      <xdr:col>22</xdr:col>
      <xdr:colOff>365125</xdr:colOff>
      <xdr:row>98</xdr:row>
      <xdr:rowOff>69748</xdr:rowOff>
    </xdr:to>
    <xdr:cxnSp macro="">
      <xdr:nvCxnSpPr>
        <xdr:cNvPr id="693" name="直線コネクタ 692"/>
        <xdr:cNvCxnSpPr/>
      </xdr:nvCxnSpPr>
      <xdr:spPr>
        <a:xfrm>
          <a:off x="14592300" y="16863749"/>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95</xdr:row>
      <xdr:rowOff>140400</xdr:rowOff>
    </xdr:from>
    <xdr:ext cx="534377" cy="259045"/>
    <xdr:sp macro="" textlink="">
      <xdr:nvSpPr>
        <xdr:cNvPr id="695" name="テキスト ボックス 694"/>
        <xdr:cNvSpPr txBox="1"/>
      </xdr:nvSpPr>
      <xdr:spPr>
        <a:xfrm>
          <a:off x="15214111" y="164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61649</xdr:rowOff>
    </xdr:from>
    <xdr:to>
      <xdr:col>21</xdr:col>
      <xdr:colOff>161925</xdr:colOff>
      <xdr:row>98</xdr:row>
      <xdr:rowOff>70380</xdr:rowOff>
    </xdr:to>
    <xdr:cxnSp macro="">
      <xdr:nvCxnSpPr>
        <xdr:cNvPr id="696" name="直線コネクタ 695"/>
        <xdr:cNvCxnSpPr/>
      </xdr:nvCxnSpPr>
      <xdr:spPr>
        <a:xfrm flipV="1">
          <a:off x="13703300" y="16863749"/>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95</xdr:row>
      <xdr:rowOff>90379</xdr:rowOff>
    </xdr:from>
    <xdr:ext cx="534377" cy="259045"/>
    <xdr:sp macro="" textlink="">
      <xdr:nvSpPr>
        <xdr:cNvPr id="698" name="テキスト ボックス 697"/>
        <xdr:cNvSpPr txBox="1"/>
      </xdr:nvSpPr>
      <xdr:spPr>
        <a:xfrm>
          <a:off x="14325111" y="1637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70380</xdr:rowOff>
    </xdr:from>
    <xdr:to>
      <xdr:col>19</xdr:col>
      <xdr:colOff>644525</xdr:colOff>
      <xdr:row>98</xdr:row>
      <xdr:rowOff>76591</xdr:rowOff>
    </xdr:to>
    <xdr:cxnSp macro="">
      <xdr:nvCxnSpPr>
        <xdr:cNvPr id="699" name="直線コネクタ 698"/>
        <xdr:cNvCxnSpPr/>
      </xdr:nvCxnSpPr>
      <xdr:spPr>
        <a:xfrm flipV="1">
          <a:off x="12814300" y="16872480"/>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95</xdr:row>
      <xdr:rowOff>86225</xdr:rowOff>
    </xdr:from>
    <xdr:ext cx="534377" cy="259045"/>
    <xdr:sp macro="" textlink="">
      <xdr:nvSpPr>
        <xdr:cNvPr id="701" name="テキスト ボックス 700"/>
        <xdr:cNvSpPr txBox="1"/>
      </xdr:nvSpPr>
      <xdr:spPr>
        <a:xfrm>
          <a:off x="13436111" y="1637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95</xdr:row>
      <xdr:rowOff>91290</xdr:rowOff>
    </xdr:from>
    <xdr:ext cx="534377" cy="259045"/>
    <xdr:sp macro="" textlink="">
      <xdr:nvSpPr>
        <xdr:cNvPr id="703" name="テキスト ボックス 702"/>
        <xdr:cNvSpPr txBox="1"/>
      </xdr:nvSpPr>
      <xdr:spPr>
        <a:xfrm>
          <a:off x="12547111" y="1637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9744</xdr:rowOff>
    </xdr:from>
    <xdr:to>
      <xdr:col>23</xdr:col>
      <xdr:colOff>568325</xdr:colOff>
      <xdr:row>98</xdr:row>
      <xdr:rowOff>111344</xdr:rowOff>
    </xdr:to>
    <xdr:sp macro="" textlink="">
      <xdr:nvSpPr>
        <xdr:cNvPr id="709" name="円/楕円 708"/>
        <xdr:cNvSpPr/>
      </xdr:nvSpPr>
      <xdr:spPr>
        <a:xfrm>
          <a:off x="16268700" y="1681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97</xdr:row>
      <xdr:rowOff>28961</xdr:rowOff>
    </xdr:from>
    <xdr:ext cx="534377" cy="259045"/>
    <xdr:sp macro="" textlink="">
      <xdr:nvSpPr>
        <xdr:cNvPr id="710" name="公債費該当値テキスト"/>
        <xdr:cNvSpPr txBox="1"/>
      </xdr:nvSpPr>
      <xdr:spPr>
        <a:xfrm>
          <a:off x="16370300" y="166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18948</xdr:rowOff>
    </xdr:from>
    <xdr:to>
      <xdr:col>22</xdr:col>
      <xdr:colOff>415925</xdr:colOff>
      <xdr:row>98</xdr:row>
      <xdr:rowOff>120548</xdr:rowOff>
    </xdr:to>
    <xdr:sp macro="" textlink="">
      <xdr:nvSpPr>
        <xdr:cNvPr id="711" name="円/楕円 710"/>
        <xdr:cNvSpPr/>
      </xdr:nvSpPr>
      <xdr:spPr>
        <a:xfrm>
          <a:off x="15430500" y="168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98</xdr:row>
      <xdr:rowOff>44515</xdr:rowOff>
    </xdr:from>
    <xdr:ext cx="534377" cy="259045"/>
    <xdr:sp macro="" textlink="">
      <xdr:nvSpPr>
        <xdr:cNvPr id="712" name="テキスト ボックス 711"/>
        <xdr:cNvSpPr txBox="1"/>
      </xdr:nvSpPr>
      <xdr:spPr>
        <a:xfrm>
          <a:off x="15214111" y="1684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10849</xdr:rowOff>
    </xdr:from>
    <xdr:to>
      <xdr:col>21</xdr:col>
      <xdr:colOff>212725</xdr:colOff>
      <xdr:row>98</xdr:row>
      <xdr:rowOff>112449</xdr:rowOff>
    </xdr:to>
    <xdr:sp macro="" textlink="">
      <xdr:nvSpPr>
        <xdr:cNvPr id="713" name="円/楕円 712"/>
        <xdr:cNvSpPr/>
      </xdr:nvSpPr>
      <xdr:spPr>
        <a:xfrm>
          <a:off x="14541500" y="1681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98</xdr:row>
      <xdr:rowOff>32990</xdr:rowOff>
    </xdr:from>
    <xdr:ext cx="534377" cy="259045"/>
    <xdr:sp macro="" textlink="">
      <xdr:nvSpPr>
        <xdr:cNvPr id="714" name="テキスト ボックス 713"/>
        <xdr:cNvSpPr txBox="1"/>
      </xdr:nvSpPr>
      <xdr:spPr>
        <a:xfrm>
          <a:off x="14325111" y="1683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19580</xdr:rowOff>
    </xdr:from>
    <xdr:to>
      <xdr:col>20</xdr:col>
      <xdr:colOff>9525</xdr:colOff>
      <xdr:row>98</xdr:row>
      <xdr:rowOff>121180</xdr:rowOff>
    </xdr:to>
    <xdr:sp macro="" textlink="">
      <xdr:nvSpPr>
        <xdr:cNvPr id="715" name="円/楕円 714"/>
        <xdr:cNvSpPr/>
      </xdr:nvSpPr>
      <xdr:spPr>
        <a:xfrm>
          <a:off x="13652500" y="16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98</xdr:row>
      <xdr:rowOff>45147</xdr:rowOff>
    </xdr:from>
    <xdr:ext cx="534377" cy="259045"/>
    <xdr:sp macro="" textlink="">
      <xdr:nvSpPr>
        <xdr:cNvPr id="716" name="テキスト ボックス 715"/>
        <xdr:cNvSpPr txBox="1"/>
      </xdr:nvSpPr>
      <xdr:spPr>
        <a:xfrm>
          <a:off x="13436111" y="168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25791</xdr:rowOff>
    </xdr:from>
    <xdr:to>
      <xdr:col>18</xdr:col>
      <xdr:colOff>492125</xdr:colOff>
      <xdr:row>98</xdr:row>
      <xdr:rowOff>127391</xdr:rowOff>
    </xdr:to>
    <xdr:sp macro="" textlink="">
      <xdr:nvSpPr>
        <xdr:cNvPr id="717" name="円/楕円 716"/>
        <xdr:cNvSpPr/>
      </xdr:nvSpPr>
      <xdr:spPr>
        <a:xfrm>
          <a:off x="12763500" y="1682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98</xdr:row>
      <xdr:rowOff>47932</xdr:rowOff>
    </xdr:from>
    <xdr:ext cx="534377" cy="259045"/>
    <xdr:sp macro="" textlink="">
      <xdr:nvSpPr>
        <xdr:cNvPr id="718" name="テキスト ボックス 717"/>
        <xdr:cNvSpPr txBox="1"/>
      </xdr:nvSpPr>
      <xdr:spPr>
        <a:xfrm>
          <a:off x="12547111" y="1685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6517</xdr:rowOff>
    </xdr:from>
    <xdr:ext cx="248786" cy="259045"/>
    <xdr:sp macro="" textlink="">
      <xdr:nvSpPr>
        <xdr:cNvPr id="730" name="テキスト ボックス 729"/>
        <xdr:cNvSpPr txBox="1"/>
      </xdr:nvSpPr>
      <xdr:spPr>
        <a:xfrm>
          <a:off x="18039214" y="6521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139867</xdr:rowOff>
    </xdr:from>
    <xdr:ext cx="467179" cy="259045"/>
    <xdr:sp macro="" textlink="">
      <xdr:nvSpPr>
        <xdr:cNvPr id="732" name="テキスト ボックス 731"/>
        <xdr:cNvSpPr txBox="1"/>
      </xdr:nvSpPr>
      <xdr:spPr>
        <a:xfrm>
          <a:off x="17820821" y="614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101767</xdr:rowOff>
    </xdr:from>
    <xdr:ext cx="467179" cy="259045"/>
    <xdr:sp macro="" textlink="">
      <xdr:nvSpPr>
        <xdr:cNvPr id="734" name="テキスト ボックス 733"/>
        <xdr:cNvSpPr txBox="1"/>
      </xdr:nvSpPr>
      <xdr:spPr>
        <a:xfrm>
          <a:off x="17820821" y="5759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63667</xdr:rowOff>
    </xdr:from>
    <xdr:ext cx="467179" cy="259045"/>
    <xdr:sp macro="" textlink="">
      <xdr:nvSpPr>
        <xdr:cNvPr id="736" name="テキスト ボックス 735"/>
        <xdr:cNvSpPr txBox="1"/>
      </xdr:nvSpPr>
      <xdr:spPr>
        <a:xfrm>
          <a:off x="17820821" y="5378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25567</xdr:rowOff>
    </xdr:from>
    <xdr:ext cx="467179" cy="259045"/>
    <xdr:sp macro="" textlink="">
      <xdr:nvSpPr>
        <xdr:cNvPr id="738" name="テキスト ボックス 737"/>
        <xdr:cNvSpPr txBox="1"/>
      </xdr:nvSpPr>
      <xdr:spPr>
        <a:xfrm>
          <a:off x="17820821" y="49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26</xdr:row>
      <xdr:rowOff>158917</xdr:rowOff>
    </xdr:from>
    <xdr:ext cx="531300" cy="259045"/>
    <xdr:sp macro="" textlink="">
      <xdr:nvSpPr>
        <xdr:cNvPr id="740" name="テキスト ボックス 739"/>
        <xdr:cNvSpPr txBox="1"/>
      </xdr:nvSpPr>
      <xdr:spPr>
        <a:xfrm>
          <a:off x="17756701" y="4616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167369</xdr:rowOff>
    </xdr:from>
    <xdr:ext cx="249299" cy="259045"/>
    <xdr:sp macro="" textlink="">
      <xdr:nvSpPr>
        <xdr:cNvPr id="743" name="諸支出金最小値テキスト"/>
        <xdr:cNvSpPr txBox="1"/>
      </xdr:nvSpPr>
      <xdr:spPr>
        <a:xfrm>
          <a:off x="22212300" y="6682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4930</xdr:rowOff>
    </xdr:from>
    <xdr:ext cx="469744" cy="259045"/>
    <xdr:sp macro="" textlink="">
      <xdr:nvSpPr>
        <xdr:cNvPr id="745" name="諸支出金最大値テキスト"/>
        <xdr:cNvSpPr txBox="1"/>
      </xdr:nvSpPr>
      <xdr:spPr>
        <a:xfrm>
          <a:off x="22212300" y="514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91671</xdr:rowOff>
    </xdr:from>
    <xdr:ext cx="378565" cy="259045"/>
    <xdr:sp macro="" textlink="">
      <xdr:nvSpPr>
        <xdr:cNvPr id="748" name="諸支出金平均値テキスト"/>
        <xdr:cNvSpPr txBox="1"/>
      </xdr:nvSpPr>
      <xdr:spPr>
        <a:xfrm>
          <a:off x="22212300" y="64353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37</xdr:row>
      <xdr:rowOff>612</xdr:rowOff>
    </xdr:from>
    <xdr:ext cx="378566" cy="259045"/>
    <xdr:sp macro="" textlink="">
      <xdr:nvSpPr>
        <xdr:cNvPr id="752" name="テキスト ボックス 751"/>
        <xdr:cNvSpPr txBox="1"/>
      </xdr:nvSpPr>
      <xdr:spPr>
        <a:xfrm>
          <a:off x="21134017" y="6344262"/>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37</xdr:row>
      <xdr:rowOff>5755</xdr:rowOff>
    </xdr:from>
    <xdr:ext cx="378566" cy="259045"/>
    <xdr:sp macro="" textlink="">
      <xdr:nvSpPr>
        <xdr:cNvPr id="755" name="テキスト ボックス 754"/>
        <xdr:cNvSpPr txBox="1"/>
      </xdr:nvSpPr>
      <xdr:spPr>
        <a:xfrm>
          <a:off x="20245017" y="6349405"/>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37</xdr:row>
      <xdr:rowOff>9756</xdr:rowOff>
    </xdr:from>
    <xdr:ext cx="378566" cy="259045"/>
    <xdr:sp macro="" textlink="">
      <xdr:nvSpPr>
        <xdr:cNvPr id="758" name="テキスト ボックス 757"/>
        <xdr:cNvSpPr txBox="1"/>
      </xdr:nvSpPr>
      <xdr:spPr>
        <a:xfrm>
          <a:off x="19356017" y="6353406"/>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36</xdr:row>
      <xdr:rowOff>128059</xdr:rowOff>
    </xdr:from>
    <xdr:ext cx="378566" cy="259045"/>
    <xdr:sp macro="" textlink="">
      <xdr:nvSpPr>
        <xdr:cNvPr id="760" name="テキスト ボックス 759"/>
        <xdr:cNvSpPr txBox="1"/>
      </xdr:nvSpPr>
      <xdr:spPr>
        <a:xfrm>
          <a:off x="18467017" y="630025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43794</xdr:rowOff>
    </xdr:from>
    <xdr:ext cx="249299" cy="259045"/>
    <xdr:sp macro="" textlink="">
      <xdr:nvSpPr>
        <xdr:cNvPr id="767" name="諸支出金該当値テキスト"/>
        <xdr:cNvSpPr txBox="1"/>
      </xdr:nvSpPr>
      <xdr:spPr>
        <a:xfrm>
          <a:off x="22212300" y="6558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39</xdr:row>
      <xdr:rowOff>19217</xdr:rowOff>
    </xdr:from>
    <xdr:ext cx="249299" cy="259045"/>
    <xdr:sp macro="" textlink="">
      <xdr:nvSpPr>
        <xdr:cNvPr id="769" name="テキスト ボックス 768"/>
        <xdr:cNvSpPr txBox="1"/>
      </xdr:nvSpPr>
      <xdr:spPr>
        <a:xfrm>
          <a:off x="21198649" y="670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39</xdr:row>
      <xdr:rowOff>19217</xdr:rowOff>
    </xdr:from>
    <xdr:ext cx="249299" cy="259045"/>
    <xdr:sp macro="" textlink="">
      <xdr:nvSpPr>
        <xdr:cNvPr id="771" name="テキスト ボックス 770"/>
        <xdr:cNvSpPr txBox="1"/>
      </xdr:nvSpPr>
      <xdr:spPr>
        <a:xfrm>
          <a:off x="20309649" y="670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39</xdr:row>
      <xdr:rowOff>19217</xdr:rowOff>
    </xdr:from>
    <xdr:ext cx="249299" cy="259045"/>
    <xdr:sp macro="" textlink="">
      <xdr:nvSpPr>
        <xdr:cNvPr id="773" name="テキスト ボックス 772"/>
        <xdr:cNvSpPr txBox="1"/>
      </xdr:nvSpPr>
      <xdr:spPr>
        <a:xfrm>
          <a:off x="19420649" y="670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39</xdr:row>
      <xdr:rowOff>19217</xdr:rowOff>
    </xdr:from>
    <xdr:ext cx="249299" cy="259045"/>
    <xdr:sp macro="" textlink="">
      <xdr:nvSpPr>
        <xdr:cNvPr id="775" name="テキスト ボックス 774"/>
        <xdr:cNvSpPr txBox="1"/>
      </xdr:nvSpPr>
      <xdr:spPr>
        <a:xfrm>
          <a:off x="18531649" y="670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6517</xdr:rowOff>
    </xdr:from>
    <xdr:ext cx="248786" cy="259045"/>
    <xdr:sp macro="" textlink="">
      <xdr:nvSpPr>
        <xdr:cNvPr id="787" name="テキスト ボックス 786"/>
        <xdr:cNvSpPr txBox="1"/>
      </xdr:nvSpPr>
      <xdr:spPr>
        <a:xfrm>
          <a:off x="18039214" y="995061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139867</xdr:rowOff>
    </xdr:from>
    <xdr:ext cx="312907" cy="259045"/>
    <xdr:sp macro="" textlink="">
      <xdr:nvSpPr>
        <xdr:cNvPr id="789" name="テキスト ボックス 788"/>
        <xdr:cNvSpPr txBox="1"/>
      </xdr:nvSpPr>
      <xdr:spPr>
        <a:xfrm>
          <a:off x="17975094" y="9569617"/>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101767</xdr:rowOff>
    </xdr:from>
    <xdr:ext cx="312907" cy="259045"/>
    <xdr:sp macro="" textlink="">
      <xdr:nvSpPr>
        <xdr:cNvPr id="791" name="テキスト ボックス 790"/>
        <xdr:cNvSpPr txBox="1"/>
      </xdr:nvSpPr>
      <xdr:spPr>
        <a:xfrm>
          <a:off x="17975094" y="9188617"/>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63667</xdr:rowOff>
    </xdr:from>
    <xdr:ext cx="312907" cy="259045"/>
    <xdr:sp macro="" textlink="">
      <xdr:nvSpPr>
        <xdr:cNvPr id="793" name="テキスト ボックス 792"/>
        <xdr:cNvSpPr txBox="1"/>
      </xdr:nvSpPr>
      <xdr:spPr>
        <a:xfrm>
          <a:off x="17975094" y="8807617"/>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25567</xdr:rowOff>
    </xdr:from>
    <xdr:ext cx="312907" cy="259045"/>
    <xdr:sp macro="" textlink="">
      <xdr:nvSpPr>
        <xdr:cNvPr id="795" name="テキスト ボックス 794"/>
        <xdr:cNvSpPr txBox="1"/>
      </xdr:nvSpPr>
      <xdr:spPr>
        <a:xfrm>
          <a:off x="17975094" y="8426617"/>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46</xdr:row>
      <xdr:rowOff>158917</xdr:rowOff>
    </xdr:from>
    <xdr:ext cx="312907" cy="259045"/>
    <xdr:sp macro="" textlink="">
      <xdr:nvSpPr>
        <xdr:cNvPr id="797" name="テキスト ボックス 796"/>
        <xdr:cNvSpPr txBox="1"/>
      </xdr:nvSpPr>
      <xdr:spPr>
        <a:xfrm>
          <a:off x="17975094" y="8045617"/>
          <a:ext cx="3129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19217</xdr:rowOff>
    </xdr:from>
    <xdr:ext cx="249299" cy="259045"/>
    <xdr:sp macro="" textlink="">
      <xdr:nvSpPr>
        <xdr:cNvPr id="800" name="前年度繰上充用金最小値テキスト"/>
        <xdr:cNvSpPr txBox="1"/>
      </xdr:nvSpPr>
      <xdr:spPr>
        <a:xfrm>
          <a:off x="22212300"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19217</xdr:rowOff>
    </xdr:from>
    <xdr:ext cx="249299" cy="259045"/>
    <xdr:sp macro="" textlink="">
      <xdr:nvSpPr>
        <xdr:cNvPr id="802" name="前年度繰上充用金最大値テキスト"/>
        <xdr:cNvSpPr txBox="1"/>
      </xdr:nvSpPr>
      <xdr:spPr>
        <a:xfrm>
          <a:off x="22212300" y="9791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76367</xdr:rowOff>
    </xdr:from>
    <xdr:ext cx="249299" cy="259045"/>
    <xdr:sp macro="" textlink="">
      <xdr:nvSpPr>
        <xdr:cNvPr id="805" name="前年度繰上充用金平均値テキスト"/>
        <xdr:cNvSpPr txBox="1"/>
      </xdr:nvSpPr>
      <xdr:spPr>
        <a:xfrm>
          <a:off x="22212300" y="100204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59</xdr:row>
      <xdr:rowOff>19217</xdr:rowOff>
    </xdr:from>
    <xdr:ext cx="249299" cy="259045"/>
    <xdr:sp macro="" textlink="">
      <xdr:nvSpPr>
        <xdr:cNvPr id="809" name="テキスト ボックス 808"/>
        <xdr:cNvSpPr txBox="1"/>
      </xdr:nvSpPr>
      <xdr:spPr>
        <a:xfrm>
          <a:off x="21198649"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59</xdr:row>
      <xdr:rowOff>19217</xdr:rowOff>
    </xdr:from>
    <xdr:ext cx="249299" cy="259045"/>
    <xdr:sp macro="" textlink="">
      <xdr:nvSpPr>
        <xdr:cNvPr id="812" name="テキスト ボックス 811"/>
        <xdr:cNvSpPr txBox="1"/>
      </xdr:nvSpPr>
      <xdr:spPr>
        <a:xfrm>
          <a:off x="20309649"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59</xdr:row>
      <xdr:rowOff>19217</xdr:rowOff>
    </xdr:from>
    <xdr:ext cx="249299" cy="259045"/>
    <xdr:sp macro="" textlink="">
      <xdr:nvSpPr>
        <xdr:cNvPr id="815" name="テキスト ボックス 814"/>
        <xdr:cNvSpPr txBox="1"/>
      </xdr:nvSpPr>
      <xdr:spPr>
        <a:xfrm>
          <a:off x="19420649"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639958</xdr:colOff>
      <xdr:row>48</xdr:row>
      <xdr:rowOff>139867</xdr:rowOff>
    </xdr:from>
    <xdr:ext cx="313932" cy="259045"/>
    <xdr:sp macro="" textlink="">
      <xdr:nvSpPr>
        <xdr:cNvPr id="817" name="テキスト ボックス 816"/>
        <xdr:cNvSpPr txBox="1"/>
      </xdr:nvSpPr>
      <xdr:spPr>
        <a:xfrm>
          <a:off x="18499333" y="836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57</xdr:row>
      <xdr:rowOff>133517</xdr:rowOff>
    </xdr:from>
    <xdr:ext cx="249299" cy="259045"/>
    <xdr:sp macro="" textlink="">
      <xdr:nvSpPr>
        <xdr:cNvPr id="824" name="前年度繰上充用金該当値テキスト"/>
        <xdr:cNvSpPr txBox="1"/>
      </xdr:nvSpPr>
      <xdr:spPr>
        <a:xfrm>
          <a:off x="22212300" y="9906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57</xdr:row>
      <xdr:rowOff>44617</xdr:rowOff>
    </xdr:from>
    <xdr:ext cx="249299" cy="259045"/>
    <xdr:sp macro="" textlink="">
      <xdr:nvSpPr>
        <xdr:cNvPr id="826" name="テキスト ボックス 825"/>
        <xdr:cNvSpPr txBox="1"/>
      </xdr:nvSpPr>
      <xdr:spPr>
        <a:xfrm>
          <a:off x="21198649" y="9817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57</xdr:row>
      <xdr:rowOff>44617</xdr:rowOff>
    </xdr:from>
    <xdr:ext cx="249299" cy="259045"/>
    <xdr:sp macro="" textlink="">
      <xdr:nvSpPr>
        <xdr:cNvPr id="828" name="テキスト ボックス 827"/>
        <xdr:cNvSpPr txBox="1"/>
      </xdr:nvSpPr>
      <xdr:spPr>
        <a:xfrm>
          <a:off x="20309649" y="9817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57</xdr:row>
      <xdr:rowOff>44617</xdr:rowOff>
    </xdr:from>
    <xdr:ext cx="249299" cy="259045"/>
    <xdr:sp macro="" textlink="">
      <xdr:nvSpPr>
        <xdr:cNvPr id="830" name="テキスト ボックス 829"/>
        <xdr:cNvSpPr txBox="1"/>
      </xdr:nvSpPr>
      <xdr:spPr>
        <a:xfrm>
          <a:off x="19420649" y="9817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59</xdr:row>
      <xdr:rowOff>19217</xdr:rowOff>
    </xdr:from>
    <xdr:ext cx="249299" cy="259045"/>
    <xdr:sp macro="" textlink="">
      <xdr:nvSpPr>
        <xdr:cNvPr id="832" name="テキスト ボックス 831"/>
        <xdr:cNvSpPr txBox="1"/>
      </xdr:nvSpPr>
      <xdr:spPr>
        <a:xfrm>
          <a:off x="18531649" y="10134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a:rPr>
            <a:t>本市は、類似団体と比較して民生費と衛生費が高く、公債費が低い特徴がある。要因として、民生費は、生活保護費が類似団体より多いことや、子育て支援施策に積極的に取り組んでいることがあげられる。また衛生費は、南河内環境事業組合への負担金などの影響で高くなっている。教育費については、給食センターの建替えに伴う民間調理委託などにより約</a:t>
          </a:r>
          <a:r>
            <a:rPr kumimoji="1" lang="en-US" altLang="ja-JP" sz="1300">
              <a:latin typeface="ＭＳ Ｐゴシック"/>
            </a:rPr>
            <a:t>18%</a:t>
          </a:r>
          <a:r>
            <a:rPr kumimoji="1" lang="ja-JP" altLang="en-US" sz="1300">
              <a:latin typeface="ＭＳ Ｐゴシック"/>
            </a:rPr>
            <a:t>増えた。今後は、単独事業の見直しに取り組む必要がある。</a:t>
          </a:r>
          <a:endParaRPr kumimoji="1" lang="en-US" altLang="ja-JP" sz="1300">
            <a:latin typeface="ＭＳ Ｐゴシック"/>
          </a:endParaRPr>
        </a:p>
        <a:p>
          <a:pPr>
            <a:lnSpc>
              <a:spcPts val="1500"/>
            </a:lnSpc>
          </a:pP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6350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63500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63500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635004"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35005"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63500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63500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年度は、地方交付税等の歳入が大きく減少したことで単年度収支は昨年度に引き続き赤字になった。しかし、実質収支については、黒字を維持している。</a:t>
          </a:r>
          <a:endParaRPr kumimoji="1" lang="en-US" altLang="ja-JP" sz="1400">
            <a:latin typeface="ＭＳ ゴシック" pitchFamily="49" charset="-128"/>
            <a:ea typeface="ＭＳ ゴシック" pitchFamily="49" charset="-128"/>
          </a:endParaRPr>
        </a:p>
        <a:p>
          <a:pPr>
            <a:lnSpc>
              <a:spcPts val="1700"/>
            </a:lnSpc>
          </a:pPr>
          <a:r>
            <a:rPr kumimoji="1" lang="ja-JP" altLang="en-US" sz="1400">
              <a:latin typeface="ＭＳ ゴシック" pitchFamily="49" charset="-128"/>
              <a:ea typeface="ＭＳ ゴシック" pitchFamily="49" charset="-128"/>
            </a:rPr>
            <a:t>財政調整基金残高の標準財政規模比は、昨年度に引き続き取崩しをおこなっていないことからほぼ横ばいとなっている。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43584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435850"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昨年度に引き続き国民健康保険事業特別会計のみ赤字となった。国民健康保険事業特別会計の赤字幅は、保険料率を上げたことなどにより少なくなっているが、今後も独立採算性の原則により保険料徴収の強化や事業経費の見直しを図っていく。</a:t>
          </a:r>
          <a:endParaRPr kumimoji="1" lang="en-US" altLang="ja-JP" sz="1400">
            <a:latin typeface="ＭＳ ゴシック" pitchFamily="49" charset="-128"/>
            <a:ea typeface="ＭＳ ゴシック" pitchFamily="49" charset="-128"/>
          </a:endParaRPr>
        </a:p>
        <a:p>
          <a:pPr>
            <a:lnSpc>
              <a:spcPts val="1700"/>
            </a:lnSpc>
          </a:pP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435859"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435860"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435861"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435862"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435863"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435864"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435865"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435866"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435867"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74" t="s">
        <v>64</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75" t="s">
        <v>66</v>
      </c>
      <c r="C3" s="376"/>
      <c r="D3" s="376"/>
      <c r="E3" s="377"/>
      <c r="F3" s="377"/>
      <c r="G3" s="377"/>
      <c r="H3" s="377"/>
      <c r="I3" s="377"/>
      <c r="J3" s="377"/>
      <c r="K3" s="377"/>
      <c r="L3" s="377" t="s">
        <v>67</v>
      </c>
      <c r="M3" s="377"/>
      <c r="N3" s="377"/>
      <c r="O3" s="377"/>
      <c r="P3" s="377"/>
      <c r="Q3" s="377"/>
      <c r="R3" s="384"/>
      <c r="S3" s="384"/>
      <c r="T3" s="384"/>
      <c r="U3" s="384"/>
      <c r="V3" s="385"/>
      <c r="W3" s="390" t="s">
        <v>68</v>
      </c>
      <c r="X3" s="391"/>
      <c r="Y3" s="391"/>
      <c r="Z3" s="391"/>
      <c r="AA3" s="391"/>
      <c r="AB3" s="376"/>
      <c r="AC3" s="384" t="s">
        <v>69</v>
      </c>
      <c r="AD3" s="391"/>
      <c r="AE3" s="391"/>
      <c r="AF3" s="391"/>
      <c r="AG3" s="391"/>
      <c r="AH3" s="391"/>
      <c r="AI3" s="391"/>
      <c r="AJ3" s="391"/>
      <c r="AK3" s="391"/>
      <c r="AL3" s="396"/>
      <c r="AM3" s="390" t="s">
        <v>70</v>
      </c>
      <c r="AN3" s="391"/>
      <c r="AO3" s="391"/>
      <c r="AP3" s="391"/>
      <c r="AQ3" s="391"/>
      <c r="AR3" s="391"/>
      <c r="AS3" s="391"/>
      <c r="AT3" s="391"/>
      <c r="AU3" s="391"/>
      <c r="AV3" s="391"/>
      <c r="AW3" s="391"/>
      <c r="AX3" s="396"/>
      <c r="AY3" s="399" t="s">
        <v>1</v>
      </c>
      <c r="AZ3" s="400"/>
      <c r="BA3" s="400"/>
      <c r="BB3" s="400"/>
      <c r="BC3" s="400"/>
      <c r="BD3" s="400"/>
      <c r="BE3" s="400"/>
      <c r="BF3" s="400"/>
      <c r="BG3" s="400"/>
      <c r="BH3" s="400"/>
      <c r="BI3" s="400"/>
      <c r="BJ3" s="400"/>
      <c r="BK3" s="400"/>
      <c r="BL3" s="400"/>
      <c r="BM3" s="401"/>
      <c r="BN3" s="390" t="s">
        <v>71</v>
      </c>
      <c r="BO3" s="391"/>
      <c r="BP3" s="391"/>
      <c r="BQ3" s="391"/>
      <c r="BR3" s="391"/>
      <c r="BS3" s="391"/>
      <c r="BT3" s="391"/>
      <c r="BU3" s="396"/>
      <c r="BV3" s="390" t="s">
        <v>72</v>
      </c>
      <c r="BW3" s="391"/>
      <c r="BX3" s="391"/>
      <c r="BY3" s="391"/>
      <c r="BZ3" s="391"/>
      <c r="CA3" s="391"/>
      <c r="CB3" s="391"/>
      <c r="CC3" s="396"/>
      <c r="CD3" s="399" t="s">
        <v>1</v>
      </c>
      <c r="CE3" s="400"/>
      <c r="CF3" s="400"/>
      <c r="CG3" s="400"/>
      <c r="CH3" s="400"/>
      <c r="CI3" s="400"/>
      <c r="CJ3" s="400"/>
      <c r="CK3" s="400"/>
      <c r="CL3" s="400"/>
      <c r="CM3" s="400"/>
      <c r="CN3" s="400"/>
      <c r="CO3" s="400"/>
      <c r="CP3" s="400"/>
      <c r="CQ3" s="400"/>
      <c r="CR3" s="400"/>
      <c r="CS3" s="401"/>
      <c r="CT3" s="390" t="s">
        <v>73</v>
      </c>
      <c r="CU3" s="391"/>
      <c r="CV3" s="391"/>
      <c r="CW3" s="391"/>
      <c r="CX3" s="391"/>
      <c r="CY3" s="391"/>
      <c r="CZ3" s="391"/>
      <c r="DA3" s="396"/>
      <c r="DB3" s="390" t="s">
        <v>74</v>
      </c>
      <c r="DC3" s="391"/>
      <c r="DD3" s="391"/>
      <c r="DE3" s="391"/>
      <c r="DF3" s="391"/>
      <c r="DG3" s="391"/>
      <c r="DH3" s="391"/>
      <c r="DI3" s="396"/>
      <c r="DJ3" s="139"/>
      <c r="DK3" s="139"/>
      <c r="DL3" s="139"/>
      <c r="DM3" s="139"/>
      <c r="DN3" s="139"/>
      <c r="DO3" s="139"/>
    </row>
    <row r="4" spans="1:119" ht="18.75" customHeight="1" x14ac:dyDescent="0.15">
      <c r="A4" s="140"/>
      <c r="B4" s="378"/>
      <c r="C4" s="379"/>
      <c r="D4" s="379"/>
      <c r="E4" s="380"/>
      <c r="F4" s="380"/>
      <c r="G4" s="380"/>
      <c r="H4" s="380"/>
      <c r="I4" s="380"/>
      <c r="J4" s="380"/>
      <c r="K4" s="380"/>
      <c r="L4" s="380"/>
      <c r="M4" s="380"/>
      <c r="N4" s="380"/>
      <c r="O4" s="380"/>
      <c r="P4" s="380"/>
      <c r="Q4" s="380"/>
      <c r="R4" s="386"/>
      <c r="S4" s="386"/>
      <c r="T4" s="386"/>
      <c r="U4" s="386"/>
      <c r="V4" s="387"/>
      <c r="W4" s="392"/>
      <c r="X4" s="393"/>
      <c r="Y4" s="393"/>
      <c r="Z4" s="393"/>
      <c r="AA4" s="393"/>
      <c r="AB4" s="379"/>
      <c r="AC4" s="386"/>
      <c r="AD4" s="393"/>
      <c r="AE4" s="393"/>
      <c r="AF4" s="393"/>
      <c r="AG4" s="393"/>
      <c r="AH4" s="393"/>
      <c r="AI4" s="393"/>
      <c r="AJ4" s="393"/>
      <c r="AK4" s="393"/>
      <c r="AL4" s="397"/>
      <c r="AM4" s="394"/>
      <c r="AN4" s="395"/>
      <c r="AO4" s="395"/>
      <c r="AP4" s="395"/>
      <c r="AQ4" s="395"/>
      <c r="AR4" s="395"/>
      <c r="AS4" s="395"/>
      <c r="AT4" s="395"/>
      <c r="AU4" s="395"/>
      <c r="AV4" s="395"/>
      <c r="AW4" s="395"/>
      <c r="AX4" s="398"/>
      <c r="AY4" s="402" t="s">
        <v>75</v>
      </c>
      <c r="AZ4" s="403"/>
      <c r="BA4" s="403"/>
      <c r="BB4" s="403"/>
      <c r="BC4" s="403"/>
      <c r="BD4" s="403"/>
      <c r="BE4" s="403"/>
      <c r="BF4" s="403"/>
      <c r="BG4" s="403"/>
      <c r="BH4" s="403"/>
      <c r="BI4" s="403"/>
      <c r="BJ4" s="403"/>
      <c r="BK4" s="403"/>
      <c r="BL4" s="403"/>
      <c r="BM4" s="404"/>
      <c r="BN4" s="405">
        <v>38791827</v>
      </c>
      <c r="BO4" s="406"/>
      <c r="BP4" s="406"/>
      <c r="BQ4" s="406"/>
      <c r="BR4" s="406"/>
      <c r="BS4" s="406"/>
      <c r="BT4" s="406"/>
      <c r="BU4" s="407"/>
      <c r="BV4" s="405">
        <v>40334373</v>
      </c>
      <c r="BW4" s="406"/>
      <c r="BX4" s="406"/>
      <c r="BY4" s="406"/>
      <c r="BZ4" s="406"/>
      <c r="CA4" s="406"/>
      <c r="CB4" s="406"/>
      <c r="CC4" s="407"/>
      <c r="CD4" s="408" t="s">
        <v>76</v>
      </c>
      <c r="CE4" s="409"/>
      <c r="CF4" s="409"/>
      <c r="CG4" s="409"/>
      <c r="CH4" s="409"/>
      <c r="CI4" s="409"/>
      <c r="CJ4" s="409"/>
      <c r="CK4" s="409"/>
      <c r="CL4" s="409"/>
      <c r="CM4" s="409"/>
      <c r="CN4" s="409"/>
      <c r="CO4" s="409"/>
      <c r="CP4" s="409"/>
      <c r="CQ4" s="409"/>
      <c r="CR4" s="409"/>
      <c r="CS4" s="410"/>
      <c r="CT4" s="411">
        <v>2.4</v>
      </c>
      <c r="CU4" s="412"/>
      <c r="CV4" s="412"/>
      <c r="CW4" s="412"/>
      <c r="CX4" s="412"/>
      <c r="CY4" s="412"/>
      <c r="CZ4" s="412"/>
      <c r="DA4" s="413"/>
      <c r="DB4" s="411">
        <v>2.5</v>
      </c>
      <c r="DC4" s="412"/>
      <c r="DD4" s="412"/>
      <c r="DE4" s="412"/>
      <c r="DF4" s="412"/>
      <c r="DG4" s="412"/>
      <c r="DH4" s="412"/>
      <c r="DI4" s="413"/>
      <c r="DJ4" s="139"/>
      <c r="DK4" s="139"/>
      <c r="DL4" s="139"/>
      <c r="DM4" s="139"/>
      <c r="DN4" s="139"/>
      <c r="DO4" s="139"/>
    </row>
    <row r="5" spans="1:119" ht="18.75" customHeight="1" x14ac:dyDescent="0.15">
      <c r="A5" s="140"/>
      <c r="B5" s="381"/>
      <c r="C5" s="382"/>
      <c r="D5" s="382"/>
      <c r="E5" s="383"/>
      <c r="F5" s="383"/>
      <c r="G5" s="383"/>
      <c r="H5" s="383"/>
      <c r="I5" s="383"/>
      <c r="J5" s="383"/>
      <c r="K5" s="383"/>
      <c r="L5" s="383"/>
      <c r="M5" s="383"/>
      <c r="N5" s="383"/>
      <c r="O5" s="383"/>
      <c r="P5" s="383"/>
      <c r="Q5" s="383"/>
      <c r="R5" s="388"/>
      <c r="S5" s="388"/>
      <c r="T5" s="388"/>
      <c r="U5" s="388"/>
      <c r="V5" s="389"/>
      <c r="W5" s="394"/>
      <c r="X5" s="395"/>
      <c r="Y5" s="395"/>
      <c r="Z5" s="395"/>
      <c r="AA5" s="395"/>
      <c r="AB5" s="382"/>
      <c r="AC5" s="388"/>
      <c r="AD5" s="395"/>
      <c r="AE5" s="395"/>
      <c r="AF5" s="395"/>
      <c r="AG5" s="395"/>
      <c r="AH5" s="395"/>
      <c r="AI5" s="395"/>
      <c r="AJ5" s="395"/>
      <c r="AK5" s="395"/>
      <c r="AL5" s="39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422">
        <v>38168017</v>
      </c>
      <c r="BO5" s="423"/>
      <c r="BP5" s="423"/>
      <c r="BQ5" s="423"/>
      <c r="BR5" s="423"/>
      <c r="BS5" s="423"/>
      <c r="BT5" s="423"/>
      <c r="BU5" s="424"/>
      <c r="BV5" s="422">
        <v>39630326</v>
      </c>
      <c r="BW5" s="423"/>
      <c r="BX5" s="423"/>
      <c r="BY5" s="423"/>
      <c r="BZ5" s="423"/>
      <c r="CA5" s="423"/>
      <c r="CB5" s="423"/>
      <c r="CC5" s="424"/>
      <c r="CD5" s="428" t="s">
        <v>80</v>
      </c>
      <c r="CE5" s="429"/>
      <c r="CF5" s="429"/>
      <c r="CG5" s="429"/>
      <c r="CH5" s="429"/>
      <c r="CI5" s="429"/>
      <c r="CJ5" s="429"/>
      <c r="CK5" s="429"/>
      <c r="CL5" s="429"/>
      <c r="CM5" s="429"/>
      <c r="CN5" s="429"/>
      <c r="CO5" s="429"/>
      <c r="CP5" s="429"/>
      <c r="CQ5" s="429"/>
      <c r="CR5" s="429"/>
      <c r="CS5" s="430"/>
      <c r="CT5" s="425">
        <v>94.9</v>
      </c>
      <c r="CU5" s="426"/>
      <c r="CV5" s="426"/>
      <c r="CW5" s="426"/>
      <c r="CX5" s="426"/>
      <c r="CY5" s="426"/>
      <c r="CZ5" s="426"/>
      <c r="DA5" s="427"/>
      <c r="DB5" s="425">
        <v>94</v>
      </c>
      <c r="DC5" s="426"/>
      <c r="DD5" s="426"/>
      <c r="DE5" s="426"/>
      <c r="DF5" s="426"/>
      <c r="DG5" s="426"/>
      <c r="DH5" s="426"/>
      <c r="DI5" s="427"/>
      <c r="DJ5" s="139"/>
      <c r="DK5" s="139"/>
      <c r="DL5" s="139"/>
      <c r="DM5" s="139"/>
      <c r="DN5" s="139"/>
      <c r="DO5" s="139"/>
    </row>
    <row r="6" spans="1:119" ht="18.75" customHeight="1" x14ac:dyDescent="0.15">
      <c r="A6" s="140"/>
      <c r="B6" s="431" t="s">
        <v>81</v>
      </c>
      <c r="C6" s="432"/>
      <c r="D6" s="432"/>
      <c r="E6" s="433"/>
      <c r="F6" s="433"/>
      <c r="G6" s="433"/>
      <c r="H6" s="433"/>
      <c r="I6" s="433"/>
      <c r="J6" s="433"/>
      <c r="K6" s="433"/>
      <c r="L6" s="433" t="s">
        <v>82</v>
      </c>
      <c r="M6" s="433"/>
      <c r="N6" s="433"/>
      <c r="O6" s="433"/>
      <c r="P6" s="433"/>
      <c r="Q6" s="433"/>
      <c r="R6" s="437"/>
      <c r="S6" s="437"/>
      <c r="T6" s="437"/>
      <c r="U6" s="437"/>
      <c r="V6" s="438"/>
      <c r="W6" s="441" t="s">
        <v>83</v>
      </c>
      <c r="X6" s="442"/>
      <c r="Y6" s="442"/>
      <c r="Z6" s="442"/>
      <c r="AA6" s="442"/>
      <c r="AB6" s="432"/>
      <c r="AC6" s="445" t="s">
        <v>84</v>
      </c>
      <c r="AD6" s="446"/>
      <c r="AE6" s="446"/>
      <c r="AF6" s="446"/>
      <c r="AG6" s="446"/>
      <c r="AH6" s="446"/>
      <c r="AI6" s="446"/>
      <c r="AJ6" s="446"/>
      <c r="AK6" s="446"/>
      <c r="AL6" s="44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422">
        <v>623810</v>
      </c>
      <c r="BO6" s="423"/>
      <c r="BP6" s="423"/>
      <c r="BQ6" s="423"/>
      <c r="BR6" s="423"/>
      <c r="BS6" s="423"/>
      <c r="BT6" s="423"/>
      <c r="BU6" s="424"/>
      <c r="BV6" s="422">
        <v>704047</v>
      </c>
      <c r="BW6" s="423"/>
      <c r="BX6" s="423"/>
      <c r="BY6" s="423"/>
      <c r="BZ6" s="423"/>
      <c r="CA6" s="423"/>
      <c r="CB6" s="423"/>
      <c r="CC6" s="424"/>
      <c r="CD6" s="428" t="s">
        <v>87</v>
      </c>
      <c r="CE6" s="429"/>
      <c r="CF6" s="429"/>
      <c r="CG6" s="429"/>
      <c r="CH6" s="429"/>
      <c r="CI6" s="429"/>
      <c r="CJ6" s="429"/>
      <c r="CK6" s="429"/>
      <c r="CL6" s="429"/>
      <c r="CM6" s="429"/>
      <c r="CN6" s="429"/>
      <c r="CO6" s="429"/>
      <c r="CP6" s="429"/>
      <c r="CQ6" s="429"/>
      <c r="CR6" s="429"/>
      <c r="CS6" s="430"/>
      <c r="CT6" s="454">
        <v>100.7</v>
      </c>
      <c r="CU6" s="455"/>
      <c r="CV6" s="455"/>
      <c r="CW6" s="455"/>
      <c r="CX6" s="455"/>
      <c r="CY6" s="455"/>
      <c r="CZ6" s="455"/>
      <c r="DA6" s="456"/>
      <c r="DB6" s="454">
        <v>99.6</v>
      </c>
      <c r="DC6" s="455"/>
      <c r="DD6" s="455"/>
      <c r="DE6" s="455"/>
      <c r="DF6" s="455"/>
      <c r="DG6" s="455"/>
      <c r="DH6" s="455"/>
      <c r="DI6" s="456"/>
      <c r="DJ6" s="139"/>
      <c r="DK6" s="139"/>
      <c r="DL6" s="139"/>
      <c r="DM6" s="139"/>
      <c r="DN6" s="139"/>
      <c r="DO6" s="139"/>
    </row>
    <row r="7" spans="1:119" ht="18.75" customHeight="1" x14ac:dyDescent="0.15">
      <c r="A7" s="140"/>
      <c r="B7" s="378"/>
      <c r="C7" s="379"/>
      <c r="D7" s="379"/>
      <c r="E7" s="380"/>
      <c r="F7" s="380"/>
      <c r="G7" s="380"/>
      <c r="H7" s="380"/>
      <c r="I7" s="380"/>
      <c r="J7" s="380"/>
      <c r="K7" s="380"/>
      <c r="L7" s="380"/>
      <c r="M7" s="380"/>
      <c r="N7" s="380"/>
      <c r="O7" s="380"/>
      <c r="P7" s="380"/>
      <c r="Q7" s="380"/>
      <c r="R7" s="386"/>
      <c r="S7" s="386"/>
      <c r="T7" s="386"/>
      <c r="U7" s="386"/>
      <c r="V7" s="387"/>
      <c r="W7" s="392"/>
      <c r="X7" s="393"/>
      <c r="Y7" s="393"/>
      <c r="Z7" s="393"/>
      <c r="AA7" s="393"/>
      <c r="AB7" s="379"/>
      <c r="AC7" s="448"/>
      <c r="AD7" s="449"/>
      <c r="AE7" s="449"/>
      <c r="AF7" s="449"/>
      <c r="AG7" s="449"/>
      <c r="AH7" s="449"/>
      <c r="AI7" s="449"/>
      <c r="AJ7" s="449"/>
      <c r="AK7" s="449"/>
      <c r="AL7" s="45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422">
        <v>75265</v>
      </c>
      <c r="BO7" s="423"/>
      <c r="BP7" s="423"/>
      <c r="BQ7" s="423"/>
      <c r="BR7" s="423"/>
      <c r="BS7" s="423"/>
      <c r="BT7" s="423"/>
      <c r="BU7" s="424"/>
      <c r="BV7" s="422">
        <v>125188</v>
      </c>
      <c r="BW7" s="423"/>
      <c r="BX7" s="423"/>
      <c r="BY7" s="423"/>
      <c r="BZ7" s="423"/>
      <c r="CA7" s="423"/>
      <c r="CB7" s="423"/>
      <c r="CC7" s="424"/>
      <c r="CD7" s="428" t="s">
        <v>91</v>
      </c>
      <c r="CE7" s="429"/>
      <c r="CF7" s="429"/>
      <c r="CG7" s="429"/>
      <c r="CH7" s="429"/>
      <c r="CI7" s="429"/>
      <c r="CJ7" s="429"/>
      <c r="CK7" s="429"/>
      <c r="CL7" s="429"/>
      <c r="CM7" s="429"/>
      <c r="CN7" s="429"/>
      <c r="CO7" s="429"/>
      <c r="CP7" s="429"/>
      <c r="CQ7" s="429"/>
      <c r="CR7" s="429"/>
      <c r="CS7" s="430"/>
      <c r="CT7" s="422">
        <v>22458744</v>
      </c>
      <c r="CU7" s="423"/>
      <c r="CV7" s="423"/>
      <c r="CW7" s="423"/>
      <c r="CX7" s="423"/>
      <c r="CY7" s="423"/>
      <c r="CZ7" s="423"/>
      <c r="DA7" s="424"/>
      <c r="DB7" s="422">
        <v>22828613</v>
      </c>
      <c r="DC7" s="423"/>
      <c r="DD7" s="423"/>
      <c r="DE7" s="423"/>
      <c r="DF7" s="423"/>
      <c r="DG7" s="423"/>
      <c r="DH7" s="423"/>
      <c r="DI7" s="424"/>
      <c r="DJ7" s="139"/>
      <c r="DK7" s="139"/>
      <c r="DL7" s="139"/>
      <c r="DM7" s="139"/>
      <c r="DN7" s="139"/>
      <c r="DO7" s="139"/>
    </row>
    <row r="8" spans="1:119" ht="18.75" customHeight="1" thickBot="1" x14ac:dyDescent="0.2">
      <c r="A8" s="140"/>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422">
        <v>548545</v>
      </c>
      <c r="BO8" s="423"/>
      <c r="BP8" s="423"/>
      <c r="BQ8" s="423"/>
      <c r="BR8" s="423"/>
      <c r="BS8" s="423"/>
      <c r="BT8" s="423"/>
      <c r="BU8" s="424"/>
      <c r="BV8" s="422">
        <v>578859</v>
      </c>
      <c r="BW8" s="423"/>
      <c r="BX8" s="423"/>
      <c r="BY8" s="423"/>
      <c r="BZ8" s="423"/>
      <c r="CA8" s="423"/>
      <c r="CB8" s="423"/>
      <c r="CC8" s="424"/>
      <c r="CD8" s="428" t="s">
        <v>95</v>
      </c>
      <c r="CE8" s="429"/>
      <c r="CF8" s="429"/>
      <c r="CG8" s="429"/>
      <c r="CH8" s="429"/>
      <c r="CI8" s="429"/>
      <c r="CJ8" s="429"/>
      <c r="CK8" s="429"/>
      <c r="CL8" s="429"/>
      <c r="CM8" s="429"/>
      <c r="CN8" s="429"/>
      <c r="CO8" s="429"/>
      <c r="CP8" s="429"/>
      <c r="CQ8" s="429"/>
      <c r="CR8" s="429"/>
      <c r="CS8" s="430"/>
      <c r="CT8" s="457">
        <v>0.65</v>
      </c>
      <c r="CU8" s="458"/>
      <c r="CV8" s="458"/>
      <c r="CW8" s="458"/>
      <c r="CX8" s="458"/>
      <c r="CY8" s="458"/>
      <c r="CZ8" s="458"/>
      <c r="DA8" s="459"/>
      <c r="DB8" s="457">
        <v>0.64</v>
      </c>
      <c r="DC8" s="458"/>
      <c r="DD8" s="458"/>
      <c r="DE8" s="458"/>
      <c r="DF8" s="458"/>
      <c r="DG8" s="458"/>
      <c r="DH8" s="458"/>
      <c r="DI8" s="459"/>
      <c r="DJ8" s="139"/>
      <c r="DK8" s="139"/>
      <c r="DL8" s="139"/>
      <c r="DM8" s="139"/>
      <c r="DN8" s="139"/>
      <c r="DO8" s="139"/>
    </row>
    <row r="9" spans="1:119" ht="18.75" customHeight="1" thickBot="1" x14ac:dyDescent="0.2">
      <c r="A9" s="140"/>
      <c r="B9" s="399" t="s">
        <v>96</v>
      </c>
      <c r="C9" s="400"/>
      <c r="D9" s="400"/>
      <c r="E9" s="400"/>
      <c r="F9" s="400"/>
      <c r="G9" s="400"/>
      <c r="H9" s="400"/>
      <c r="I9" s="400"/>
      <c r="J9" s="400"/>
      <c r="K9" s="488"/>
      <c r="L9" s="489" t="s">
        <v>97</v>
      </c>
      <c r="M9" s="490"/>
      <c r="N9" s="490"/>
      <c r="O9" s="490"/>
      <c r="P9" s="490"/>
      <c r="Q9" s="491"/>
      <c r="R9" s="492">
        <v>113984</v>
      </c>
      <c r="S9" s="493"/>
      <c r="T9" s="493"/>
      <c r="U9" s="493"/>
      <c r="V9" s="494"/>
      <c r="W9" s="390" t="s">
        <v>98</v>
      </c>
      <c r="X9" s="391"/>
      <c r="Y9" s="391"/>
      <c r="Z9" s="391"/>
      <c r="AA9" s="391"/>
      <c r="AB9" s="391"/>
      <c r="AC9" s="391"/>
      <c r="AD9" s="391"/>
      <c r="AE9" s="391"/>
      <c r="AF9" s="391"/>
      <c r="AG9" s="391"/>
      <c r="AH9" s="391"/>
      <c r="AI9" s="391"/>
      <c r="AJ9" s="391"/>
      <c r="AK9" s="391"/>
      <c r="AL9" s="396"/>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422">
        <v>-30314</v>
      </c>
      <c r="BO9" s="423"/>
      <c r="BP9" s="423"/>
      <c r="BQ9" s="423"/>
      <c r="BR9" s="423"/>
      <c r="BS9" s="423"/>
      <c r="BT9" s="423"/>
      <c r="BU9" s="424"/>
      <c r="BV9" s="422">
        <v>-92605</v>
      </c>
      <c r="BW9" s="423"/>
      <c r="BX9" s="423"/>
      <c r="BY9" s="423"/>
      <c r="BZ9" s="423"/>
      <c r="CA9" s="423"/>
      <c r="CB9" s="423"/>
      <c r="CC9" s="424"/>
      <c r="CD9" s="428" t="s">
        <v>101</v>
      </c>
      <c r="CE9" s="429"/>
      <c r="CF9" s="429"/>
      <c r="CG9" s="429"/>
      <c r="CH9" s="429"/>
      <c r="CI9" s="429"/>
      <c r="CJ9" s="429"/>
      <c r="CK9" s="429"/>
      <c r="CL9" s="429"/>
      <c r="CM9" s="429"/>
      <c r="CN9" s="429"/>
      <c r="CO9" s="429"/>
      <c r="CP9" s="429"/>
      <c r="CQ9" s="429"/>
      <c r="CR9" s="429"/>
      <c r="CS9" s="430"/>
      <c r="CT9" s="425">
        <v>9.1999999999999993</v>
      </c>
      <c r="CU9" s="426"/>
      <c r="CV9" s="426"/>
      <c r="CW9" s="426"/>
      <c r="CX9" s="426"/>
      <c r="CY9" s="426"/>
      <c r="CZ9" s="426"/>
      <c r="DA9" s="427"/>
      <c r="DB9" s="425">
        <v>8.1999999999999993</v>
      </c>
      <c r="DC9" s="426"/>
      <c r="DD9" s="426"/>
      <c r="DE9" s="426"/>
      <c r="DF9" s="426"/>
      <c r="DG9" s="426"/>
      <c r="DH9" s="426"/>
      <c r="DI9" s="427"/>
      <c r="DJ9" s="139"/>
      <c r="DK9" s="139"/>
      <c r="DL9" s="139"/>
      <c r="DM9" s="139"/>
      <c r="DN9" s="139"/>
      <c r="DO9" s="139"/>
    </row>
    <row r="10" spans="1:119" ht="18.75" customHeight="1" thickBot="1" x14ac:dyDescent="0.2">
      <c r="A10" s="140"/>
      <c r="B10" s="399"/>
      <c r="C10" s="400"/>
      <c r="D10" s="400"/>
      <c r="E10" s="400"/>
      <c r="F10" s="400"/>
      <c r="G10" s="400"/>
      <c r="H10" s="400"/>
      <c r="I10" s="400"/>
      <c r="J10" s="400"/>
      <c r="K10" s="488"/>
      <c r="L10" s="466" t="s">
        <v>102</v>
      </c>
      <c r="M10" s="415"/>
      <c r="N10" s="415"/>
      <c r="O10" s="415"/>
      <c r="P10" s="415"/>
      <c r="Q10" s="416"/>
      <c r="R10" s="467">
        <v>119576</v>
      </c>
      <c r="S10" s="468"/>
      <c r="T10" s="468"/>
      <c r="U10" s="468"/>
      <c r="V10" s="469"/>
      <c r="W10" s="392"/>
      <c r="X10" s="393"/>
      <c r="Y10" s="393"/>
      <c r="Z10" s="393"/>
      <c r="AA10" s="393"/>
      <c r="AB10" s="393"/>
      <c r="AC10" s="393"/>
      <c r="AD10" s="393"/>
      <c r="AE10" s="393"/>
      <c r="AF10" s="393"/>
      <c r="AG10" s="393"/>
      <c r="AH10" s="393"/>
      <c r="AI10" s="393"/>
      <c r="AJ10" s="393"/>
      <c r="AK10" s="393"/>
      <c r="AL10" s="39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422">
        <v>3531</v>
      </c>
      <c r="BO10" s="423"/>
      <c r="BP10" s="423"/>
      <c r="BQ10" s="423"/>
      <c r="BR10" s="423"/>
      <c r="BS10" s="423"/>
      <c r="BT10" s="423"/>
      <c r="BU10" s="424"/>
      <c r="BV10" s="422">
        <v>33929</v>
      </c>
      <c r="BW10" s="423"/>
      <c r="BX10" s="423"/>
      <c r="BY10" s="423"/>
      <c r="BZ10" s="423"/>
      <c r="CA10" s="423"/>
      <c r="CB10" s="423"/>
      <c r="CC10" s="424"/>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99"/>
      <c r="C11" s="400"/>
      <c r="D11" s="400"/>
      <c r="E11" s="400"/>
      <c r="F11" s="400"/>
      <c r="G11" s="400"/>
      <c r="H11" s="400"/>
      <c r="I11" s="400"/>
      <c r="J11" s="400"/>
      <c r="K11" s="488"/>
      <c r="L11" s="460" t="s">
        <v>107</v>
      </c>
      <c r="M11" s="461"/>
      <c r="N11" s="461"/>
      <c r="O11" s="461"/>
      <c r="P11" s="461"/>
      <c r="Q11" s="462"/>
      <c r="R11" s="463" t="s">
        <v>108</v>
      </c>
      <c r="S11" s="464"/>
      <c r="T11" s="464"/>
      <c r="U11" s="464"/>
      <c r="V11" s="465"/>
      <c r="W11" s="392"/>
      <c r="X11" s="393"/>
      <c r="Y11" s="393"/>
      <c r="Z11" s="393"/>
      <c r="AA11" s="393"/>
      <c r="AB11" s="393"/>
      <c r="AC11" s="393"/>
      <c r="AD11" s="393"/>
      <c r="AE11" s="393"/>
      <c r="AF11" s="393"/>
      <c r="AG11" s="393"/>
      <c r="AH11" s="393"/>
      <c r="AI11" s="393"/>
      <c r="AJ11" s="393"/>
      <c r="AK11" s="393"/>
      <c r="AL11" s="39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422" t="s">
        <v>111</v>
      </c>
      <c r="BO11" s="423"/>
      <c r="BP11" s="423"/>
      <c r="BQ11" s="423"/>
      <c r="BR11" s="423"/>
      <c r="BS11" s="423"/>
      <c r="BT11" s="423"/>
      <c r="BU11" s="424"/>
      <c r="BV11" s="422" t="s">
        <v>111</v>
      </c>
      <c r="BW11" s="423"/>
      <c r="BX11" s="423"/>
      <c r="BY11" s="423"/>
      <c r="BZ11" s="423"/>
      <c r="CA11" s="423"/>
      <c r="CB11" s="423"/>
      <c r="CC11" s="424"/>
      <c r="CD11" s="428" t="s">
        <v>112</v>
      </c>
      <c r="CE11" s="429"/>
      <c r="CF11" s="429"/>
      <c r="CG11" s="429"/>
      <c r="CH11" s="429"/>
      <c r="CI11" s="429"/>
      <c r="CJ11" s="429"/>
      <c r="CK11" s="429"/>
      <c r="CL11" s="429"/>
      <c r="CM11" s="429"/>
      <c r="CN11" s="429"/>
      <c r="CO11" s="429"/>
      <c r="CP11" s="429"/>
      <c r="CQ11" s="429"/>
      <c r="CR11" s="429"/>
      <c r="CS11" s="430"/>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0" t="s">
        <v>113</v>
      </c>
      <c r="C12" s="471"/>
      <c r="D12" s="471"/>
      <c r="E12" s="471"/>
      <c r="F12" s="471"/>
      <c r="G12" s="471"/>
      <c r="H12" s="471"/>
      <c r="I12" s="471"/>
      <c r="J12" s="471"/>
      <c r="K12" s="472"/>
      <c r="L12" s="479" t="s">
        <v>114</v>
      </c>
      <c r="M12" s="480"/>
      <c r="N12" s="480"/>
      <c r="O12" s="480"/>
      <c r="P12" s="480"/>
      <c r="Q12" s="481"/>
      <c r="R12" s="482">
        <v>113952</v>
      </c>
      <c r="S12" s="483"/>
      <c r="T12" s="483"/>
      <c r="U12" s="483"/>
      <c r="V12" s="484"/>
      <c r="W12" s="485" t="s">
        <v>1</v>
      </c>
      <c r="X12" s="418"/>
      <c r="Y12" s="418"/>
      <c r="Z12" s="418"/>
      <c r="AA12" s="418"/>
      <c r="AB12" s="486"/>
      <c r="AC12" s="417" t="s">
        <v>115</v>
      </c>
      <c r="AD12" s="418"/>
      <c r="AE12" s="418"/>
      <c r="AF12" s="418"/>
      <c r="AG12" s="486"/>
      <c r="AH12" s="417" t="s">
        <v>116</v>
      </c>
      <c r="AI12" s="418"/>
      <c r="AJ12" s="418"/>
      <c r="AK12" s="418"/>
      <c r="AL12" s="487"/>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422" t="s">
        <v>120</v>
      </c>
      <c r="BO12" s="423"/>
      <c r="BP12" s="423"/>
      <c r="BQ12" s="423"/>
      <c r="BR12" s="423"/>
      <c r="BS12" s="423"/>
      <c r="BT12" s="423"/>
      <c r="BU12" s="424"/>
      <c r="BV12" s="422" t="s">
        <v>120</v>
      </c>
      <c r="BW12" s="423"/>
      <c r="BX12" s="423"/>
      <c r="BY12" s="423"/>
      <c r="BZ12" s="423"/>
      <c r="CA12" s="423"/>
      <c r="CB12" s="423"/>
      <c r="CC12" s="424"/>
      <c r="CD12" s="428" t="s">
        <v>121</v>
      </c>
      <c r="CE12" s="429"/>
      <c r="CF12" s="429"/>
      <c r="CG12" s="429"/>
      <c r="CH12" s="429"/>
      <c r="CI12" s="429"/>
      <c r="CJ12" s="429"/>
      <c r="CK12" s="429"/>
      <c r="CL12" s="429"/>
      <c r="CM12" s="429"/>
      <c r="CN12" s="429"/>
      <c r="CO12" s="429"/>
      <c r="CP12" s="429"/>
      <c r="CQ12" s="429"/>
      <c r="CR12" s="429"/>
      <c r="CS12" s="430"/>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73"/>
      <c r="C13" s="474"/>
      <c r="D13" s="474"/>
      <c r="E13" s="474"/>
      <c r="F13" s="474"/>
      <c r="G13" s="474"/>
      <c r="H13" s="474"/>
      <c r="I13" s="474"/>
      <c r="J13" s="474"/>
      <c r="K13" s="475"/>
      <c r="L13" s="150"/>
      <c r="M13" s="495" t="s">
        <v>122</v>
      </c>
      <c r="N13" s="496"/>
      <c r="O13" s="496"/>
      <c r="P13" s="496"/>
      <c r="Q13" s="497"/>
      <c r="R13" s="498">
        <v>112934</v>
      </c>
      <c r="S13" s="499"/>
      <c r="T13" s="499"/>
      <c r="U13" s="499"/>
      <c r="V13" s="500"/>
      <c r="W13" s="441" t="s">
        <v>123</v>
      </c>
      <c r="X13" s="442"/>
      <c r="Y13" s="442"/>
      <c r="Z13" s="442"/>
      <c r="AA13" s="442"/>
      <c r="AB13" s="432"/>
      <c r="AC13" s="467">
        <v>691</v>
      </c>
      <c r="AD13" s="468"/>
      <c r="AE13" s="468"/>
      <c r="AF13" s="468"/>
      <c r="AG13" s="501"/>
      <c r="AH13" s="467">
        <v>699</v>
      </c>
      <c r="AI13" s="468"/>
      <c r="AJ13" s="468"/>
      <c r="AK13" s="468"/>
      <c r="AL13" s="469"/>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422">
        <v>-26783</v>
      </c>
      <c r="BO13" s="423"/>
      <c r="BP13" s="423"/>
      <c r="BQ13" s="423"/>
      <c r="BR13" s="423"/>
      <c r="BS13" s="423"/>
      <c r="BT13" s="423"/>
      <c r="BU13" s="424"/>
      <c r="BV13" s="422">
        <v>-58676</v>
      </c>
      <c r="BW13" s="423"/>
      <c r="BX13" s="423"/>
      <c r="BY13" s="423"/>
      <c r="BZ13" s="423"/>
      <c r="CA13" s="423"/>
      <c r="CB13" s="423"/>
      <c r="CC13" s="424"/>
      <c r="CD13" s="428" t="s">
        <v>127</v>
      </c>
      <c r="CE13" s="429"/>
      <c r="CF13" s="429"/>
      <c r="CG13" s="429"/>
      <c r="CH13" s="429"/>
      <c r="CI13" s="429"/>
      <c r="CJ13" s="429"/>
      <c r="CK13" s="429"/>
      <c r="CL13" s="429"/>
      <c r="CM13" s="429"/>
      <c r="CN13" s="429"/>
      <c r="CO13" s="429"/>
      <c r="CP13" s="429"/>
      <c r="CQ13" s="429"/>
      <c r="CR13" s="429"/>
      <c r="CS13" s="430"/>
      <c r="CT13" s="425">
        <v>-0.9</v>
      </c>
      <c r="CU13" s="426"/>
      <c r="CV13" s="426"/>
      <c r="CW13" s="426"/>
      <c r="CX13" s="426"/>
      <c r="CY13" s="426"/>
      <c r="CZ13" s="426"/>
      <c r="DA13" s="427"/>
      <c r="DB13" s="425">
        <v>-0.3</v>
      </c>
      <c r="DC13" s="426"/>
      <c r="DD13" s="426"/>
      <c r="DE13" s="426"/>
      <c r="DF13" s="426"/>
      <c r="DG13" s="426"/>
      <c r="DH13" s="426"/>
      <c r="DI13" s="427"/>
      <c r="DJ13" s="139"/>
      <c r="DK13" s="139"/>
      <c r="DL13" s="139"/>
      <c r="DM13" s="139"/>
      <c r="DN13" s="139"/>
      <c r="DO13" s="139"/>
    </row>
    <row r="14" spans="1:119" ht="18.75" customHeight="1" thickBot="1" x14ac:dyDescent="0.2">
      <c r="A14" s="140"/>
      <c r="B14" s="473"/>
      <c r="C14" s="474"/>
      <c r="D14" s="474"/>
      <c r="E14" s="474"/>
      <c r="F14" s="474"/>
      <c r="G14" s="474"/>
      <c r="H14" s="474"/>
      <c r="I14" s="474"/>
      <c r="J14" s="474"/>
      <c r="K14" s="475"/>
      <c r="L14" s="508" t="s">
        <v>128</v>
      </c>
      <c r="M14" s="509"/>
      <c r="N14" s="509"/>
      <c r="O14" s="509"/>
      <c r="P14" s="509"/>
      <c r="Q14" s="510"/>
      <c r="R14" s="498">
        <v>114919</v>
      </c>
      <c r="S14" s="499"/>
      <c r="T14" s="499"/>
      <c r="U14" s="499"/>
      <c r="V14" s="500"/>
      <c r="W14" s="394"/>
      <c r="X14" s="395"/>
      <c r="Y14" s="395"/>
      <c r="Z14" s="395"/>
      <c r="AA14" s="395"/>
      <c r="AB14" s="382"/>
      <c r="AC14" s="511">
        <v>1.5</v>
      </c>
      <c r="AD14" s="512"/>
      <c r="AE14" s="512"/>
      <c r="AF14" s="512"/>
      <c r="AG14" s="513"/>
      <c r="AH14" s="511">
        <v>1.5</v>
      </c>
      <c r="AI14" s="512"/>
      <c r="AJ14" s="512"/>
      <c r="AK14" s="512"/>
      <c r="AL14" s="514"/>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422"/>
      <c r="BO14" s="423"/>
      <c r="BP14" s="423"/>
      <c r="BQ14" s="423"/>
      <c r="BR14" s="423"/>
      <c r="BS14" s="423"/>
      <c r="BT14" s="423"/>
      <c r="BU14" s="424"/>
      <c r="BV14" s="422"/>
      <c r="BW14" s="423"/>
      <c r="BX14" s="423"/>
      <c r="BY14" s="423"/>
      <c r="BZ14" s="423"/>
      <c r="CA14" s="423"/>
      <c r="CB14" s="423"/>
      <c r="CC14" s="424"/>
      <c r="CD14" s="502" t="s">
        <v>129</v>
      </c>
      <c r="CE14" s="503"/>
      <c r="CF14" s="503"/>
      <c r="CG14" s="503"/>
      <c r="CH14" s="503"/>
      <c r="CI14" s="503"/>
      <c r="CJ14" s="503"/>
      <c r="CK14" s="503"/>
      <c r="CL14" s="503"/>
      <c r="CM14" s="503"/>
      <c r="CN14" s="503"/>
      <c r="CO14" s="503"/>
      <c r="CP14" s="503"/>
      <c r="CQ14" s="503"/>
      <c r="CR14" s="503"/>
      <c r="CS14" s="504"/>
      <c r="CT14" s="505" t="s">
        <v>120</v>
      </c>
      <c r="CU14" s="506"/>
      <c r="CV14" s="506"/>
      <c r="CW14" s="506"/>
      <c r="CX14" s="506"/>
      <c r="CY14" s="506"/>
      <c r="CZ14" s="506"/>
      <c r="DA14" s="507"/>
      <c r="DB14" s="505" t="s">
        <v>120</v>
      </c>
      <c r="DC14" s="506"/>
      <c r="DD14" s="506"/>
      <c r="DE14" s="506"/>
      <c r="DF14" s="506"/>
      <c r="DG14" s="506"/>
      <c r="DH14" s="506"/>
      <c r="DI14" s="507"/>
      <c r="DJ14" s="139"/>
      <c r="DK14" s="139"/>
      <c r="DL14" s="139"/>
      <c r="DM14" s="139"/>
      <c r="DN14" s="139"/>
      <c r="DO14" s="139"/>
    </row>
    <row r="15" spans="1:119" ht="18.75" customHeight="1" x14ac:dyDescent="0.15">
      <c r="A15" s="140"/>
      <c r="B15" s="473"/>
      <c r="C15" s="474"/>
      <c r="D15" s="474"/>
      <c r="E15" s="474"/>
      <c r="F15" s="474"/>
      <c r="G15" s="474"/>
      <c r="H15" s="474"/>
      <c r="I15" s="474"/>
      <c r="J15" s="474"/>
      <c r="K15" s="475"/>
      <c r="L15" s="150"/>
      <c r="M15" s="495" t="s">
        <v>122</v>
      </c>
      <c r="N15" s="496"/>
      <c r="O15" s="496"/>
      <c r="P15" s="496"/>
      <c r="Q15" s="497"/>
      <c r="R15" s="498">
        <v>113945</v>
      </c>
      <c r="S15" s="499"/>
      <c r="T15" s="499"/>
      <c r="U15" s="499"/>
      <c r="V15" s="500"/>
      <c r="W15" s="441" t="s">
        <v>130</v>
      </c>
      <c r="X15" s="442"/>
      <c r="Y15" s="442"/>
      <c r="Z15" s="442"/>
      <c r="AA15" s="442"/>
      <c r="AB15" s="432"/>
      <c r="AC15" s="467">
        <v>11168</v>
      </c>
      <c r="AD15" s="468"/>
      <c r="AE15" s="468"/>
      <c r="AF15" s="468"/>
      <c r="AG15" s="501"/>
      <c r="AH15" s="467">
        <v>11237</v>
      </c>
      <c r="AI15" s="468"/>
      <c r="AJ15" s="468"/>
      <c r="AK15" s="468"/>
      <c r="AL15" s="469"/>
      <c r="AM15" s="414"/>
      <c r="AN15" s="415"/>
      <c r="AO15" s="415"/>
      <c r="AP15" s="415"/>
      <c r="AQ15" s="415"/>
      <c r="AR15" s="415"/>
      <c r="AS15" s="415"/>
      <c r="AT15" s="416"/>
      <c r="AU15" s="417"/>
      <c r="AV15" s="418"/>
      <c r="AW15" s="418"/>
      <c r="AX15" s="418"/>
      <c r="AY15" s="402" t="s">
        <v>131</v>
      </c>
      <c r="AZ15" s="403"/>
      <c r="BA15" s="403"/>
      <c r="BB15" s="403"/>
      <c r="BC15" s="403"/>
      <c r="BD15" s="403"/>
      <c r="BE15" s="403"/>
      <c r="BF15" s="403"/>
      <c r="BG15" s="403"/>
      <c r="BH15" s="403"/>
      <c r="BI15" s="403"/>
      <c r="BJ15" s="403"/>
      <c r="BK15" s="403"/>
      <c r="BL15" s="403"/>
      <c r="BM15" s="404"/>
      <c r="BN15" s="405">
        <v>11778730</v>
      </c>
      <c r="BO15" s="406"/>
      <c r="BP15" s="406"/>
      <c r="BQ15" s="406"/>
      <c r="BR15" s="406"/>
      <c r="BS15" s="406"/>
      <c r="BT15" s="406"/>
      <c r="BU15" s="407"/>
      <c r="BV15" s="405">
        <v>11568467</v>
      </c>
      <c r="BW15" s="406"/>
      <c r="BX15" s="406"/>
      <c r="BY15" s="406"/>
      <c r="BZ15" s="406"/>
      <c r="CA15" s="406"/>
      <c r="CB15" s="406"/>
      <c r="CC15" s="407"/>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73"/>
      <c r="C16" s="474"/>
      <c r="D16" s="474"/>
      <c r="E16" s="474"/>
      <c r="F16" s="474"/>
      <c r="G16" s="474"/>
      <c r="H16" s="474"/>
      <c r="I16" s="474"/>
      <c r="J16" s="474"/>
      <c r="K16" s="475"/>
      <c r="L16" s="508" t="s">
        <v>133</v>
      </c>
      <c r="M16" s="526"/>
      <c r="N16" s="526"/>
      <c r="O16" s="526"/>
      <c r="P16" s="526"/>
      <c r="Q16" s="527"/>
      <c r="R16" s="515" t="s">
        <v>134</v>
      </c>
      <c r="S16" s="516"/>
      <c r="T16" s="516"/>
      <c r="U16" s="516"/>
      <c r="V16" s="517"/>
      <c r="W16" s="394"/>
      <c r="X16" s="395"/>
      <c r="Y16" s="395"/>
      <c r="Z16" s="395"/>
      <c r="AA16" s="395"/>
      <c r="AB16" s="382"/>
      <c r="AC16" s="511">
        <v>24.1</v>
      </c>
      <c r="AD16" s="512"/>
      <c r="AE16" s="512"/>
      <c r="AF16" s="512"/>
      <c r="AG16" s="513"/>
      <c r="AH16" s="511">
        <v>24.1</v>
      </c>
      <c r="AI16" s="512"/>
      <c r="AJ16" s="512"/>
      <c r="AK16" s="512"/>
      <c r="AL16" s="514"/>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422">
        <v>17766499</v>
      </c>
      <c r="BO16" s="423"/>
      <c r="BP16" s="423"/>
      <c r="BQ16" s="423"/>
      <c r="BR16" s="423"/>
      <c r="BS16" s="423"/>
      <c r="BT16" s="423"/>
      <c r="BU16" s="424"/>
      <c r="BV16" s="422">
        <v>17826684</v>
      </c>
      <c r="BW16" s="423"/>
      <c r="BX16" s="423"/>
      <c r="BY16" s="423"/>
      <c r="BZ16" s="423"/>
      <c r="CA16" s="423"/>
      <c r="CB16" s="423"/>
      <c r="CC16" s="424"/>
      <c r="CD16" s="154"/>
      <c r="CE16" s="524"/>
      <c r="CF16" s="524"/>
      <c r="CG16" s="524"/>
      <c r="CH16" s="524"/>
      <c r="CI16" s="524"/>
      <c r="CJ16" s="524"/>
      <c r="CK16" s="524"/>
      <c r="CL16" s="524"/>
      <c r="CM16" s="524"/>
      <c r="CN16" s="524"/>
      <c r="CO16" s="524"/>
      <c r="CP16" s="524"/>
      <c r="CQ16" s="524"/>
      <c r="CR16" s="524"/>
      <c r="CS16" s="525"/>
      <c r="CT16" s="425"/>
      <c r="CU16" s="426"/>
      <c r="CV16" s="426"/>
      <c r="CW16" s="426"/>
      <c r="CX16" s="426"/>
      <c r="CY16" s="426"/>
      <c r="CZ16" s="426"/>
      <c r="DA16" s="427"/>
      <c r="DB16" s="425"/>
      <c r="DC16" s="426"/>
      <c r="DD16" s="426"/>
      <c r="DE16" s="426"/>
      <c r="DF16" s="426"/>
      <c r="DG16" s="426"/>
      <c r="DH16" s="426"/>
      <c r="DI16" s="427"/>
      <c r="DJ16" s="139"/>
      <c r="DK16" s="139"/>
      <c r="DL16" s="139"/>
      <c r="DM16" s="139"/>
      <c r="DN16" s="139"/>
      <c r="DO16" s="139"/>
    </row>
    <row r="17" spans="1:119" ht="18.75" customHeight="1" thickBot="1" x14ac:dyDescent="0.2">
      <c r="A17" s="140"/>
      <c r="B17" s="476"/>
      <c r="C17" s="477"/>
      <c r="D17" s="477"/>
      <c r="E17" s="477"/>
      <c r="F17" s="477"/>
      <c r="G17" s="477"/>
      <c r="H17" s="477"/>
      <c r="I17" s="477"/>
      <c r="J17" s="477"/>
      <c r="K17" s="478"/>
      <c r="L17" s="155"/>
      <c r="M17" s="518" t="s">
        <v>136</v>
      </c>
      <c r="N17" s="519"/>
      <c r="O17" s="519"/>
      <c r="P17" s="519"/>
      <c r="Q17" s="520"/>
      <c r="R17" s="515" t="s">
        <v>137</v>
      </c>
      <c r="S17" s="516"/>
      <c r="T17" s="516"/>
      <c r="U17" s="516"/>
      <c r="V17" s="517"/>
      <c r="W17" s="441" t="s">
        <v>138</v>
      </c>
      <c r="X17" s="442"/>
      <c r="Y17" s="442"/>
      <c r="Z17" s="442"/>
      <c r="AA17" s="442"/>
      <c r="AB17" s="432"/>
      <c r="AC17" s="467">
        <v>34423</v>
      </c>
      <c r="AD17" s="468"/>
      <c r="AE17" s="468"/>
      <c r="AF17" s="468"/>
      <c r="AG17" s="501"/>
      <c r="AH17" s="467">
        <v>34598</v>
      </c>
      <c r="AI17" s="468"/>
      <c r="AJ17" s="468"/>
      <c r="AK17" s="468"/>
      <c r="AL17" s="469"/>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422">
        <v>15091907</v>
      </c>
      <c r="BO17" s="423"/>
      <c r="BP17" s="423"/>
      <c r="BQ17" s="423"/>
      <c r="BR17" s="423"/>
      <c r="BS17" s="423"/>
      <c r="BT17" s="423"/>
      <c r="BU17" s="424"/>
      <c r="BV17" s="422">
        <v>14784282</v>
      </c>
      <c r="BW17" s="423"/>
      <c r="BX17" s="423"/>
      <c r="BY17" s="423"/>
      <c r="BZ17" s="423"/>
      <c r="CA17" s="423"/>
      <c r="CB17" s="423"/>
      <c r="CC17" s="424"/>
      <c r="CD17" s="154"/>
      <c r="CE17" s="524"/>
      <c r="CF17" s="524"/>
      <c r="CG17" s="524"/>
      <c r="CH17" s="524"/>
      <c r="CI17" s="524"/>
      <c r="CJ17" s="524"/>
      <c r="CK17" s="524"/>
      <c r="CL17" s="524"/>
      <c r="CM17" s="524"/>
      <c r="CN17" s="524"/>
      <c r="CO17" s="524"/>
      <c r="CP17" s="524"/>
      <c r="CQ17" s="524"/>
      <c r="CR17" s="524"/>
      <c r="CS17" s="525"/>
      <c r="CT17" s="425"/>
      <c r="CU17" s="426"/>
      <c r="CV17" s="426"/>
      <c r="CW17" s="426"/>
      <c r="CX17" s="426"/>
      <c r="CY17" s="426"/>
      <c r="CZ17" s="426"/>
      <c r="DA17" s="427"/>
      <c r="DB17" s="425"/>
      <c r="DC17" s="426"/>
      <c r="DD17" s="426"/>
      <c r="DE17" s="426"/>
      <c r="DF17" s="426"/>
      <c r="DG17" s="426"/>
      <c r="DH17" s="426"/>
      <c r="DI17" s="427"/>
      <c r="DJ17" s="139"/>
      <c r="DK17" s="139"/>
      <c r="DL17" s="139"/>
      <c r="DM17" s="139"/>
      <c r="DN17" s="139"/>
      <c r="DO17" s="139"/>
    </row>
    <row r="18" spans="1:119" ht="18.75" customHeight="1" thickBot="1" x14ac:dyDescent="0.2">
      <c r="A18" s="140"/>
      <c r="B18" s="528" t="s">
        <v>140</v>
      </c>
      <c r="C18" s="488"/>
      <c r="D18" s="488"/>
      <c r="E18" s="529"/>
      <c r="F18" s="529"/>
      <c r="G18" s="529"/>
      <c r="H18" s="529"/>
      <c r="I18" s="529"/>
      <c r="J18" s="529"/>
      <c r="K18" s="529"/>
      <c r="L18" s="530">
        <v>39.72</v>
      </c>
      <c r="M18" s="530"/>
      <c r="N18" s="530"/>
      <c r="O18" s="530"/>
      <c r="P18" s="530"/>
      <c r="Q18" s="530"/>
      <c r="R18" s="531"/>
      <c r="S18" s="531"/>
      <c r="T18" s="531"/>
      <c r="U18" s="531"/>
      <c r="V18" s="532"/>
      <c r="W18" s="443"/>
      <c r="X18" s="444"/>
      <c r="Y18" s="444"/>
      <c r="Z18" s="444"/>
      <c r="AA18" s="444"/>
      <c r="AB18" s="435"/>
      <c r="AC18" s="533">
        <v>74.400000000000006</v>
      </c>
      <c r="AD18" s="534"/>
      <c r="AE18" s="534"/>
      <c r="AF18" s="534"/>
      <c r="AG18" s="535"/>
      <c r="AH18" s="533">
        <v>74.3</v>
      </c>
      <c r="AI18" s="534"/>
      <c r="AJ18" s="534"/>
      <c r="AK18" s="534"/>
      <c r="AL18" s="536"/>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422">
        <v>21297753</v>
      </c>
      <c r="BO18" s="423"/>
      <c r="BP18" s="423"/>
      <c r="BQ18" s="423"/>
      <c r="BR18" s="423"/>
      <c r="BS18" s="423"/>
      <c r="BT18" s="423"/>
      <c r="BU18" s="424"/>
      <c r="BV18" s="422">
        <v>21755094</v>
      </c>
      <c r="BW18" s="423"/>
      <c r="BX18" s="423"/>
      <c r="BY18" s="423"/>
      <c r="BZ18" s="423"/>
      <c r="CA18" s="423"/>
      <c r="CB18" s="423"/>
      <c r="CC18" s="424"/>
      <c r="CD18" s="154"/>
      <c r="CE18" s="524"/>
      <c r="CF18" s="524"/>
      <c r="CG18" s="524"/>
      <c r="CH18" s="524"/>
      <c r="CI18" s="524"/>
      <c r="CJ18" s="524"/>
      <c r="CK18" s="524"/>
      <c r="CL18" s="524"/>
      <c r="CM18" s="524"/>
      <c r="CN18" s="524"/>
      <c r="CO18" s="524"/>
      <c r="CP18" s="524"/>
      <c r="CQ18" s="524"/>
      <c r="CR18" s="524"/>
      <c r="CS18" s="525"/>
      <c r="CT18" s="425"/>
      <c r="CU18" s="426"/>
      <c r="CV18" s="426"/>
      <c r="CW18" s="426"/>
      <c r="CX18" s="426"/>
      <c r="CY18" s="426"/>
      <c r="CZ18" s="426"/>
      <c r="DA18" s="427"/>
      <c r="DB18" s="425"/>
      <c r="DC18" s="426"/>
      <c r="DD18" s="426"/>
      <c r="DE18" s="426"/>
      <c r="DF18" s="426"/>
      <c r="DG18" s="426"/>
      <c r="DH18" s="426"/>
      <c r="DI18" s="427"/>
      <c r="DJ18" s="139"/>
      <c r="DK18" s="139"/>
      <c r="DL18" s="139"/>
      <c r="DM18" s="139"/>
      <c r="DN18" s="139"/>
      <c r="DO18" s="139"/>
    </row>
    <row r="19" spans="1:119" ht="18.75" customHeight="1" thickBot="1" x14ac:dyDescent="0.2">
      <c r="A19" s="140"/>
      <c r="B19" s="528" t="s">
        <v>142</v>
      </c>
      <c r="C19" s="488"/>
      <c r="D19" s="488"/>
      <c r="E19" s="529"/>
      <c r="F19" s="529"/>
      <c r="G19" s="529"/>
      <c r="H19" s="529"/>
      <c r="I19" s="529"/>
      <c r="J19" s="529"/>
      <c r="K19" s="529"/>
      <c r="L19" s="537">
        <v>2870</v>
      </c>
      <c r="M19" s="537"/>
      <c r="N19" s="537"/>
      <c r="O19" s="537"/>
      <c r="P19" s="537"/>
      <c r="Q19" s="537"/>
      <c r="R19" s="538"/>
      <c r="S19" s="538"/>
      <c r="T19" s="538"/>
      <c r="U19" s="538"/>
      <c r="V19" s="539"/>
      <c r="W19" s="390"/>
      <c r="X19" s="391"/>
      <c r="Y19" s="391"/>
      <c r="Z19" s="391"/>
      <c r="AA19" s="391"/>
      <c r="AB19" s="391"/>
      <c r="AC19" s="406"/>
      <c r="AD19" s="406"/>
      <c r="AE19" s="406"/>
      <c r="AF19" s="406"/>
      <c r="AG19" s="406"/>
      <c r="AH19" s="406"/>
      <c r="AI19" s="406"/>
      <c r="AJ19" s="406"/>
      <c r="AK19" s="406"/>
      <c r="AL19" s="407"/>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422">
        <v>24591041</v>
      </c>
      <c r="BO19" s="423"/>
      <c r="BP19" s="423"/>
      <c r="BQ19" s="423"/>
      <c r="BR19" s="423"/>
      <c r="BS19" s="423"/>
      <c r="BT19" s="423"/>
      <c r="BU19" s="424"/>
      <c r="BV19" s="422">
        <v>26208634</v>
      </c>
      <c r="BW19" s="423"/>
      <c r="BX19" s="423"/>
      <c r="BY19" s="423"/>
      <c r="BZ19" s="423"/>
      <c r="CA19" s="423"/>
      <c r="CB19" s="423"/>
      <c r="CC19" s="424"/>
      <c r="CD19" s="154"/>
      <c r="CE19" s="524"/>
      <c r="CF19" s="524"/>
      <c r="CG19" s="524"/>
      <c r="CH19" s="524"/>
      <c r="CI19" s="524"/>
      <c r="CJ19" s="524"/>
      <c r="CK19" s="524"/>
      <c r="CL19" s="524"/>
      <c r="CM19" s="524"/>
      <c r="CN19" s="524"/>
      <c r="CO19" s="524"/>
      <c r="CP19" s="524"/>
      <c r="CQ19" s="524"/>
      <c r="CR19" s="524"/>
      <c r="CS19" s="525"/>
      <c r="CT19" s="425"/>
      <c r="CU19" s="426"/>
      <c r="CV19" s="426"/>
      <c r="CW19" s="426"/>
      <c r="CX19" s="426"/>
      <c r="CY19" s="426"/>
      <c r="CZ19" s="426"/>
      <c r="DA19" s="427"/>
      <c r="DB19" s="425"/>
      <c r="DC19" s="426"/>
      <c r="DD19" s="426"/>
      <c r="DE19" s="426"/>
      <c r="DF19" s="426"/>
      <c r="DG19" s="426"/>
      <c r="DH19" s="426"/>
      <c r="DI19" s="427"/>
      <c r="DJ19" s="139"/>
      <c r="DK19" s="139"/>
      <c r="DL19" s="139"/>
      <c r="DM19" s="139"/>
      <c r="DN19" s="139"/>
      <c r="DO19" s="139"/>
    </row>
    <row r="20" spans="1:119" ht="18.75" customHeight="1" thickBot="1" x14ac:dyDescent="0.2">
      <c r="A20" s="140"/>
      <c r="B20" s="528" t="s">
        <v>144</v>
      </c>
      <c r="C20" s="488"/>
      <c r="D20" s="488"/>
      <c r="E20" s="529"/>
      <c r="F20" s="529"/>
      <c r="G20" s="529"/>
      <c r="H20" s="529"/>
      <c r="I20" s="529"/>
      <c r="J20" s="529"/>
      <c r="K20" s="529"/>
      <c r="L20" s="537">
        <v>45613</v>
      </c>
      <c r="M20" s="537"/>
      <c r="N20" s="537"/>
      <c r="O20" s="537"/>
      <c r="P20" s="537"/>
      <c r="Q20" s="537"/>
      <c r="R20" s="538"/>
      <c r="S20" s="538"/>
      <c r="T20" s="538"/>
      <c r="U20" s="538"/>
      <c r="V20" s="539"/>
      <c r="W20" s="443"/>
      <c r="X20" s="444"/>
      <c r="Y20" s="444"/>
      <c r="Z20" s="444"/>
      <c r="AA20" s="444"/>
      <c r="AB20" s="444"/>
      <c r="AC20" s="506"/>
      <c r="AD20" s="506"/>
      <c r="AE20" s="506"/>
      <c r="AF20" s="506"/>
      <c r="AG20" s="506"/>
      <c r="AH20" s="506"/>
      <c r="AI20" s="506"/>
      <c r="AJ20" s="506"/>
      <c r="AK20" s="506"/>
      <c r="AL20" s="507"/>
      <c r="AM20" s="540"/>
      <c r="AN20" s="461"/>
      <c r="AO20" s="461"/>
      <c r="AP20" s="461"/>
      <c r="AQ20" s="461"/>
      <c r="AR20" s="461"/>
      <c r="AS20" s="461"/>
      <c r="AT20" s="462"/>
      <c r="AU20" s="541"/>
      <c r="AV20" s="542"/>
      <c r="AW20" s="542"/>
      <c r="AX20" s="543"/>
      <c r="AY20" s="419"/>
      <c r="AZ20" s="420"/>
      <c r="BA20" s="420"/>
      <c r="BB20" s="420"/>
      <c r="BC20" s="420"/>
      <c r="BD20" s="420"/>
      <c r="BE20" s="420"/>
      <c r="BF20" s="420"/>
      <c r="BG20" s="420"/>
      <c r="BH20" s="420"/>
      <c r="BI20" s="420"/>
      <c r="BJ20" s="420"/>
      <c r="BK20" s="420"/>
      <c r="BL20" s="420"/>
      <c r="BM20" s="421"/>
      <c r="BN20" s="422"/>
      <c r="BO20" s="423"/>
      <c r="BP20" s="423"/>
      <c r="BQ20" s="423"/>
      <c r="BR20" s="423"/>
      <c r="BS20" s="423"/>
      <c r="BT20" s="423"/>
      <c r="BU20" s="424"/>
      <c r="BV20" s="422"/>
      <c r="BW20" s="423"/>
      <c r="BX20" s="423"/>
      <c r="BY20" s="423"/>
      <c r="BZ20" s="423"/>
      <c r="CA20" s="423"/>
      <c r="CB20" s="423"/>
      <c r="CC20" s="424"/>
      <c r="CD20" s="154"/>
      <c r="CE20" s="524"/>
      <c r="CF20" s="524"/>
      <c r="CG20" s="524"/>
      <c r="CH20" s="524"/>
      <c r="CI20" s="524"/>
      <c r="CJ20" s="524"/>
      <c r="CK20" s="524"/>
      <c r="CL20" s="524"/>
      <c r="CM20" s="524"/>
      <c r="CN20" s="524"/>
      <c r="CO20" s="524"/>
      <c r="CP20" s="524"/>
      <c r="CQ20" s="524"/>
      <c r="CR20" s="524"/>
      <c r="CS20" s="525"/>
      <c r="CT20" s="425"/>
      <c r="CU20" s="426"/>
      <c r="CV20" s="426"/>
      <c r="CW20" s="426"/>
      <c r="CX20" s="426"/>
      <c r="CY20" s="426"/>
      <c r="CZ20" s="426"/>
      <c r="DA20" s="427"/>
      <c r="DB20" s="425"/>
      <c r="DC20" s="426"/>
      <c r="DD20" s="426"/>
      <c r="DE20" s="426"/>
      <c r="DF20" s="426"/>
      <c r="DG20" s="426"/>
      <c r="DH20" s="426"/>
      <c r="DI20" s="427"/>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19"/>
      <c r="AZ21" s="420"/>
      <c r="BA21" s="420"/>
      <c r="BB21" s="420"/>
      <c r="BC21" s="420"/>
      <c r="BD21" s="420"/>
      <c r="BE21" s="420"/>
      <c r="BF21" s="420"/>
      <c r="BG21" s="420"/>
      <c r="BH21" s="420"/>
      <c r="BI21" s="420"/>
      <c r="BJ21" s="420"/>
      <c r="BK21" s="420"/>
      <c r="BL21" s="420"/>
      <c r="BM21" s="421"/>
      <c r="BN21" s="422"/>
      <c r="BO21" s="423"/>
      <c r="BP21" s="423"/>
      <c r="BQ21" s="423"/>
      <c r="BR21" s="423"/>
      <c r="BS21" s="423"/>
      <c r="BT21" s="423"/>
      <c r="BU21" s="424"/>
      <c r="BV21" s="422"/>
      <c r="BW21" s="423"/>
      <c r="BX21" s="423"/>
      <c r="BY21" s="423"/>
      <c r="BZ21" s="423"/>
      <c r="CA21" s="423"/>
      <c r="CB21" s="423"/>
      <c r="CC21" s="424"/>
      <c r="CD21" s="154"/>
      <c r="CE21" s="524"/>
      <c r="CF21" s="524"/>
      <c r="CG21" s="524"/>
      <c r="CH21" s="524"/>
      <c r="CI21" s="524"/>
      <c r="CJ21" s="524"/>
      <c r="CK21" s="524"/>
      <c r="CL21" s="524"/>
      <c r="CM21" s="524"/>
      <c r="CN21" s="524"/>
      <c r="CO21" s="524"/>
      <c r="CP21" s="524"/>
      <c r="CQ21" s="524"/>
      <c r="CR21" s="524"/>
      <c r="CS21" s="525"/>
      <c r="CT21" s="425"/>
      <c r="CU21" s="426"/>
      <c r="CV21" s="426"/>
      <c r="CW21" s="426"/>
      <c r="CX21" s="426"/>
      <c r="CY21" s="426"/>
      <c r="CZ21" s="426"/>
      <c r="DA21" s="427"/>
      <c r="DB21" s="425"/>
      <c r="DC21" s="426"/>
      <c r="DD21" s="426"/>
      <c r="DE21" s="426"/>
      <c r="DF21" s="426"/>
      <c r="DG21" s="426"/>
      <c r="DH21" s="426"/>
      <c r="DI21" s="427"/>
      <c r="DJ21" s="139"/>
      <c r="DK21" s="139"/>
      <c r="DL21" s="139"/>
      <c r="DM21" s="139"/>
      <c r="DN21" s="139"/>
      <c r="DO21" s="139"/>
    </row>
    <row r="22" spans="1:119" ht="18.75" customHeight="1" thickBot="1" x14ac:dyDescent="0.2">
      <c r="A22" s="140"/>
      <c r="B22" s="547" t="s">
        <v>146</v>
      </c>
      <c r="C22" s="548"/>
      <c r="D22" s="549"/>
      <c r="E22" s="437" t="s">
        <v>1</v>
      </c>
      <c r="F22" s="442"/>
      <c r="G22" s="442"/>
      <c r="H22" s="442"/>
      <c r="I22" s="442"/>
      <c r="J22" s="442"/>
      <c r="K22" s="432"/>
      <c r="L22" s="437" t="s">
        <v>147</v>
      </c>
      <c r="M22" s="442"/>
      <c r="N22" s="442"/>
      <c r="O22" s="442"/>
      <c r="P22" s="432"/>
      <c r="Q22" s="556" t="s">
        <v>148</v>
      </c>
      <c r="R22" s="557"/>
      <c r="S22" s="557"/>
      <c r="T22" s="557"/>
      <c r="U22" s="557"/>
      <c r="V22" s="558"/>
      <c r="W22" s="562" t="s">
        <v>149</v>
      </c>
      <c r="X22" s="548"/>
      <c r="Y22" s="549"/>
      <c r="Z22" s="437" t="s">
        <v>1</v>
      </c>
      <c r="AA22" s="442"/>
      <c r="AB22" s="442"/>
      <c r="AC22" s="442"/>
      <c r="AD22" s="442"/>
      <c r="AE22" s="442"/>
      <c r="AF22" s="442"/>
      <c r="AG22" s="432"/>
      <c r="AH22" s="572" t="s">
        <v>150</v>
      </c>
      <c r="AI22" s="442"/>
      <c r="AJ22" s="442"/>
      <c r="AK22" s="442"/>
      <c r="AL22" s="432"/>
      <c r="AM22" s="572" t="s">
        <v>151</v>
      </c>
      <c r="AN22" s="573"/>
      <c r="AO22" s="573"/>
      <c r="AP22" s="573"/>
      <c r="AQ22" s="573"/>
      <c r="AR22" s="574"/>
      <c r="AS22" s="556" t="s">
        <v>148</v>
      </c>
      <c r="AT22" s="557"/>
      <c r="AU22" s="557"/>
      <c r="AV22" s="557"/>
      <c r="AW22" s="557"/>
      <c r="AX22" s="578"/>
      <c r="AY22" s="580"/>
      <c r="AZ22" s="581"/>
      <c r="BA22" s="581"/>
      <c r="BB22" s="581"/>
      <c r="BC22" s="581"/>
      <c r="BD22" s="581"/>
      <c r="BE22" s="581"/>
      <c r="BF22" s="581"/>
      <c r="BG22" s="581"/>
      <c r="BH22" s="581"/>
      <c r="BI22" s="581"/>
      <c r="BJ22" s="581"/>
      <c r="BK22" s="581"/>
      <c r="BL22" s="581"/>
      <c r="BM22" s="582"/>
      <c r="BN22" s="583"/>
      <c r="BO22" s="584"/>
      <c r="BP22" s="584"/>
      <c r="BQ22" s="584"/>
      <c r="BR22" s="584"/>
      <c r="BS22" s="584"/>
      <c r="BT22" s="584"/>
      <c r="BU22" s="585"/>
      <c r="BV22" s="583"/>
      <c r="BW22" s="584"/>
      <c r="BX22" s="584"/>
      <c r="BY22" s="584"/>
      <c r="BZ22" s="584"/>
      <c r="CA22" s="584"/>
      <c r="CB22" s="584"/>
      <c r="CC22" s="585"/>
      <c r="CD22" s="154"/>
      <c r="CE22" s="524"/>
      <c r="CF22" s="524"/>
      <c r="CG22" s="524"/>
      <c r="CH22" s="524"/>
      <c r="CI22" s="524"/>
      <c r="CJ22" s="524"/>
      <c r="CK22" s="524"/>
      <c r="CL22" s="524"/>
      <c r="CM22" s="524"/>
      <c r="CN22" s="524"/>
      <c r="CO22" s="524"/>
      <c r="CP22" s="524"/>
      <c r="CQ22" s="524"/>
      <c r="CR22" s="524"/>
      <c r="CS22" s="525"/>
      <c r="CT22" s="425"/>
      <c r="CU22" s="426"/>
      <c r="CV22" s="426"/>
      <c r="CW22" s="426"/>
      <c r="CX22" s="426"/>
      <c r="CY22" s="426"/>
      <c r="CZ22" s="426"/>
      <c r="DA22" s="427"/>
      <c r="DB22" s="425"/>
      <c r="DC22" s="426"/>
      <c r="DD22" s="426"/>
      <c r="DE22" s="426"/>
      <c r="DF22" s="426"/>
      <c r="DG22" s="426"/>
      <c r="DH22" s="426"/>
      <c r="DI22" s="427"/>
      <c r="DJ22" s="139"/>
      <c r="DK22" s="139"/>
      <c r="DL22" s="139"/>
      <c r="DM22" s="139"/>
      <c r="DN22" s="139"/>
      <c r="DO22" s="139"/>
    </row>
    <row r="23" spans="1:119" ht="18.75" customHeight="1" x14ac:dyDescent="0.15">
      <c r="A23" s="140"/>
      <c r="B23" s="550"/>
      <c r="C23" s="551"/>
      <c r="D23" s="552"/>
      <c r="E23" s="388"/>
      <c r="F23" s="395"/>
      <c r="G23" s="395"/>
      <c r="H23" s="395"/>
      <c r="I23" s="395"/>
      <c r="J23" s="395"/>
      <c r="K23" s="382"/>
      <c r="L23" s="388"/>
      <c r="M23" s="395"/>
      <c r="N23" s="395"/>
      <c r="O23" s="395"/>
      <c r="P23" s="382"/>
      <c r="Q23" s="559"/>
      <c r="R23" s="560"/>
      <c r="S23" s="560"/>
      <c r="T23" s="560"/>
      <c r="U23" s="560"/>
      <c r="V23" s="561"/>
      <c r="W23" s="563"/>
      <c r="X23" s="551"/>
      <c r="Y23" s="552"/>
      <c r="Z23" s="388"/>
      <c r="AA23" s="395"/>
      <c r="AB23" s="395"/>
      <c r="AC23" s="395"/>
      <c r="AD23" s="395"/>
      <c r="AE23" s="395"/>
      <c r="AF23" s="395"/>
      <c r="AG23" s="382"/>
      <c r="AH23" s="388"/>
      <c r="AI23" s="395"/>
      <c r="AJ23" s="395"/>
      <c r="AK23" s="395"/>
      <c r="AL23" s="382"/>
      <c r="AM23" s="575"/>
      <c r="AN23" s="576"/>
      <c r="AO23" s="576"/>
      <c r="AP23" s="576"/>
      <c r="AQ23" s="576"/>
      <c r="AR23" s="577"/>
      <c r="AS23" s="559"/>
      <c r="AT23" s="560"/>
      <c r="AU23" s="560"/>
      <c r="AV23" s="560"/>
      <c r="AW23" s="560"/>
      <c r="AX23" s="579"/>
      <c r="AY23" s="402" t="s">
        <v>152</v>
      </c>
      <c r="AZ23" s="403"/>
      <c r="BA23" s="403"/>
      <c r="BB23" s="403"/>
      <c r="BC23" s="403"/>
      <c r="BD23" s="403"/>
      <c r="BE23" s="403"/>
      <c r="BF23" s="403"/>
      <c r="BG23" s="403"/>
      <c r="BH23" s="403"/>
      <c r="BI23" s="403"/>
      <c r="BJ23" s="403"/>
      <c r="BK23" s="403"/>
      <c r="BL23" s="403"/>
      <c r="BM23" s="404"/>
      <c r="BN23" s="422">
        <v>26735772</v>
      </c>
      <c r="BO23" s="423"/>
      <c r="BP23" s="423"/>
      <c r="BQ23" s="423"/>
      <c r="BR23" s="423"/>
      <c r="BS23" s="423"/>
      <c r="BT23" s="423"/>
      <c r="BU23" s="424"/>
      <c r="BV23" s="422">
        <v>26717715</v>
      </c>
      <c r="BW23" s="423"/>
      <c r="BX23" s="423"/>
      <c r="BY23" s="423"/>
      <c r="BZ23" s="423"/>
      <c r="CA23" s="423"/>
      <c r="CB23" s="423"/>
      <c r="CC23" s="424"/>
      <c r="CD23" s="154"/>
      <c r="CE23" s="524"/>
      <c r="CF23" s="524"/>
      <c r="CG23" s="524"/>
      <c r="CH23" s="524"/>
      <c r="CI23" s="524"/>
      <c r="CJ23" s="524"/>
      <c r="CK23" s="524"/>
      <c r="CL23" s="524"/>
      <c r="CM23" s="524"/>
      <c r="CN23" s="524"/>
      <c r="CO23" s="524"/>
      <c r="CP23" s="524"/>
      <c r="CQ23" s="524"/>
      <c r="CR23" s="524"/>
      <c r="CS23" s="525"/>
      <c r="CT23" s="425"/>
      <c r="CU23" s="426"/>
      <c r="CV23" s="426"/>
      <c r="CW23" s="426"/>
      <c r="CX23" s="426"/>
      <c r="CY23" s="426"/>
      <c r="CZ23" s="426"/>
      <c r="DA23" s="427"/>
      <c r="DB23" s="425"/>
      <c r="DC23" s="426"/>
      <c r="DD23" s="426"/>
      <c r="DE23" s="426"/>
      <c r="DF23" s="426"/>
      <c r="DG23" s="426"/>
      <c r="DH23" s="426"/>
      <c r="DI23" s="427"/>
      <c r="DJ23" s="139"/>
      <c r="DK23" s="139"/>
      <c r="DL23" s="139"/>
      <c r="DM23" s="139"/>
      <c r="DN23" s="139"/>
      <c r="DO23" s="139"/>
    </row>
    <row r="24" spans="1:119" ht="18.75" customHeight="1" thickBot="1" x14ac:dyDescent="0.2">
      <c r="A24" s="140"/>
      <c r="B24" s="550"/>
      <c r="C24" s="551"/>
      <c r="D24" s="552"/>
      <c r="E24" s="466" t="s">
        <v>153</v>
      </c>
      <c r="F24" s="415"/>
      <c r="G24" s="415"/>
      <c r="H24" s="415"/>
      <c r="I24" s="415"/>
      <c r="J24" s="415"/>
      <c r="K24" s="416"/>
      <c r="L24" s="467">
        <v>1</v>
      </c>
      <c r="M24" s="468"/>
      <c r="N24" s="468"/>
      <c r="O24" s="468"/>
      <c r="P24" s="501"/>
      <c r="Q24" s="467">
        <v>9090</v>
      </c>
      <c r="R24" s="468"/>
      <c r="S24" s="468"/>
      <c r="T24" s="468"/>
      <c r="U24" s="468"/>
      <c r="V24" s="501"/>
      <c r="W24" s="563"/>
      <c r="X24" s="551"/>
      <c r="Y24" s="552"/>
      <c r="Z24" s="466" t="s">
        <v>154</v>
      </c>
      <c r="AA24" s="415"/>
      <c r="AB24" s="415"/>
      <c r="AC24" s="415"/>
      <c r="AD24" s="415"/>
      <c r="AE24" s="415"/>
      <c r="AF24" s="415"/>
      <c r="AG24" s="416"/>
      <c r="AH24" s="467">
        <v>783</v>
      </c>
      <c r="AI24" s="468"/>
      <c r="AJ24" s="468"/>
      <c r="AK24" s="468"/>
      <c r="AL24" s="501"/>
      <c r="AM24" s="467">
        <v>2397546</v>
      </c>
      <c r="AN24" s="468"/>
      <c r="AO24" s="468"/>
      <c r="AP24" s="468"/>
      <c r="AQ24" s="468"/>
      <c r="AR24" s="501"/>
      <c r="AS24" s="467">
        <v>3062</v>
      </c>
      <c r="AT24" s="468"/>
      <c r="AU24" s="468"/>
      <c r="AV24" s="468"/>
      <c r="AW24" s="468"/>
      <c r="AX24" s="469"/>
      <c r="AY24" s="580" t="s">
        <v>155</v>
      </c>
      <c r="AZ24" s="581"/>
      <c r="BA24" s="581"/>
      <c r="BB24" s="581"/>
      <c r="BC24" s="581"/>
      <c r="BD24" s="581"/>
      <c r="BE24" s="581"/>
      <c r="BF24" s="581"/>
      <c r="BG24" s="581"/>
      <c r="BH24" s="581"/>
      <c r="BI24" s="581"/>
      <c r="BJ24" s="581"/>
      <c r="BK24" s="581"/>
      <c r="BL24" s="581"/>
      <c r="BM24" s="582"/>
      <c r="BN24" s="422">
        <v>24841213</v>
      </c>
      <c r="BO24" s="423"/>
      <c r="BP24" s="423"/>
      <c r="BQ24" s="423"/>
      <c r="BR24" s="423"/>
      <c r="BS24" s="423"/>
      <c r="BT24" s="423"/>
      <c r="BU24" s="424"/>
      <c r="BV24" s="422">
        <v>24720012</v>
      </c>
      <c r="BW24" s="423"/>
      <c r="BX24" s="423"/>
      <c r="BY24" s="423"/>
      <c r="BZ24" s="423"/>
      <c r="CA24" s="423"/>
      <c r="CB24" s="423"/>
      <c r="CC24" s="424"/>
      <c r="CD24" s="154"/>
      <c r="CE24" s="524"/>
      <c r="CF24" s="524"/>
      <c r="CG24" s="524"/>
      <c r="CH24" s="524"/>
      <c r="CI24" s="524"/>
      <c r="CJ24" s="524"/>
      <c r="CK24" s="524"/>
      <c r="CL24" s="524"/>
      <c r="CM24" s="524"/>
      <c r="CN24" s="524"/>
      <c r="CO24" s="524"/>
      <c r="CP24" s="524"/>
      <c r="CQ24" s="524"/>
      <c r="CR24" s="524"/>
      <c r="CS24" s="525"/>
      <c r="CT24" s="425"/>
      <c r="CU24" s="426"/>
      <c r="CV24" s="426"/>
      <c r="CW24" s="426"/>
      <c r="CX24" s="426"/>
      <c r="CY24" s="426"/>
      <c r="CZ24" s="426"/>
      <c r="DA24" s="427"/>
      <c r="DB24" s="425"/>
      <c r="DC24" s="426"/>
      <c r="DD24" s="426"/>
      <c r="DE24" s="426"/>
      <c r="DF24" s="426"/>
      <c r="DG24" s="426"/>
      <c r="DH24" s="426"/>
      <c r="DI24" s="427"/>
      <c r="DJ24" s="139"/>
      <c r="DK24" s="139"/>
      <c r="DL24" s="139"/>
      <c r="DM24" s="139"/>
      <c r="DN24" s="139"/>
      <c r="DO24" s="139"/>
    </row>
    <row r="25" spans="1:119" s="139" customFormat="1" ht="18.75" customHeight="1" x14ac:dyDescent="0.15">
      <c r="A25" s="140"/>
      <c r="B25" s="550"/>
      <c r="C25" s="551"/>
      <c r="D25" s="552"/>
      <c r="E25" s="466" t="s">
        <v>156</v>
      </c>
      <c r="F25" s="415"/>
      <c r="G25" s="415"/>
      <c r="H25" s="415"/>
      <c r="I25" s="415"/>
      <c r="J25" s="415"/>
      <c r="K25" s="416"/>
      <c r="L25" s="467">
        <v>2</v>
      </c>
      <c r="M25" s="468"/>
      <c r="N25" s="468"/>
      <c r="O25" s="468"/>
      <c r="P25" s="501"/>
      <c r="Q25" s="467">
        <v>7560</v>
      </c>
      <c r="R25" s="468"/>
      <c r="S25" s="468"/>
      <c r="T25" s="468"/>
      <c r="U25" s="468"/>
      <c r="V25" s="501"/>
      <c r="W25" s="563"/>
      <c r="X25" s="551"/>
      <c r="Y25" s="552"/>
      <c r="Z25" s="466" t="s">
        <v>157</v>
      </c>
      <c r="AA25" s="415"/>
      <c r="AB25" s="415"/>
      <c r="AC25" s="415"/>
      <c r="AD25" s="415"/>
      <c r="AE25" s="415"/>
      <c r="AF25" s="415"/>
      <c r="AG25" s="416"/>
      <c r="AH25" s="467">
        <v>163</v>
      </c>
      <c r="AI25" s="468"/>
      <c r="AJ25" s="468"/>
      <c r="AK25" s="468"/>
      <c r="AL25" s="501"/>
      <c r="AM25" s="467">
        <v>491934</v>
      </c>
      <c r="AN25" s="468"/>
      <c r="AO25" s="468"/>
      <c r="AP25" s="468"/>
      <c r="AQ25" s="468"/>
      <c r="AR25" s="501"/>
      <c r="AS25" s="467">
        <v>3018</v>
      </c>
      <c r="AT25" s="468"/>
      <c r="AU25" s="468"/>
      <c r="AV25" s="468"/>
      <c r="AW25" s="468"/>
      <c r="AX25" s="469"/>
      <c r="AY25" s="402" t="s">
        <v>158</v>
      </c>
      <c r="AZ25" s="403"/>
      <c r="BA25" s="403"/>
      <c r="BB25" s="403"/>
      <c r="BC25" s="403"/>
      <c r="BD25" s="403"/>
      <c r="BE25" s="403"/>
      <c r="BF25" s="403"/>
      <c r="BG25" s="403"/>
      <c r="BH25" s="403"/>
      <c r="BI25" s="403"/>
      <c r="BJ25" s="403"/>
      <c r="BK25" s="403"/>
      <c r="BL25" s="403"/>
      <c r="BM25" s="404"/>
      <c r="BN25" s="405">
        <v>9799083</v>
      </c>
      <c r="BO25" s="406"/>
      <c r="BP25" s="406"/>
      <c r="BQ25" s="406"/>
      <c r="BR25" s="406"/>
      <c r="BS25" s="406"/>
      <c r="BT25" s="406"/>
      <c r="BU25" s="407"/>
      <c r="BV25" s="405">
        <v>5104268</v>
      </c>
      <c r="BW25" s="406"/>
      <c r="BX25" s="406"/>
      <c r="BY25" s="406"/>
      <c r="BZ25" s="406"/>
      <c r="CA25" s="406"/>
      <c r="CB25" s="406"/>
      <c r="CC25" s="407"/>
      <c r="CD25" s="154"/>
      <c r="CE25" s="524"/>
      <c r="CF25" s="524"/>
      <c r="CG25" s="524"/>
      <c r="CH25" s="524"/>
      <c r="CI25" s="524"/>
      <c r="CJ25" s="524"/>
      <c r="CK25" s="524"/>
      <c r="CL25" s="524"/>
      <c r="CM25" s="524"/>
      <c r="CN25" s="524"/>
      <c r="CO25" s="524"/>
      <c r="CP25" s="524"/>
      <c r="CQ25" s="524"/>
      <c r="CR25" s="524"/>
      <c r="CS25" s="525"/>
      <c r="CT25" s="425"/>
      <c r="CU25" s="426"/>
      <c r="CV25" s="426"/>
      <c r="CW25" s="426"/>
      <c r="CX25" s="426"/>
      <c r="CY25" s="426"/>
      <c r="CZ25" s="426"/>
      <c r="DA25" s="427"/>
      <c r="DB25" s="425"/>
      <c r="DC25" s="426"/>
      <c r="DD25" s="426"/>
      <c r="DE25" s="426"/>
      <c r="DF25" s="426"/>
      <c r="DG25" s="426"/>
      <c r="DH25" s="426"/>
      <c r="DI25" s="427"/>
    </row>
    <row r="26" spans="1:119" s="139" customFormat="1" ht="18.75" customHeight="1" x14ac:dyDescent="0.15">
      <c r="A26" s="140"/>
      <c r="B26" s="550"/>
      <c r="C26" s="551"/>
      <c r="D26" s="552"/>
      <c r="E26" s="466" t="s">
        <v>159</v>
      </c>
      <c r="F26" s="415"/>
      <c r="G26" s="415"/>
      <c r="H26" s="415"/>
      <c r="I26" s="415"/>
      <c r="J26" s="415"/>
      <c r="K26" s="416"/>
      <c r="L26" s="467">
        <v>1</v>
      </c>
      <c r="M26" s="468"/>
      <c r="N26" s="468"/>
      <c r="O26" s="468"/>
      <c r="P26" s="501"/>
      <c r="Q26" s="467">
        <v>6660</v>
      </c>
      <c r="R26" s="468"/>
      <c r="S26" s="468"/>
      <c r="T26" s="468"/>
      <c r="U26" s="468"/>
      <c r="V26" s="501"/>
      <c r="W26" s="563"/>
      <c r="X26" s="551"/>
      <c r="Y26" s="552"/>
      <c r="Z26" s="466" t="s">
        <v>160</v>
      </c>
      <c r="AA26" s="570"/>
      <c r="AB26" s="570"/>
      <c r="AC26" s="570"/>
      <c r="AD26" s="570"/>
      <c r="AE26" s="570"/>
      <c r="AF26" s="570"/>
      <c r="AG26" s="571"/>
      <c r="AH26" s="467">
        <v>76</v>
      </c>
      <c r="AI26" s="468"/>
      <c r="AJ26" s="468"/>
      <c r="AK26" s="468"/>
      <c r="AL26" s="501"/>
      <c r="AM26" s="467">
        <v>251104</v>
      </c>
      <c r="AN26" s="468"/>
      <c r="AO26" s="468"/>
      <c r="AP26" s="468"/>
      <c r="AQ26" s="468"/>
      <c r="AR26" s="501"/>
      <c r="AS26" s="467">
        <v>3304</v>
      </c>
      <c r="AT26" s="468"/>
      <c r="AU26" s="468"/>
      <c r="AV26" s="468"/>
      <c r="AW26" s="468"/>
      <c r="AX26" s="469"/>
      <c r="AY26" s="428" t="s">
        <v>161</v>
      </c>
      <c r="AZ26" s="429"/>
      <c r="BA26" s="429"/>
      <c r="BB26" s="429"/>
      <c r="BC26" s="429"/>
      <c r="BD26" s="429"/>
      <c r="BE26" s="429"/>
      <c r="BF26" s="429"/>
      <c r="BG26" s="429"/>
      <c r="BH26" s="429"/>
      <c r="BI26" s="429"/>
      <c r="BJ26" s="429"/>
      <c r="BK26" s="429"/>
      <c r="BL26" s="429"/>
      <c r="BM26" s="430"/>
      <c r="BN26" s="422">
        <v>34558</v>
      </c>
      <c r="BO26" s="423"/>
      <c r="BP26" s="423"/>
      <c r="BQ26" s="423"/>
      <c r="BR26" s="423"/>
      <c r="BS26" s="423"/>
      <c r="BT26" s="423"/>
      <c r="BU26" s="424"/>
      <c r="BV26" s="422">
        <v>54759</v>
      </c>
      <c r="BW26" s="423"/>
      <c r="BX26" s="423"/>
      <c r="BY26" s="423"/>
      <c r="BZ26" s="423"/>
      <c r="CA26" s="423"/>
      <c r="CB26" s="423"/>
      <c r="CC26" s="424"/>
      <c r="CD26" s="154"/>
      <c r="CE26" s="524"/>
      <c r="CF26" s="524"/>
      <c r="CG26" s="524"/>
      <c r="CH26" s="524"/>
      <c r="CI26" s="524"/>
      <c r="CJ26" s="524"/>
      <c r="CK26" s="524"/>
      <c r="CL26" s="524"/>
      <c r="CM26" s="524"/>
      <c r="CN26" s="524"/>
      <c r="CO26" s="524"/>
      <c r="CP26" s="524"/>
      <c r="CQ26" s="524"/>
      <c r="CR26" s="524"/>
      <c r="CS26" s="525"/>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40"/>
      <c r="B27" s="550"/>
      <c r="C27" s="551"/>
      <c r="D27" s="552"/>
      <c r="E27" s="466" t="s">
        <v>162</v>
      </c>
      <c r="F27" s="415"/>
      <c r="G27" s="415"/>
      <c r="H27" s="415"/>
      <c r="I27" s="415"/>
      <c r="J27" s="415"/>
      <c r="K27" s="416"/>
      <c r="L27" s="467">
        <v>1</v>
      </c>
      <c r="M27" s="468"/>
      <c r="N27" s="468"/>
      <c r="O27" s="468"/>
      <c r="P27" s="501"/>
      <c r="Q27" s="467">
        <v>7000</v>
      </c>
      <c r="R27" s="468"/>
      <c r="S27" s="468"/>
      <c r="T27" s="468"/>
      <c r="U27" s="468"/>
      <c r="V27" s="501"/>
      <c r="W27" s="563"/>
      <c r="X27" s="551"/>
      <c r="Y27" s="552"/>
      <c r="Z27" s="466" t="s">
        <v>163</v>
      </c>
      <c r="AA27" s="415"/>
      <c r="AB27" s="415"/>
      <c r="AC27" s="415"/>
      <c r="AD27" s="415"/>
      <c r="AE27" s="415"/>
      <c r="AF27" s="415"/>
      <c r="AG27" s="416"/>
      <c r="AH27" s="467">
        <v>46</v>
      </c>
      <c r="AI27" s="468"/>
      <c r="AJ27" s="468"/>
      <c r="AK27" s="468"/>
      <c r="AL27" s="501"/>
      <c r="AM27" s="467">
        <v>159174</v>
      </c>
      <c r="AN27" s="468"/>
      <c r="AO27" s="468"/>
      <c r="AP27" s="468"/>
      <c r="AQ27" s="468"/>
      <c r="AR27" s="501"/>
      <c r="AS27" s="467">
        <v>3460</v>
      </c>
      <c r="AT27" s="468"/>
      <c r="AU27" s="468"/>
      <c r="AV27" s="468"/>
      <c r="AW27" s="468"/>
      <c r="AX27" s="469"/>
      <c r="AY27" s="502" t="s">
        <v>164</v>
      </c>
      <c r="AZ27" s="503"/>
      <c r="BA27" s="503"/>
      <c r="BB27" s="503"/>
      <c r="BC27" s="503"/>
      <c r="BD27" s="503"/>
      <c r="BE27" s="503"/>
      <c r="BF27" s="503"/>
      <c r="BG27" s="503"/>
      <c r="BH27" s="503"/>
      <c r="BI27" s="503"/>
      <c r="BJ27" s="503"/>
      <c r="BK27" s="503"/>
      <c r="BL27" s="503"/>
      <c r="BM27" s="504"/>
      <c r="BN27" s="583" t="s">
        <v>120</v>
      </c>
      <c r="BO27" s="584"/>
      <c r="BP27" s="584"/>
      <c r="BQ27" s="584"/>
      <c r="BR27" s="584"/>
      <c r="BS27" s="584"/>
      <c r="BT27" s="584"/>
      <c r="BU27" s="585"/>
      <c r="BV27" s="583" t="s">
        <v>120</v>
      </c>
      <c r="BW27" s="584"/>
      <c r="BX27" s="584"/>
      <c r="BY27" s="584"/>
      <c r="BZ27" s="584"/>
      <c r="CA27" s="584"/>
      <c r="CB27" s="584"/>
      <c r="CC27" s="585"/>
      <c r="CD27" s="156"/>
      <c r="CE27" s="524"/>
      <c r="CF27" s="524"/>
      <c r="CG27" s="524"/>
      <c r="CH27" s="524"/>
      <c r="CI27" s="524"/>
      <c r="CJ27" s="524"/>
      <c r="CK27" s="524"/>
      <c r="CL27" s="524"/>
      <c r="CM27" s="524"/>
      <c r="CN27" s="524"/>
      <c r="CO27" s="524"/>
      <c r="CP27" s="524"/>
      <c r="CQ27" s="524"/>
      <c r="CR27" s="524"/>
      <c r="CS27" s="525"/>
      <c r="CT27" s="425"/>
      <c r="CU27" s="426"/>
      <c r="CV27" s="426"/>
      <c r="CW27" s="426"/>
      <c r="CX27" s="426"/>
      <c r="CY27" s="426"/>
      <c r="CZ27" s="426"/>
      <c r="DA27" s="427"/>
      <c r="DB27" s="425"/>
      <c r="DC27" s="426"/>
      <c r="DD27" s="426"/>
      <c r="DE27" s="426"/>
      <c r="DF27" s="426"/>
      <c r="DG27" s="426"/>
      <c r="DH27" s="426"/>
      <c r="DI27" s="427"/>
      <c r="DJ27" s="139"/>
      <c r="DK27" s="139"/>
      <c r="DL27" s="139"/>
      <c r="DM27" s="139"/>
      <c r="DN27" s="139"/>
      <c r="DO27" s="139"/>
    </row>
    <row r="28" spans="1:119" ht="18.75" customHeight="1" x14ac:dyDescent="0.15">
      <c r="A28" s="140"/>
      <c r="B28" s="550"/>
      <c r="C28" s="551"/>
      <c r="D28" s="552"/>
      <c r="E28" s="466" t="s">
        <v>165</v>
      </c>
      <c r="F28" s="415"/>
      <c r="G28" s="415"/>
      <c r="H28" s="415"/>
      <c r="I28" s="415"/>
      <c r="J28" s="415"/>
      <c r="K28" s="416"/>
      <c r="L28" s="467">
        <v>1</v>
      </c>
      <c r="M28" s="468"/>
      <c r="N28" s="468"/>
      <c r="O28" s="468"/>
      <c r="P28" s="501"/>
      <c r="Q28" s="467">
        <v>6500</v>
      </c>
      <c r="R28" s="468"/>
      <c r="S28" s="468"/>
      <c r="T28" s="468"/>
      <c r="U28" s="468"/>
      <c r="V28" s="501"/>
      <c r="W28" s="563"/>
      <c r="X28" s="551"/>
      <c r="Y28" s="552"/>
      <c r="Z28" s="466" t="s">
        <v>166</v>
      </c>
      <c r="AA28" s="415"/>
      <c r="AB28" s="415"/>
      <c r="AC28" s="415"/>
      <c r="AD28" s="415"/>
      <c r="AE28" s="415"/>
      <c r="AF28" s="415"/>
      <c r="AG28" s="416"/>
      <c r="AH28" s="467" t="s">
        <v>120</v>
      </c>
      <c r="AI28" s="468"/>
      <c r="AJ28" s="468"/>
      <c r="AK28" s="468"/>
      <c r="AL28" s="501"/>
      <c r="AM28" s="467" t="s">
        <v>120</v>
      </c>
      <c r="AN28" s="468"/>
      <c r="AO28" s="468"/>
      <c r="AP28" s="468"/>
      <c r="AQ28" s="468"/>
      <c r="AR28" s="501"/>
      <c r="AS28" s="467" t="s">
        <v>120</v>
      </c>
      <c r="AT28" s="468"/>
      <c r="AU28" s="468"/>
      <c r="AV28" s="468"/>
      <c r="AW28" s="468"/>
      <c r="AX28" s="469"/>
      <c r="AY28" s="589" t="s">
        <v>167</v>
      </c>
      <c r="AZ28" s="590"/>
      <c r="BA28" s="590"/>
      <c r="BB28" s="591"/>
      <c r="BC28" s="402" t="s">
        <v>168</v>
      </c>
      <c r="BD28" s="403"/>
      <c r="BE28" s="403"/>
      <c r="BF28" s="403"/>
      <c r="BG28" s="403"/>
      <c r="BH28" s="403"/>
      <c r="BI28" s="403"/>
      <c r="BJ28" s="403"/>
      <c r="BK28" s="403"/>
      <c r="BL28" s="403"/>
      <c r="BM28" s="404"/>
      <c r="BN28" s="405">
        <v>3799173</v>
      </c>
      <c r="BO28" s="406"/>
      <c r="BP28" s="406"/>
      <c r="BQ28" s="406"/>
      <c r="BR28" s="406"/>
      <c r="BS28" s="406"/>
      <c r="BT28" s="406"/>
      <c r="BU28" s="407"/>
      <c r="BV28" s="405">
        <v>3795642</v>
      </c>
      <c r="BW28" s="406"/>
      <c r="BX28" s="406"/>
      <c r="BY28" s="406"/>
      <c r="BZ28" s="406"/>
      <c r="CA28" s="406"/>
      <c r="CB28" s="406"/>
      <c r="CC28" s="407"/>
      <c r="CD28" s="154"/>
      <c r="CE28" s="524"/>
      <c r="CF28" s="524"/>
      <c r="CG28" s="524"/>
      <c r="CH28" s="524"/>
      <c r="CI28" s="524"/>
      <c r="CJ28" s="524"/>
      <c r="CK28" s="524"/>
      <c r="CL28" s="524"/>
      <c r="CM28" s="524"/>
      <c r="CN28" s="524"/>
      <c r="CO28" s="524"/>
      <c r="CP28" s="524"/>
      <c r="CQ28" s="524"/>
      <c r="CR28" s="524"/>
      <c r="CS28" s="525"/>
      <c r="CT28" s="425"/>
      <c r="CU28" s="426"/>
      <c r="CV28" s="426"/>
      <c r="CW28" s="426"/>
      <c r="CX28" s="426"/>
      <c r="CY28" s="426"/>
      <c r="CZ28" s="426"/>
      <c r="DA28" s="427"/>
      <c r="DB28" s="425"/>
      <c r="DC28" s="426"/>
      <c r="DD28" s="426"/>
      <c r="DE28" s="426"/>
      <c r="DF28" s="426"/>
      <c r="DG28" s="426"/>
      <c r="DH28" s="426"/>
      <c r="DI28" s="427"/>
      <c r="DJ28" s="139"/>
      <c r="DK28" s="139"/>
      <c r="DL28" s="139"/>
      <c r="DM28" s="139"/>
      <c r="DN28" s="139"/>
      <c r="DO28" s="139"/>
    </row>
    <row r="29" spans="1:119" ht="18.75" customHeight="1" x14ac:dyDescent="0.15">
      <c r="A29" s="140"/>
      <c r="B29" s="550"/>
      <c r="C29" s="551"/>
      <c r="D29" s="552"/>
      <c r="E29" s="466" t="s">
        <v>169</v>
      </c>
      <c r="F29" s="415"/>
      <c r="G29" s="415"/>
      <c r="H29" s="415"/>
      <c r="I29" s="415"/>
      <c r="J29" s="415"/>
      <c r="K29" s="416"/>
      <c r="L29" s="467">
        <v>17</v>
      </c>
      <c r="M29" s="468"/>
      <c r="N29" s="468"/>
      <c r="O29" s="468"/>
      <c r="P29" s="501"/>
      <c r="Q29" s="467">
        <v>6100</v>
      </c>
      <c r="R29" s="468"/>
      <c r="S29" s="468"/>
      <c r="T29" s="468"/>
      <c r="U29" s="468"/>
      <c r="V29" s="501"/>
      <c r="W29" s="564"/>
      <c r="X29" s="565"/>
      <c r="Y29" s="566"/>
      <c r="Z29" s="466" t="s">
        <v>170</v>
      </c>
      <c r="AA29" s="415"/>
      <c r="AB29" s="415"/>
      <c r="AC29" s="415"/>
      <c r="AD29" s="415"/>
      <c r="AE29" s="415"/>
      <c r="AF29" s="415"/>
      <c r="AG29" s="416"/>
      <c r="AH29" s="467">
        <v>829</v>
      </c>
      <c r="AI29" s="468"/>
      <c r="AJ29" s="468"/>
      <c r="AK29" s="468"/>
      <c r="AL29" s="501"/>
      <c r="AM29" s="467">
        <v>2556720</v>
      </c>
      <c r="AN29" s="468"/>
      <c r="AO29" s="468"/>
      <c r="AP29" s="468"/>
      <c r="AQ29" s="468"/>
      <c r="AR29" s="501"/>
      <c r="AS29" s="467">
        <v>3084</v>
      </c>
      <c r="AT29" s="468"/>
      <c r="AU29" s="468"/>
      <c r="AV29" s="468"/>
      <c r="AW29" s="468"/>
      <c r="AX29" s="469"/>
      <c r="AY29" s="592"/>
      <c r="AZ29" s="593"/>
      <c r="BA29" s="593"/>
      <c r="BB29" s="594"/>
      <c r="BC29" s="419" t="s">
        <v>171</v>
      </c>
      <c r="BD29" s="420"/>
      <c r="BE29" s="420"/>
      <c r="BF29" s="420"/>
      <c r="BG29" s="420"/>
      <c r="BH29" s="420"/>
      <c r="BI29" s="420"/>
      <c r="BJ29" s="420"/>
      <c r="BK29" s="420"/>
      <c r="BL29" s="420"/>
      <c r="BM29" s="421"/>
      <c r="BN29" s="422" t="s">
        <v>120</v>
      </c>
      <c r="BO29" s="423"/>
      <c r="BP29" s="423"/>
      <c r="BQ29" s="423"/>
      <c r="BR29" s="423"/>
      <c r="BS29" s="423"/>
      <c r="BT29" s="423"/>
      <c r="BU29" s="424"/>
      <c r="BV29" s="422" t="s">
        <v>120</v>
      </c>
      <c r="BW29" s="423"/>
      <c r="BX29" s="423"/>
      <c r="BY29" s="423"/>
      <c r="BZ29" s="423"/>
      <c r="CA29" s="423"/>
      <c r="CB29" s="423"/>
      <c r="CC29" s="424"/>
      <c r="CD29" s="156"/>
      <c r="CE29" s="524"/>
      <c r="CF29" s="524"/>
      <c r="CG29" s="524"/>
      <c r="CH29" s="524"/>
      <c r="CI29" s="524"/>
      <c r="CJ29" s="524"/>
      <c r="CK29" s="524"/>
      <c r="CL29" s="524"/>
      <c r="CM29" s="524"/>
      <c r="CN29" s="524"/>
      <c r="CO29" s="524"/>
      <c r="CP29" s="524"/>
      <c r="CQ29" s="524"/>
      <c r="CR29" s="524"/>
      <c r="CS29" s="525"/>
      <c r="CT29" s="425"/>
      <c r="CU29" s="426"/>
      <c r="CV29" s="426"/>
      <c r="CW29" s="426"/>
      <c r="CX29" s="426"/>
      <c r="CY29" s="426"/>
      <c r="CZ29" s="426"/>
      <c r="DA29" s="427"/>
      <c r="DB29" s="425"/>
      <c r="DC29" s="426"/>
      <c r="DD29" s="426"/>
      <c r="DE29" s="426"/>
      <c r="DF29" s="426"/>
      <c r="DG29" s="426"/>
      <c r="DH29" s="426"/>
      <c r="DI29" s="427"/>
      <c r="DJ29" s="139"/>
      <c r="DK29" s="139"/>
      <c r="DL29" s="139"/>
      <c r="DM29" s="139"/>
      <c r="DN29" s="139"/>
      <c r="DO29" s="139"/>
    </row>
    <row r="30" spans="1:119" ht="18.75" customHeight="1" thickBot="1" x14ac:dyDescent="0.2">
      <c r="A30" s="140"/>
      <c r="B30" s="553"/>
      <c r="C30" s="554"/>
      <c r="D30" s="555"/>
      <c r="E30" s="460"/>
      <c r="F30" s="461"/>
      <c r="G30" s="461"/>
      <c r="H30" s="461"/>
      <c r="I30" s="461"/>
      <c r="J30" s="461"/>
      <c r="K30" s="462"/>
      <c r="L30" s="586"/>
      <c r="M30" s="587"/>
      <c r="N30" s="587"/>
      <c r="O30" s="587"/>
      <c r="P30" s="588"/>
      <c r="Q30" s="586"/>
      <c r="R30" s="587"/>
      <c r="S30" s="587"/>
      <c r="T30" s="587"/>
      <c r="U30" s="587"/>
      <c r="V30" s="588"/>
      <c r="W30" s="567" t="s">
        <v>172</v>
      </c>
      <c r="X30" s="568"/>
      <c r="Y30" s="568"/>
      <c r="Z30" s="568"/>
      <c r="AA30" s="568"/>
      <c r="AB30" s="568"/>
      <c r="AC30" s="568"/>
      <c r="AD30" s="568"/>
      <c r="AE30" s="568"/>
      <c r="AF30" s="568"/>
      <c r="AG30" s="569"/>
      <c r="AH30" s="533">
        <v>101.6</v>
      </c>
      <c r="AI30" s="534"/>
      <c r="AJ30" s="534"/>
      <c r="AK30" s="534"/>
      <c r="AL30" s="534"/>
      <c r="AM30" s="534"/>
      <c r="AN30" s="534"/>
      <c r="AO30" s="534"/>
      <c r="AP30" s="534"/>
      <c r="AQ30" s="534"/>
      <c r="AR30" s="534"/>
      <c r="AS30" s="534"/>
      <c r="AT30" s="534"/>
      <c r="AU30" s="534"/>
      <c r="AV30" s="534"/>
      <c r="AW30" s="534"/>
      <c r="AX30" s="536"/>
      <c r="AY30" s="595"/>
      <c r="AZ30" s="596"/>
      <c r="BA30" s="596"/>
      <c r="BB30" s="597"/>
      <c r="BC30" s="580" t="s">
        <v>173</v>
      </c>
      <c r="BD30" s="581"/>
      <c r="BE30" s="581"/>
      <c r="BF30" s="581"/>
      <c r="BG30" s="581"/>
      <c r="BH30" s="581"/>
      <c r="BI30" s="581"/>
      <c r="BJ30" s="581"/>
      <c r="BK30" s="581"/>
      <c r="BL30" s="581"/>
      <c r="BM30" s="582"/>
      <c r="BN30" s="583">
        <v>7077849</v>
      </c>
      <c r="BO30" s="584"/>
      <c r="BP30" s="584"/>
      <c r="BQ30" s="584"/>
      <c r="BR30" s="584"/>
      <c r="BS30" s="584"/>
      <c r="BT30" s="584"/>
      <c r="BU30" s="585"/>
      <c r="BV30" s="583">
        <v>7057754</v>
      </c>
      <c r="BW30" s="584"/>
      <c r="BX30" s="584"/>
      <c r="BY30" s="584"/>
      <c r="BZ30" s="584"/>
      <c r="CA30" s="584"/>
      <c r="CB30" s="584"/>
      <c r="CC30" s="585"/>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9" t="s">
        <v>180</v>
      </c>
      <c r="D33" s="449"/>
      <c r="E33" s="393" t="s">
        <v>181</v>
      </c>
      <c r="F33" s="393"/>
      <c r="G33" s="393"/>
      <c r="H33" s="393"/>
      <c r="I33" s="393"/>
      <c r="J33" s="393"/>
      <c r="K33" s="393"/>
      <c r="L33" s="393"/>
      <c r="M33" s="393"/>
      <c r="N33" s="393"/>
      <c r="O33" s="393"/>
      <c r="P33" s="393"/>
      <c r="Q33" s="393"/>
      <c r="R33" s="393"/>
      <c r="S33" s="393"/>
      <c r="T33" s="169"/>
      <c r="U33" s="449" t="s">
        <v>180</v>
      </c>
      <c r="V33" s="449"/>
      <c r="W33" s="393" t="s">
        <v>181</v>
      </c>
      <c r="X33" s="393"/>
      <c r="Y33" s="393"/>
      <c r="Z33" s="393"/>
      <c r="AA33" s="393"/>
      <c r="AB33" s="393"/>
      <c r="AC33" s="393"/>
      <c r="AD33" s="393"/>
      <c r="AE33" s="393"/>
      <c r="AF33" s="393"/>
      <c r="AG33" s="393"/>
      <c r="AH33" s="393"/>
      <c r="AI33" s="393"/>
      <c r="AJ33" s="393"/>
      <c r="AK33" s="393"/>
      <c r="AL33" s="169"/>
      <c r="AM33" s="449" t="s">
        <v>180</v>
      </c>
      <c r="AN33" s="449"/>
      <c r="AO33" s="393" t="s">
        <v>181</v>
      </c>
      <c r="AP33" s="393"/>
      <c r="AQ33" s="393"/>
      <c r="AR33" s="393"/>
      <c r="AS33" s="393"/>
      <c r="AT33" s="393"/>
      <c r="AU33" s="393"/>
      <c r="AV33" s="393"/>
      <c r="AW33" s="393"/>
      <c r="AX33" s="393"/>
      <c r="AY33" s="393"/>
      <c r="AZ33" s="393"/>
      <c r="BA33" s="393"/>
      <c r="BB33" s="393"/>
      <c r="BC33" s="393"/>
      <c r="BD33" s="170"/>
      <c r="BE33" s="393" t="s">
        <v>182</v>
      </c>
      <c r="BF33" s="393"/>
      <c r="BG33" s="393" t="s">
        <v>183</v>
      </c>
      <c r="BH33" s="393"/>
      <c r="BI33" s="393"/>
      <c r="BJ33" s="393"/>
      <c r="BK33" s="393"/>
      <c r="BL33" s="393"/>
      <c r="BM33" s="393"/>
      <c r="BN33" s="393"/>
      <c r="BO33" s="393"/>
      <c r="BP33" s="393"/>
      <c r="BQ33" s="393"/>
      <c r="BR33" s="393"/>
      <c r="BS33" s="393"/>
      <c r="BT33" s="393"/>
      <c r="BU33" s="393"/>
      <c r="BV33" s="170"/>
      <c r="BW33" s="449" t="s">
        <v>182</v>
      </c>
      <c r="BX33" s="449"/>
      <c r="BY33" s="393" t="s">
        <v>184</v>
      </c>
      <c r="BZ33" s="393"/>
      <c r="CA33" s="393"/>
      <c r="CB33" s="393"/>
      <c r="CC33" s="393"/>
      <c r="CD33" s="393"/>
      <c r="CE33" s="393"/>
      <c r="CF33" s="393"/>
      <c r="CG33" s="393"/>
      <c r="CH33" s="393"/>
      <c r="CI33" s="393"/>
      <c r="CJ33" s="393"/>
      <c r="CK33" s="393"/>
      <c r="CL33" s="393"/>
      <c r="CM33" s="393"/>
      <c r="CN33" s="169"/>
      <c r="CO33" s="449" t="s">
        <v>180</v>
      </c>
      <c r="CP33" s="449"/>
      <c r="CQ33" s="393" t="s">
        <v>185</v>
      </c>
      <c r="CR33" s="393"/>
      <c r="CS33" s="393"/>
      <c r="CT33" s="393"/>
      <c r="CU33" s="393"/>
      <c r="CV33" s="393"/>
      <c r="CW33" s="393"/>
      <c r="CX33" s="393"/>
      <c r="CY33" s="393"/>
      <c r="CZ33" s="393"/>
      <c r="DA33" s="393"/>
      <c r="DB33" s="393"/>
      <c r="DC33" s="393"/>
      <c r="DD33" s="393"/>
      <c r="DE33" s="393"/>
      <c r="DF33" s="169"/>
      <c r="DG33" s="393" t="s">
        <v>186</v>
      </c>
      <c r="DH33" s="393"/>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大阪府後期高齢者医療広域連合（一般会計）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富田林市福祉公社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南河内広域行政共同処理事業特別会計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大阪府後期高齢者医療広域連合（後期高齢者医療特別会計）</v>
      </c>
      <c r="BZ35" s="599"/>
      <c r="CA35" s="599"/>
      <c r="CB35" s="599"/>
      <c r="CC35" s="599"/>
      <c r="CD35" s="599"/>
      <c r="CE35" s="599"/>
      <c r="CF35" s="599"/>
      <c r="CG35" s="599"/>
      <c r="CH35" s="599"/>
      <c r="CI35" s="599"/>
      <c r="CJ35" s="599"/>
      <c r="CK35" s="599"/>
      <c r="CL35" s="599"/>
      <c r="CM35" s="599"/>
      <c r="CN35" s="167"/>
      <c r="CO35" s="598">
        <f t="shared" ref="CO35:CO43" si="3">IF(CQ35="","",CO34+1)</f>
        <v>15</v>
      </c>
      <c r="CP35" s="598"/>
      <c r="CQ35" s="599" t="str">
        <f>IF('各会計、関係団体の財政状況及び健全化判断比率'!BS8="","",'各会計、関係団体の財政状況及び健全化判断比率'!BS8)</f>
        <v>富田林市文化振興事業団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大阪広域水道企業団（水道事業会計）</v>
      </c>
      <c r="BZ36" s="599"/>
      <c r="CA36" s="599"/>
      <c r="CB36" s="599"/>
      <c r="CC36" s="599"/>
      <c r="CD36" s="599"/>
      <c r="CE36" s="599"/>
      <c r="CF36" s="599"/>
      <c r="CG36" s="599"/>
      <c r="CH36" s="599"/>
      <c r="CI36" s="599"/>
      <c r="CJ36" s="599"/>
      <c r="CK36" s="599"/>
      <c r="CL36" s="599"/>
      <c r="CM36" s="599"/>
      <c r="CN36" s="167"/>
      <c r="CO36" s="598">
        <f t="shared" si="3"/>
        <v>16</v>
      </c>
      <c r="CP36" s="598"/>
      <c r="CQ36" s="599" t="str">
        <f>IF('各会計、関係団体の財政状況及び健全化判断比率'!BS9="","",'各会計、関係団体の財政状況及び健全化判断比率'!BS9)</f>
        <v>富田林市公園緑化協会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大阪広域水道企業団（工業用水道事業会計）</v>
      </c>
      <c r="BZ37" s="599"/>
      <c r="CA37" s="599"/>
      <c r="CB37" s="599"/>
      <c r="CC37" s="599"/>
      <c r="CD37" s="599"/>
      <c r="CE37" s="599"/>
      <c r="CF37" s="599"/>
      <c r="CG37" s="599"/>
      <c r="CH37" s="599"/>
      <c r="CI37" s="599"/>
      <c r="CJ37" s="599"/>
      <c r="CK37" s="599"/>
      <c r="CL37" s="599"/>
      <c r="CM37" s="599"/>
      <c r="CN37" s="167"/>
      <c r="CO37" s="598">
        <f t="shared" si="3"/>
        <v>17</v>
      </c>
      <c r="CP37" s="598"/>
      <c r="CQ37" s="599" t="str">
        <f>IF('各会計、関係団体の財政状況及び健全化判断比率'!BS10="","",'各会計、関係団体の財政状況及び健全化判断比率'!BS10)</f>
        <v>富田林市学校給食</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南河内環境事業組合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大阪府都市競艇企業団（モーターボート競走事業会計）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1:DH41"/>
    <mergeCell ref="C42:D42"/>
    <mergeCell ref="E42:S42"/>
    <mergeCell ref="U42:V42"/>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W40:AK40"/>
    <mergeCell ref="AM40:AN40"/>
    <mergeCell ref="AO40:BC40"/>
    <mergeCell ref="DG40:DH40"/>
    <mergeCell ref="C41:D41"/>
    <mergeCell ref="E41:S41"/>
    <mergeCell ref="U41:V41"/>
    <mergeCell ref="W41:AK41"/>
    <mergeCell ref="AM41:AN41"/>
    <mergeCell ref="AO41:BC41"/>
    <mergeCell ref="C40:D40"/>
    <mergeCell ref="E40:S40"/>
    <mergeCell ref="U40:V40"/>
    <mergeCell ref="BE41:BF41"/>
    <mergeCell ref="BG41:BU41"/>
    <mergeCell ref="BW41:BX41"/>
    <mergeCell ref="BY41:CM41"/>
    <mergeCell ref="CO41:CP41"/>
    <mergeCell ref="CQ41:DE41"/>
    <mergeCell ref="BY40:CM40"/>
    <mergeCell ref="CO40:CP40"/>
    <mergeCell ref="CQ40:DE40"/>
    <mergeCell ref="BE39:BF39"/>
    <mergeCell ref="BG39:BU39"/>
    <mergeCell ref="BW39:BX39"/>
    <mergeCell ref="BY39:CM39"/>
    <mergeCell ref="CO39:CP39"/>
    <mergeCell ref="CQ39:DE39"/>
    <mergeCell ref="BE40:BF40"/>
    <mergeCell ref="BG40:BU40"/>
    <mergeCell ref="BW40:BX40"/>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M38:AN38"/>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AO36:BC36"/>
    <mergeCell ref="BE36:BF36"/>
    <mergeCell ref="BG36:BU36"/>
    <mergeCell ref="BW36:BX36"/>
    <mergeCell ref="DG38:DH38"/>
    <mergeCell ref="AO38:BC38"/>
    <mergeCell ref="BE38:BF38"/>
    <mergeCell ref="CO38:CP38"/>
    <mergeCell ref="CQ38:DE38"/>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CQ34:DE34"/>
    <mergeCell ref="DG34:DH34"/>
    <mergeCell ref="CE28:CS29"/>
    <mergeCell ref="BN29:BU29"/>
    <mergeCell ref="BV29:CC29"/>
    <mergeCell ref="BN30:BU30"/>
    <mergeCell ref="BV30:CC30"/>
    <mergeCell ref="BC29:BM29"/>
    <mergeCell ref="E28:K28"/>
    <mergeCell ref="L28:P28"/>
    <mergeCell ref="DB28:DI29"/>
    <mergeCell ref="E29:K29"/>
    <mergeCell ref="L29:P29"/>
    <mergeCell ref="Q29:V29"/>
    <mergeCell ref="Z29:AG29"/>
    <mergeCell ref="AH29:AL29"/>
    <mergeCell ref="AM29:AR29"/>
    <mergeCell ref="AS29:AX29"/>
    <mergeCell ref="AS28:AX28"/>
    <mergeCell ref="CT28:DA29"/>
    <mergeCell ref="BN28:BU28"/>
    <mergeCell ref="BV28:CC28"/>
    <mergeCell ref="AH30:AX30"/>
    <mergeCell ref="BC30:BM30"/>
    <mergeCell ref="AY27:BM27"/>
    <mergeCell ref="E30:K30"/>
    <mergeCell ref="L30:P30"/>
    <mergeCell ref="Q30:V30"/>
    <mergeCell ref="AY28:BB30"/>
    <mergeCell ref="BC28:BM28"/>
    <mergeCell ref="AS26:AX26"/>
    <mergeCell ref="AY26:BM26"/>
    <mergeCell ref="E27:K27"/>
    <mergeCell ref="L27:P27"/>
    <mergeCell ref="Q27:V27"/>
    <mergeCell ref="Z27:AG27"/>
    <mergeCell ref="AH27:AL27"/>
    <mergeCell ref="AM27:AR27"/>
    <mergeCell ref="AS27:AX27"/>
    <mergeCell ref="BN27:BU27"/>
    <mergeCell ref="E26:K26"/>
    <mergeCell ref="L26:P26"/>
    <mergeCell ref="Q26:V26"/>
    <mergeCell ref="Q25:V25"/>
    <mergeCell ref="Z25:AG25"/>
    <mergeCell ref="AH25:AL25"/>
    <mergeCell ref="BN26:BU26"/>
    <mergeCell ref="BV26:CC26"/>
    <mergeCell ref="CE26:CS27"/>
    <mergeCell ref="CT26:DA27"/>
    <mergeCell ref="BV27:CC27"/>
    <mergeCell ref="DB26:DI27"/>
    <mergeCell ref="DB22:DI23"/>
    <mergeCell ref="AY23:BM23"/>
    <mergeCell ref="BN23:BU23"/>
    <mergeCell ref="BV23:CC23"/>
    <mergeCell ref="BV24:CC24"/>
    <mergeCell ref="CE24:CS25"/>
    <mergeCell ref="CT24:DA25"/>
    <mergeCell ref="BV25:CC25"/>
    <mergeCell ref="DB24:DI25"/>
    <mergeCell ref="AY24:BM24"/>
    <mergeCell ref="AY22:BM22"/>
    <mergeCell ref="BN22:BU22"/>
    <mergeCell ref="BV22:CC22"/>
    <mergeCell ref="CE22:CS23"/>
    <mergeCell ref="CT22:DA23"/>
    <mergeCell ref="Z26:AG26"/>
    <mergeCell ref="AH26:AL26"/>
    <mergeCell ref="AM26:AR26"/>
    <mergeCell ref="AS24:AX24"/>
    <mergeCell ref="AH22:AL23"/>
    <mergeCell ref="AM22:AR23"/>
    <mergeCell ref="AS22:AX23"/>
    <mergeCell ref="AH24:AL24"/>
    <mergeCell ref="AM24:AR24"/>
    <mergeCell ref="AM25:AR25"/>
    <mergeCell ref="AY20:BM20"/>
    <mergeCell ref="BN20:BU20"/>
    <mergeCell ref="BV20:CC20"/>
    <mergeCell ref="B22:D30"/>
    <mergeCell ref="E22:K23"/>
    <mergeCell ref="L22:P23"/>
    <mergeCell ref="Q22:V23"/>
    <mergeCell ref="W22:Y29"/>
    <mergeCell ref="Z22:AG23"/>
    <mergeCell ref="E24:K24"/>
    <mergeCell ref="L24:P24"/>
    <mergeCell ref="Q24:V24"/>
    <mergeCell ref="Z24:AG24"/>
    <mergeCell ref="AS25:AX25"/>
    <mergeCell ref="AY25:BM25"/>
    <mergeCell ref="BN25:BU25"/>
    <mergeCell ref="BN24:BU24"/>
    <mergeCell ref="W30:AG30"/>
    <mergeCell ref="Q28:V28"/>
    <mergeCell ref="Z28:AG28"/>
    <mergeCell ref="AH28:AL28"/>
    <mergeCell ref="AM28:AR28"/>
    <mergeCell ref="E25:K25"/>
    <mergeCell ref="L25:P25"/>
    <mergeCell ref="CE20:CS21"/>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B19:K19"/>
    <mergeCell ref="L19:V19"/>
    <mergeCell ref="AU19:AX19"/>
    <mergeCell ref="AY19:BM19"/>
    <mergeCell ref="BN19:BU19"/>
    <mergeCell ref="BV19:CC19"/>
    <mergeCell ref="B21:AX21"/>
    <mergeCell ref="AY21:BM21"/>
    <mergeCell ref="BN21:BU21"/>
    <mergeCell ref="BV21:CC21"/>
    <mergeCell ref="AU16:AX16"/>
    <mergeCell ref="AY16:BM16"/>
    <mergeCell ref="BN16:BU16"/>
    <mergeCell ref="BV16:CC16"/>
    <mergeCell ref="B18:K18"/>
    <mergeCell ref="L18:V18"/>
    <mergeCell ref="AC18:AG18"/>
    <mergeCell ref="AH18:AL18"/>
    <mergeCell ref="AM18:AT18"/>
    <mergeCell ref="AU18:AX18"/>
    <mergeCell ref="AU15:AX15"/>
    <mergeCell ref="AY15:BM15"/>
    <mergeCell ref="BN15:BU15"/>
    <mergeCell ref="AM15:AT15"/>
    <mergeCell ref="DB16:DI17"/>
    <mergeCell ref="M17:Q17"/>
    <mergeCell ref="R17:V17"/>
    <mergeCell ref="W17:AB18"/>
    <mergeCell ref="AC17:AG17"/>
    <mergeCell ref="AH17:AL17"/>
    <mergeCell ref="AM17:AT17"/>
    <mergeCell ref="AU17:AX17"/>
    <mergeCell ref="AY17:BM17"/>
    <mergeCell ref="BV15:CC15"/>
    <mergeCell ref="CD15:CS15"/>
    <mergeCell ref="CT16:DA17"/>
    <mergeCell ref="BV17:CC17"/>
    <mergeCell ref="AY18:BM18"/>
    <mergeCell ref="BN18:BU18"/>
    <mergeCell ref="BV18:CC18"/>
    <mergeCell ref="CE18:CS19"/>
    <mergeCell ref="CT18:DA19"/>
    <mergeCell ref="BN17:BU17"/>
    <mergeCell ref="CE16:CS17"/>
    <mergeCell ref="R16:V16"/>
    <mergeCell ref="AC16:AG16"/>
    <mergeCell ref="AH16:AL16"/>
    <mergeCell ref="AM16:AT16"/>
    <mergeCell ref="AM14:AT14"/>
    <mergeCell ref="M15:Q15"/>
    <mergeCell ref="R15:V15"/>
    <mergeCell ref="W15:AB16"/>
    <mergeCell ref="AC15:AG15"/>
    <mergeCell ref="AH15:AL15"/>
    <mergeCell ref="L16:Q16"/>
    <mergeCell ref="DB14:DI14"/>
    <mergeCell ref="L14:Q14"/>
    <mergeCell ref="R14:V14"/>
    <mergeCell ref="AC14:AG14"/>
    <mergeCell ref="AH14:AL14"/>
    <mergeCell ref="BV13:CC13"/>
    <mergeCell ref="CD13:CS13"/>
    <mergeCell ref="CT13:DA13"/>
    <mergeCell ref="DB13:DI13"/>
    <mergeCell ref="AU14:AX14"/>
    <mergeCell ref="BN13:BU13"/>
    <mergeCell ref="BV12:CC12"/>
    <mergeCell ref="CD12:CS12"/>
    <mergeCell ref="CT12:DA12"/>
    <mergeCell ref="AY14:BM14"/>
    <mergeCell ref="BN14:BU14"/>
    <mergeCell ref="BV14:CC14"/>
    <mergeCell ref="CD14:CS14"/>
    <mergeCell ref="CT14:DA14"/>
    <mergeCell ref="AY13:BM13"/>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BN12:BU12"/>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CT8:DA8"/>
    <mergeCell ref="DB8:DI8"/>
    <mergeCell ref="AY9:BM9"/>
    <mergeCell ref="BN9:BU9"/>
    <mergeCell ref="BV9:CC9"/>
    <mergeCell ref="CD9:CS9"/>
    <mergeCell ref="CT9:DA9"/>
    <mergeCell ref="DB9:DI9"/>
    <mergeCell ref="AY8:BM8"/>
    <mergeCell ref="BN8:BU8"/>
    <mergeCell ref="BV8:CC8"/>
    <mergeCell ref="CD8:CS8"/>
    <mergeCell ref="CT6:DA6"/>
    <mergeCell ref="DB6:DI6"/>
    <mergeCell ref="AM7:AT7"/>
    <mergeCell ref="AU7:AX7"/>
    <mergeCell ref="AY7:BM7"/>
    <mergeCell ref="BN7:BU7"/>
    <mergeCell ref="BV7:CC7"/>
    <mergeCell ref="CD7:CS7"/>
    <mergeCell ref="CT7:DA7"/>
    <mergeCell ref="DB7:DI7"/>
    <mergeCell ref="BV6:CC6"/>
    <mergeCell ref="CD6:CS6"/>
    <mergeCell ref="AY6:BM6"/>
    <mergeCell ref="BN6:BU6"/>
    <mergeCell ref="BV5:CC5"/>
    <mergeCell ref="CD5:CS5"/>
    <mergeCell ref="B6:K8"/>
    <mergeCell ref="L6:V8"/>
    <mergeCell ref="W6:AB8"/>
    <mergeCell ref="AC6:AL8"/>
    <mergeCell ref="AM6:AT6"/>
    <mergeCell ref="AU6:AX6"/>
    <mergeCell ref="AM8:AT8"/>
    <mergeCell ref="AU8:AX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525</v>
      </c>
      <c r="D34" s="1184"/>
      <c r="E34" s="1185"/>
      <c r="F34" s="32">
        <v>0.2</v>
      </c>
      <c r="G34" s="33" t="s">
        <v>526</v>
      </c>
      <c r="H34" s="33" t="s">
        <v>527</v>
      </c>
      <c r="I34" s="33" t="s">
        <v>528</v>
      </c>
      <c r="J34" s="34" t="s">
        <v>529</v>
      </c>
      <c r="K34" s="22"/>
      <c r="L34" s="22"/>
      <c r="M34" s="22"/>
      <c r="N34" s="22"/>
      <c r="O34" s="22"/>
      <c r="P34" s="22"/>
    </row>
    <row r="35" spans="1:16" ht="39" customHeight="1" x14ac:dyDescent="0.15">
      <c r="A35" s="22"/>
      <c r="B35" s="35"/>
      <c r="C35" s="1178" t="s">
        <v>530</v>
      </c>
      <c r="D35" s="1179"/>
      <c r="E35" s="1180"/>
      <c r="F35" s="36">
        <v>18.57</v>
      </c>
      <c r="G35" s="37">
        <v>18.79</v>
      </c>
      <c r="H35" s="37">
        <v>16.649999999999999</v>
      </c>
      <c r="I35" s="37">
        <v>16.75</v>
      </c>
      <c r="J35" s="38">
        <v>15.36</v>
      </c>
      <c r="K35" s="22"/>
      <c r="L35" s="22"/>
      <c r="M35" s="22"/>
      <c r="N35" s="22"/>
      <c r="O35" s="22"/>
      <c r="P35" s="22"/>
    </row>
    <row r="36" spans="1:16" ht="39" customHeight="1" x14ac:dyDescent="0.15">
      <c r="A36" s="22"/>
      <c r="B36" s="35"/>
      <c r="C36" s="1178" t="s">
        <v>531</v>
      </c>
      <c r="D36" s="1179"/>
      <c r="E36" s="1180"/>
      <c r="F36" s="36">
        <v>2.31</v>
      </c>
      <c r="G36" s="37">
        <v>3.48</v>
      </c>
      <c r="H36" s="37">
        <v>3.01</v>
      </c>
      <c r="I36" s="37">
        <v>2.4900000000000002</v>
      </c>
      <c r="J36" s="38">
        <v>2.42</v>
      </c>
      <c r="K36" s="22"/>
      <c r="L36" s="22"/>
      <c r="M36" s="22"/>
      <c r="N36" s="22"/>
      <c r="O36" s="22"/>
      <c r="P36" s="22"/>
    </row>
    <row r="37" spans="1:16" ht="39" customHeight="1" x14ac:dyDescent="0.15">
      <c r="A37" s="22"/>
      <c r="B37" s="35"/>
      <c r="C37" s="1178" t="s">
        <v>532</v>
      </c>
      <c r="D37" s="1179"/>
      <c r="E37" s="1180"/>
      <c r="F37" s="36" t="s">
        <v>478</v>
      </c>
      <c r="G37" s="37" t="s">
        <v>478</v>
      </c>
      <c r="H37" s="37" t="s">
        <v>478</v>
      </c>
      <c r="I37" s="37" t="s">
        <v>478</v>
      </c>
      <c r="J37" s="38">
        <v>1.51</v>
      </c>
      <c r="K37" s="22"/>
      <c r="L37" s="22"/>
      <c r="M37" s="22"/>
      <c r="N37" s="22"/>
      <c r="O37" s="22"/>
      <c r="P37" s="22"/>
    </row>
    <row r="38" spans="1:16" ht="39" customHeight="1" x14ac:dyDescent="0.15">
      <c r="A38" s="22"/>
      <c r="B38" s="35"/>
      <c r="C38" s="1178" t="s">
        <v>533</v>
      </c>
      <c r="D38" s="1179"/>
      <c r="E38" s="1180"/>
      <c r="F38" s="36">
        <v>0.32</v>
      </c>
      <c r="G38" s="37">
        <v>0.34</v>
      </c>
      <c r="H38" s="37">
        <v>0.1</v>
      </c>
      <c r="I38" s="37">
        <v>0.14000000000000001</v>
      </c>
      <c r="J38" s="38">
        <v>0.65</v>
      </c>
      <c r="K38" s="22"/>
      <c r="L38" s="22"/>
      <c r="M38" s="22"/>
      <c r="N38" s="22"/>
      <c r="O38" s="22"/>
      <c r="P38" s="22"/>
    </row>
    <row r="39" spans="1:16" ht="39" customHeight="1" x14ac:dyDescent="0.15">
      <c r="A39" s="22"/>
      <c r="B39" s="35"/>
      <c r="C39" s="1178" t="s">
        <v>534</v>
      </c>
      <c r="D39" s="1179"/>
      <c r="E39" s="1180"/>
      <c r="F39" s="36">
        <v>0.2</v>
      </c>
      <c r="G39" s="37">
        <v>0.21</v>
      </c>
      <c r="H39" s="37">
        <v>0.23</v>
      </c>
      <c r="I39" s="37">
        <v>0.23</v>
      </c>
      <c r="J39" s="38">
        <v>0.24</v>
      </c>
      <c r="K39" s="22"/>
      <c r="L39" s="22"/>
      <c r="M39" s="22"/>
      <c r="N39" s="22"/>
      <c r="O39" s="22"/>
      <c r="P39" s="22"/>
    </row>
    <row r="40" spans="1:16" ht="39" customHeight="1" x14ac:dyDescent="0.15">
      <c r="A40" s="22"/>
      <c r="B40" s="35"/>
      <c r="C40" s="1178" t="s">
        <v>535</v>
      </c>
      <c r="D40" s="1179"/>
      <c r="E40" s="1180"/>
      <c r="F40" s="36">
        <v>0</v>
      </c>
      <c r="G40" s="37">
        <v>0</v>
      </c>
      <c r="H40" s="37">
        <v>0</v>
      </c>
      <c r="I40" s="37">
        <v>0.03</v>
      </c>
      <c r="J40" s="38">
        <v>0.02</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536</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537</v>
      </c>
      <c r="D43" s="1182"/>
      <c r="E43" s="1183"/>
      <c r="F43" s="41">
        <v>0</v>
      </c>
      <c r="G43" s="42">
        <v>0</v>
      </c>
      <c r="H43" s="42">
        <v>0</v>
      </c>
      <c r="I43" s="42">
        <v>2.4500000000000002</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0" t="s">
        <v>11</v>
      </c>
      <c r="C45" s="1191"/>
      <c r="D45" s="58"/>
      <c r="E45" s="1196" t="s">
        <v>12</v>
      </c>
      <c r="F45" s="1196"/>
      <c r="G45" s="1196"/>
      <c r="H45" s="1196"/>
      <c r="I45" s="1196"/>
      <c r="J45" s="1197"/>
      <c r="K45" s="59">
        <v>2149</v>
      </c>
      <c r="L45" s="60">
        <v>2232</v>
      </c>
      <c r="M45" s="60">
        <v>2346</v>
      </c>
      <c r="N45" s="60">
        <v>2204</v>
      </c>
      <c r="O45" s="61">
        <v>2323</v>
      </c>
      <c r="P45" s="48"/>
      <c r="Q45" s="48"/>
      <c r="R45" s="48"/>
      <c r="S45" s="48"/>
      <c r="T45" s="48"/>
      <c r="U45" s="48"/>
    </row>
    <row r="46" spans="1:21" ht="30.75" customHeight="1" x14ac:dyDescent="0.15">
      <c r="A46" s="48"/>
      <c r="B46" s="1192"/>
      <c r="C46" s="1193"/>
      <c r="D46" s="62"/>
      <c r="E46" s="1198" t="s">
        <v>13</v>
      </c>
      <c r="F46" s="1198"/>
      <c r="G46" s="1198"/>
      <c r="H46" s="1198"/>
      <c r="I46" s="1198"/>
      <c r="J46" s="1199"/>
      <c r="K46" s="63" t="s">
        <v>478</v>
      </c>
      <c r="L46" s="64" t="s">
        <v>478</v>
      </c>
      <c r="M46" s="64" t="s">
        <v>478</v>
      </c>
      <c r="N46" s="64" t="s">
        <v>478</v>
      </c>
      <c r="O46" s="65" t="s">
        <v>478</v>
      </c>
      <c r="P46" s="48"/>
      <c r="Q46" s="48"/>
      <c r="R46" s="48"/>
      <c r="S46" s="48"/>
      <c r="T46" s="48"/>
      <c r="U46" s="48"/>
    </row>
    <row r="47" spans="1:21" ht="30.75" customHeight="1" x14ac:dyDescent="0.15">
      <c r="A47" s="48"/>
      <c r="B47" s="1192"/>
      <c r="C47" s="1193"/>
      <c r="D47" s="62"/>
      <c r="E47" s="1198" t="s">
        <v>14</v>
      </c>
      <c r="F47" s="1198"/>
      <c r="G47" s="1198"/>
      <c r="H47" s="1198"/>
      <c r="I47" s="1198"/>
      <c r="J47" s="1199"/>
      <c r="K47" s="63" t="s">
        <v>478</v>
      </c>
      <c r="L47" s="64" t="s">
        <v>478</v>
      </c>
      <c r="M47" s="64" t="s">
        <v>478</v>
      </c>
      <c r="N47" s="64" t="s">
        <v>478</v>
      </c>
      <c r="O47" s="65" t="s">
        <v>478</v>
      </c>
      <c r="P47" s="48"/>
      <c r="Q47" s="48"/>
      <c r="R47" s="48"/>
      <c r="S47" s="48"/>
      <c r="T47" s="48"/>
      <c r="U47" s="48"/>
    </row>
    <row r="48" spans="1:21" ht="30.75" customHeight="1" x14ac:dyDescent="0.15">
      <c r="A48" s="48"/>
      <c r="B48" s="1192"/>
      <c r="C48" s="1193"/>
      <c r="D48" s="62"/>
      <c r="E48" s="1198" t="s">
        <v>15</v>
      </c>
      <c r="F48" s="1198"/>
      <c r="G48" s="1198"/>
      <c r="H48" s="1198"/>
      <c r="I48" s="1198"/>
      <c r="J48" s="1199"/>
      <c r="K48" s="63">
        <v>1029</v>
      </c>
      <c r="L48" s="64">
        <v>984</v>
      </c>
      <c r="M48" s="64">
        <v>874</v>
      </c>
      <c r="N48" s="64">
        <v>961</v>
      </c>
      <c r="O48" s="65">
        <v>866</v>
      </c>
      <c r="P48" s="48"/>
      <c r="Q48" s="48"/>
      <c r="R48" s="48"/>
      <c r="S48" s="48"/>
      <c r="T48" s="48"/>
      <c r="U48" s="48"/>
    </row>
    <row r="49" spans="1:21" ht="30.75" customHeight="1" x14ac:dyDescent="0.15">
      <c r="A49" s="48"/>
      <c r="B49" s="1192"/>
      <c r="C49" s="1193"/>
      <c r="D49" s="62"/>
      <c r="E49" s="1198" t="s">
        <v>16</v>
      </c>
      <c r="F49" s="1198"/>
      <c r="G49" s="1198"/>
      <c r="H49" s="1198"/>
      <c r="I49" s="1198"/>
      <c r="J49" s="1199"/>
      <c r="K49" s="63">
        <v>445</v>
      </c>
      <c r="L49" s="64">
        <v>436</v>
      </c>
      <c r="M49" s="64">
        <v>409</v>
      </c>
      <c r="N49" s="64">
        <v>165</v>
      </c>
      <c r="O49" s="65">
        <v>70</v>
      </c>
      <c r="P49" s="48"/>
      <c r="Q49" s="48"/>
      <c r="R49" s="48"/>
      <c r="S49" s="48"/>
      <c r="T49" s="48"/>
      <c r="U49" s="48"/>
    </row>
    <row r="50" spans="1:21" ht="30.75" customHeight="1" x14ac:dyDescent="0.15">
      <c r="A50" s="48"/>
      <c r="B50" s="1192"/>
      <c r="C50" s="1193"/>
      <c r="D50" s="62"/>
      <c r="E50" s="1198" t="s">
        <v>17</v>
      </c>
      <c r="F50" s="1198"/>
      <c r="G50" s="1198"/>
      <c r="H50" s="1198"/>
      <c r="I50" s="1198"/>
      <c r="J50" s="1199"/>
      <c r="K50" s="63">
        <v>40</v>
      </c>
      <c r="L50" s="64">
        <v>39</v>
      </c>
      <c r="M50" s="64">
        <v>38</v>
      </c>
      <c r="N50" s="64">
        <v>36</v>
      </c>
      <c r="O50" s="65">
        <v>27</v>
      </c>
      <c r="P50" s="48"/>
      <c r="Q50" s="48"/>
      <c r="R50" s="48"/>
      <c r="S50" s="48"/>
      <c r="T50" s="48"/>
      <c r="U50" s="48"/>
    </row>
    <row r="51" spans="1:21" ht="30.75" customHeight="1" x14ac:dyDescent="0.15">
      <c r="A51" s="48"/>
      <c r="B51" s="1194"/>
      <c r="C51" s="1195"/>
      <c r="D51" s="66"/>
      <c r="E51" s="1198" t="s">
        <v>18</v>
      </c>
      <c r="F51" s="1198"/>
      <c r="G51" s="1198"/>
      <c r="H51" s="1198"/>
      <c r="I51" s="1198"/>
      <c r="J51" s="1199"/>
      <c r="K51" s="63" t="s">
        <v>478</v>
      </c>
      <c r="L51" s="64" t="s">
        <v>478</v>
      </c>
      <c r="M51" s="64">
        <v>0</v>
      </c>
      <c r="N51" s="64">
        <v>0</v>
      </c>
      <c r="O51" s="65">
        <v>0</v>
      </c>
      <c r="P51" s="48"/>
      <c r="Q51" s="48"/>
      <c r="R51" s="48"/>
      <c r="S51" s="48"/>
      <c r="T51" s="48"/>
      <c r="U51" s="48"/>
    </row>
    <row r="52" spans="1:21" ht="30.75" customHeight="1" x14ac:dyDescent="0.15">
      <c r="A52" s="48"/>
      <c r="B52" s="1200" t="s">
        <v>19</v>
      </c>
      <c r="C52" s="1201"/>
      <c r="D52" s="66"/>
      <c r="E52" s="1198" t="s">
        <v>20</v>
      </c>
      <c r="F52" s="1198"/>
      <c r="G52" s="1198"/>
      <c r="H52" s="1198"/>
      <c r="I52" s="1198"/>
      <c r="J52" s="1199"/>
      <c r="K52" s="63">
        <v>3571</v>
      </c>
      <c r="L52" s="64">
        <v>3614</v>
      </c>
      <c r="M52" s="64">
        <v>3752</v>
      </c>
      <c r="N52" s="64">
        <v>3550</v>
      </c>
      <c r="O52" s="65">
        <v>3573</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92</v>
      </c>
      <c r="L53" s="69">
        <v>77</v>
      </c>
      <c r="M53" s="69">
        <v>-85</v>
      </c>
      <c r="N53" s="69">
        <v>-184</v>
      </c>
      <c r="O53" s="70">
        <v>-287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3:C53"/>
    <mergeCell ref="E53:J53"/>
    <mergeCell ref="B45:C51"/>
    <mergeCell ref="E45:J45"/>
    <mergeCell ref="E46:J46"/>
    <mergeCell ref="E47:J47"/>
    <mergeCell ref="E48:J48"/>
    <mergeCell ref="E49:J49"/>
    <mergeCell ref="E50:J50"/>
    <mergeCell ref="E51:J51"/>
    <mergeCell ref="B52:C52"/>
    <mergeCell ref="E52:J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25301</v>
      </c>
      <c r="J41" s="83">
        <v>26113</v>
      </c>
      <c r="K41" s="83">
        <v>26437</v>
      </c>
      <c r="L41" s="83">
        <v>26718</v>
      </c>
      <c r="M41" s="84">
        <v>26736</v>
      </c>
    </row>
    <row r="42" spans="2:13" ht="27.75" customHeight="1" x14ac:dyDescent="0.15">
      <c r="B42" s="1204"/>
      <c r="C42" s="1205"/>
      <c r="D42" s="85"/>
      <c r="E42" s="1210" t="s">
        <v>26</v>
      </c>
      <c r="F42" s="1210"/>
      <c r="G42" s="1210"/>
      <c r="H42" s="1211"/>
      <c r="I42" s="86">
        <v>274</v>
      </c>
      <c r="J42" s="87">
        <v>235</v>
      </c>
      <c r="K42" s="87">
        <v>197</v>
      </c>
      <c r="L42" s="87">
        <v>162</v>
      </c>
      <c r="M42" s="88">
        <v>119</v>
      </c>
    </row>
    <row r="43" spans="2:13" ht="27.75" customHeight="1" x14ac:dyDescent="0.15">
      <c r="B43" s="1204"/>
      <c r="C43" s="1205"/>
      <c r="D43" s="85"/>
      <c r="E43" s="1210" t="s">
        <v>27</v>
      </c>
      <c r="F43" s="1210"/>
      <c r="G43" s="1210"/>
      <c r="H43" s="1211"/>
      <c r="I43" s="86">
        <v>12934</v>
      </c>
      <c r="J43" s="87">
        <v>12114</v>
      </c>
      <c r="K43" s="87">
        <v>11055</v>
      </c>
      <c r="L43" s="87">
        <v>10435</v>
      </c>
      <c r="M43" s="88">
        <v>9704</v>
      </c>
    </row>
    <row r="44" spans="2:13" ht="27.75" customHeight="1" x14ac:dyDescent="0.15">
      <c r="B44" s="1204"/>
      <c r="C44" s="1205"/>
      <c r="D44" s="85"/>
      <c r="E44" s="1210" t="s">
        <v>28</v>
      </c>
      <c r="F44" s="1210"/>
      <c r="G44" s="1210"/>
      <c r="H44" s="1211"/>
      <c r="I44" s="86">
        <v>1068</v>
      </c>
      <c r="J44" s="87">
        <v>654</v>
      </c>
      <c r="K44" s="87">
        <v>257</v>
      </c>
      <c r="L44" s="87">
        <v>97</v>
      </c>
      <c r="M44" s="88">
        <v>32</v>
      </c>
    </row>
    <row r="45" spans="2:13" ht="27.75" customHeight="1" x14ac:dyDescent="0.15">
      <c r="B45" s="1204"/>
      <c r="C45" s="1205"/>
      <c r="D45" s="85"/>
      <c r="E45" s="1210" t="s">
        <v>29</v>
      </c>
      <c r="F45" s="1210"/>
      <c r="G45" s="1210"/>
      <c r="H45" s="1211"/>
      <c r="I45" s="86">
        <v>7096</v>
      </c>
      <c r="J45" s="87">
        <v>6320</v>
      </c>
      <c r="K45" s="87">
        <v>5890</v>
      </c>
      <c r="L45" s="87">
        <v>5836</v>
      </c>
      <c r="M45" s="88">
        <v>5811</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9139</v>
      </c>
      <c r="J50" s="87">
        <v>9675</v>
      </c>
      <c r="K50" s="87">
        <v>10019</v>
      </c>
      <c r="L50" s="87">
        <v>11033</v>
      </c>
      <c r="M50" s="88">
        <v>11066</v>
      </c>
    </row>
    <row r="51" spans="2:13" ht="27.75" customHeight="1" x14ac:dyDescent="0.15">
      <c r="B51" s="1204"/>
      <c r="C51" s="1205"/>
      <c r="D51" s="85"/>
      <c r="E51" s="1210" t="s">
        <v>36</v>
      </c>
      <c r="F51" s="1210"/>
      <c r="G51" s="1210"/>
      <c r="H51" s="1211"/>
      <c r="I51" s="86">
        <v>9019</v>
      </c>
      <c r="J51" s="87">
        <v>8455</v>
      </c>
      <c r="K51" s="87">
        <v>7899</v>
      </c>
      <c r="L51" s="87">
        <v>8287</v>
      </c>
      <c r="M51" s="88">
        <v>8746</v>
      </c>
    </row>
    <row r="52" spans="2:13" ht="27.75" customHeight="1" x14ac:dyDescent="0.15">
      <c r="B52" s="1206"/>
      <c r="C52" s="1207"/>
      <c r="D52" s="85"/>
      <c r="E52" s="1210" t="s">
        <v>37</v>
      </c>
      <c r="F52" s="1210"/>
      <c r="G52" s="1210"/>
      <c r="H52" s="1211"/>
      <c r="I52" s="86">
        <v>30928</v>
      </c>
      <c r="J52" s="87">
        <v>31159</v>
      </c>
      <c r="K52" s="87">
        <v>30833</v>
      </c>
      <c r="L52" s="87">
        <v>30819</v>
      </c>
      <c r="M52" s="88">
        <v>30978</v>
      </c>
    </row>
    <row r="53" spans="2:13" ht="27.75" customHeight="1" thickBot="1" x14ac:dyDescent="0.2">
      <c r="B53" s="1217" t="s">
        <v>21</v>
      </c>
      <c r="C53" s="1218"/>
      <c r="D53" s="92"/>
      <c r="E53" s="1219" t="s">
        <v>38</v>
      </c>
      <c r="F53" s="1219"/>
      <c r="G53" s="1219"/>
      <c r="H53" s="1220"/>
      <c r="I53" s="93">
        <v>-2412</v>
      </c>
      <c r="J53" s="94">
        <v>-3853</v>
      </c>
      <c r="K53" s="94">
        <v>-4915</v>
      </c>
      <c r="L53" s="94">
        <v>-6892</v>
      </c>
      <c r="M53" s="95">
        <v>-8388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35" t="s">
        <v>555</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557</v>
      </c>
      <c r="H51" s="1248"/>
      <c r="I51" s="1253" t="s">
        <v>558</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559</v>
      </c>
      <c r="J53" s="1233"/>
      <c r="K53" s="1256"/>
      <c r="L53" s="1256"/>
      <c r="M53" s="1256"/>
      <c r="N53" s="1225">
        <v>63.3</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560</v>
      </c>
      <c r="H55" s="1228"/>
      <c r="I55" s="1233" t="s">
        <v>558</v>
      </c>
      <c r="J55" s="1233"/>
      <c r="K55" s="1255"/>
      <c r="L55" s="1255"/>
      <c r="M55" s="1255"/>
      <c r="N55" s="1221">
        <v>17.8</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559</v>
      </c>
      <c r="J57" s="1223"/>
      <c r="K57" s="1256"/>
      <c r="L57" s="1256"/>
      <c r="M57" s="1256"/>
      <c r="N57" s="1225">
        <v>56.2</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35" t="s">
        <v>562</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557</v>
      </c>
      <c r="H73" s="1248"/>
      <c r="I73" s="1253" t="s">
        <v>558</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564</v>
      </c>
      <c r="J75" s="1233"/>
      <c r="K75" s="1225">
        <v>1</v>
      </c>
      <c r="L75" s="1225">
        <v>0.5</v>
      </c>
      <c r="M75" s="1225">
        <v>0.1</v>
      </c>
      <c r="N75" s="1225">
        <v>-0.3</v>
      </c>
      <c r="O75" s="1225">
        <v>-0.9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560</v>
      </c>
      <c r="H77" s="1228"/>
      <c r="I77" s="1233" t="s">
        <v>558</v>
      </c>
      <c r="J77" s="1233"/>
      <c r="K77" s="1234">
        <v>46.1</v>
      </c>
      <c r="L77" s="1234">
        <v>37.6</v>
      </c>
      <c r="M77" s="1221">
        <v>33.799999999999997</v>
      </c>
      <c r="N77" s="1221">
        <v>17.8</v>
      </c>
      <c r="O77" s="1221">
        <v>15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564</v>
      </c>
      <c r="J79" s="1223"/>
      <c r="K79" s="1224">
        <v>8.5</v>
      </c>
      <c r="L79" s="1224">
        <v>7.9</v>
      </c>
      <c r="M79" s="1224">
        <v>7.1</v>
      </c>
      <c r="N79" s="1224">
        <v>5.3</v>
      </c>
      <c r="O79" s="1224">
        <v>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30"/>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90" zoomScaleNormal="9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0"/>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30"/>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20460</v>
      </c>
      <c r="E3" s="118"/>
      <c r="F3" s="119">
        <v>43493</v>
      </c>
      <c r="G3" s="120"/>
      <c r="H3" s="121"/>
    </row>
    <row r="4" spans="1:8" x14ac:dyDescent="0.15">
      <c r="A4" s="122"/>
      <c r="B4" s="123"/>
      <c r="C4" s="124"/>
      <c r="D4" s="125">
        <v>13258</v>
      </c>
      <c r="E4" s="126"/>
      <c r="F4" s="127">
        <v>23254</v>
      </c>
      <c r="G4" s="128"/>
      <c r="H4" s="129"/>
    </row>
    <row r="5" spans="1:8" x14ac:dyDescent="0.15">
      <c r="A5" s="110" t="s">
        <v>511</v>
      </c>
      <c r="B5" s="115"/>
      <c r="C5" s="116"/>
      <c r="D5" s="117">
        <v>27262</v>
      </c>
      <c r="E5" s="118"/>
      <c r="F5" s="119">
        <v>50840</v>
      </c>
      <c r="G5" s="120"/>
      <c r="H5" s="121"/>
    </row>
    <row r="6" spans="1:8" x14ac:dyDescent="0.15">
      <c r="A6" s="122"/>
      <c r="B6" s="123"/>
      <c r="C6" s="124"/>
      <c r="D6" s="125">
        <v>20246</v>
      </c>
      <c r="E6" s="126"/>
      <c r="F6" s="127">
        <v>25367</v>
      </c>
      <c r="G6" s="128"/>
      <c r="H6" s="129"/>
    </row>
    <row r="7" spans="1:8" x14ac:dyDescent="0.15">
      <c r="A7" s="110" t="s">
        <v>512</v>
      </c>
      <c r="B7" s="115"/>
      <c r="C7" s="116"/>
      <c r="D7" s="117">
        <v>21598</v>
      </c>
      <c r="E7" s="118"/>
      <c r="F7" s="119">
        <v>53605</v>
      </c>
      <c r="G7" s="120"/>
      <c r="H7" s="121"/>
    </row>
    <row r="8" spans="1:8" x14ac:dyDescent="0.15">
      <c r="A8" s="122"/>
      <c r="B8" s="123"/>
      <c r="C8" s="124"/>
      <c r="D8" s="125">
        <v>13097</v>
      </c>
      <c r="E8" s="126"/>
      <c r="F8" s="127">
        <v>28343</v>
      </c>
      <c r="G8" s="128"/>
      <c r="H8" s="129"/>
    </row>
    <row r="9" spans="1:8" x14ac:dyDescent="0.15">
      <c r="A9" s="110" t="s">
        <v>513</v>
      </c>
      <c r="B9" s="115"/>
      <c r="C9" s="116"/>
      <c r="D9" s="117">
        <v>20151</v>
      </c>
      <c r="E9" s="118"/>
      <c r="F9" s="119">
        <v>44267</v>
      </c>
      <c r="G9" s="120"/>
      <c r="H9" s="121"/>
    </row>
    <row r="10" spans="1:8" x14ac:dyDescent="0.15">
      <c r="A10" s="122"/>
      <c r="B10" s="123"/>
      <c r="C10" s="124"/>
      <c r="D10" s="125">
        <v>9477</v>
      </c>
      <c r="E10" s="126"/>
      <c r="F10" s="127">
        <v>26161</v>
      </c>
      <c r="G10" s="128"/>
      <c r="H10" s="129"/>
    </row>
    <row r="11" spans="1:8" x14ac:dyDescent="0.15">
      <c r="A11" s="110" t="s">
        <v>514</v>
      </c>
      <c r="B11" s="115"/>
      <c r="C11" s="116"/>
      <c r="D11" s="117">
        <v>21705</v>
      </c>
      <c r="E11" s="118"/>
      <c r="F11" s="119">
        <v>40879</v>
      </c>
      <c r="G11" s="120"/>
      <c r="H11" s="121"/>
    </row>
    <row r="12" spans="1:8" x14ac:dyDescent="0.15">
      <c r="A12" s="122"/>
      <c r="B12" s="123"/>
      <c r="C12" s="130"/>
      <c r="D12" s="125">
        <v>15524</v>
      </c>
      <c r="E12" s="126"/>
      <c r="F12" s="127">
        <v>24087</v>
      </c>
      <c r="G12" s="128"/>
      <c r="H12" s="129"/>
    </row>
    <row r="13" spans="1:8" x14ac:dyDescent="0.15">
      <c r="A13" s="110"/>
      <c r="B13" s="115"/>
      <c r="C13" s="131"/>
      <c r="D13" s="132">
        <v>22235</v>
      </c>
      <c r="E13" s="133"/>
      <c r="F13" s="134">
        <v>46617</v>
      </c>
      <c r="G13" s="135"/>
      <c r="H13" s="121"/>
    </row>
    <row r="14" spans="1:8" x14ac:dyDescent="0.15">
      <c r="A14" s="122"/>
      <c r="B14" s="123"/>
      <c r="C14" s="124"/>
      <c r="D14" s="125">
        <v>14320</v>
      </c>
      <c r="E14" s="126"/>
      <c r="F14" s="127">
        <v>25442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2.3199999999999998</v>
      </c>
      <c r="C19" s="136">
        <f>ROUND(VALUE(SUBSTITUTE(実質収支比率等に係る経年分析!G$48,"▲","-")),2)</f>
        <v>3.48</v>
      </c>
      <c r="D19" s="136">
        <f>ROUND(VALUE(SUBSTITUTE(実質収支比率等に係る経年分析!H$48,"▲","-")),2)</f>
        <v>3.02</v>
      </c>
      <c r="E19" s="136">
        <f>ROUND(VALUE(SUBSTITUTE(実質収支比率等に係る経年分析!I$48,"▲","-")),2)</f>
        <v>2.54</v>
      </c>
      <c r="F19" s="136">
        <f>ROUND(VALUE(SUBSTITUTE(実質収支比率等に係る経年分析!J$48,"▲","-")),2)</f>
        <v>2.44</v>
      </c>
    </row>
    <row r="20" spans="1:11" x14ac:dyDescent="0.15">
      <c r="A20" s="136" t="s">
        <v>43</v>
      </c>
      <c r="B20" s="136">
        <f>ROUND(VALUE(SUBSTITUTE(実質収支比率等に係る経年分析!F$47,"▲","-")),2)</f>
        <v>16.77</v>
      </c>
      <c r="C20" s="136">
        <f>ROUND(VALUE(SUBSTITUTE(実質収支比率等に係る経年分析!G$47,"▲","-")),2)</f>
        <v>16.760000000000002</v>
      </c>
      <c r="D20" s="136">
        <f>ROUND(VALUE(SUBSTITUTE(実質収支比率等に係る経年分析!H$47,"▲","-")),2)</f>
        <v>16.899999999999999</v>
      </c>
      <c r="E20" s="136">
        <f>ROUND(VALUE(SUBSTITUTE(実質収支比率等に係る経年分析!I$47,"▲","-")),2)</f>
        <v>16.63</v>
      </c>
      <c r="F20" s="136">
        <f>ROUND(VALUE(SUBSTITUTE(実質収支比率等に係る経年分析!J$47,"▲","-")),2)</f>
        <v>16.920000000000002</v>
      </c>
    </row>
    <row r="21" spans="1:11" x14ac:dyDescent="0.15">
      <c r="A21" s="136" t="s">
        <v>44</v>
      </c>
      <c r="B21" s="136">
        <f>IF(ISNUMBER(VALUE(SUBSTITUTE(実質収支比率等に係る経年分析!F$49,"▲","-"))),ROUND(VALUE(SUBSTITUTE(実質収支比率等に係る経年分析!F$49,"▲","-")),2),NA())</f>
        <v>-0.12</v>
      </c>
      <c r="C21" s="136">
        <f>IF(ISNUMBER(VALUE(SUBSTITUTE(実質収支比率等に係る経年分析!G$49,"▲","-"))),ROUND(VALUE(SUBSTITUTE(実質収支比率等に係る経年分析!G$49,"▲","-")),2),NA())</f>
        <v>1.18</v>
      </c>
      <c r="D21" s="136">
        <f>IF(ISNUMBER(VALUE(SUBSTITUTE(実質収支比率等に係る経年分析!H$49,"▲","-"))),ROUND(VALUE(SUBSTITUTE(実質収支比率等に係る経年分析!H$49,"▲","-")),2),NA())</f>
        <v>-0.47</v>
      </c>
      <c r="E21" s="136">
        <f>IF(ISNUMBER(VALUE(SUBSTITUTE(実質収支比率等に係る経年分析!I$49,"▲","-"))),ROUND(VALUE(SUBSTITUTE(実質収支比率等に係る経年分析!I$49,"▲","-")),2),NA())</f>
        <v>-0.26</v>
      </c>
      <c r="F21" s="136">
        <f>IF(ISNUMBER(VALUE(SUBSTITUTE(実質収支比率等に係る経年分析!J$49,"▲","-"))),ROUND(VALUE(SUBSTITUTE(実質収支比率等に係る経年分析!J$49,"▲","-")),2),NA())</f>
        <v>-0.12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2.4500000000000002</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南河内広域行政共同処理事業特別会計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0.24</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0.65</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#VALUE!</v>
      </c>
      <c r="E33" s="137" t="e">
        <f>IF(ROUND(VALUE(SUBSTITUTE(連結実質赤字比率に係る赤字・黒字の構成分析!G$37,"▲", "-")), 2) &gt;= 0, ABS(ROUND(VALUE(SUBSTITUTE(連結実質赤字比率に係る赤字・黒字の構成分析!G$37,"▲", "-")), 2)), NA())</f>
        <v>#VALUE!</v>
      </c>
      <c r="F33" s="137" t="e">
        <f>IF(ROUND(VALUE(SUBSTITUTE(連結実質赤字比率に係る赤字・黒字の構成分析!H$37,"▲", "-")), 2) &lt; 0, ABS(ROUND(VALUE(SUBSTITUTE(連結実質赤字比率に係る赤字・黒字の構成分析!H$37,"▲", "-")), 2)), NA())</f>
        <v>#VALUE!</v>
      </c>
      <c r="G33" s="137" t="e">
        <f>IF(ROUND(VALUE(SUBSTITUTE(連結実質赤字比率に係る赤字・黒字の構成分析!H$37,"▲", "-")), 2) &gt;= 0, ABS(ROUND(VALUE(SUBSTITUTE(連結実質赤字比率に係る赤字・黒字の構成分析!H$37,"▲", "-")), 2)), NA())</f>
        <v>#VALUE!</v>
      </c>
      <c r="H33" s="137" t="e">
        <f>IF(ROUND(VALUE(SUBSTITUTE(連結実質赤字比率に係る赤字・黒字の構成分析!I$37,"▲", "-")), 2) &lt; 0, ABS(ROUND(VALUE(SUBSTITUTE(連結実質赤字比率に係る赤字・黒字の構成分析!I$37,"▲", "-")), 2)), NA())</f>
        <v>#VALUE!</v>
      </c>
      <c r="I33" s="137" t="e">
        <f>IF(ROUND(VALUE(SUBSTITUTE(連結実質赤字比率に係る赤字・黒字の構成分析!I$37,"▲", "-")), 2) &gt;= 0, ABS(ROUND(VALUE(SUBSTITUTE(連結実質赤字比率に係る赤字・黒字の構成分析!I$37,"▲", "-")), 2)), NA())</f>
        <v>#VALUE!</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2.31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3.48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2.4900000000000002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2.42</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18.57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18.79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16.649999999999999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15.36</v>
      </c>
    </row>
    <row r="36" spans="1:16" x14ac:dyDescent="0.15">
      <c r="A36" s="137" t="str">
        <f>IF(連結実質赤字比率に係る赤字・黒字の構成分析!C$34="",NA(),連結実質赤字比率に係る赤字・黒字の構成分析!C$34)</f>
        <v>国民健康保険事業特別会計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0.2</v>
      </c>
      <c r="D36" s="137">
        <f>IF(ROUND(VALUE(SUBSTITUTE(連結実質赤字比率に係る赤字・黒字の構成分析!G$34,"▲", "-")), 2) &lt; 0, ABS(ROUND(VALUE(SUBSTITUTE(連結実質赤字比率に係る赤字・黒字の構成分析!G$34,"▲", "-")), 2)), NA())</f>
        <v>0.23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0.39</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1.25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0.3</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3571</v>
      </c>
      <c r="E42" s="138"/>
      <c r="F42" s="138"/>
      <c r="G42" s="138">
        <f>'実質公債費比率（分子）の構造'!L$52</f>
        <v>3614</v>
      </c>
      <c r="H42" s="138"/>
      <c r="I42" s="138"/>
      <c r="J42" s="138">
        <f>'実質公債費比率（分子）の構造'!M$52</f>
        <v>3752</v>
      </c>
      <c r="K42" s="138"/>
      <c r="L42" s="138"/>
      <c r="M42" s="138">
        <f>'実質公債費比率（分子）の構造'!N$52</f>
        <v>3550</v>
      </c>
      <c r="N42" s="138"/>
      <c r="O42" s="138"/>
      <c r="P42" s="138">
        <f>'実質公債費比率（分子）の構造'!O$52</f>
        <v>3573</v>
      </c>
    </row>
    <row r="43" spans="1:16" x14ac:dyDescent="0.15">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40</v>
      </c>
      <c r="C44" s="138"/>
      <c r="D44" s="138"/>
      <c r="E44" s="138">
        <f>'実質公債費比率（分子）の構造'!L$50</f>
        <v>39</v>
      </c>
      <c r="F44" s="138"/>
      <c r="G44" s="138"/>
      <c r="H44" s="138">
        <f>'実質公債費比率（分子）の構造'!M$50</f>
        <v>38</v>
      </c>
      <c r="I44" s="138"/>
      <c r="J44" s="138"/>
      <c r="K44" s="138">
        <f>'実質公債費比率（分子）の構造'!N$50</f>
        <v>36</v>
      </c>
      <c r="L44" s="138"/>
      <c r="M44" s="138"/>
      <c r="N44" s="138">
        <f>'実質公債費比率（分子）の構造'!O$50</f>
        <v>27</v>
      </c>
      <c r="O44" s="138"/>
      <c r="P44" s="138"/>
    </row>
    <row r="45" spans="1:16" x14ac:dyDescent="0.15">
      <c r="A45" s="138" t="s">
        <v>54</v>
      </c>
      <c r="B45" s="138">
        <f>'実質公債費比率（分子）の構造'!K$49</f>
        <v>445</v>
      </c>
      <c r="C45" s="138"/>
      <c r="D45" s="138"/>
      <c r="E45" s="138">
        <f>'実質公債費比率（分子）の構造'!L$49</f>
        <v>436</v>
      </c>
      <c r="F45" s="138"/>
      <c r="G45" s="138"/>
      <c r="H45" s="138">
        <f>'実質公債費比率（分子）の構造'!M$49</f>
        <v>409</v>
      </c>
      <c r="I45" s="138"/>
      <c r="J45" s="138"/>
      <c r="K45" s="138">
        <f>'実質公債費比率（分子）の構造'!N$49</f>
        <v>165</v>
      </c>
      <c r="L45" s="138"/>
      <c r="M45" s="138"/>
      <c r="N45" s="138">
        <f>'実質公債費比率（分子）の構造'!O$49</f>
        <v>70</v>
      </c>
      <c r="O45" s="138"/>
      <c r="P45" s="138"/>
    </row>
    <row r="46" spans="1:16" x14ac:dyDescent="0.15">
      <c r="A46" s="138" t="s">
        <v>55</v>
      </c>
      <c r="B46" s="138">
        <f>'実質公債費比率（分子）の構造'!K$48</f>
        <v>1029</v>
      </c>
      <c r="C46" s="138"/>
      <c r="D46" s="138"/>
      <c r="E46" s="138">
        <f>'実質公債費比率（分子）の構造'!L$48</f>
        <v>984</v>
      </c>
      <c r="F46" s="138"/>
      <c r="G46" s="138"/>
      <c r="H46" s="138">
        <f>'実質公債費比率（分子）の構造'!M$48</f>
        <v>874</v>
      </c>
      <c r="I46" s="138"/>
      <c r="J46" s="138"/>
      <c r="K46" s="138">
        <f>'実質公債費比率（分子）の構造'!N$48</f>
        <v>961</v>
      </c>
      <c r="L46" s="138"/>
      <c r="M46" s="138"/>
      <c r="N46" s="138">
        <f>'実質公債費比率（分子）の構造'!O$48</f>
        <v>866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2149</v>
      </c>
      <c r="C49" s="138"/>
      <c r="D49" s="138"/>
      <c r="E49" s="138">
        <f>'実質公債費比率（分子）の構造'!L$45</f>
        <v>2232</v>
      </c>
      <c r="F49" s="138"/>
      <c r="G49" s="138"/>
      <c r="H49" s="138">
        <f>'実質公債費比率（分子）の構造'!M$45</f>
        <v>2346</v>
      </c>
      <c r="I49" s="138"/>
      <c r="J49" s="138"/>
      <c r="K49" s="138">
        <f>'実質公債費比率（分子）の構造'!N$45</f>
        <v>2204</v>
      </c>
      <c r="L49" s="138"/>
      <c r="M49" s="138"/>
      <c r="N49" s="138">
        <f>'実質公債費比率（分子）の構造'!O$45</f>
        <v>2323</v>
      </c>
      <c r="O49" s="138"/>
      <c r="P49" s="138"/>
    </row>
    <row r="50" spans="1:16" x14ac:dyDescent="0.15">
      <c r="A50" s="138" t="s">
        <v>59</v>
      </c>
      <c r="B50" s="138" t="e">
        <f>NA()</f>
        <v>#N/A</v>
      </c>
      <c r="C50" s="138">
        <f>IF(ISNUMBER('実質公債費比率（分子）の構造'!K$53),'実質公債費比率（分子）の構造'!K$53,NA())</f>
        <v>92</v>
      </c>
      <c r="D50" s="138" t="e">
        <f>NA()</f>
        <v>#N/A</v>
      </c>
      <c r="E50" s="138" t="e">
        <f>NA()</f>
        <v>#N/A</v>
      </c>
      <c r="F50" s="138">
        <f>IF(ISNUMBER('実質公債費比率（分子）の構造'!L$53),'実質公債費比率（分子）の構造'!L$53,NA())</f>
        <v>77</v>
      </c>
      <c r="G50" s="138" t="e">
        <f>NA()</f>
        <v>#N/A</v>
      </c>
      <c r="H50" s="138" t="e">
        <f>NA()</f>
        <v>#N/A</v>
      </c>
      <c r="I50" s="138">
        <f>IF(ISNUMBER('実質公債費比率（分子）の構造'!M$53),'実質公債費比率（分子）の構造'!M$53,NA())</f>
        <v>-85</v>
      </c>
      <c r="J50" s="138" t="e">
        <f>NA()</f>
        <v>#N/A</v>
      </c>
      <c r="K50" s="138" t="e">
        <f>NA()</f>
        <v>#N/A</v>
      </c>
      <c r="L50" s="138">
        <f>IF(ISNUMBER('実質公債費比率（分子）の構造'!N$53),'実質公債費比率（分子）の構造'!N$53,NA())</f>
        <v>-184</v>
      </c>
      <c r="M50" s="138" t="e">
        <f>NA()</f>
        <v>#N/A</v>
      </c>
      <c r="N50" s="138" t="e">
        <f>NA()</f>
        <v>#N/A</v>
      </c>
      <c r="O50" s="138">
        <f>IF(ISNUMBER('実質公債費比率（分子）の構造'!O$53),'実質公債費比率（分子）の構造'!O$53,NA())</f>
        <v>-287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30928</v>
      </c>
      <c r="E56" s="137"/>
      <c r="F56" s="137"/>
      <c r="G56" s="137">
        <f>'将来負担比率（分子）の構造'!J$52</f>
        <v>31159</v>
      </c>
      <c r="H56" s="137"/>
      <c r="I56" s="137"/>
      <c r="J56" s="137">
        <f>'将来負担比率（分子）の構造'!K$52</f>
        <v>30833</v>
      </c>
      <c r="K56" s="137"/>
      <c r="L56" s="137"/>
      <c r="M56" s="137">
        <f>'将来負担比率（分子）の構造'!L$52</f>
        <v>30819</v>
      </c>
      <c r="N56" s="137"/>
      <c r="O56" s="137"/>
      <c r="P56" s="137">
        <f>'将来負担比率（分子）の構造'!M$52</f>
        <v>30978</v>
      </c>
    </row>
    <row r="57" spans="1:16" x14ac:dyDescent="0.15">
      <c r="A57" s="137" t="s">
        <v>36</v>
      </c>
      <c r="B57" s="137"/>
      <c r="C57" s="137"/>
      <c r="D57" s="137">
        <f>'将来負担比率（分子）の構造'!I$51</f>
        <v>9019</v>
      </c>
      <c r="E57" s="137"/>
      <c r="F57" s="137"/>
      <c r="G57" s="137">
        <f>'将来負担比率（分子）の構造'!J$51</f>
        <v>8455</v>
      </c>
      <c r="H57" s="137"/>
      <c r="I57" s="137"/>
      <c r="J57" s="137">
        <f>'将来負担比率（分子）の構造'!K$51</f>
        <v>7899</v>
      </c>
      <c r="K57" s="137"/>
      <c r="L57" s="137"/>
      <c r="M57" s="137">
        <f>'将来負担比率（分子）の構造'!L$51</f>
        <v>8287</v>
      </c>
      <c r="N57" s="137"/>
      <c r="O57" s="137"/>
      <c r="P57" s="137">
        <f>'将来負担比率（分子）の構造'!M$51</f>
        <v>8746</v>
      </c>
    </row>
    <row r="58" spans="1:16" x14ac:dyDescent="0.15">
      <c r="A58" s="137" t="s">
        <v>35</v>
      </c>
      <c r="B58" s="137"/>
      <c r="C58" s="137"/>
      <c r="D58" s="137">
        <f>'将来負担比率（分子）の構造'!I$50</f>
        <v>9139</v>
      </c>
      <c r="E58" s="137"/>
      <c r="F58" s="137"/>
      <c r="G58" s="137">
        <f>'将来負担比率（分子）の構造'!J$50</f>
        <v>9675</v>
      </c>
      <c r="H58" s="137"/>
      <c r="I58" s="137"/>
      <c r="J58" s="137">
        <f>'将来負担比率（分子）の構造'!K$50</f>
        <v>10019</v>
      </c>
      <c r="K58" s="137"/>
      <c r="L58" s="137"/>
      <c r="M58" s="137">
        <f>'将来負担比率（分子）の構造'!L$50</f>
        <v>11033</v>
      </c>
      <c r="N58" s="137"/>
      <c r="O58" s="137"/>
      <c r="P58" s="137">
        <f>'将来負担比率（分子）の構造'!M$50</f>
        <v>11066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7096</v>
      </c>
      <c r="C62" s="137"/>
      <c r="D62" s="137"/>
      <c r="E62" s="137">
        <f>'将来負担比率（分子）の構造'!J$45</f>
        <v>6320</v>
      </c>
      <c r="F62" s="137"/>
      <c r="G62" s="137"/>
      <c r="H62" s="137">
        <f>'将来負担比率（分子）の構造'!K$45</f>
        <v>5890</v>
      </c>
      <c r="I62" s="137"/>
      <c r="J62" s="137"/>
      <c r="K62" s="137">
        <f>'将来負担比率（分子）の構造'!L$45</f>
        <v>5836</v>
      </c>
      <c r="L62" s="137"/>
      <c r="M62" s="137"/>
      <c r="N62" s="137">
        <f>'将来負担比率（分子）の構造'!M$45</f>
        <v>5811</v>
      </c>
      <c r="O62" s="137"/>
      <c r="P62" s="137"/>
    </row>
    <row r="63" spans="1:16" x14ac:dyDescent="0.15">
      <c r="A63" s="137" t="s">
        <v>28</v>
      </c>
      <c r="B63" s="137">
        <f>'将来負担比率（分子）の構造'!I$44</f>
        <v>1068</v>
      </c>
      <c r="C63" s="137"/>
      <c r="D63" s="137"/>
      <c r="E63" s="137">
        <f>'将来負担比率（分子）の構造'!J$44</f>
        <v>654</v>
      </c>
      <c r="F63" s="137"/>
      <c r="G63" s="137"/>
      <c r="H63" s="137">
        <f>'将来負担比率（分子）の構造'!K$44</f>
        <v>257</v>
      </c>
      <c r="I63" s="137"/>
      <c r="J63" s="137"/>
      <c r="K63" s="137">
        <f>'将来負担比率（分子）の構造'!L$44</f>
        <v>97</v>
      </c>
      <c r="L63" s="137"/>
      <c r="M63" s="137"/>
      <c r="N63" s="137">
        <f>'将来負担比率（分子）の構造'!M$44</f>
        <v>32</v>
      </c>
      <c r="O63" s="137"/>
      <c r="P63" s="137"/>
    </row>
    <row r="64" spans="1:16" x14ac:dyDescent="0.15">
      <c r="A64" s="137" t="s">
        <v>27</v>
      </c>
      <c r="B64" s="137">
        <f>'将来負担比率（分子）の構造'!I$43</f>
        <v>12934</v>
      </c>
      <c r="C64" s="137"/>
      <c r="D64" s="137"/>
      <c r="E64" s="137">
        <f>'将来負担比率（分子）の構造'!J$43</f>
        <v>12114</v>
      </c>
      <c r="F64" s="137"/>
      <c r="G64" s="137"/>
      <c r="H64" s="137">
        <f>'将来負担比率（分子）の構造'!K$43</f>
        <v>11055</v>
      </c>
      <c r="I64" s="137"/>
      <c r="J64" s="137"/>
      <c r="K64" s="137">
        <f>'将来負担比率（分子）の構造'!L$43</f>
        <v>10435</v>
      </c>
      <c r="L64" s="137"/>
      <c r="M64" s="137"/>
      <c r="N64" s="137">
        <f>'将来負担比率（分子）の構造'!M$43</f>
        <v>9704</v>
      </c>
      <c r="O64" s="137"/>
      <c r="P64" s="137"/>
    </row>
    <row r="65" spans="1:16" x14ac:dyDescent="0.15">
      <c r="A65" s="137" t="s">
        <v>26</v>
      </c>
      <c r="B65" s="137">
        <f>'将来負担比率（分子）の構造'!I$42</f>
        <v>274</v>
      </c>
      <c r="C65" s="137"/>
      <c r="D65" s="137"/>
      <c r="E65" s="137">
        <f>'将来負担比率（分子）の構造'!J$42</f>
        <v>235</v>
      </c>
      <c r="F65" s="137"/>
      <c r="G65" s="137"/>
      <c r="H65" s="137">
        <f>'将来負担比率（分子）の構造'!K$42</f>
        <v>197</v>
      </c>
      <c r="I65" s="137"/>
      <c r="J65" s="137"/>
      <c r="K65" s="137">
        <f>'将来負担比率（分子）の構造'!L$42</f>
        <v>162</v>
      </c>
      <c r="L65" s="137"/>
      <c r="M65" s="137"/>
      <c r="N65" s="137">
        <f>'将来負担比率（分子）の構造'!M$42</f>
        <v>119</v>
      </c>
      <c r="O65" s="137"/>
      <c r="P65" s="137"/>
    </row>
    <row r="66" spans="1:16" x14ac:dyDescent="0.15">
      <c r="A66" s="137" t="s">
        <v>25</v>
      </c>
      <c r="B66" s="137">
        <f>'将来負担比率（分子）の構造'!I$41</f>
        <v>25301</v>
      </c>
      <c r="C66" s="137"/>
      <c r="D66" s="137"/>
      <c r="E66" s="137">
        <f>'将来負担比率（分子）の構造'!J$41</f>
        <v>26113</v>
      </c>
      <c r="F66" s="137"/>
      <c r="G66" s="137"/>
      <c r="H66" s="137">
        <f>'将来負担比率（分子）の構造'!K$41</f>
        <v>26437</v>
      </c>
      <c r="I66" s="137"/>
      <c r="J66" s="137"/>
      <c r="K66" s="137">
        <f>'将来負担比率（分子）の構造'!L$41</f>
        <v>26718</v>
      </c>
      <c r="L66" s="137"/>
      <c r="M66" s="137"/>
      <c r="N66" s="137">
        <f>'将来負担比率（分子）の構造'!M$41</f>
        <v>26736</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13481493</v>
      </c>
      <c r="S5" s="615"/>
      <c r="T5" s="615"/>
      <c r="U5" s="615"/>
      <c r="V5" s="615"/>
      <c r="W5" s="615"/>
      <c r="X5" s="615"/>
      <c r="Y5" s="616"/>
      <c r="Z5" s="617">
        <v>34.799999999999997</v>
      </c>
      <c r="AA5" s="617"/>
      <c r="AB5" s="617"/>
      <c r="AC5" s="617"/>
      <c r="AD5" s="618">
        <v>12495112</v>
      </c>
      <c r="AE5" s="618"/>
      <c r="AF5" s="618"/>
      <c r="AG5" s="618"/>
      <c r="AH5" s="618"/>
      <c r="AI5" s="618"/>
      <c r="AJ5" s="618"/>
      <c r="AK5" s="618"/>
      <c r="AL5" s="619">
        <v>59.1</v>
      </c>
      <c r="AM5" s="620"/>
      <c r="AN5" s="620"/>
      <c r="AO5" s="621"/>
      <c r="AP5" s="611" t="s">
        <v>209</v>
      </c>
      <c r="AQ5" s="612"/>
      <c r="AR5" s="612"/>
      <c r="AS5" s="612"/>
      <c r="AT5" s="612"/>
      <c r="AU5" s="612"/>
      <c r="AV5" s="612"/>
      <c r="AW5" s="612"/>
      <c r="AX5" s="612"/>
      <c r="AY5" s="612"/>
      <c r="AZ5" s="612"/>
      <c r="BA5" s="612"/>
      <c r="BB5" s="612"/>
      <c r="BC5" s="612"/>
      <c r="BD5" s="612"/>
      <c r="BE5" s="612"/>
      <c r="BF5" s="613"/>
      <c r="BG5" s="622">
        <v>12491135</v>
      </c>
      <c r="BH5" s="623"/>
      <c r="BI5" s="623"/>
      <c r="BJ5" s="623"/>
      <c r="BK5" s="623"/>
      <c r="BL5" s="623"/>
      <c r="BM5" s="623"/>
      <c r="BN5" s="624"/>
      <c r="BO5" s="625">
        <v>92.7</v>
      </c>
      <c r="BP5" s="625"/>
      <c r="BQ5" s="625"/>
      <c r="BR5" s="625"/>
      <c r="BS5" s="626">
        <v>31641</v>
      </c>
      <c r="BT5" s="626"/>
      <c r="BU5" s="626"/>
      <c r="BV5" s="626"/>
      <c r="BW5" s="626"/>
      <c r="BX5" s="626"/>
      <c r="BY5" s="626"/>
      <c r="BZ5" s="626"/>
      <c r="CA5" s="626"/>
      <c r="CB5" s="627"/>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8" t="s">
        <v>213</v>
      </c>
      <c r="C6" s="629"/>
      <c r="D6" s="629"/>
      <c r="E6" s="629"/>
      <c r="F6" s="629"/>
      <c r="G6" s="629"/>
      <c r="H6" s="629"/>
      <c r="I6" s="629"/>
      <c r="J6" s="629"/>
      <c r="K6" s="629"/>
      <c r="L6" s="629"/>
      <c r="M6" s="629"/>
      <c r="N6" s="629"/>
      <c r="O6" s="629"/>
      <c r="P6" s="629"/>
      <c r="Q6" s="630"/>
      <c r="R6" s="622">
        <v>202132</v>
      </c>
      <c r="S6" s="623"/>
      <c r="T6" s="623"/>
      <c r="U6" s="623"/>
      <c r="V6" s="623"/>
      <c r="W6" s="623"/>
      <c r="X6" s="623"/>
      <c r="Y6" s="624"/>
      <c r="Z6" s="625">
        <v>0.5</v>
      </c>
      <c r="AA6" s="625"/>
      <c r="AB6" s="625"/>
      <c r="AC6" s="625"/>
      <c r="AD6" s="626">
        <v>202132</v>
      </c>
      <c r="AE6" s="626"/>
      <c r="AF6" s="626"/>
      <c r="AG6" s="626"/>
      <c r="AH6" s="626"/>
      <c r="AI6" s="626"/>
      <c r="AJ6" s="626"/>
      <c r="AK6" s="626"/>
      <c r="AL6" s="631">
        <v>1</v>
      </c>
      <c r="AM6" s="632"/>
      <c r="AN6" s="632"/>
      <c r="AO6" s="633"/>
      <c r="AP6" s="628" t="s">
        <v>214</v>
      </c>
      <c r="AQ6" s="629"/>
      <c r="AR6" s="629"/>
      <c r="AS6" s="629"/>
      <c r="AT6" s="629"/>
      <c r="AU6" s="629"/>
      <c r="AV6" s="629"/>
      <c r="AW6" s="629"/>
      <c r="AX6" s="629"/>
      <c r="AY6" s="629"/>
      <c r="AZ6" s="629"/>
      <c r="BA6" s="629"/>
      <c r="BB6" s="629"/>
      <c r="BC6" s="629"/>
      <c r="BD6" s="629"/>
      <c r="BE6" s="629"/>
      <c r="BF6" s="630"/>
      <c r="BG6" s="622">
        <v>12491135</v>
      </c>
      <c r="BH6" s="623"/>
      <c r="BI6" s="623"/>
      <c r="BJ6" s="623"/>
      <c r="BK6" s="623"/>
      <c r="BL6" s="623"/>
      <c r="BM6" s="623"/>
      <c r="BN6" s="624"/>
      <c r="BO6" s="625">
        <v>92.7</v>
      </c>
      <c r="BP6" s="625"/>
      <c r="BQ6" s="625"/>
      <c r="BR6" s="625"/>
      <c r="BS6" s="626">
        <v>31641</v>
      </c>
      <c r="BT6" s="626"/>
      <c r="BU6" s="626"/>
      <c r="BV6" s="626"/>
      <c r="BW6" s="626"/>
      <c r="BX6" s="626"/>
      <c r="BY6" s="626"/>
      <c r="BZ6" s="626"/>
      <c r="CA6" s="626"/>
      <c r="CB6" s="627"/>
      <c r="CD6" s="634" t="s">
        <v>215</v>
      </c>
      <c r="CE6" s="635"/>
      <c r="CF6" s="635"/>
      <c r="CG6" s="635"/>
      <c r="CH6" s="635"/>
      <c r="CI6" s="635"/>
      <c r="CJ6" s="635"/>
      <c r="CK6" s="635"/>
      <c r="CL6" s="635"/>
      <c r="CM6" s="635"/>
      <c r="CN6" s="635"/>
      <c r="CO6" s="635"/>
      <c r="CP6" s="635"/>
      <c r="CQ6" s="636"/>
      <c r="CR6" s="622">
        <v>349358</v>
      </c>
      <c r="CS6" s="623"/>
      <c r="CT6" s="623"/>
      <c r="CU6" s="623"/>
      <c r="CV6" s="623"/>
      <c r="CW6" s="623"/>
      <c r="CX6" s="623"/>
      <c r="CY6" s="624"/>
      <c r="CZ6" s="625">
        <v>0.9</v>
      </c>
      <c r="DA6" s="625"/>
      <c r="DB6" s="625"/>
      <c r="DC6" s="625"/>
      <c r="DD6" s="637">
        <v>10051</v>
      </c>
      <c r="DE6" s="623"/>
      <c r="DF6" s="623"/>
      <c r="DG6" s="623"/>
      <c r="DH6" s="623"/>
      <c r="DI6" s="623"/>
      <c r="DJ6" s="623"/>
      <c r="DK6" s="623"/>
      <c r="DL6" s="623"/>
      <c r="DM6" s="623"/>
      <c r="DN6" s="623"/>
      <c r="DO6" s="623"/>
      <c r="DP6" s="624"/>
      <c r="DQ6" s="637">
        <v>349320</v>
      </c>
      <c r="DR6" s="623"/>
      <c r="DS6" s="623"/>
      <c r="DT6" s="623"/>
      <c r="DU6" s="623"/>
      <c r="DV6" s="623"/>
      <c r="DW6" s="623"/>
      <c r="DX6" s="623"/>
      <c r="DY6" s="623"/>
      <c r="DZ6" s="623"/>
      <c r="EA6" s="623"/>
      <c r="EB6" s="623"/>
      <c r="EC6" s="641"/>
    </row>
    <row r="7" spans="2:143" ht="11.25" customHeight="1" x14ac:dyDescent="0.15">
      <c r="B7" s="628" t="s">
        <v>216</v>
      </c>
      <c r="C7" s="629"/>
      <c r="D7" s="629"/>
      <c r="E7" s="629"/>
      <c r="F7" s="629"/>
      <c r="G7" s="629"/>
      <c r="H7" s="629"/>
      <c r="I7" s="629"/>
      <c r="J7" s="629"/>
      <c r="K7" s="629"/>
      <c r="L7" s="629"/>
      <c r="M7" s="629"/>
      <c r="N7" s="629"/>
      <c r="O7" s="629"/>
      <c r="P7" s="629"/>
      <c r="Q7" s="630"/>
      <c r="R7" s="622">
        <v>22687</v>
      </c>
      <c r="S7" s="623"/>
      <c r="T7" s="623"/>
      <c r="U7" s="623"/>
      <c r="V7" s="623"/>
      <c r="W7" s="623"/>
      <c r="X7" s="623"/>
      <c r="Y7" s="624"/>
      <c r="Z7" s="625">
        <v>0.1</v>
      </c>
      <c r="AA7" s="625"/>
      <c r="AB7" s="625"/>
      <c r="AC7" s="625"/>
      <c r="AD7" s="626">
        <v>22687</v>
      </c>
      <c r="AE7" s="626"/>
      <c r="AF7" s="626"/>
      <c r="AG7" s="626"/>
      <c r="AH7" s="626"/>
      <c r="AI7" s="626"/>
      <c r="AJ7" s="626"/>
      <c r="AK7" s="626"/>
      <c r="AL7" s="631">
        <v>0.1</v>
      </c>
      <c r="AM7" s="632"/>
      <c r="AN7" s="632"/>
      <c r="AO7" s="633"/>
      <c r="AP7" s="628" t="s">
        <v>217</v>
      </c>
      <c r="AQ7" s="629"/>
      <c r="AR7" s="629"/>
      <c r="AS7" s="629"/>
      <c r="AT7" s="629"/>
      <c r="AU7" s="629"/>
      <c r="AV7" s="629"/>
      <c r="AW7" s="629"/>
      <c r="AX7" s="629"/>
      <c r="AY7" s="629"/>
      <c r="AZ7" s="629"/>
      <c r="BA7" s="629"/>
      <c r="BB7" s="629"/>
      <c r="BC7" s="629"/>
      <c r="BD7" s="629"/>
      <c r="BE7" s="629"/>
      <c r="BF7" s="630"/>
      <c r="BG7" s="622">
        <v>6636851</v>
      </c>
      <c r="BH7" s="623"/>
      <c r="BI7" s="623"/>
      <c r="BJ7" s="623"/>
      <c r="BK7" s="623"/>
      <c r="BL7" s="623"/>
      <c r="BM7" s="623"/>
      <c r="BN7" s="624"/>
      <c r="BO7" s="625">
        <v>49.2</v>
      </c>
      <c r="BP7" s="625"/>
      <c r="BQ7" s="625"/>
      <c r="BR7" s="625"/>
      <c r="BS7" s="626">
        <v>31641</v>
      </c>
      <c r="BT7" s="626"/>
      <c r="BU7" s="626"/>
      <c r="BV7" s="626"/>
      <c r="BW7" s="626"/>
      <c r="BX7" s="626"/>
      <c r="BY7" s="626"/>
      <c r="BZ7" s="626"/>
      <c r="CA7" s="626"/>
      <c r="CB7" s="627"/>
      <c r="CD7" s="638" t="s">
        <v>218</v>
      </c>
      <c r="CE7" s="639"/>
      <c r="CF7" s="639"/>
      <c r="CG7" s="639"/>
      <c r="CH7" s="639"/>
      <c r="CI7" s="639"/>
      <c r="CJ7" s="639"/>
      <c r="CK7" s="639"/>
      <c r="CL7" s="639"/>
      <c r="CM7" s="639"/>
      <c r="CN7" s="639"/>
      <c r="CO7" s="639"/>
      <c r="CP7" s="639"/>
      <c r="CQ7" s="640"/>
      <c r="CR7" s="622">
        <v>3617565</v>
      </c>
      <c r="CS7" s="623"/>
      <c r="CT7" s="623"/>
      <c r="CU7" s="623"/>
      <c r="CV7" s="623"/>
      <c r="CW7" s="623"/>
      <c r="CX7" s="623"/>
      <c r="CY7" s="624"/>
      <c r="CZ7" s="625">
        <v>9.5</v>
      </c>
      <c r="DA7" s="625"/>
      <c r="DB7" s="625"/>
      <c r="DC7" s="625"/>
      <c r="DD7" s="637">
        <v>398194</v>
      </c>
      <c r="DE7" s="623"/>
      <c r="DF7" s="623"/>
      <c r="DG7" s="623"/>
      <c r="DH7" s="623"/>
      <c r="DI7" s="623"/>
      <c r="DJ7" s="623"/>
      <c r="DK7" s="623"/>
      <c r="DL7" s="623"/>
      <c r="DM7" s="623"/>
      <c r="DN7" s="623"/>
      <c r="DO7" s="623"/>
      <c r="DP7" s="624"/>
      <c r="DQ7" s="637">
        <v>3055631</v>
      </c>
      <c r="DR7" s="623"/>
      <c r="DS7" s="623"/>
      <c r="DT7" s="623"/>
      <c r="DU7" s="623"/>
      <c r="DV7" s="623"/>
      <c r="DW7" s="623"/>
      <c r="DX7" s="623"/>
      <c r="DY7" s="623"/>
      <c r="DZ7" s="623"/>
      <c r="EA7" s="623"/>
      <c r="EB7" s="623"/>
      <c r="EC7" s="641"/>
    </row>
    <row r="8" spans="2:143" ht="11.25" customHeight="1" x14ac:dyDescent="0.15">
      <c r="B8" s="628" t="s">
        <v>219</v>
      </c>
      <c r="C8" s="629"/>
      <c r="D8" s="629"/>
      <c r="E8" s="629"/>
      <c r="F8" s="629"/>
      <c r="G8" s="629"/>
      <c r="H8" s="629"/>
      <c r="I8" s="629"/>
      <c r="J8" s="629"/>
      <c r="K8" s="629"/>
      <c r="L8" s="629"/>
      <c r="M8" s="629"/>
      <c r="N8" s="629"/>
      <c r="O8" s="629"/>
      <c r="P8" s="629"/>
      <c r="Q8" s="630"/>
      <c r="R8" s="622">
        <v>82702</v>
      </c>
      <c r="S8" s="623"/>
      <c r="T8" s="623"/>
      <c r="U8" s="623"/>
      <c r="V8" s="623"/>
      <c r="W8" s="623"/>
      <c r="X8" s="623"/>
      <c r="Y8" s="624"/>
      <c r="Z8" s="625">
        <v>0.2</v>
      </c>
      <c r="AA8" s="625"/>
      <c r="AB8" s="625"/>
      <c r="AC8" s="625"/>
      <c r="AD8" s="626">
        <v>82702</v>
      </c>
      <c r="AE8" s="626"/>
      <c r="AF8" s="626"/>
      <c r="AG8" s="626"/>
      <c r="AH8" s="626"/>
      <c r="AI8" s="626"/>
      <c r="AJ8" s="626"/>
      <c r="AK8" s="626"/>
      <c r="AL8" s="631">
        <v>0.4</v>
      </c>
      <c r="AM8" s="632"/>
      <c r="AN8" s="632"/>
      <c r="AO8" s="633"/>
      <c r="AP8" s="628" t="s">
        <v>220</v>
      </c>
      <c r="AQ8" s="629"/>
      <c r="AR8" s="629"/>
      <c r="AS8" s="629"/>
      <c r="AT8" s="629"/>
      <c r="AU8" s="629"/>
      <c r="AV8" s="629"/>
      <c r="AW8" s="629"/>
      <c r="AX8" s="629"/>
      <c r="AY8" s="629"/>
      <c r="AZ8" s="629"/>
      <c r="BA8" s="629"/>
      <c r="BB8" s="629"/>
      <c r="BC8" s="629"/>
      <c r="BD8" s="629"/>
      <c r="BE8" s="629"/>
      <c r="BF8" s="630"/>
      <c r="BG8" s="622">
        <v>179153</v>
      </c>
      <c r="BH8" s="623"/>
      <c r="BI8" s="623"/>
      <c r="BJ8" s="623"/>
      <c r="BK8" s="623"/>
      <c r="BL8" s="623"/>
      <c r="BM8" s="623"/>
      <c r="BN8" s="624"/>
      <c r="BO8" s="625">
        <v>1.3</v>
      </c>
      <c r="BP8" s="625"/>
      <c r="BQ8" s="625"/>
      <c r="BR8" s="625"/>
      <c r="BS8" s="637" t="s">
        <v>111</v>
      </c>
      <c r="BT8" s="623"/>
      <c r="BU8" s="623"/>
      <c r="BV8" s="623"/>
      <c r="BW8" s="623"/>
      <c r="BX8" s="623"/>
      <c r="BY8" s="623"/>
      <c r="BZ8" s="623"/>
      <c r="CA8" s="623"/>
      <c r="CB8" s="641"/>
      <c r="CD8" s="638" t="s">
        <v>221</v>
      </c>
      <c r="CE8" s="639"/>
      <c r="CF8" s="639"/>
      <c r="CG8" s="639"/>
      <c r="CH8" s="639"/>
      <c r="CI8" s="639"/>
      <c r="CJ8" s="639"/>
      <c r="CK8" s="639"/>
      <c r="CL8" s="639"/>
      <c r="CM8" s="639"/>
      <c r="CN8" s="639"/>
      <c r="CO8" s="639"/>
      <c r="CP8" s="639"/>
      <c r="CQ8" s="640"/>
      <c r="CR8" s="622">
        <v>18776855</v>
      </c>
      <c r="CS8" s="623"/>
      <c r="CT8" s="623"/>
      <c r="CU8" s="623"/>
      <c r="CV8" s="623"/>
      <c r="CW8" s="623"/>
      <c r="CX8" s="623"/>
      <c r="CY8" s="624"/>
      <c r="CZ8" s="625">
        <v>49.2</v>
      </c>
      <c r="DA8" s="625"/>
      <c r="DB8" s="625"/>
      <c r="DC8" s="625"/>
      <c r="DD8" s="637">
        <v>95972</v>
      </c>
      <c r="DE8" s="623"/>
      <c r="DF8" s="623"/>
      <c r="DG8" s="623"/>
      <c r="DH8" s="623"/>
      <c r="DI8" s="623"/>
      <c r="DJ8" s="623"/>
      <c r="DK8" s="623"/>
      <c r="DL8" s="623"/>
      <c r="DM8" s="623"/>
      <c r="DN8" s="623"/>
      <c r="DO8" s="623"/>
      <c r="DP8" s="624"/>
      <c r="DQ8" s="637">
        <v>8964902</v>
      </c>
      <c r="DR8" s="623"/>
      <c r="DS8" s="623"/>
      <c r="DT8" s="623"/>
      <c r="DU8" s="623"/>
      <c r="DV8" s="623"/>
      <c r="DW8" s="623"/>
      <c r="DX8" s="623"/>
      <c r="DY8" s="623"/>
      <c r="DZ8" s="623"/>
      <c r="EA8" s="623"/>
      <c r="EB8" s="623"/>
      <c r="EC8" s="641"/>
    </row>
    <row r="9" spans="2:143" ht="11.25" customHeight="1" x14ac:dyDescent="0.15">
      <c r="B9" s="628" t="s">
        <v>222</v>
      </c>
      <c r="C9" s="629"/>
      <c r="D9" s="629"/>
      <c r="E9" s="629"/>
      <c r="F9" s="629"/>
      <c r="G9" s="629"/>
      <c r="H9" s="629"/>
      <c r="I9" s="629"/>
      <c r="J9" s="629"/>
      <c r="K9" s="629"/>
      <c r="L9" s="629"/>
      <c r="M9" s="629"/>
      <c r="N9" s="629"/>
      <c r="O9" s="629"/>
      <c r="P9" s="629"/>
      <c r="Q9" s="630"/>
      <c r="R9" s="622">
        <v>48681</v>
      </c>
      <c r="S9" s="623"/>
      <c r="T9" s="623"/>
      <c r="U9" s="623"/>
      <c r="V9" s="623"/>
      <c r="W9" s="623"/>
      <c r="X9" s="623"/>
      <c r="Y9" s="624"/>
      <c r="Z9" s="625">
        <v>0.1</v>
      </c>
      <c r="AA9" s="625"/>
      <c r="AB9" s="625"/>
      <c r="AC9" s="625"/>
      <c r="AD9" s="626">
        <v>48681</v>
      </c>
      <c r="AE9" s="626"/>
      <c r="AF9" s="626"/>
      <c r="AG9" s="626"/>
      <c r="AH9" s="626"/>
      <c r="AI9" s="626"/>
      <c r="AJ9" s="626"/>
      <c r="AK9" s="626"/>
      <c r="AL9" s="631">
        <v>0.2</v>
      </c>
      <c r="AM9" s="632"/>
      <c r="AN9" s="632"/>
      <c r="AO9" s="633"/>
      <c r="AP9" s="628" t="s">
        <v>223</v>
      </c>
      <c r="AQ9" s="629"/>
      <c r="AR9" s="629"/>
      <c r="AS9" s="629"/>
      <c r="AT9" s="629"/>
      <c r="AU9" s="629"/>
      <c r="AV9" s="629"/>
      <c r="AW9" s="629"/>
      <c r="AX9" s="629"/>
      <c r="AY9" s="629"/>
      <c r="AZ9" s="629"/>
      <c r="BA9" s="629"/>
      <c r="BB9" s="629"/>
      <c r="BC9" s="629"/>
      <c r="BD9" s="629"/>
      <c r="BE9" s="629"/>
      <c r="BF9" s="630"/>
      <c r="BG9" s="622">
        <v>5904253</v>
      </c>
      <c r="BH9" s="623"/>
      <c r="BI9" s="623"/>
      <c r="BJ9" s="623"/>
      <c r="BK9" s="623"/>
      <c r="BL9" s="623"/>
      <c r="BM9" s="623"/>
      <c r="BN9" s="624"/>
      <c r="BO9" s="625">
        <v>43.8</v>
      </c>
      <c r="BP9" s="625"/>
      <c r="BQ9" s="625"/>
      <c r="BR9" s="625"/>
      <c r="BS9" s="637" t="s">
        <v>111</v>
      </c>
      <c r="BT9" s="623"/>
      <c r="BU9" s="623"/>
      <c r="BV9" s="623"/>
      <c r="BW9" s="623"/>
      <c r="BX9" s="623"/>
      <c r="BY9" s="623"/>
      <c r="BZ9" s="623"/>
      <c r="CA9" s="623"/>
      <c r="CB9" s="641"/>
      <c r="CD9" s="638" t="s">
        <v>224</v>
      </c>
      <c r="CE9" s="639"/>
      <c r="CF9" s="639"/>
      <c r="CG9" s="639"/>
      <c r="CH9" s="639"/>
      <c r="CI9" s="639"/>
      <c r="CJ9" s="639"/>
      <c r="CK9" s="639"/>
      <c r="CL9" s="639"/>
      <c r="CM9" s="639"/>
      <c r="CN9" s="639"/>
      <c r="CO9" s="639"/>
      <c r="CP9" s="639"/>
      <c r="CQ9" s="640"/>
      <c r="CR9" s="622">
        <v>4544301</v>
      </c>
      <c r="CS9" s="623"/>
      <c r="CT9" s="623"/>
      <c r="CU9" s="623"/>
      <c r="CV9" s="623"/>
      <c r="CW9" s="623"/>
      <c r="CX9" s="623"/>
      <c r="CY9" s="624"/>
      <c r="CZ9" s="625">
        <v>11.9</v>
      </c>
      <c r="DA9" s="625"/>
      <c r="DB9" s="625"/>
      <c r="DC9" s="625"/>
      <c r="DD9" s="637">
        <v>258712</v>
      </c>
      <c r="DE9" s="623"/>
      <c r="DF9" s="623"/>
      <c r="DG9" s="623"/>
      <c r="DH9" s="623"/>
      <c r="DI9" s="623"/>
      <c r="DJ9" s="623"/>
      <c r="DK9" s="623"/>
      <c r="DL9" s="623"/>
      <c r="DM9" s="623"/>
      <c r="DN9" s="623"/>
      <c r="DO9" s="623"/>
      <c r="DP9" s="624"/>
      <c r="DQ9" s="637">
        <v>2800674</v>
      </c>
      <c r="DR9" s="623"/>
      <c r="DS9" s="623"/>
      <c r="DT9" s="623"/>
      <c r="DU9" s="623"/>
      <c r="DV9" s="623"/>
      <c r="DW9" s="623"/>
      <c r="DX9" s="623"/>
      <c r="DY9" s="623"/>
      <c r="DZ9" s="623"/>
      <c r="EA9" s="623"/>
      <c r="EB9" s="623"/>
      <c r="EC9" s="641"/>
    </row>
    <row r="10" spans="2:143" ht="11.25" customHeight="1" x14ac:dyDescent="0.15">
      <c r="B10" s="628" t="s">
        <v>225</v>
      </c>
      <c r="C10" s="629"/>
      <c r="D10" s="629"/>
      <c r="E10" s="629"/>
      <c r="F10" s="629"/>
      <c r="G10" s="629"/>
      <c r="H10" s="629"/>
      <c r="I10" s="629"/>
      <c r="J10" s="629"/>
      <c r="K10" s="629"/>
      <c r="L10" s="629"/>
      <c r="M10" s="629"/>
      <c r="N10" s="629"/>
      <c r="O10" s="629"/>
      <c r="P10" s="629"/>
      <c r="Q10" s="630"/>
      <c r="R10" s="622">
        <v>1935864</v>
      </c>
      <c r="S10" s="623"/>
      <c r="T10" s="623"/>
      <c r="U10" s="623"/>
      <c r="V10" s="623"/>
      <c r="W10" s="623"/>
      <c r="X10" s="623"/>
      <c r="Y10" s="624"/>
      <c r="Z10" s="625">
        <v>5</v>
      </c>
      <c r="AA10" s="625"/>
      <c r="AB10" s="625"/>
      <c r="AC10" s="625"/>
      <c r="AD10" s="626">
        <v>1935864</v>
      </c>
      <c r="AE10" s="626"/>
      <c r="AF10" s="626"/>
      <c r="AG10" s="626"/>
      <c r="AH10" s="626"/>
      <c r="AI10" s="626"/>
      <c r="AJ10" s="626"/>
      <c r="AK10" s="626"/>
      <c r="AL10" s="631">
        <v>9.1999999999999993</v>
      </c>
      <c r="AM10" s="632"/>
      <c r="AN10" s="632"/>
      <c r="AO10" s="633"/>
      <c r="AP10" s="628" t="s">
        <v>226</v>
      </c>
      <c r="AQ10" s="629"/>
      <c r="AR10" s="629"/>
      <c r="AS10" s="629"/>
      <c r="AT10" s="629"/>
      <c r="AU10" s="629"/>
      <c r="AV10" s="629"/>
      <c r="AW10" s="629"/>
      <c r="AX10" s="629"/>
      <c r="AY10" s="629"/>
      <c r="AZ10" s="629"/>
      <c r="BA10" s="629"/>
      <c r="BB10" s="629"/>
      <c r="BC10" s="629"/>
      <c r="BD10" s="629"/>
      <c r="BE10" s="629"/>
      <c r="BF10" s="630"/>
      <c r="BG10" s="622">
        <v>195535</v>
      </c>
      <c r="BH10" s="623"/>
      <c r="BI10" s="623"/>
      <c r="BJ10" s="623"/>
      <c r="BK10" s="623"/>
      <c r="BL10" s="623"/>
      <c r="BM10" s="623"/>
      <c r="BN10" s="624"/>
      <c r="BO10" s="625">
        <v>1.5</v>
      </c>
      <c r="BP10" s="625"/>
      <c r="BQ10" s="625"/>
      <c r="BR10" s="625"/>
      <c r="BS10" s="637" t="s">
        <v>111</v>
      </c>
      <c r="BT10" s="623"/>
      <c r="BU10" s="623"/>
      <c r="BV10" s="623"/>
      <c r="BW10" s="623"/>
      <c r="BX10" s="623"/>
      <c r="BY10" s="623"/>
      <c r="BZ10" s="623"/>
      <c r="CA10" s="623"/>
      <c r="CB10" s="641"/>
      <c r="CD10" s="638" t="s">
        <v>227</v>
      </c>
      <c r="CE10" s="639"/>
      <c r="CF10" s="639"/>
      <c r="CG10" s="639"/>
      <c r="CH10" s="639"/>
      <c r="CI10" s="639"/>
      <c r="CJ10" s="639"/>
      <c r="CK10" s="639"/>
      <c r="CL10" s="639"/>
      <c r="CM10" s="639"/>
      <c r="CN10" s="639"/>
      <c r="CO10" s="639"/>
      <c r="CP10" s="639"/>
      <c r="CQ10" s="640"/>
      <c r="CR10" s="622">
        <v>27658</v>
      </c>
      <c r="CS10" s="623"/>
      <c r="CT10" s="623"/>
      <c r="CU10" s="623"/>
      <c r="CV10" s="623"/>
      <c r="CW10" s="623"/>
      <c r="CX10" s="623"/>
      <c r="CY10" s="624"/>
      <c r="CZ10" s="625">
        <v>0.1</v>
      </c>
      <c r="DA10" s="625"/>
      <c r="DB10" s="625"/>
      <c r="DC10" s="625"/>
      <c r="DD10" s="637" t="s">
        <v>111</v>
      </c>
      <c r="DE10" s="623"/>
      <c r="DF10" s="623"/>
      <c r="DG10" s="623"/>
      <c r="DH10" s="623"/>
      <c r="DI10" s="623"/>
      <c r="DJ10" s="623"/>
      <c r="DK10" s="623"/>
      <c r="DL10" s="623"/>
      <c r="DM10" s="623"/>
      <c r="DN10" s="623"/>
      <c r="DO10" s="623"/>
      <c r="DP10" s="624"/>
      <c r="DQ10" s="637">
        <v>24816</v>
      </c>
      <c r="DR10" s="623"/>
      <c r="DS10" s="623"/>
      <c r="DT10" s="623"/>
      <c r="DU10" s="623"/>
      <c r="DV10" s="623"/>
      <c r="DW10" s="623"/>
      <c r="DX10" s="623"/>
      <c r="DY10" s="623"/>
      <c r="DZ10" s="623"/>
      <c r="EA10" s="623"/>
      <c r="EB10" s="623"/>
      <c r="EC10" s="641"/>
    </row>
    <row r="11" spans="2:143" ht="11.25" customHeight="1" x14ac:dyDescent="0.15">
      <c r="B11" s="628" t="s">
        <v>228</v>
      </c>
      <c r="C11" s="629"/>
      <c r="D11" s="629"/>
      <c r="E11" s="629"/>
      <c r="F11" s="629"/>
      <c r="G11" s="629"/>
      <c r="H11" s="629"/>
      <c r="I11" s="629"/>
      <c r="J11" s="629"/>
      <c r="K11" s="629"/>
      <c r="L11" s="629"/>
      <c r="M11" s="629"/>
      <c r="N11" s="629"/>
      <c r="O11" s="629"/>
      <c r="P11" s="629"/>
      <c r="Q11" s="630"/>
      <c r="R11" s="622">
        <v>50788</v>
      </c>
      <c r="S11" s="623"/>
      <c r="T11" s="623"/>
      <c r="U11" s="623"/>
      <c r="V11" s="623"/>
      <c r="W11" s="623"/>
      <c r="X11" s="623"/>
      <c r="Y11" s="624"/>
      <c r="Z11" s="625">
        <v>0.1</v>
      </c>
      <c r="AA11" s="625"/>
      <c r="AB11" s="625"/>
      <c r="AC11" s="625"/>
      <c r="AD11" s="626">
        <v>50788</v>
      </c>
      <c r="AE11" s="626"/>
      <c r="AF11" s="626"/>
      <c r="AG11" s="626"/>
      <c r="AH11" s="626"/>
      <c r="AI11" s="626"/>
      <c r="AJ11" s="626"/>
      <c r="AK11" s="626"/>
      <c r="AL11" s="631">
        <v>0.2</v>
      </c>
      <c r="AM11" s="632"/>
      <c r="AN11" s="632"/>
      <c r="AO11" s="633"/>
      <c r="AP11" s="628" t="s">
        <v>229</v>
      </c>
      <c r="AQ11" s="629"/>
      <c r="AR11" s="629"/>
      <c r="AS11" s="629"/>
      <c r="AT11" s="629"/>
      <c r="AU11" s="629"/>
      <c r="AV11" s="629"/>
      <c r="AW11" s="629"/>
      <c r="AX11" s="629"/>
      <c r="AY11" s="629"/>
      <c r="AZ11" s="629"/>
      <c r="BA11" s="629"/>
      <c r="BB11" s="629"/>
      <c r="BC11" s="629"/>
      <c r="BD11" s="629"/>
      <c r="BE11" s="629"/>
      <c r="BF11" s="630"/>
      <c r="BG11" s="622">
        <v>357910</v>
      </c>
      <c r="BH11" s="623"/>
      <c r="BI11" s="623"/>
      <c r="BJ11" s="623"/>
      <c r="BK11" s="623"/>
      <c r="BL11" s="623"/>
      <c r="BM11" s="623"/>
      <c r="BN11" s="624"/>
      <c r="BO11" s="625">
        <v>2.7</v>
      </c>
      <c r="BP11" s="625"/>
      <c r="BQ11" s="625"/>
      <c r="BR11" s="625"/>
      <c r="BS11" s="637">
        <v>31641</v>
      </c>
      <c r="BT11" s="623"/>
      <c r="BU11" s="623"/>
      <c r="BV11" s="623"/>
      <c r="BW11" s="623"/>
      <c r="BX11" s="623"/>
      <c r="BY11" s="623"/>
      <c r="BZ11" s="623"/>
      <c r="CA11" s="623"/>
      <c r="CB11" s="641"/>
      <c r="CD11" s="638" t="s">
        <v>230</v>
      </c>
      <c r="CE11" s="639"/>
      <c r="CF11" s="639"/>
      <c r="CG11" s="639"/>
      <c r="CH11" s="639"/>
      <c r="CI11" s="639"/>
      <c r="CJ11" s="639"/>
      <c r="CK11" s="639"/>
      <c r="CL11" s="639"/>
      <c r="CM11" s="639"/>
      <c r="CN11" s="639"/>
      <c r="CO11" s="639"/>
      <c r="CP11" s="639"/>
      <c r="CQ11" s="640"/>
      <c r="CR11" s="622">
        <v>157812</v>
      </c>
      <c r="CS11" s="623"/>
      <c r="CT11" s="623"/>
      <c r="CU11" s="623"/>
      <c r="CV11" s="623"/>
      <c r="CW11" s="623"/>
      <c r="CX11" s="623"/>
      <c r="CY11" s="624"/>
      <c r="CZ11" s="625">
        <v>0.4</v>
      </c>
      <c r="DA11" s="625"/>
      <c r="DB11" s="625"/>
      <c r="DC11" s="625"/>
      <c r="DD11" s="637">
        <v>41789</v>
      </c>
      <c r="DE11" s="623"/>
      <c r="DF11" s="623"/>
      <c r="DG11" s="623"/>
      <c r="DH11" s="623"/>
      <c r="DI11" s="623"/>
      <c r="DJ11" s="623"/>
      <c r="DK11" s="623"/>
      <c r="DL11" s="623"/>
      <c r="DM11" s="623"/>
      <c r="DN11" s="623"/>
      <c r="DO11" s="623"/>
      <c r="DP11" s="624"/>
      <c r="DQ11" s="637">
        <v>137045</v>
      </c>
      <c r="DR11" s="623"/>
      <c r="DS11" s="623"/>
      <c r="DT11" s="623"/>
      <c r="DU11" s="623"/>
      <c r="DV11" s="623"/>
      <c r="DW11" s="623"/>
      <c r="DX11" s="623"/>
      <c r="DY11" s="623"/>
      <c r="DZ11" s="623"/>
      <c r="EA11" s="623"/>
      <c r="EB11" s="623"/>
      <c r="EC11" s="641"/>
    </row>
    <row r="12" spans="2:143" ht="11.25" customHeight="1" x14ac:dyDescent="0.15">
      <c r="B12" s="628" t="s">
        <v>231</v>
      </c>
      <c r="C12" s="629"/>
      <c r="D12" s="629"/>
      <c r="E12" s="629"/>
      <c r="F12" s="629"/>
      <c r="G12" s="629"/>
      <c r="H12" s="629"/>
      <c r="I12" s="629"/>
      <c r="J12" s="629"/>
      <c r="K12" s="629"/>
      <c r="L12" s="629"/>
      <c r="M12" s="629"/>
      <c r="N12" s="629"/>
      <c r="O12" s="629"/>
      <c r="P12" s="629"/>
      <c r="Q12" s="630"/>
      <c r="R12" s="622" t="s">
        <v>111</v>
      </c>
      <c r="S12" s="623"/>
      <c r="T12" s="623"/>
      <c r="U12" s="623"/>
      <c r="V12" s="623"/>
      <c r="W12" s="623"/>
      <c r="X12" s="623"/>
      <c r="Y12" s="624"/>
      <c r="Z12" s="625" t="s">
        <v>111</v>
      </c>
      <c r="AA12" s="625"/>
      <c r="AB12" s="625"/>
      <c r="AC12" s="625"/>
      <c r="AD12" s="626" t="s">
        <v>111</v>
      </c>
      <c r="AE12" s="626"/>
      <c r="AF12" s="626"/>
      <c r="AG12" s="626"/>
      <c r="AH12" s="626"/>
      <c r="AI12" s="626"/>
      <c r="AJ12" s="626"/>
      <c r="AK12" s="626"/>
      <c r="AL12" s="631" t="s">
        <v>111</v>
      </c>
      <c r="AM12" s="632"/>
      <c r="AN12" s="632"/>
      <c r="AO12" s="633"/>
      <c r="AP12" s="628" t="s">
        <v>232</v>
      </c>
      <c r="AQ12" s="629"/>
      <c r="AR12" s="629"/>
      <c r="AS12" s="629"/>
      <c r="AT12" s="629"/>
      <c r="AU12" s="629"/>
      <c r="AV12" s="629"/>
      <c r="AW12" s="629"/>
      <c r="AX12" s="629"/>
      <c r="AY12" s="629"/>
      <c r="AZ12" s="629"/>
      <c r="BA12" s="629"/>
      <c r="BB12" s="629"/>
      <c r="BC12" s="629"/>
      <c r="BD12" s="629"/>
      <c r="BE12" s="629"/>
      <c r="BF12" s="630"/>
      <c r="BG12" s="622">
        <v>5085575</v>
      </c>
      <c r="BH12" s="623"/>
      <c r="BI12" s="623"/>
      <c r="BJ12" s="623"/>
      <c r="BK12" s="623"/>
      <c r="BL12" s="623"/>
      <c r="BM12" s="623"/>
      <c r="BN12" s="624"/>
      <c r="BO12" s="625">
        <v>37.700000000000003</v>
      </c>
      <c r="BP12" s="625"/>
      <c r="BQ12" s="625"/>
      <c r="BR12" s="625"/>
      <c r="BS12" s="637" t="s">
        <v>111</v>
      </c>
      <c r="BT12" s="623"/>
      <c r="BU12" s="623"/>
      <c r="BV12" s="623"/>
      <c r="BW12" s="623"/>
      <c r="BX12" s="623"/>
      <c r="BY12" s="623"/>
      <c r="BZ12" s="623"/>
      <c r="CA12" s="623"/>
      <c r="CB12" s="641"/>
      <c r="CD12" s="638" t="s">
        <v>233</v>
      </c>
      <c r="CE12" s="639"/>
      <c r="CF12" s="639"/>
      <c r="CG12" s="639"/>
      <c r="CH12" s="639"/>
      <c r="CI12" s="639"/>
      <c r="CJ12" s="639"/>
      <c r="CK12" s="639"/>
      <c r="CL12" s="639"/>
      <c r="CM12" s="639"/>
      <c r="CN12" s="639"/>
      <c r="CO12" s="639"/>
      <c r="CP12" s="639"/>
      <c r="CQ12" s="640"/>
      <c r="CR12" s="622">
        <v>138620</v>
      </c>
      <c r="CS12" s="623"/>
      <c r="CT12" s="623"/>
      <c r="CU12" s="623"/>
      <c r="CV12" s="623"/>
      <c r="CW12" s="623"/>
      <c r="CX12" s="623"/>
      <c r="CY12" s="624"/>
      <c r="CZ12" s="625">
        <v>0.4</v>
      </c>
      <c r="DA12" s="625"/>
      <c r="DB12" s="625"/>
      <c r="DC12" s="625"/>
      <c r="DD12" s="637" t="s">
        <v>111</v>
      </c>
      <c r="DE12" s="623"/>
      <c r="DF12" s="623"/>
      <c r="DG12" s="623"/>
      <c r="DH12" s="623"/>
      <c r="DI12" s="623"/>
      <c r="DJ12" s="623"/>
      <c r="DK12" s="623"/>
      <c r="DL12" s="623"/>
      <c r="DM12" s="623"/>
      <c r="DN12" s="623"/>
      <c r="DO12" s="623"/>
      <c r="DP12" s="624"/>
      <c r="DQ12" s="637">
        <v>93398</v>
      </c>
      <c r="DR12" s="623"/>
      <c r="DS12" s="623"/>
      <c r="DT12" s="623"/>
      <c r="DU12" s="623"/>
      <c r="DV12" s="623"/>
      <c r="DW12" s="623"/>
      <c r="DX12" s="623"/>
      <c r="DY12" s="623"/>
      <c r="DZ12" s="623"/>
      <c r="EA12" s="623"/>
      <c r="EB12" s="623"/>
      <c r="EC12" s="641"/>
    </row>
    <row r="13" spans="2:143" ht="11.25" customHeight="1" x14ac:dyDescent="0.15">
      <c r="B13" s="628" t="s">
        <v>234</v>
      </c>
      <c r="C13" s="629"/>
      <c r="D13" s="629"/>
      <c r="E13" s="629"/>
      <c r="F13" s="629"/>
      <c r="G13" s="629"/>
      <c r="H13" s="629"/>
      <c r="I13" s="629"/>
      <c r="J13" s="629"/>
      <c r="K13" s="629"/>
      <c r="L13" s="629"/>
      <c r="M13" s="629"/>
      <c r="N13" s="629"/>
      <c r="O13" s="629"/>
      <c r="P13" s="629"/>
      <c r="Q13" s="630"/>
      <c r="R13" s="622">
        <v>80580</v>
      </c>
      <c r="S13" s="623"/>
      <c r="T13" s="623"/>
      <c r="U13" s="623"/>
      <c r="V13" s="623"/>
      <c r="W13" s="623"/>
      <c r="X13" s="623"/>
      <c r="Y13" s="624"/>
      <c r="Z13" s="625">
        <v>0.2</v>
      </c>
      <c r="AA13" s="625"/>
      <c r="AB13" s="625"/>
      <c r="AC13" s="625"/>
      <c r="AD13" s="626">
        <v>80580</v>
      </c>
      <c r="AE13" s="626"/>
      <c r="AF13" s="626"/>
      <c r="AG13" s="626"/>
      <c r="AH13" s="626"/>
      <c r="AI13" s="626"/>
      <c r="AJ13" s="626"/>
      <c r="AK13" s="626"/>
      <c r="AL13" s="631">
        <v>0.4</v>
      </c>
      <c r="AM13" s="632"/>
      <c r="AN13" s="632"/>
      <c r="AO13" s="633"/>
      <c r="AP13" s="628" t="s">
        <v>235</v>
      </c>
      <c r="AQ13" s="629"/>
      <c r="AR13" s="629"/>
      <c r="AS13" s="629"/>
      <c r="AT13" s="629"/>
      <c r="AU13" s="629"/>
      <c r="AV13" s="629"/>
      <c r="AW13" s="629"/>
      <c r="AX13" s="629"/>
      <c r="AY13" s="629"/>
      <c r="AZ13" s="629"/>
      <c r="BA13" s="629"/>
      <c r="BB13" s="629"/>
      <c r="BC13" s="629"/>
      <c r="BD13" s="629"/>
      <c r="BE13" s="629"/>
      <c r="BF13" s="630"/>
      <c r="BG13" s="622">
        <v>4976892</v>
      </c>
      <c r="BH13" s="623"/>
      <c r="BI13" s="623"/>
      <c r="BJ13" s="623"/>
      <c r="BK13" s="623"/>
      <c r="BL13" s="623"/>
      <c r="BM13" s="623"/>
      <c r="BN13" s="624"/>
      <c r="BO13" s="625">
        <v>36.9</v>
      </c>
      <c r="BP13" s="625"/>
      <c r="BQ13" s="625"/>
      <c r="BR13" s="625"/>
      <c r="BS13" s="637" t="s">
        <v>111</v>
      </c>
      <c r="BT13" s="623"/>
      <c r="BU13" s="623"/>
      <c r="BV13" s="623"/>
      <c r="BW13" s="623"/>
      <c r="BX13" s="623"/>
      <c r="BY13" s="623"/>
      <c r="BZ13" s="623"/>
      <c r="CA13" s="623"/>
      <c r="CB13" s="641"/>
      <c r="CD13" s="638" t="s">
        <v>236</v>
      </c>
      <c r="CE13" s="639"/>
      <c r="CF13" s="639"/>
      <c r="CG13" s="639"/>
      <c r="CH13" s="639"/>
      <c r="CI13" s="639"/>
      <c r="CJ13" s="639"/>
      <c r="CK13" s="639"/>
      <c r="CL13" s="639"/>
      <c r="CM13" s="639"/>
      <c r="CN13" s="639"/>
      <c r="CO13" s="639"/>
      <c r="CP13" s="639"/>
      <c r="CQ13" s="640"/>
      <c r="CR13" s="622">
        <v>2720915</v>
      </c>
      <c r="CS13" s="623"/>
      <c r="CT13" s="623"/>
      <c r="CU13" s="623"/>
      <c r="CV13" s="623"/>
      <c r="CW13" s="623"/>
      <c r="CX13" s="623"/>
      <c r="CY13" s="624"/>
      <c r="CZ13" s="625">
        <v>7.1</v>
      </c>
      <c r="DA13" s="625"/>
      <c r="DB13" s="625"/>
      <c r="DC13" s="625"/>
      <c r="DD13" s="637">
        <v>617456</v>
      </c>
      <c r="DE13" s="623"/>
      <c r="DF13" s="623"/>
      <c r="DG13" s="623"/>
      <c r="DH13" s="623"/>
      <c r="DI13" s="623"/>
      <c r="DJ13" s="623"/>
      <c r="DK13" s="623"/>
      <c r="DL13" s="623"/>
      <c r="DM13" s="623"/>
      <c r="DN13" s="623"/>
      <c r="DO13" s="623"/>
      <c r="DP13" s="624"/>
      <c r="DQ13" s="637">
        <v>2329812</v>
      </c>
      <c r="DR13" s="623"/>
      <c r="DS13" s="623"/>
      <c r="DT13" s="623"/>
      <c r="DU13" s="623"/>
      <c r="DV13" s="623"/>
      <c r="DW13" s="623"/>
      <c r="DX13" s="623"/>
      <c r="DY13" s="623"/>
      <c r="DZ13" s="623"/>
      <c r="EA13" s="623"/>
      <c r="EB13" s="623"/>
      <c r="EC13" s="641"/>
    </row>
    <row r="14" spans="2:143" ht="11.25" customHeight="1" x14ac:dyDescent="0.15">
      <c r="B14" s="628" t="s">
        <v>237</v>
      </c>
      <c r="C14" s="629"/>
      <c r="D14" s="629"/>
      <c r="E14" s="629"/>
      <c r="F14" s="629"/>
      <c r="G14" s="629"/>
      <c r="H14" s="629"/>
      <c r="I14" s="629"/>
      <c r="J14" s="629"/>
      <c r="K14" s="629"/>
      <c r="L14" s="629"/>
      <c r="M14" s="629"/>
      <c r="N14" s="629"/>
      <c r="O14" s="629"/>
      <c r="P14" s="629"/>
      <c r="Q14" s="630"/>
      <c r="R14" s="622" t="s">
        <v>111</v>
      </c>
      <c r="S14" s="623"/>
      <c r="T14" s="623"/>
      <c r="U14" s="623"/>
      <c r="V14" s="623"/>
      <c r="W14" s="623"/>
      <c r="X14" s="623"/>
      <c r="Y14" s="624"/>
      <c r="Z14" s="625" t="s">
        <v>111</v>
      </c>
      <c r="AA14" s="625"/>
      <c r="AB14" s="625"/>
      <c r="AC14" s="625"/>
      <c r="AD14" s="626" t="s">
        <v>111</v>
      </c>
      <c r="AE14" s="626"/>
      <c r="AF14" s="626"/>
      <c r="AG14" s="626"/>
      <c r="AH14" s="626"/>
      <c r="AI14" s="626"/>
      <c r="AJ14" s="626"/>
      <c r="AK14" s="626"/>
      <c r="AL14" s="631" t="s">
        <v>111</v>
      </c>
      <c r="AM14" s="632"/>
      <c r="AN14" s="632"/>
      <c r="AO14" s="633"/>
      <c r="AP14" s="628" t="s">
        <v>238</v>
      </c>
      <c r="AQ14" s="629"/>
      <c r="AR14" s="629"/>
      <c r="AS14" s="629"/>
      <c r="AT14" s="629"/>
      <c r="AU14" s="629"/>
      <c r="AV14" s="629"/>
      <c r="AW14" s="629"/>
      <c r="AX14" s="629"/>
      <c r="AY14" s="629"/>
      <c r="AZ14" s="629"/>
      <c r="BA14" s="629"/>
      <c r="BB14" s="629"/>
      <c r="BC14" s="629"/>
      <c r="BD14" s="629"/>
      <c r="BE14" s="629"/>
      <c r="BF14" s="630"/>
      <c r="BG14" s="622">
        <v>192581</v>
      </c>
      <c r="BH14" s="623"/>
      <c r="BI14" s="623"/>
      <c r="BJ14" s="623"/>
      <c r="BK14" s="623"/>
      <c r="BL14" s="623"/>
      <c r="BM14" s="623"/>
      <c r="BN14" s="624"/>
      <c r="BO14" s="625">
        <v>1.4</v>
      </c>
      <c r="BP14" s="625"/>
      <c r="BQ14" s="625"/>
      <c r="BR14" s="625"/>
      <c r="BS14" s="637" t="s">
        <v>111</v>
      </c>
      <c r="BT14" s="623"/>
      <c r="BU14" s="623"/>
      <c r="BV14" s="623"/>
      <c r="BW14" s="623"/>
      <c r="BX14" s="623"/>
      <c r="BY14" s="623"/>
      <c r="BZ14" s="623"/>
      <c r="CA14" s="623"/>
      <c r="CB14" s="641"/>
      <c r="CD14" s="638" t="s">
        <v>239</v>
      </c>
      <c r="CE14" s="639"/>
      <c r="CF14" s="639"/>
      <c r="CG14" s="639"/>
      <c r="CH14" s="639"/>
      <c r="CI14" s="639"/>
      <c r="CJ14" s="639"/>
      <c r="CK14" s="639"/>
      <c r="CL14" s="639"/>
      <c r="CM14" s="639"/>
      <c r="CN14" s="639"/>
      <c r="CO14" s="639"/>
      <c r="CP14" s="639"/>
      <c r="CQ14" s="640"/>
      <c r="CR14" s="622">
        <v>1513627</v>
      </c>
      <c r="CS14" s="623"/>
      <c r="CT14" s="623"/>
      <c r="CU14" s="623"/>
      <c r="CV14" s="623"/>
      <c r="CW14" s="623"/>
      <c r="CX14" s="623"/>
      <c r="CY14" s="624"/>
      <c r="CZ14" s="625">
        <v>4</v>
      </c>
      <c r="DA14" s="625"/>
      <c r="DB14" s="625"/>
      <c r="DC14" s="625"/>
      <c r="DD14" s="637">
        <v>67859</v>
      </c>
      <c r="DE14" s="623"/>
      <c r="DF14" s="623"/>
      <c r="DG14" s="623"/>
      <c r="DH14" s="623"/>
      <c r="DI14" s="623"/>
      <c r="DJ14" s="623"/>
      <c r="DK14" s="623"/>
      <c r="DL14" s="623"/>
      <c r="DM14" s="623"/>
      <c r="DN14" s="623"/>
      <c r="DO14" s="623"/>
      <c r="DP14" s="624"/>
      <c r="DQ14" s="637">
        <v>995063</v>
      </c>
      <c r="DR14" s="623"/>
      <c r="DS14" s="623"/>
      <c r="DT14" s="623"/>
      <c r="DU14" s="623"/>
      <c r="DV14" s="623"/>
      <c r="DW14" s="623"/>
      <c r="DX14" s="623"/>
      <c r="DY14" s="623"/>
      <c r="DZ14" s="623"/>
      <c r="EA14" s="623"/>
      <c r="EB14" s="623"/>
      <c r="EC14" s="641"/>
    </row>
    <row r="15" spans="2:143" ht="11.25" customHeight="1" x14ac:dyDescent="0.15">
      <c r="B15" s="628" t="s">
        <v>240</v>
      </c>
      <c r="C15" s="629"/>
      <c r="D15" s="629"/>
      <c r="E15" s="629"/>
      <c r="F15" s="629"/>
      <c r="G15" s="629"/>
      <c r="H15" s="629"/>
      <c r="I15" s="629"/>
      <c r="J15" s="629"/>
      <c r="K15" s="629"/>
      <c r="L15" s="629"/>
      <c r="M15" s="629"/>
      <c r="N15" s="629"/>
      <c r="O15" s="629"/>
      <c r="P15" s="629"/>
      <c r="Q15" s="630"/>
      <c r="R15" s="622">
        <v>64619</v>
      </c>
      <c r="S15" s="623"/>
      <c r="T15" s="623"/>
      <c r="U15" s="623"/>
      <c r="V15" s="623"/>
      <c r="W15" s="623"/>
      <c r="X15" s="623"/>
      <c r="Y15" s="624"/>
      <c r="Z15" s="625">
        <v>0.2</v>
      </c>
      <c r="AA15" s="625"/>
      <c r="AB15" s="625"/>
      <c r="AC15" s="625"/>
      <c r="AD15" s="626">
        <v>64619</v>
      </c>
      <c r="AE15" s="626"/>
      <c r="AF15" s="626"/>
      <c r="AG15" s="626"/>
      <c r="AH15" s="626"/>
      <c r="AI15" s="626"/>
      <c r="AJ15" s="626"/>
      <c r="AK15" s="626"/>
      <c r="AL15" s="631">
        <v>0.3</v>
      </c>
      <c r="AM15" s="632"/>
      <c r="AN15" s="632"/>
      <c r="AO15" s="633"/>
      <c r="AP15" s="628" t="s">
        <v>241</v>
      </c>
      <c r="AQ15" s="629"/>
      <c r="AR15" s="629"/>
      <c r="AS15" s="629"/>
      <c r="AT15" s="629"/>
      <c r="AU15" s="629"/>
      <c r="AV15" s="629"/>
      <c r="AW15" s="629"/>
      <c r="AX15" s="629"/>
      <c r="AY15" s="629"/>
      <c r="AZ15" s="629"/>
      <c r="BA15" s="629"/>
      <c r="BB15" s="629"/>
      <c r="BC15" s="629"/>
      <c r="BD15" s="629"/>
      <c r="BE15" s="629"/>
      <c r="BF15" s="630"/>
      <c r="BG15" s="622">
        <v>576128</v>
      </c>
      <c r="BH15" s="623"/>
      <c r="BI15" s="623"/>
      <c r="BJ15" s="623"/>
      <c r="BK15" s="623"/>
      <c r="BL15" s="623"/>
      <c r="BM15" s="623"/>
      <c r="BN15" s="624"/>
      <c r="BO15" s="625">
        <v>4.3</v>
      </c>
      <c r="BP15" s="625"/>
      <c r="BQ15" s="625"/>
      <c r="BR15" s="625"/>
      <c r="BS15" s="637" t="s">
        <v>111</v>
      </c>
      <c r="BT15" s="623"/>
      <c r="BU15" s="623"/>
      <c r="BV15" s="623"/>
      <c r="BW15" s="623"/>
      <c r="BX15" s="623"/>
      <c r="BY15" s="623"/>
      <c r="BZ15" s="623"/>
      <c r="CA15" s="623"/>
      <c r="CB15" s="641"/>
      <c r="CD15" s="638" t="s">
        <v>242</v>
      </c>
      <c r="CE15" s="639"/>
      <c r="CF15" s="639"/>
      <c r="CG15" s="639"/>
      <c r="CH15" s="639"/>
      <c r="CI15" s="639"/>
      <c r="CJ15" s="639"/>
      <c r="CK15" s="639"/>
      <c r="CL15" s="639"/>
      <c r="CM15" s="639"/>
      <c r="CN15" s="639"/>
      <c r="CO15" s="639"/>
      <c r="CP15" s="639"/>
      <c r="CQ15" s="640"/>
      <c r="CR15" s="622">
        <v>3986423</v>
      </c>
      <c r="CS15" s="623"/>
      <c r="CT15" s="623"/>
      <c r="CU15" s="623"/>
      <c r="CV15" s="623"/>
      <c r="CW15" s="623"/>
      <c r="CX15" s="623"/>
      <c r="CY15" s="624"/>
      <c r="CZ15" s="625">
        <v>10.4</v>
      </c>
      <c r="DA15" s="625"/>
      <c r="DB15" s="625"/>
      <c r="DC15" s="625"/>
      <c r="DD15" s="637">
        <v>983307</v>
      </c>
      <c r="DE15" s="623"/>
      <c r="DF15" s="623"/>
      <c r="DG15" s="623"/>
      <c r="DH15" s="623"/>
      <c r="DI15" s="623"/>
      <c r="DJ15" s="623"/>
      <c r="DK15" s="623"/>
      <c r="DL15" s="623"/>
      <c r="DM15" s="623"/>
      <c r="DN15" s="623"/>
      <c r="DO15" s="623"/>
      <c r="DP15" s="624"/>
      <c r="DQ15" s="637">
        <v>2938530</v>
      </c>
      <c r="DR15" s="623"/>
      <c r="DS15" s="623"/>
      <c r="DT15" s="623"/>
      <c r="DU15" s="623"/>
      <c r="DV15" s="623"/>
      <c r="DW15" s="623"/>
      <c r="DX15" s="623"/>
      <c r="DY15" s="623"/>
      <c r="DZ15" s="623"/>
      <c r="EA15" s="623"/>
      <c r="EB15" s="623"/>
      <c r="EC15" s="641"/>
    </row>
    <row r="16" spans="2:143" ht="11.25" customHeight="1" x14ac:dyDescent="0.15">
      <c r="B16" s="628" t="s">
        <v>243</v>
      </c>
      <c r="C16" s="629"/>
      <c r="D16" s="629"/>
      <c r="E16" s="629"/>
      <c r="F16" s="629"/>
      <c r="G16" s="629"/>
      <c r="H16" s="629"/>
      <c r="I16" s="629"/>
      <c r="J16" s="629"/>
      <c r="K16" s="629"/>
      <c r="L16" s="629"/>
      <c r="M16" s="629"/>
      <c r="N16" s="629"/>
      <c r="O16" s="629"/>
      <c r="P16" s="629"/>
      <c r="Q16" s="630"/>
      <c r="R16" s="622">
        <v>6128782</v>
      </c>
      <c r="S16" s="623"/>
      <c r="T16" s="623"/>
      <c r="U16" s="623"/>
      <c r="V16" s="623"/>
      <c r="W16" s="623"/>
      <c r="X16" s="623"/>
      <c r="Y16" s="624"/>
      <c r="Z16" s="625">
        <v>15.8</v>
      </c>
      <c r="AA16" s="625"/>
      <c r="AB16" s="625"/>
      <c r="AC16" s="625"/>
      <c r="AD16" s="626">
        <v>5973153</v>
      </c>
      <c r="AE16" s="626"/>
      <c r="AF16" s="626"/>
      <c r="AG16" s="626"/>
      <c r="AH16" s="626"/>
      <c r="AI16" s="626"/>
      <c r="AJ16" s="626"/>
      <c r="AK16" s="626"/>
      <c r="AL16" s="631">
        <v>28.2</v>
      </c>
      <c r="AM16" s="632"/>
      <c r="AN16" s="632"/>
      <c r="AO16" s="633"/>
      <c r="AP16" s="628" t="s">
        <v>244</v>
      </c>
      <c r="AQ16" s="629"/>
      <c r="AR16" s="629"/>
      <c r="AS16" s="629"/>
      <c r="AT16" s="629"/>
      <c r="AU16" s="629"/>
      <c r="AV16" s="629"/>
      <c r="AW16" s="629"/>
      <c r="AX16" s="629"/>
      <c r="AY16" s="629"/>
      <c r="AZ16" s="629"/>
      <c r="BA16" s="629"/>
      <c r="BB16" s="629"/>
      <c r="BC16" s="629"/>
      <c r="BD16" s="629"/>
      <c r="BE16" s="629"/>
      <c r="BF16" s="630"/>
      <c r="BG16" s="622" t="s">
        <v>111</v>
      </c>
      <c r="BH16" s="623"/>
      <c r="BI16" s="623"/>
      <c r="BJ16" s="623"/>
      <c r="BK16" s="623"/>
      <c r="BL16" s="623"/>
      <c r="BM16" s="623"/>
      <c r="BN16" s="624"/>
      <c r="BO16" s="625" t="s">
        <v>111</v>
      </c>
      <c r="BP16" s="625"/>
      <c r="BQ16" s="625"/>
      <c r="BR16" s="625"/>
      <c r="BS16" s="637" t="s">
        <v>111</v>
      </c>
      <c r="BT16" s="623"/>
      <c r="BU16" s="623"/>
      <c r="BV16" s="623"/>
      <c r="BW16" s="623"/>
      <c r="BX16" s="623"/>
      <c r="BY16" s="623"/>
      <c r="BZ16" s="623"/>
      <c r="CA16" s="623"/>
      <c r="CB16" s="641"/>
      <c r="CD16" s="638" t="s">
        <v>245</v>
      </c>
      <c r="CE16" s="639"/>
      <c r="CF16" s="639"/>
      <c r="CG16" s="639"/>
      <c r="CH16" s="639"/>
      <c r="CI16" s="639"/>
      <c r="CJ16" s="639"/>
      <c r="CK16" s="639"/>
      <c r="CL16" s="639"/>
      <c r="CM16" s="639"/>
      <c r="CN16" s="639"/>
      <c r="CO16" s="639"/>
      <c r="CP16" s="639"/>
      <c r="CQ16" s="640"/>
      <c r="CR16" s="622">
        <v>11646</v>
      </c>
      <c r="CS16" s="623"/>
      <c r="CT16" s="623"/>
      <c r="CU16" s="623"/>
      <c r="CV16" s="623"/>
      <c r="CW16" s="623"/>
      <c r="CX16" s="623"/>
      <c r="CY16" s="624"/>
      <c r="CZ16" s="625">
        <v>0</v>
      </c>
      <c r="DA16" s="625"/>
      <c r="DB16" s="625"/>
      <c r="DC16" s="625"/>
      <c r="DD16" s="637" t="s">
        <v>111</v>
      </c>
      <c r="DE16" s="623"/>
      <c r="DF16" s="623"/>
      <c r="DG16" s="623"/>
      <c r="DH16" s="623"/>
      <c r="DI16" s="623"/>
      <c r="DJ16" s="623"/>
      <c r="DK16" s="623"/>
      <c r="DL16" s="623"/>
      <c r="DM16" s="623"/>
      <c r="DN16" s="623"/>
      <c r="DO16" s="623"/>
      <c r="DP16" s="624"/>
      <c r="DQ16" s="637">
        <v>11646</v>
      </c>
      <c r="DR16" s="623"/>
      <c r="DS16" s="623"/>
      <c r="DT16" s="623"/>
      <c r="DU16" s="623"/>
      <c r="DV16" s="623"/>
      <c r="DW16" s="623"/>
      <c r="DX16" s="623"/>
      <c r="DY16" s="623"/>
      <c r="DZ16" s="623"/>
      <c r="EA16" s="623"/>
      <c r="EB16" s="623"/>
      <c r="EC16" s="641"/>
    </row>
    <row r="17" spans="2:133" ht="11.25" customHeight="1" x14ac:dyDescent="0.15">
      <c r="B17" s="628" t="s">
        <v>246</v>
      </c>
      <c r="C17" s="629"/>
      <c r="D17" s="629"/>
      <c r="E17" s="629"/>
      <c r="F17" s="629"/>
      <c r="G17" s="629"/>
      <c r="H17" s="629"/>
      <c r="I17" s="629"/>
      <c r="J17" s="629"/>
      <c r="K17" s="629"/>
      <c r="L17" s="629"/>
      <c r="M17" s="629"/>
      <c r="N17" s="629"/>
      <c r="O17" s="629"/>
      <c r="P17" s="629"/>
      <c r="Q17" s="630"/>
      <c r="R17" s="622">
        <v>5973153</v>
      </c>
      <c r="S17" s="623"/>
      <c r="T17" s="623"/>
      <c r="U17" s="623"/>
      <c r="V17" s="623"/>
      <c r="W17" s="623"/>
      <c r="X17" s="623"/>
      <c r="Y17" s="624"/>
      <c r="Z17" s="625">
        <v>15.4</v>
      </c>
      <c r="AA17" s="625"/>
      <c r="AB17" s="625"/>
      <c r="AC17" s="625"/>
      <c r="AD17" s="626">
        <v>5973153</v>
      </c>
      <c r="AE17" s="626"/>
      <c r="AF17" s="626"/>
      <c r="AG17" s="626"/>
      <c r="AH17" s="626"/>
      <c r="AI17" s="626"/>
      <c r="AJ17" s="626"/>
      <c r="AK17" s="626"/>
      <c r="AL17" s="631">
        <v>28.2</v>
      </c>
      <c r="AM17" s="632"/>
      <c r="AN17" s="632"/>
      <c r="AO17" s="633"/>
      <c r="AP17" s="628" t="s">
        <v>247</v>
      </c>
      <c r="AQ17" s="629"/>
      <c r="AR17" s="629"/>
      <c r="AS17" s="629"/>
      <c r="AT17" s="629"/>
      <c r="AU17" s="629"/>
      <c r="AV17" s="629"/>
      <c r="AW17" s="629"/>
      <c r="AX17" s="629"/>
      <c r="AY17" s="629"/>
      <c r="AZ17" s="629"/>
      <c r="BA17" s="629"/>
      <c r="BB17" s="629"/>
      <c r="BC17" s="629"/>
      <c r="BD17" s="629"/>
      <c r="BE17" s="629"/>
      <c r="BF17" s="630"/>
      <c r="BG17" s="622" t="s">
        <v>111</v>
      </c>
      <c r="BH17" s="623"/>
      <c r="BI17" s="623"/>
      <c r="BJ17" s="623"/>
      <c r="BK17" s="623"/>
      <c r="BL17" s="623"/>
      <c r="BM17" s="623"/>
      <c r="BN17" s="624"/>
      <c r="BO17" s="625" t="s">
        <v>111</v>
      </c>
      <c r="BP17" s="625"/>
      <c r="BQ17" s="625"/>
      <c r="BR17" s="625"/>
      <c r="BS17" s="637" t="s">
        <v>111</v>
      </c>
      <c r="BT17" s="623"/>
      <c r="BU17" s="623"/>
      <c r="BV17" s="623"/>
      <c r="BW17" s="623"/>
      <c r="BX17" s="623"/>
      <c r="BY17" s="623"/>
      <c r="BZ17" s="623"/>
      <c r="CA17" s="623"/>
      <c r="CB17" s="641"/>
      <c r="CD17" s="638" t="s">
        <v>248</v>
      </c>
      <c r="CE17" s="639"/>
      <c r="CF17" s="639"/>
      <c r="CG17" s="639"/>
      <c r="CH17" s="639"/>
      <c r="CI17" s="639"/>
      <c r="CJ17" s="639"/>
      <c r="CK17" s="639"/>
      <c r="CL17" s="639"/>
      <c r="CM17" s="639"/>
      <c r="CN17" s="639"/>
      <c r="CO17" s="639"/>
      <c r="CP17" s="639"/>
      <c r="CQ17" s="640"/>
      <c r="CR17" s="622">
        <v>2323237</v>
      </c>
      <c r="CS17" s="623"/>
      <c r="CT17" s="623"/>
      <c r="CU17" s="623"/>
      <c r="CV17" s="623"/>
      <c r="CW17" s="623"/>
      <c r="CX17" s="623"/>
      <c r="CY17" s="624"/>
      <c r="CZ17" s="625">
        <v>6.1</v>
      </c>
      <c r="DA17" s="625"/>
      <c r="DB17" s="625"/>
      <c r="DC17" s="625"/>
      <c r="DD17" s="637" t="s">
        <v>111</v>
      </c>
      <c r="DE17" s="623"/>
      <c r="DF17" s="623"/>
      <c r="DG17" s="623"/>
      <c r="DH17" s="623"/>
      <c r="DI17" s="623"/>
      <c r="DJ17" s="623"/>
      <c r="DK17" s="623"/>
      <c r="DL17" s="623"/>
      <c r="DM17" s="623"/>
      <c r="DN17" s="623"/>
      <c r="DO17" s="623"/>
      <c r="DP17" s="624"/>
      <c r="DQ17" s="637">
        <v>2266394</v>
      </c>
      <c r="DR17" s="623"/>
      <c r="DS17" s="623"/>
      <c r="DT17" s="623"/>
      <c r="DU17" s="623"/>
      <c r="DV17" s="623"/>
      <c r="DW17" s="623"/>
      <c r="DX17" s="623"/>
      <c r="DY17" s="623"/>
      <c r="DZ17" s="623"/>
      <c r="EA17" s="623"/>
      <c r="EB17" s="623"/>
      <c r="EC17" s="641"/>
    </row>
    <row r="18" spans="2:133" ht="11.25" customHeight="1" x14ac:dyDescent="0.15">
      <c r="B18" s="628" t="s">
        <v>249</v>
      </c>
      <c r="C18" s="629"/>
      <c r="D18" s="629"/>
      <c r="E18" s="629"/>
      <c r="F18" s="629"/>
      <c r="G18" s="629"/>
      <c r="H18" s="629"/>
      <c r="I18" s="629"/>
      <c r="J18" s="629"/>
      <c r="K18" s="629"/>
      <c r="L18" s="629"/>
      <c r="M18" s="629"/>
      <c r="N18" s="629"/>
      <c r="O18" s="629"/>
      <c r="P18" s="629"/>
      <c r="Q18" s="630"/>
      <c r="R18" s="622">
        <v>155629</v>
      </c>
      <c r="S18" s="623"/>
      <c r="T18" s="623"/>
      <c r="U18" s="623"/>
      <c r="V18" s="623"/>
      <c r="W18" s="623"/>
      <c r="X18" s="623"/>
      <c r="Y18" s="624"/>
      <c r="Z18" s="625">
        <v>0.4</v>
      </c>
      <c r="AA18" s="625"/>
      <c r="AB18" s="625"/>
      <c r="AC18" s="625"/>
      <c r="AD18" s="626" t="s">
        <v>111</v>
      </c>
      <c r="AE18" s="626"/>
      <c r="AF18" s="626"/>
      <c r="AG18" s="626"/>
      <c r="AH18" s="626"/>
      <c r="AI18" s="626"/>
      <c r="AJ18" s="626"/>
      <c r="AK18" s="626"/>
      <c r="AL18" s="631" t="s">
        <v>111</v>
      </c>
      <c r="AM18" s="632"/>
      <c r="AN18" s="632"/>
      <c r="AO18" s="633"/>
      <c r="AP18" s="628" t="s">
        <v>250</v>
      </c>
      <c r="AQ18" s="629"/>
      <c r="AR18" s="629"/>
      <c r="AS18" s="629"/>
      <c r="AT18" s="629"/>
      <c r="AU18" s="629"/>
      <c r="AV18" s="629"/>
      <c r="AW18" s="629"/>
      <c r="AX18" s="629"/>
      <c r="AY18" s="629"/>
      <c r="AZ18" s="629"/>
      <c r="BA18" s="629"/>
      <c r="BB18" s="629"/>
      <c r="BC18" s="629"/>
      <c r="BD18" s="629"/>
      <c r="BE18" s="629"/>
      <c r="BF18" s="630"/>
      <c r="BG18" s="622" t="s">
        <v>111</v>
      </c>
      <c r="BH18" s="623"/>
      <c r="BI18" s="623"/>
      <c r="BJ18" s="623"/>
      <c r="BK18" s="623"/>
      <c r="BL18" s="623"/>
      <c r="BM18" s="623"/>
      <c r="BN18" s="624"/>
      <c r="BO18" s="625" t="s">
        <v>111</v>
      </c>
      <c r="BP18" s="625"/>
      <c r="BQ18" s="625"/>
      <c r="BR18" s="625"/>
      <c r="BS18" s="637" t="s">
        <v>111</v>
      </c>
      <c r="BT18" s="623"/>
      <c r="BU18" s="623"/>
      <c r="BV18" s="623"/>
      <c r="BW18" s="623"/>
      <c r="BX18" s="623"/>
      <c r="BY18" s="623"/>
      <c r="BZ18" s="623"/>
      <c r="CA18" s="623"/>
      <c r="CB18" s="641"/>
      <c r="CD18" s="638" t="s">
        <v>251</v>
      </c>
      <c r="CE18" s="639"/>
      <c r="CF18" s="639"/>
      <c r="CG18" s="639"/>
      <c r="CH18" s="639"/>
      <c r="CI18" s="639"/>
      <c r="CJ18" s="639"/>
      <c r="CK18" s="639"/>
      <c r="CL18" s="639"/>
      <c r="CM18" s="639"/>
      <c r="CN18" s="639"/>
      <c r="CO18" s="639"/>
      <c r="CP18" s="639"/>
      <c r="CQ18" s="640"/>
      <c r="CR18" s="622" t="s">
        <v>111</v>
      </c>
      <c r="CS18" s="623"/>
      <c r="CT18" s="623"/>
      <c r="CU18" s="623"/>
      <c r="CV18" s="623"/>
      <c r="CW18" s="623"/>
      <c r="CX18" s="623"/>
      <c r="CY18" s="624"/>
      <c r="CZ18" s="625" t="s">
        <v>111</v>
      </c>
      <c r="DA18" s="625"/>
      <c r="DB18" s="625"/>
      <c r="DC18" s="625"/>
      <c r="DD18" s="637" t="s">
        <v>111</v>
      </c>
      <c r="DE18" s="623"/>
      <c r="DF18" s="623"/>
      <c r="DG18" s="623"/>
      <c r="DH18" s="623"/>
      <c r="DI18" s="623"/>
      <c r="DJ18" s="623"/>
      <c r="DK18" s="623"/>
      <c r="DL18" s="623"/>
      <c r="DM18" s="623"/>
      <c r="DN18" s="623"/>
      <c r="DO18" s="623"/>
      <c r="DP18" s="624"/>
      <c r="DQ18" s="637" t="s">
        <v>111</v>
      </c>
      <c r="DR18" s="623"/>
      <c r="DS18" s="623"/>
      <c r="DT18" s="623"/>
      <c r="DU18" s="623"/>
      <c r="DV18" s="623"/>
      <c r="DW18" s="623"/>
      <c r="DX18" s="623"/>
      <c r="DY18" s="623"/>
      <c r="DZ18" s="623"/>
      <c r="EA18" s="623"/>
      <c r="EB18" s="623"/>
      <c r="EC18" s="641"/>
    </row>
    <row r="19" spans="2:133" ht="11.25" customHeight="1" x14ac:dyDescent="0.15">
      <c r="B19" s="628" t="s">
        <v>252</v>
      </c>
      <c r="C19" s="629"/>
      <c r="D19" s="629"/>
      <c r="E19" s="629"/>
      <c r="F19" s="629"/>
      <c r="G19" s="629"/>
      <c r="H19" s="629"/>
      <c r="I19" s="629"/>
      <c r="J19" s="629"/>
      <c r="K19" s="629"/>
      <c r="L19" s="629"/>
      <c r="M19" s="629"/>
      <c r="N19" s="629"/>
      <c r="O19" s="629"/>
      <c r="P19" s="629"/>
      <c r="Q19" s="630"/>
      <c r="R19" s="622" t="s">
        <v>111</v>
      </c>
      <c r="S19" s="623"/>
      <c r="T19" s="623"/>
      <c r="U19" s="623"/>
      <c r="V19" s="623"/>
      <c r="W19" s="623"/>
      <c r="X19" s="623"/>
      <c r="Y19" s="624"/>
      <c r="Z19" s="625" t="s">
        <v>111</v>
      </c>
      <c r="AA19" s="625"/>
      <c r="AB19" s="625"/>
      <c r="AC19" s="625"/>
      <c r="AD19" s="626" t="s">
        <v>111</v>
      </c>
      <c r="AE19" s="626"/>
      <c r="AF19" s="626"/>
      <c r="AG19" s="626"/>
      <c r="AH19" s="626"/>
      <c r="AI19" s="626"/>
      <c r="AJ19" s="626"/>
      <c r="AK19" s="626"/>
      <c r="AL19" s="631" t="s">
        <v>111</v>
      </c>
      <c r="AM19" s="632"/>
      <c r="AN19" s="632"/>
      <c r="AO19" s="633"/>
      <c r="AP19" s="628" t="s">
        <v>253</v>
      </c>
      <c r="AQ19" s="629"/>
      <c r="AR19" s="629"/>
      <c r="AS19" s="629"/>
      <c r="AT19" s="629"/>
      <c r="AU19" s="629"/>
      <c r="AV19" s="629"/>
      <c r="AW19" s="629"/>
      <c r="AX19" s="629"/>
      <c r="AY19" s="629"/>
      <c r="AZ19" s="629"/>
      <c r="BA19" s="629"/>
      <c r="BB19" s="629"/>
      <c r="BC19" s="629"/>
      <c r="BD19" s="629"/>
      <c r="BE19" s="629"/>
      <c r="BF19" s="630"/>
      <c r="BG19" s="622">
        <v>990358</v>
      </c>
      <c r="BH19" s="623"/>
      <c r="BI19" s="623"/>
      <c r="BJ19" s="623"/>
      <c r="BK19" s="623"/>
      <c r="BL19" s="623"/>
      <c r="BM19" s="623"/>
      <c r="BN19" s="624"/>
      <c r="BO19" s="625">
        <v>7.3</v>
      </c>
      <c r="BP19" s="625"/>
      <c r="BQ19" s="625"/>
      <c r="BR19" s="625"/>
      <c r="BS19" s="637" t="s">
        <v>111</v>
      </c>
      <c r="BT19" s="623"/>
      <c r="BU19" s="623"/>
      <c r="BV19" s="623"/>
      <c r="BW19" s="623"/>
      <c r="BX19" s="623"/>
      <c r="BY19" s="623"/>
      <c r="BZ19" s="623"/>
      <c r="CA19" s="623"/>
      <c r="CB19" s="641"/>
      <c r="CD19" s="638" t="s">
        <v>254</v>
      </c>
      <c r="CE19" s="639"/>
      <c r="CF19" s="639"/>
      <c r="CG19" s="639"/>
      <c r="CH19" s="639"/>
      <c r="CI19" s="639"/>
      <c r="CJ19" s="639"/>
      <c r="CK19" s="639"/>
      <c r="CL19" s="639"/>
      <c r="CM19" s="639"/>
      <c r="CN19" s="639"/>
      <c r="CO19" s="639"/>
      <c r="CP19" s="639"/>
      <c r="CQ19" s="640"/>
      <c r="CR19" s="622" t="s">
        <v>111</v>
      </c>
      <c r="CS19" s="623"/>
      <c r="CT19" s="623"/>
      <c r="CU19" s="623"/>
      <c r="CV19" s="623"/>
      <c r="CW19" s="623"/>
      <c r="CX19" s="623"/>
      <c r="CY19" s="624"/>
      <c r="CZ19" s="625" t="s">
        <v>111</v>
      </c>
      <c r="DA19" s="625"/>
      <c r="DB19" s="625"/>
      <c r="DC19" s="625"/>
      <c r="DD19" s="637" t="s">
        <v>111</v>
      </c>
      <c r="DE19" s="623"/>
      <c r="DF19" s="623"/>
      <c r="DG19" s="623"/>
      <c r="DH19" s="623"/>
      <c r="DI19" s="623"/>
      <c r="DJ19" s="623"/>
      <c r="DK19" s="623"/>
      <c r="DL19" s="623"/>
      <c r="DM19" s="623"/>
      <c r="DN19" s="623"/>
      <c r="DO19" s="623"/>
      <c r="DP19" s="624"/>
      <c r="DQ19" s="637" t="s">
        <v>111</v>
      </c>
      <c r="DR19" s="623"/>
      <c r="DS19" s="623"/>
      <c r="DT19" s="623"/>
      <c r="DU19" s="623"/>
      <c r="DV19" s="623"/>
      <c r="DW19" s="623"/>
      <c r="DX19" s="623"/>
      <c r="DY19" s="623"/>
      <c r="DZ19" s="623"/>
      <c r="EA19" s="623"/>
      <c r="EB19" s="623"/>
      <c r="EC19" s="641"/>
    </row>
    <row r="20" spans="2:133" ht="11.25" customHeight="1" x14ac:dyDescent="0.15">
      <c r="B20" s="628" t="s">
        <v>255</v>
      </c>
      <c r="C20" s="629"/>
      <c r="D20" s="629"/>
      <c r="E20" s="629"/>
      <c r="F20" s="629"/>
      <c r="G20" s="629"/>
      <c r="H20" s="629"/>
      <c r="I20" s="629"/>
      <c r="J20" s="629"/>
      <c r="K20" s="629"/>
      <c r="L20" s="629"/>
      <c r="M20" s="629"/>
      <c r="N20" s="629"/>
      <c r="O20" s="629"/>
      <c r="P20" s="629"/>
      <c r="Q20" s="630"/>
      <c r="R20" s="622">
        <v>22098328</v>
      </c>
      <c r="S20" s="623"/>
      <c r="T20" s="623"/>
      <c r="U20" s="623"/>
      <c r="V20" s="623"/>
      <c r="W20" s="623"/>
      <c r="X20" s="623"/>
      <c r="Y20" s="624"/>
      <c r="Z20" s="625">
        <v>57</v>
      </c>
      <c r="AA20" s="625"/>
      <c r="AB20" s="625"/>
      <c r="AC20" s="625"/>
      <c r="AD20" s="626">
        <v>20956318</v>
      </c>
      <c r="AE20" s="626"/>
      <c r="AF20" s="626"/>
      <c r="AG20" s="626"/>
      <c r="AH20" s="626"/>
      <c r="AI20" s="626"/>
      <c r="AJ20" s="626"/>
      <c r="AK20" s="626"/>
      <c r="AL20" s="631">
        <v>99.1</v>
      </c>
      <c r="AM20" s="632"/>
      <c r="AN20" s="632"/>
      <c r="AO20" s="633"/>
      <c r="AP20" s="628" t="s">
        <v>256</v>
      </c>
      <c r="AQ20" s="629"/>
      <c r="AR20" s="629"/>
      <c r="AS20" s="629"/>
      <c r="AT20" s="629"/>
      <c r="AU20" s="629"/>
      <c r="AV20" s="629"/>
      <c r="AW20" s="629"/>
      <c r="AX20" s="629"/>
      <c r="AY20" s="629"/>
      <c r="AZ20" s="629"/>
      <c r="BA20" s="629"/>
      <c r="BB20" s="629"/>
      <c r="BC20" s="629"/>
      <c r="BD20" s="629"/>
      <c r="BE20" s="629"/>
      <c r="BF20" s="630"/>
      <c r="BG20" s="622">
        <v>990358</v>
      </c>
      <c r="BH20" s="623"/>
      <c r="BI20" s="623"/>
      <c r="BJ20" s="623"/>
      <c r="BK20" s="623"/>
      <c r="BL20" s="623"/>
      <c r="BM20" s="623"/>
      <c r="BN20" s="624"/>
      <c r="BO20" s="625">
        <v>7.3</v>
      </c>
      <c r="BP20" s="625"/>
      <c r="BQ20" s="625"/>
      <c r="BR20" s="625"/>
      <c r="BS20" s="637" t="s">
        <v>111</v>
      </c>
      <c r="BT20" s="623"/>
      <c r="BU20" s="623"/>
      <c r="BV20" s="623"/>
      <c r="BW20" s="623"/>
      <c r="BX20" s="623"/>
      <c r="BY20" s="623"/>
      <c r="BZ20" s="623"/>
      <c r="CA20" s="623"/>
      <c r="CB20" s="641"/>
      <c r="CD20" s="638" t="s">
        <v>257</v>
      </c>
      <c r="CE20" s="639"/>
      <c r="CF20" s="639"/>
      <c r="CG20" s="639"/>
      <c r="CH20" s="639"/>
      <c r="CI20" s="639"/>
      <c r="CJ20" s="639"/>
      <c r="CK20" s="639"/>
      <c r="CL20" s="639"/>
      <c r="CM20" s="639"/>
      <c r="CN20" s="639"/>
      <c r="CO20" s="639"/>
      <c r="CP20" s="639"/>
      <c r="CQ20" s="640"/>
      <c r="CR20" s="622">
        <v>38168017</v>
      </c>
      <c r="CS20" s="623"/>
      <c r="CT20" s="623"/>
      <c r="CU20" s="623"/>
      <c r="CV20" s="623"/>
      <c r="CW20" s="623"/>
      <c r="CX20" s="623"/>
      <c r="CY20" s="624"/>
      <c r="CZ20" s="625">
        <v>100</v>
      </c>
      <c r="DA20" s="625"/>
      <c r="DB20" s="625"/>
      <c r="DC20" s="625"/>
      <c r="DD20" s="637">
        <v>2473340</v>
      </c>
      <c r="DE20" s="623"/>
      <c r="DF20" s="623"/>
      <c r="DG20" s="623"/>
      <c r="DH20" s="623"/>
      <c r="DI20" s="623"/>
      <c r="DJ20" s="623"/>
      <c r="DK20" s="623"/>
      <c r="DL20" s="623"/>
      <c r="DM20" s="623"/>
      <c r="DN20" s="623"/>
      <c r="DO20" s="623"/>
      <c r="DP20" s="624"/>
      <c r="DQ20" s="637">
        <v>23967231</v>
      </c>
      <c r="DR20" s="623"/>
      <c r="DS20" s="623"/>
      <c r="DT20" s="623"/>
      <c r="DU20" s="623"/>
      <c r="DV20" s="623"/>
      <c r="DW20" s="623"/>
      <c r="DX20" s="623"/>
      <c r="DY20" s="623"/>
      <c r="DZ20" s="623"/>
      <c r="EA20" s="623"/>
      <c r="EB20" s="623"/>
      <c r="EC20" s="641"/>
    </row>
    <row r="21" spans="2:133" ht="11.25" customHeight="1" x14ac:dyDescent="0.15">
      <c r="B21" s="628" t="s">
        <v>258</v>
      </c>
      <c r="C21" s="629"/>
      <c r="D21" s="629"/>
      <c r="E21" s="629"/>
      <c r="F21" s="629"/>
      <c r="G21" s="629"/>
      <c r="H21" s="629"/>
      <c r="I21" s="629"/>
      <c r="J21" s="629"/>
      <c r="K21" s="629"/>
      <c r="L21" s="629"/>
      <c r="M21" s="629"/>
      <c r="N21" s="629"/>
      <c r="O21" s="629"/>
      <c r="P21" s="629"/>
      <c r="Q21" s="630"/>
      <c r="R21" s="622">
        <v>18961</v>
      </c>
      <c r="S21" s="623"/>
      <c r="T21" s="623"/>
      <c r="U21" s="623"/>
      <c r="V21" s="623"/>
      <c r="W21" s="623"/>
      <c r="X21" s="623"/>
      <c r="Y21" s="624"/>
      <c r="Z21" s="625">
        <v>0</v>
      </c>
      <c r="AA21" s="625"/>
      <c r="AB21" s="625"/>
      <c r="AC21" s="625"/>
      <c r="AD21" s="626">
        <v>18961</v>
      </c>
      <c r="AE21" s="626"/>
      <c r="AF21" s="626"/>
      <c r="AG21" s="626"/>
      <c r="AH21" s="626"/>
      <c r="AI21" s="626"/>
      <c r="AJ21" s="626"/>
      <c r="AK21" s="626"/>
      <c r="AL21" s="631">
        <v>0.1</v>
      </c>
      <c r="AM21" s="632"/>
      <c r="AN21" s="632"/>
      <c r="AO21" s="633"/>
      <c r="AP21" s="642" t="s">
        <v>259</v>
      </c>
      <c r="AQ21" s="643"/>
      <c r="AR21" s="643"/>
      <c r="AS21" s="643"/>
      <c r="AT21" s="643"/>
      <c r="AU21" s="643"/>
      <c r="AV21" s="643"/>
      <c r="AW21" s="643"/>
      <c r="AX21" s="643"/>
      <c r="AY21" s="643"/>
      <c r="AZ21" s="643"/>
      <c r="BA21" s="643"/>
      <c r="BB21" s="643"/>
      <c r="BC21" s="643"/>
      <c r="BD21" s="643"/>
      <c r="BE21" s="643"/>
      <c r="BF21" s="644"/>
      <c r="BG21" s="622">
        <v>3977</v>
      </c>
      <c r="BH21" s="623"/>
      <c r="BI21" s="623"/>
      <c r="BJ21" s="623"/>
      <c r="BK21" s="623"/>
      <c r="BL21" s="623"/>
      <c r="BM21" s="623"/>
      <c r="BN21" s="624"/>
      <c r="BO21" s="625">
        <v>0</v>
      </c>
      <c r="BP21" s="625"/>
      <c r="BQ21" s="625"/>
      <c r="BR21" s="625"/>
      <c r="BS21" s="637" t="s">
        <v>111</v>
      </c>
      <c r="BT21" s="623"/>
      <c r="BU21" s="623"/>
      <c r="BV21" s="623"/>
      <c r="BW21" s="623"/>
      <c r="BX21" s="623"/>
      <c r="BY21" s="623"/>
      <c r="BZ21" s="623"/>
      <c r="CA21" s="623"/>
      <c r="CB21" s="641"/>
      <c r="CD21" s="645"/>
      <c r="CE21" s="646"/>
      <c r="CF21" s="646"/>
      <c r="CG21" s="646"/>
      <c r="CH21" s="646"/>
      <c r="CI21" s="646"/>
      <c r="CJ21" s="646"/>
      <c r="CK21" s="646"/>
      <c r="CL21" s="646"/>
      <c r="CM21" s="646"/>
      <c r="CN21" s="646"/>
      <c r="CO21" s="646"/>
      <c r="CP21" s="646"/>
      <c r="CQ21" s="647"/>
      <c r="CR21" s="622"/>
      <c r="CS21" s="623"/>
      <c r="CT21" s="623"/>
      <c r="CU21" s="623"/>
      <c r="CV21" s="623"/>
      <c r="CW21" s="623"/>
      <c r="CX21" s="623"/>
      <c r="CY21" s="624"/>
      <c r="CZ21" s="625"/>
      <c r="DA21" s="625"/>
      <c r="DB21" s="625"/>
      <c r="DC21" s="625"/>
      <c r="DD21" s="637"/>
      <c r="DE21" s="623"/>
      <c r="DF21" s="623"/>
      <c r="DG21" s="623"/>
      <c r="DH21" s="623"/>
      <c r="DI21" s="623"/>
      <c r="DJ21" s="623"/>
      <c r="DK21" s="623"/>
      <c r="DL21" s="623"/>
      <c r="DM21" s="623"/>
      <c r="DN21" s="623"/>
      <c r="DO21" s="623"/>
      <c r="DP21" s="624"/>
      <c r="DQ21" s="637"/>
      <c r="DR21" s="623"/>
      <c r="DS21" s="623"/>
      <c r="DT21" s="623"/>
      <c r="DU21" s="623"/>
      <c r="DV21" s="623"/>
      <c r="DW21" s="623"/>
      <c r="DX21" s="623"/>
      <c r="DY21" s="623"/>
      <c r="DZ21" s="623"/>
      <c r="EA21" s="623"/>
      <c r="EB21" s="623"/>
      <c r="EC21" s="641"/>
    </row>
    <row r="22" spans="2:133" ht="11.25" customHeight="1" x14ac:dyDescent="0.15">
      <c r="B22" s="628" t="s">
        <v>260</v>
      </c>
      <c r="C22" s="629"/>
      <c r="D22" s="629"/>
      <c r="E22" s="629"/>
      <c r="F22" s="629"/>
      <c r="G22" s="629"/>
      <c r="H22" s="629"/>
      <c r="I22" s="629"/>
      <c r="J22" s="629"/>
      <c r="K22" s="629"/>
      <c r="L22" s="629"/>
      <c r="M22" s="629"/>
      <c r="N22" s="629"/>
      <c r="O22" s="629"/>
      <c r="P22" s="629"/>
      <c r="Q22" s="630"/>
      <c r="R22" s="622">
        <v>1022458</v>
      </c>
      <c r="S22" s="623"/>
      <c r="T22" s="623"/>
      <c r="U22" s="623"/>
      <c r="V22" s="623"/>
      <c r="W22" s="623"/>
      <c r="X22" s="623"/>
      <c r="Y22" s="624"/>
      <c r="Z22" s="625">
        <v>2.6</v>
      </c>
      <c r="AA22" s="625"/>
      <c r="AB22" s="625"/>
      <c r="AC22" s="625"/>
      <c r="AD22" s="626" t="s">
        <v>111</v>
      </c>
      <c r="AE22" s="626"/>
      <c r="AF22" s="626"/>
      <c r="AG22" s="626"/>
      <c r="AH22" s="626"/>
      <c r="AI22" s="626"/>
      <c r="AJ22" s="626"/>
      <c r="AK22" s="626"/>
      <c r="AL22" s="631" t="s">
        <v>111</v>
      </c>
      <c r="AM22" s="632"/>
      <c r="AN22" s="632"/>
      <c r="AO22" s="633"/>
      <c r="AP22" s="642" t="s">
        <v>261</v>
      </c>
      <c r="AQ22" s="643"/>
      <c r="AR22" s="643"/>
      <c r="AS22" s="643"/>
      <c r="AT22" s="643"/>
      <c r="AU22" s="643"/>
      <c r="AV22" s="643"/>
      <c r="AW22" s="643"/>
      <c r="AX22" s="643"/>
      <c r="AY22" s="643"/>
      <c r="AZ22" s="643"/>
      <c r="BA22" s="643"/>
      <c r="BB22" s="643"/>
      <c r="BC22" s="643"/>
      <c r="BD22" s="643"/>
      <c r="BE22" s="643"/>
      <c r="BF22" s="644"/>
      <c r="BG22" s="622" t="s">
        <v>111</v>
      </c>
      <c r="BH22" s="623"/>
      <c r="BI22" s="623"/>
      <c r="BJ22" s="623"/>
      <c r="BK22" s="623"/>
      <c r="BL22" s="623"/>
      <c r="BM22" s="623"/>
      <c r="BN22" s="624"/>
      <c r="BO22" s="625" t="s">
        <v>111</v>
      </c>
      <c r="BP22" s="625"/>
      <c r="BQ22" s="625"/>
      <c r="BR22" s="625"/>
      <c r="BS22" s="637" t="s">
        <v>111</v>
      </c>
      <c r="BT22" s="623"/>
      <c r="BU22" s="623"/>
      <c r="BV22" s="623"/>
      <c r="BW22" s="623"/>
      <c r="BX22" s="623"/>
      <c r="BY22" s="623"/>
      <c r="BZ22" s="623"/>
      <c r="CA22" s="623"/>
      <c r="CB22" s="641"/>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8" t="s">
        <v>263</v>
      </c>
      <c r="C23" s="629"/>
      <c r="D23" s="629"/>
      <c r="E23" s="629"/>
      <c r="F23" s="629"/>
      <c r="G23" s="629"/>
      <c r="H23" s="629"/>
      <c r="I23" s="629"/>
      <c r="J23" s="629"/>
      <c r="K23" s="629"/>
      <c r="L23" s="629"/>
      <c r="M23" s="629"/>
      <c r="N23" s="629"/>
      <c r="O23" s="629"/>
      <c r="P23" s="629"/>
      <c r="Q23" s="630"/>
      <c r="R23" s="622">
        <v>683291</v>
      </c>
      <c r="S23" s="623"/>
      <c r="T23" s="623"/>
      <c r="U23" s="623"/>
      <c r="V23" s="623"/>
      <c r="W23" s="623"/>
      <c r="X23" s="623"/>
      <c r="Y23" s="624"/>
      <c r="Z23" s="625">
        <v>1.8</v>
      </c>
      <c r="AA23" s="625"/>
      <c r="AB23" s="625"/>
      <c r="AC23" s="625"/>
      <c r="AD23" s="626">
        <v>166221</v>
      </c>
      <c r="AE23" s="626"/>
      <c r="AF23" s="626"/>
      <c r="AG23" s="626"/>
      <c r="AH23" s="626"/>
      <c r="AI23" s="626"/>
      <c r="AJ23" s="626"/>
      <c r="AK23" s="626"/>
      <c r="AL23" s="631">
        <v>0.8</v>
      </c>
      <c r="AM23" s="632"/>
      <c r="AN23" s="632"/>
      <c r="AO23" s="633"/>
      <c r="AP23" s="642" t="s">
        <v>264</v>
      </c>
      <c r="AQ23" s="643"/>
      <c r="AR23" s="643"/>
      <c r="AS23" s="643"/>
      <c r="AT23" s="643"/>
      <c r="AU23" s="643"/>
      <c r="AV23" s="643"/>
      <c r="AW23" s="643"/>
      <c r="AX23" s="643"/>
      <c r="AY23" s="643"/>
      <c r="AZ23" s="643"/>
      <c r="BA23" s="643"/>
      <c r="BB23" s="643"/>
      <c r="BC23" s="643"/>
      <c r="BD23" s="643"/>
      <c r="BE23" s="643"/>
      <c r="BF23" s="644"/>
      <c r="BG23" s="622">
        <v>986381</v>
      </c>
      <c r="BH23" s="623"/>
      <c r="BI23" s="623"/>
      <c r="BJ23" s="623"/>
      <c r="BK23" s="623"/>
      <c r="BL23" s="623"/>
      <c r="BM23" s="623"/>
      <c r="BN23" s="624"/>
      <c r="BO23" s="625">
        <v>7.3</v>
      </c>
      <c r="BP23" s="625"/>
      <c r="BQ23" s="625"/>
      <c r="BR23" s="625"/>
      <c r="BS23" s="637" t="s">
        <v>111</v>
      </c>
      <c r="BT23" s="623"/>
      <c r="BU23" s="623"/>
      <c r="BV23" s="623"/>
      <c r="BW23" s="623"/>
      <c r="BX23" s="623"/>
      <c r="BY23" s="623"/>
      <c r="BZ23" s="623"/>
      <c r="CA23" s="623"/>
      <c r="CB23" s="641"/>
      <c r="CD23" s="607" t="s">
        <v>204</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52" t="s">
        <v>268</v>
      </c>
      <c r="DM23" s="653"/>
      <c r="DN23" s="653"/>
      <c r="DO23" s="653"/>
      <c r="DP23" s="653"/>
      <c r="DQ23" s="653"/>
      <c r="DR23" s="653"/>
      <c r="DS23" s="653"/>
      <c r="DT23" s="653"/>
      <c r="DU23" s="653"/>
      <c r="DV23" s="654"/>
      <c r="DW23" s="607" t="s">
        <v>269</v>
      </c>
      <c r="DX23" s="608"/>
      <c r="DY23" s="608"/>
      <c r="DZ23" s="608"/>
      <c r="EA23" s="608"/>
      <c r="EB23" s="608"/>
      <c r="EC23" s="609"/>
    </row>
    <row r="24" spans="2:133" ht="11.25" customHeight="1" x14ac:dyDescent="0.15">
      <c r="B24" s="628" t="s">
        <v>270</v>
      </c>
      <c r="C24" s="629"/>
      <c r="D24" s="629"/>
      <c r="E24" s="629"/>
      <c r="F24" s="629"/>
      <c r="G24" s="629"/>
      <c r="H24" s="629"/>
      <c r="I24" s="629"/>
      <c r="J24" s="629"/>
      <c r="K24" s="629"/>
      <c r="L24" s="629"/>
      <c r="M24" s="629"/>
      <c r="N24" s="629"/>
      <c r="O24" s="629"/>
      <c r="P24" s="629"/>
      <c r="Q24" s="630"/>
      <c r="R24" s="622">
        <v>274455</v>
      </c>
      <c r="S24" s="623"/>
      <c r="T24" s="623"/>
      <c r="U24" s="623"/>
      <c r="V24" s="623"/>
      <c r="W24" s="623"/>
      <c r="X24" s="623"/>
      <c r="Y24" s="624"/>
      <c r="Z24" s="625">
        <v>0.7</v>
      </c>
      <c r="AA24" s="625"/>
      <c r="AB24" s="625"/>
      <c r="AC24" s="625"/>
      <c r="AD24" s="626" t="s">
        <v>111</v>
      </c>
      <c r="AE24" s="626"/>
      <c r="AF24" s="626"/>
      <c r="AG24" s="626"/>
      <c r="AH24" s="626"/>
      <c r="AI24" s="626"/>
      <c r="AJ24" s="626"/>
      <c r="AK24" s="626"/>
      <c r="AL24" s="631" t="s">
        <v>111</v>
      </c>
      <c r="AM24" s="632"/>
      <c r="AN24" s="632"/>
      <c r="AO24" s="633"/>
      <c r="AP24" s="642" t="s">
        <v>271</v>
      </c>
      <c r="AQ24" s="643"/>
      <c r="AR24" s="643"/>
      <c r="AS24" s="643"/>
      <c r="AT24" s="643"/>
      <c r="AU24" s="643"/>
      <c r="AV24" s="643"/>
      <c r="AW24" s="643"/>
      <c r="AX24" s="643"/>
      <c r="AY24" s="643"/>
      <c r="AZ24" s="643"/>
      <c r="BA24" s="643"/>
      <c r="BB24" s="643"/>
      <c r="BC24" s="643"/>
      <c r="BD24" s="643"/>
      <c r="BE24" s="643"/>
      <c r="BF24" s="644"/>
      <c r="BG24" s="622" t="s">
        <v>111</v>
      </c>
      <c r="BH24" s="623"/>
      <c r="BI24" s="623"/>
      <c r="BJ24" s="623"/>
      <c r="BK24" s="623"/>
      <c r="BL24" s="623"/>
      <c r="BM24" s="623"/>
      <c r="BN24" s="624"/>
      <c r="BO24" s="625" t="s">
        <v>111</v>
      </c>
      <c r="BP24" s="625"/>
      <c r="BQ24" s="625"/>
      <c r="BR24" s="625"/>
      <c r="BS24" s="637" t="s">
        <v>111</v>
      </c>
      <c r="BT24" s="623"/>
      <c r="BU24" s="623"/>
      <c r="BV24" s="623"/>
      <c r="BW24" s="623"/>
      <c r="BX24" s="623"/>
      <c r="BY24" s="623"/>
      <c r="BZ24" s="623"/>
      <c r="CA24" s="623"/>
      <c r="CB24" s="641"/>
      <c r="CD24" s="634" t="s">
        <v>272</v>
      </c>
      <c r="CE24" s="635"/>
      <c r="CF24" s="635"/>
      <c r="CG24" s="635"/>
      <c r="CH24" s="635"/>
      <c r="CI24" s="635"/>
      <c r="CJ24" s="635"/>
      <c r="CK24" s="635"/>
      <c r="CL24" s="635"/>
      <c r="CM24" s="635"/>
      <c r="CN24" s="635"/>
      <c r="CO24" s="635"/>
      <c r="CP24" s="635"/>
      <c r="CQ24" s="636"/>
      <c r="CR24" s="614">
        <v>21299410</v>
      </c>
      <c r="CS24" s="615"/>
      <c r="CT24" s="615"/>
      <c r="CU24" s="615"/>
      <c r="CV24" s="615"/>
      <c r="CW24" s="615"/>
      <c r="CX24" s="615"/>
      <c r="CY24" s="616"/>
      <c r="CZ24" s="656">
        <v>55.8</v>
      </c>
      <c r="DA24" s="657"/>
      <c r="DB24" s="657"/>
      <c r="DC24" s="658"/>
      <c r="DD24" s="655">
        <v>12021472</v>
      </c>
      <c r="DE24" s="615"/>
      <c r="DF24" s="615"/>
      <c r="DG24" s="615"/>
      <c r="DH24" s="615"/>
      <c r="DI24" s="615"/>
      <c r="DJ24" s="615"/>
      <c r="DK24" s="616"/>
      <c r="DL24" s="655">
        <v>11964485</v>
      </c>
      <c r="DM24" s="615"/>
      <c r="DN24" s="615"/>
      <c r="DO24" s="615"/>
      <c r="DP24" s="615"/>
      <c r="DQ24" s="615"/>
      <c r="DR24" s="615"/>
      <c r="DS24" s="615"/>
      <c r="DT24" s="615"/>
      <c r="DU24" s="615"/>
      <c r="DV24" s="616"/>
      <c r="DW24" s="619">
        <v>53.3</v>
      </c>
      <c r="DX24" s="620"/>
      <c r="DY24" s="620"/>
      <c r="DZ24" s="620"/>
      <c r="EA24" s="620"/>
      <c r="EB24" s="620"/>
      <c r="EC24" s="621"/>
    </row>
    <row r="25" spans="2:133" ht="11.25" customHeight="1" x14ac:dyDescent="0.15">
      <c r="B25" s="628" t="s">
        <v>273</v>
      </c>
      <c r="C25" s="629"/>
      <c r="D25" s="629"/>
      <c r="E25" s="629"/>
      <c r="F25" s="629"/>
      <c r="G25" s="629"/>
      <c r="H25" s="629"/>
      <c r="I25" s="629"/>
      <c r="J25" s="629"/>
      <c r="K25" s="629"/>
      <c r="L25" s="629"/>
      <c r="M25" s="629"/>
      <c r="N25" s="629"/>
      <c r="O25" s="629"/>
      <c r="P25" s="629"/>
      <c r="Q25" s="630"/>
      <c r="R25" s="622">
        <v>7391441</v>
      </c>
      <c r="S25" s="623"/>
      <c r="T25" s="623"/>
      <c r="U25" s="623"/>
      <c r="V25" s="623"/>
      <c r="W25" s="623"/>
      <c r="X25" s="623"/>
      <c r="Y25" s="624"/>
      <c r="Z25" s="625">
        <v>19.100000000000001</v>
      </c>
      <c r="AA25" s="625"/>
      <c r="AB25" s="625"/>
      <c r="AC25" s="625"/>
      <c r="AD25" s="626" t="s">
        <v>111</v>
      </c>
      <c r="AE25" s="626"/>
      <c r="AF25" s="626"/>
      <c r="AG25" s="626"/>
      <c r="AH25" s="626"/>
      <c r="AI25" s="626"/>
      <c r="AJ25" s="626"/>
      <c r="AK25" s="626"/>
      <c r="AL25" s="631" t="s">
        <v>111</v>
      </c>
      <c r="AM25" s="632"/>
      <c r="AN25" s="632"/>
      <c r="AO25" s="633"/>
      <c r="AP25" s="642" t="s">
        <v>274</v>
      </c>
      <c r="AQ25" s="643"/>
      <c r="AR25" s="643"/>
      <c r="AS25" s="643"/>
      <c r="AT25" s="643"/>
      <c r="AU25" s="643"/>
      <c r="AV25" s="643"/>
      <c r="AW25" s="643"/>
      <c r="AX25" s="643"/>
      <c r="AY25" s="643"/>
      <c r="AZ25" s="643"/>
      <c r="BA25" s="643"/>
      <c r="BB25" s="643"/>
      <c r="BC25" s="643"/>
      <c r="BD25" s="643"/>
      <c r="BE25" s="643"/>
      <c r="BF25" s="644"/>
      <c r="BG25" s="622" t="s">
        <v>111</v>
      </c>
      <c r="BH25" s="623"/>
      <c r="BI25" s="623"/>
      <c r="BJ25" s="623"/>
      <c r="BK25" s="623"/>
      <c r="BL25" s="623"/>
      <c r="BM25" s="623"/>
      <c r="BN25" s="624"/>
      <c r="BO25" s="625" t="s">
        <v>111</v>
      </c>
      <c r="BP25" s="625"/>
      <c r="BQ25" s="625"/>
      <c r="BR25" s="625"/>
      <c r="BS25" s="637" t="s">
        <v>111</v>
      </c>
      <c r="BT25" s="623"/>
      <c r="BU25" s="623"/>
      <c r="BV25" s="623"/>
      <c r="BW25" s="623"/>
      <c r="BX25" s="623"/>
      <c r="BY25" s="623"/>
      <c r="BZ25" s="623"/>
      <c r="CA25" s="623"/>
      <c r="CB25" s="641"/>
      <c r="CD25" s="638" t="s">
        <v>275</v>
      </c>
      <c r="CE25" s="639"/>
      <c r="CF25" s="639"/>
      <c r="CG25" s="639"/>
      <c r="CH25" s="639"/>
      <c r="CI25" s="639"/>
      <c r="CJ25" s="639"/>
      <c r="CK25" s="639"/>
      <c r="CL25" s="639"/>
      <c r="CM25" s="639"/>
      <c r="CN25" s="639"/>
      <c r="CO25" s="639"/>
      <c r="CP25" s="639"/>
      <c r="CQ25" s="640"/>
      <c r="CR25" s="622">
        <v>7394785</v>
      </c>
      <c r="CS25" s="648"/>
      <c r="CT25" s="648"/>
      <c r="CU25" s="648"/>
      <c r="CV25" s="648"/>
      <c r="CW25" s="648"/>
      <c r="CX25" s="648"/>
      <c r="CY25" s="649"/>
      <c r="CZ25" s="659">
        <v>19.399999999999999</v>
      </c>
      <c r="DA25" s="660"/>
      <c r="DB25" s="660"/>
      <c r="DC25" s="661"/>
      <c r="DD25" s="637">
        <v>6370909</v>
      </c>
      <c r="DE25" s="648"/>
      <c r="DF25" s="648"/>
      <c r="DG25" s="648"/>
      <c r="DH25" s="648"/>
      <c r="DI25" s="648"/>
      <c r="DJ25" s="648"/>
      <c r="DK25" s="649"/>
      <c r="DL25" s="637">
        <v>6313922</v>
      </c>
      <c r="DM25" s="648"/>
      <c r="DN25" s="648"/>
      <c r="DO25" s="648"/>
      <c r="DP25" s="648"/>
      <c r="DQ25" s="648"/>
      <c r="DR25" s="648"/>
      <c r="DS25" s="648"/>
      <c r="DT25" s="648"/>
      <c r="DU25" s="648"/>
      <c r="DV25" s="649"/>
      <c r="DW25" s="631">
        <v>28.1</v>
      </c>
      <c r="DX25" s="650"/>
      <c r="DY25" s="650"/>
      <c r="DZ25" s="650"/>
      <c r="EA25" s="650"/>
      <c r="EB25" s="650"/>
      <c r="EC25" s="651"/>
    </row>
    <row r="26" spans="2:133" ht="11.25" customHeight="1" x14ac:dyDescent="0.15">
      <c r="B26" s="662" t="s">
        <v>276</v>
      </c>
      <c r="C26" s="663"/>
      <c r="D26" s="663"/>
      <c r="E26" s="663"/>
      <c r="F26" s="663"/>
      <c r="G26" s="663"/>
      <c r="H26" s="663"/>
      <c r="I26" s="663"/>
      <c r="J26" s="663"/>
      <c r="K26" s="663"/>
      <c r="L26" s="663"/>
      <c r="M26" s="663"/>
      <c r="N26" s="663"/>
      <c r="O26" s="663"/>
      <c r="P26" s="663"/>
      <c r="Q26" s="664"/>
      <c r="R26" s="622" t="s">
        <v>111</v>
      </c>
      <c r="S26" s="623"/>
      <c r="T26" s="623"/>
      <c r="U26" s="623"/>
      <c r="V26" s="623"/>
      <c r="W26" s="623"/>
      <c r="X26" s="623"/>
      <c r="Y26" s="624"/>
      <c r="Z26" s="625" t="s">
        <v>111</v>
      </c>
      <c r="AA26" s="625"/>
      <c r="AB26" s="625"/>
      <c r="AC26" s="625"/>
      <c r="AD26" s="626" t="s">
        <v>111</v>
      </c>
      <c r="AE26" s="626"/>
      <c r="AF26" s="626"/>
      <c r="AG26" s="626"/>
      <c r="AH26" s="626"/>
      <c r="AI26" s="626"/>
      <c r="AJ26" s="626"/>
      <c r="AK26" s="626"/>
      <c r="AL26" s="631" t="s">
        <v>111</v>
      </c>
      <c r="AM26" s="632"/>
      <c r="AN26" s="632"/>
      <c r="AO26" s="633"/>
      <c r="AP26" s="642" t="s">
        <v>277</v>
      </c>
      <c r="AQ26" s="665"/>
      <c r="AR26" s="665"/>
      <c r="AS26" s="665"/>
      <c r="AT26" s="665"/>
      <c r="AU26" s="665"/>
      <c r="AV26" s="665"/>
      <c r="AW26" s="665"/>
      <c r="AX26" s="665"/>
      <c r="AY26" s="665"/>
      <c r="AZ26" s="665"/>
      <c r="BA26" s="665"/>
      <c r="BB26" s="665"/>
      <c r="BC26" s="665"/>
      <c r="BD26" s="665"/>
      <c r="BE26" s="665"/>
      <c r="BF26" s="644"/>
      <c r="BG26" s="622" t="s">
        <v>111</v>
      </c>
      <c r="BH26" s="623"/>
      <c r="BI26" s="623"/>
      <c r="BJ26" s="623"/>
      <c r="BK26" s="623"/>
      <c r="BL26" s="623"/>
      <c r="BM26" s="623"/>
      <c r="BN26" s="624"/>
      <c r="BO26" s="625" t="s">
        <v>111</v>
      </c>
      <c r="BP26" s="625"/>
      <c r="BQ26" s="625"/>
      <c r="BR26" s="625"/>
      <c r="BS26" s="637" t="s">
        <v>111</v>
      </c>
      <c r="BT26" s="623"/>
      <c r="BU26" s="623"/>
      <c r="BV26" s="623"/>
      <c r="BW26" s="623"/>
      <c r="BX26" s="623"/>
      <c r="BY26" s="623"/>
      <c r="BZ26" s="623"/>
      <c r="CA26" s="623"/>
      <c r="CB26" s="641"/>
      <c r="CD26" s="638" t="s">
        <v>278</v>
      </c>
      <c r="CE26" s="639"/>
      <c r="CF26" s="639"/>
      <c r="CG26" s="639"/>
      <c r="CH26" s="639"/>
      <c r="CI26" s="639"/>
      <c r="CJ26" s="639"/>
      <c r="CK26" s="639"/>
      <c r="CL26" s="639"/>
      <c r="CM26" s="639"/>
      <c r="CN26" s="639"/>
      <c r="CO26" s="639"/>
      <c r="CP26" s="639"/>
      <c r="CQ26" s="640"/>
      <c r="CR26" s="622">
        <v>4936678</v>
      </c>
      <c r="CS26" s="623"/>
      <c r="CT26" s="623"/>
      <c r="CU26" s="623"/>
      <c r="CV26" s="623"/>
      <c r="CW26" s="623"/>
      <c r="CX26" s="623"/>
      <c r="CY26" s="624"/>
      <c r="CZ26" s="659">
        <v>12.9</v>
      </c>
      <c r="DA26" s="660"/>
      <c r="DB26" s="660"/>
      <c r="DC26" s="661"/>
      <c r="DD26" s="637">
        <v>4087017</v>
      </c>
      <c r="DE26" s="623"/>
      <c r="DF26" s="623"/>
      <c r="DG26" s="623"/>
      <c r="DH26" s="623"/>
      <c r="DI26" s="623"/>
      <c r="DJ26" s="623"/>
      <c r="DK26" s="624"/>
      <c r="DL26" s="637" t="s">
        <v>279</v>
      </c>
      <c r="DM26" s="623"/>
      <c r="DN26" s="623"/>
      <c r="DO26" s="623"/>
      <c r="DP26" s="623"/>
      <c r="DQ26" s="623"/>
      <c r="DR26" s="623"/>
      <c r="DS26" s="623"/>
      <c r="DT26" s="623"/>
      <c r="DU26" s="623"/>
      <c r="DV26" s="624"/>
      <c r="DW26" s="631" t="s">
        <v>279</v>
      </c>
      <c r="DX26" s="650"/>
      <c r="DY26" s="650"/>
      <c r="DZ26" s="650"/>
      <c r="EA26" s="650"/>
      <c r="EB26" s="650"/>
      <c r="EC26" s="651"/>
    </row>
    <row r="27" spans="2:133" ht="11.25" customHeight="1" x14ac:dyDescent="0.15">
      <c r="B27" s="628" t="s">
        <v>280</v>
      </c>
      <c r="C27" s="629"/>
      <c r="D27" s="629"/>
      <c r="E27" s="629"/>
      <c r="F27" s="629"/>
      <c r="G27" s="629"/>
      <c r="H27" s="629"/>
      <c r="I27" s="629"/>
      <c r="J27" s="629"/>
      <c r="K27" s="629"/>
      <c r="L27" s="629"/>
      <c r="M27" s="629"/>
      <c r="N27" s="629"/>
      <c r="O27" s="629"/>
      <c r="P27" s="629"/>
      <c r="Q27" s="630"/>
      <c r="R27" s="622">
        <v>2600099</v>
      </c>
      <c r="S27" s="623"/>
      <c r="T27" s="623"/>
      <c r="U27" s="623"/>
      <c r="V27" s="623"/>
      <c r="W27" s="623"/>
      <c r="X27" s="623"/>
      <c r="Y27" s="624"/>
      <c r="Z27" s="625">
        <v>6.7</v>
      </c>
      <c r="AA27" s="625"/>
      <c r="AB27" s="625"/>
      <c r="AC27" s="625"/>
      <c r="AD27" s="626" t="s">
        <v>111</v>
      </c>
      <c r="AE27" s="626"/>
      <c r="AF27" s="626"/>
      <c r="AG27" s="626"/>
      <c r="AH27" s="626"/>
      <c r="AI27" s="626"/>
      <c r="AJ27" s="626"/>
      <c r="AK27" s="626"/>
      <c r="AL27" s="631" t="s">
        <v>111</v>
      </c>
      <c r="AM27" s="632"/>
      <c r="AN27" s="632"/>
      <c r="AO27" s="633"/>
      <c r="AP27" s="628" t="s">
        <v>281</v>
      </c>
      <c r="AQ27" s="629"/>
      <c r="AR27" s="629"/>
      <c r="AS27" s="629"/>
      <c r="AT27" s="629"/>
      <c r="AU27" s="629"/>
      <c r="AV27" s="629"/>
      <c r="AW27" s="629"/>
      <c r="AX27" s="629"/>
      <c r="AY27" s="629"/>
      <c r="AZ27" s="629"/>
      <c r="BA27" s="629"/>
      <c r="BB27" s="629"/>
      <c r="BC27" s="629"/>
      <c r="BD27" s="629"/>
      <c r="BE27" s="629"/>
      <c r="BF27" s="630"/>
      <c r="BG27" s="622">
        <v>13481493</v>
      </c>
      <c r="BH27" s="623"/>
      <c r="BI27" s="623"/>
      <c r="BJ27" s="623"/>
      <c r="BK27" s="623"/>
      <c r="BL27" s="623"/>
      <c r="BM27" s="623"/>
      <c r="BN27" s="624"/>
      <c r="BO27" s="625">
        <v>100</v>
      </c>
      <c r="BP27" s="625"/>
      <c r="BQ27" s="625"/>
      <c r="BR27" s="625"/>
      <c r="BS27" s="637">
        <v>31641</v>
      </c>
      <c r="BT27" s="623"/>
      <c r="BU27" s="623"/>
      <c r="BV27" s="623"/>
      <c r="BW27" s="623"/>
      <c r="BX27" s="623"/>
      <c r="BY27" s="623"/>
      <c r="BZ27" s="623"/>
      <c r="CA27" s="623"/>
      <c r="CB27" s="641"/>
      <c r="CD27" s="638" t="s">
        <v>282</v>
      </c>
      <c r="CE27" s="639"/>
      <c r="CF27" s="639"/>
      <c r="CG27" s="639"/>
      <c r="CH27" s="639"/>
      <c r="CI27" s="639"/>
      <c r="CJ27" s="639"/>
      <c r="CK27" s="639"/>
      <c r="CL27" s="639"/>
      <c r="CM27" s="639"/>
      <c r="CN27" s="639"/>
      <c r="CO27" s="639"/>
      <c r="CP27" s="639"/>
      <c r="CQ27" s="640"/>
      <c r="CR27" s="622">
        <v>11581388</v>
      </c>
      <c r="CS27" s="648"/>
      <c r="CT27" s="648"/>
      <c r="CU27" s="648"/>
      <c r="CV27" s="648"/>
      <c r="CW27" s="648"/>
      <c r="CX27" s="648"/>
      <c r="CY27" s="649"/>
      <c r="CZ27" s="659">
        <v>30.3</v>
      </c>
      <c r="DA27" s="660"/>
      <c r="DB27" s="660"/>
      <c r="DC27" s="661"/>
      <c r="DD27" s="637">
        <v>3384169</v>
      </c>
      <c r="DE27" s="648"/>
      <c r="DF27" s="648"/>
      <c r="DG27" s="648"/>
      <c r="DH27" s="648"/>
      <c r="DI27" s="648"/>
      <c r="DJ27" s="648"/>
      <c r="DK27" s="649"/>
      <c r="DL27" s="637">
        <v>3384169</v>
      </c>
      <c r="DM27" s="648"/>
      <c r="DN27" s="648"/>
      <c r="DO27" s="648"/>
      <c r="DP27" s="648"/>
      <c r="DQ27" s="648"/>
      <c r="DR27" s="648"/>
      <c r="DS27" s="648"/>
      <c r="DT27" s="648"/>
      <c r="DU27" s="648"/>
      <c r="DV27" s="649"/>
      <c r="DW27" s="631">
        <v>15.1</v>
      </c>
      <c r="DX27" s="650"/>
      <c r="DY27" s="650"/>
      <c r="DZ27" s="650"/>
      <c r="EA27" s="650"/>
      <c r="EB27" s="650"/>
      <c r="EC27" s="651"/>
    </row>
    <row r="28" spans="2:133" ht="11.25" customHeight="1" x14ac:dyDescent="0.15">
      <c r="B28" s="628" t="s">
        <v>283</v>
      </c>
      <c r="C28" s="629"/>
      <c r="D28" s="629"/>
      <c r="E28" s="629"/>
      <c r="F28" s="629"/>
      <c r="G28" s="629"/>
      <c r="H28" s="629"/>
      <c r="I28" s="629"/>
      <c r="J28" s="629"/>
      <c r="K28" s="629"/>
      <c r="L28" s="629"/>
      <c r="M28" s="629"/>
      <c r="N28" s="629"/>
      <c r="O28" s="629"/>
      <c r="P28" s="629"/>
      <c r="Q28" s="630"/>
      <c r="R28" s="622">
        <v>52285</v>
      </c>
      <c r="S28" s="623"/>
      <c r="T28" s="623"/>
      <c r="U28" s="623"/>
      <c r="V28" s="623"/>
      <c r="W28" s="623"/>
      <c r="X28" s="623"/>
      <c r="Y28" s="624"/>
      <c r="Z28" s="625">
        <v>0.1</v>
      </c>
      <c r="AA28" s="625"/>
      <c r="AB28" s="625"/>
      <c r="AC28" s="625"/>
      <c r="AD28" s="626">
        <v>6389</v>
      </c>
      <c r="AE28" s="626"/>
      <c r="AF28" s="626"/>
      <c r="AG28" s="626"/>
      <c r="AH28" s="626"/>
      <c r="AI28" s="626"/>
      <c r="AJ28" s="626"/>
      <c r="AK28" s="626"/>
      <c r="AL28" s="631">
        <v>0</v>
      </c>
      <c r="AM28" s="632"/>
      <c r="AN28" s="632"/>
      <c r="AO28" s="633"/>
      <c r="AP28" s="668"/>
      <c r="AQ28" s="669"/>
      <c r="AR28" s="669"/>
      <c r="AS28" s="669"/>
      <c r="AT28" s="669"/>
      <c r="AU28" s="669"/>
      <c r="AV28" s="669"/>
      <c r="AW28" s="669"/>
      <c r="AX28" s="669"/>
      <c r="AY28" s="669"/>
      <c r="AZ28" s="669"/>
      <c r="BA28" s="669"/>
      <c r="BB28" s="669"/>
      <c r="BC28" s="669"/>
      <c r="BD28" s="669"/>
      <c r="BE28" s="669"/>
      <c r="BF28" s="670"/>
      <c r="BG28" s="622"/>
      <c r="BH28" s="623"/>
      <c r="BI28" s="623"/>
      <c r="BJ28" s="623"/>
      <c r="BK28" s="623"/>
      <c r="BL28" s="623"/>
      <c r="BM28" s="623"/>
      <c r="BN28" s="624"/>
      <c r="BO28" s="625"/>
      <c r="BP28" s="625"/>
      <c r="BQ28" s="625"/>
      <c r="BR28" s="625"/>
      <c r="BS28" s="626"/>
      <c r="BT28" s="626"/>
      <c r="BU28" s="626"/>
      <c r="BV28" s="626"/>
      <c r="BW28" s="626"/>
      <c r="BX28" s="626"/>
      <c r="BY28" s="626"/>
      <c r="BZ28" s="626"/>
      <c r="CA28" s="626"/>
      <c r="CB28" s="627"/>
      <c r="CD28" s="638" t="s">
        <v>284</v>
      </c>
      <c r="CE28" s="639"/>
      <c r="CF28" s="639"/>
      <c r="CG28" s="639"/>
      <c r="CH28" s="639"/>
      <c r="CI28" s="639"/>
      <c r="CJ28" s="639"/>
      <c r="CK28" s="639"/>
      <c r="CL28" s="639"/>
      <c r="CM28" s="639"/>
      <c r="CN28" s="639"/>
      <c r="CO28" s="639"/>
      <c r="CP28" s="639"/>
      <c r="CQ28" s="640"/>
      <c r="CR28" s="622">
        <v>2323237</v>
      </c>
      <c r="CS28" s="623"/>
      <c r="CT28" s="623"/>
      <c r="CU28" s="623"/>
      <c r="CV28" s="623"/>
      <c r="CW28" s="623"/>
      <c r="CX28" s="623"/>
      <c r="CY28" s="624"/>
      <c r="CZ28" s="659">
        <v>6.1</v>
      </c>
      <c r="DA28" s="660"/>
      <c r="DB28" s="660"/>
      <c r="DC28" s="661"/>
      <c r="DD28" s="637">
        <v>2266394</v>
      </c>
      <c r="DE28" s="623"/>
      <c r="DF28" s="623"/>
      <c r="DG28" s="623"/>
      <c r="DH28" s="623"/>
      <c r="DI28" s="623"/>
      <c r="DJ28" s="623"/>
      <c r="DK28" s="624"/>
      <c r="DL28" s="637">
        <v>2266394</v>
      </c>
      <c r="DM28" s="623"/>
      <c r="DN28" s="623"/>
      <c r="DO28" s="623"/>
      <c r="DP28" s="623"/>
      <c r="DQ28" s="623"/>
      <c r="DR28" s="623"/>
      <c r="DS28" s="623"/>
      <c r="DT28" s="623"/>
      <c r="DU28" s="623"/>
      <c r="DV28" s="624"/>
      <c r="DW28" s="631">
        <v>10.1</v>
      </c>
      <c r="DX28" s="650"/>
      <c r="DY28" s="650"/>
      <c r="DZ28" s="650"/>
      <c r="EA28" s="650"/>
      <c r="EB28" s="650"/>
      <c r="EC28" s="651"/>
    </row>
    <row r="29" spans="2:133" ht="11.25" customHeight="1" x14ac:dyDescent="0.15">
      <c r="B29" s="628" t="s">
        <v>285</v>
      </c>
      <c r="C29" s="629"/>
      <c r="D29" s="629"/>
      <c r="E29" s="629"/>
      <c r="F29" s="629"/>
      <c r="G29" s="629"/>
      <c r="H29" s="629"/>
      <c r="I29" s="629"/>
      <c r="J29" s="629"/>
      <c r="K29" s="629"/>
      <c r="L29" s="629"/>
      <c r="M29" s="629"/>
      <c r="N29" s="629"/>
      <c r="O29" s="629"/>
      <c r="P29" s="629"/>
      <c r="Q29" s="630"/>
      <c r="R29" s="622">
        <v>30382</v>
      </c>
      <c r="S29" s="623"/>
      <c r="T29" s="623"/>
      <c r="U29" s="623"/>
      <c r="V29" s="623"/>
      <c r="W29" s="623"/>
      <c r="X29" s="623"/>
      <c r="Y29" s="624"/>
      <c r="Z29" s="625">
        <v>0.1</v>
      </c>
      <c r="AA29" s="625"/>
      <c r="AB29" s="625"/>
      <c r="AC29" s="625"/>
      <c r="AD29" s="626" t="s">
        <v>111</v>
      </c>
      <c r="AE29" s="626"/>
      <c r="AF29" s="626"/>
      <c r="AG29" s="626"/>
      <c r="AH29" s="626"/>
      <c r="AI29" s="626"/>
      <c r="AJ29" s="626"/>
      <c r="AK29" s="626"/>
      <c r="AL29" s="631" t="s">
        <v>111</v>
      </c>
      <c r="AM29" s="632"/>
      <c r="AN29" s="632"/>
      <c r="AO29" s="633"/>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9" t="s">
        <v>288</v>
      </c>
      <c r="CE29" s="690"/>
      <c r="CF29" s="638" t="s">
        <v>58</v>
      </c>
      <c r="CG29" s="639"/>
      <c r="CH29" s="639"/>
      <c r="CI29" s="639"/>
      <c r="CJ29" s="639"/>
      <c r="CK29" s="639"/>
      <c r="CL29" s="639"/>
      <c r="CM29" s="639"/>
      <c r="CN29" s="639"/>
      <c r="CO29" s="639"/>
      <c r="CP29" s="639"/>
      <c r="CQ29" s="640"/>
      <c r="CR29" s="622">
        <v>2322762</v>
      </c>
      <c r="CS29" s="648"/>
      <c r="CT29" s="648"/>
      <c r="CU29" s="648"/>
      <c r="CV29" s="648"/>
      <c r="CW29" s="648"/>
      <c r="CX29" s="648"/>
      <c r="CY29" s="649"/>
      <c r="CZ29" s="659">
        <v>6.1</v>
      </c>
      <c r="DA29" s="660"/>
      <c r="DB29" s="660"/>
      <c r="DC29" s="661"/>
      <c r="DD29" s="637">
        <v>2265919</v>
      </c>
      <c r="DE29" s="648"/>
      <c r="DF29" s="648"/>
      <c r="DG29" s="648"/>
      <c r="DH29" s="648"/>
      <c r="DI29" s="648"/>
      <c r="DJ29" s="648"/>
      <c r="DK29" s="649"/>
      <c r="DL29" s="637">
        <v>2265919</v>
      </c>
      <c r="DM29" s="648"/>
      <c r="DN29" s="648"/>
      <c r="DO29" s="648"/>
      <c r="DP29" s="648"/>
      <c r="DQ29" s="648"/>
      <c r="DR29" s="648"/>
      <c r="DS29" s="648"/>
      <c r="DT29" s="648"/>
      <c r="DU29" s="648"/>
      <c r="DV29" s="649"/>
      <c r="DW29" s="631">
        <v>10.1</v>
      </c>
      <c r="DX29" s="650"/>
      <c r="DY29" s="650"/>
      <c r="DZ29" s="650"/>
      <c r="EA29" s="650"/>
      <c r="EB29" s="650"/>
      <c r="EC29" s="651"/>
    </row>
    <row r="30" spans="2:133" ht="11.25" customHeight="1" x14ac:dyDescent="0.15">
      <c r="B30" s="628" t="s">
        <v>289</v>
      </c>
      <c r="C30" s="629"/>
      <c r="D30" s="629"/>
      <c r="E30" s="629"/>
      <c r="F30" s="629"/>
      <c r="G30" s="629"/>
      <c r="H30" s="629"/>
      <c r="I30" s="629"/>
      <c r="J30" s="629"/>
      <c r="K30" s="629"/>
      <c r="L30" s="629"/>
      <c r="M30" s="629"/>
      <c r="N30" s="629"/>
      <c r="O30" s="629"/>
      <c r="P30" s="629"/>
      <c r="Q30" s="630"/>
      <c r="R30" s="622">
        <v>259293</v>
      </c>
      <c r="S30" s="623"/>
      <c r="T30" s="623"/>
      <c r="U30" s="623"/>
      <c r="V30" s="623"/>
      <c r="W30" s="623"/>
      <c r="X30" s="623"/>
      <c r="Y30" s="624"/>
      <c r="Z30" s="625">
        <v>0.7</v>
      </c>
      <c r="AA30" s="625"/>
      <c r="AB30" s="625"/>
      <c r="AC30" s="625"/>
      <c r="AD30" s="626" t="s">
        <v>111</v>
      </c>
      <c r="AE30" s="626"/>
      <c r="AF30" s="626"/>
      <c r="AG30" s="626"/>
      <c r="AH30" s="626"/>
      <c r="AI30" s="626"/>
      <c r="AJ30" s="626"/>
      <c r="AK30" s="626"/>
      <c r="AL30" s="631" t="s">
        <v>111</v>
      </c>
      <c r="AM30" s="632"/>
      <c r="AN30" s="632"/>
      <c r="AO30" s="633"/>
      <c r="AP30" s="671" t="s">
        <v>290</v>
      </c>
      <c r="AQ30" s="672"/>
      <c r="AR30" s="672"/>
      <c r="AS30" s="672"/>
      <c r="AT30" s="677" t="s">
        <v>291</v>
      </c>
      <c r="AU30" s="184"/>
      <c r="AV30" s="184"/>
      <c r="AW30" s="184"/>
      <c r="AX30" s="611" t="s">
        <v>170</v>
      </c>
      <c r="AY30" s="612"/>
      <c r="AZ30" s="612"/>
      <c r="BA30" s="612"/>
      <c r="BB30" s="612"/>
      <c r="BC30" s="612"/>
      <c r="BD30" s="612"/>
      <c r="BE30" s="612"/>
      <c r="BF30" s="613"/>
      <c r="BG30" s="683">
        <v>99.1</v>
      </c>
      <c r="BH30" s="684"/>
      <c r="BI30" s="684"/>
      <c r="BJ30" s="684"/>
      <c r="BK30" s="684"/>
      <c r="BL30" s="684"/>
      <c r="BM30" s="620">
        <v>96.8</v>
      </c>
      <c r="BN30" s="684"/>
      <c r="BO30" s="684"/>
      <c r="BP30" s="684"/>
      <c r="BQ30" s="685"/>
      <c r="BR30" s="683">
        <v>99</v>
      </c>
      <c r="BS30" s="684"/>
      <c r="BT30" s="684"/>
      <c r="BU30" s="684"/>
      <c r="BV30" s="684"/>
      <c r="BW30" s="684"/>
      <c r="BX30" s="620">
        <v>95.9</v>
      </c>
      <c r="BY30" s="684"/>
      <c r="BZ30" s="684"/>
      <c r="CA30" s="684"/>
      <c r="CB30" s="685"/>
      <c r="CD30" s="691"/>
      <c r="CE30" s="692"/>
      <c r="CF30" s="638" t="s">
        <v>292</v>
      </c>
      <c r="CG30" s="639"/>
      <c r="CH30" s="639"/>
      <c r="CI30" s="639"/>
      <c r="CJ30" s="639"/>
      <c r="CK30" s="639"/>
      <c r="CL30" s="639"/>
      <c r="CM30" s="639"/>
      <c r="CN30" s="639"/>
      <c r="CO30" s="639"/>
      <c r="CP30" s="639"/>
      <c r="CQ30" s="640"/>
      <c r="CR30" s="622">
        <v>2063043</v>
      </c>
      <c r="CS30" s="623"/>
      <c r="CT30" s="623"/>
      <c r="CU30" s="623"/>
      <c r="CV30" s="623"/>
      <c r="CW30" s="623"/>
      <c r="CX30" s="623"/>
      <c r="CY30" s="624"/>
      <c r="CZ30" s="659">
        <v>5.4</v>
      </c>
      <c r="DA30" s="660"/>
      <c r="DB30" s="660"/>
      <c r="DC30" s="661"/>
      <c r="DD30" s="637">
        <v>2013553</v>
      </c>
      <c r="DE30" s="623"/>
      <c r="DF30" s="623"/>
      <c r="DG30" s="623"/>
      <c r="DH30" s="623"/>
      <c r="DI30" s="623"/>
      <c r="DJ30" s="623"/>
      <c r="DK30" s="624"/>
      <c r="DL30" s="637">
        <v>2013553</v>
      </c>
      <c r="DM30" s="623"/>
      <c r="DN30" s="623"/>
      <c r="DO30" s="623"/>
      <c r="DP30" s="623"/>
      <c r="DQ30" s="623"/>
      <c r="DR30" s="623"/>
      <c r="DS30" s="623"/>
      <c r="DT30" s="623"/>
      <c r="DU30" s="623"/>
      <c r="DV30" s="624"/>
      <c r="DW30" s="631">
        <v>9</v>
      </c>
      <c r="DX30" s="650"/>
      <c r="DY30" s="650"/>
      <c r="DZ30" s="650"/>
      <c r="EA30" s="650"/>
      <c r="EB30" s="650"/>
      <c r="EC30" s="651"/>
    </row>
    <row r="31" spans="2:133" ht="11.25" customHeight="1" x14ac:dyDescent="0.15">
      <c r="B31" s="628" t="s">
        <v>293</v>
      </c>
      <c r="C31" s="629"/>
      <c r="D31" s="629"/>
      <c r="E31" s="629"/>
      <c r="F31" s="629"/>
      <c r="G31" s="629"/>
      <c r="H31" s="629"/>
      <c r="I31" s="629"/>
      <c r="J31" s="629"/>
      <c r="K31" s="629"/>
      <c r="L31" s="629"/>
      <c r="M31" s="629"/>
      <c r="N31" s="629"/>
      <c r="O31" s="629"/>
      <c r="P31" s="629"/>
      <c r="Q31" s="630"/>
      <c r="R31" s="622">
        <v>704047</v>
      </c>
      <c r="S31" s="623"/>
      <c r="T31" s="623"/>
      <c r="U31" s="623"/>
      <c r="V31" s="623"/>
      <c r="W31" s="623"/>
      <c r="X31" s="623"/>
      <c r="Y31" s="624"/>
      <c r="Z31" s="625">
        <v>1.8</v>
      </c>
      <c r="AA31" s="625"/>
      <c r="AB31" s="625"/>
      <c r="AC31" s="625"/>
      <c r="AD31" s="626" t="s">
        <v>111</v>
      </c>
      <c r="AE31" s="626"/>
      <c r="AF31" s="626"/>
      <c r="AG31" s="626"/>
      <c r="AH31" s="626"/>
      <c r="AI31" s="626"/>
      <c r="AJ31" s="626"/>
      <c r="AK31" s="626"/>
      <c r="AL31" s="631" t="s">
        <v>111</v>
      </c>
      <c r="AM31" s="632"/>
      <c r="AN31" s="632"/>
      <c r="AO31" s="633"/>
      <c r="AP31" s="673"/>
      <c r="AQ31" s="674"/>
      <c r="AR31" s="674"/>
      <c r="AS31" s="674"/>
      <c r="AT31" s="678"/>
      <c r="AU31" s="183" t="s">
        <v>294</v>
      </c>
      <c r="AV31" s="183"/>
      <c r="AW31" s="183"/>
      <c r="AX31" s="628" t="s">
        <v>295</v>
      </c>
      <c r="AY31" s="629"/>
      <c r="AZ31" s="629"/>
      <c r="BA31" s="629"/>
      <c r="BB31" s="629"/>
      <c r="BC31" s="629"/>
      <c r="BD31" s="629"/>
      <c r="BE31" s="629"/>
      <c r="BF31" s="630"/>
      <c r="BG31" s="680">
        <v>99.1</v>
      </c>
      <c r="BH31" s="648"/>
      <c r="BI31" s="648"/>
      <c r="BJ31" s="648"/>
      <c r="BK31" s="648"/>
      <c r="BL31" s="648"/>
      <c r="BM31" s="632">
        <v>97.1</v>
      </c>
      <c r="BN31" s="681"/>
      <c r="BO31" s="681"/>
      <c r="BP31" s="681"/>
      <c r="BQ31" s="682"/>
      <c r="BR31" s="680">
        <v>99</v>
      </c>
      <c r="BS31" s="648"/>
      <c r="BT31" s="648"/>
      <c r="BU31" s="648"/>
      <c r="BV31" s="648"/>
      <c r="BW31" s="648"/>
      <c r="BX31" s="632">
        <v>96.3</v>
      </c>
      <c r="BY31" s="681"/>
      <c r="BZ31" s="681"/>
      <c r="CA31" s="681"/>
      <c r="CB31" s="682"/>
      <c r="CD31" s="691"/>
      <c r="CE31" s="692"/>
      <c r="CF31" s="638" t="s">
        <v>296</v>
      </c>
      <c r="CG31" s="639"/>
      <c r="CH31" s="639"/>
      <c r="CI31" s="639"/>
      <c r="CJ31" s="639"/>
      <c r="CK31" s="639"/>
      <c r="CL31" s="639"/>
      <c r="CM31" s="639"/>
      <c r="CN31" s="639"/>
      <c r="CO31" s="639"/>
      <c r="CP31" s="639"/>
      <c r="CQ31" s="640"/>
      <c r="CR31" s="622">
        <v>259719</v>
      </c>
      <c r="CS31" s="648"/>
      <c r="CT31" s="648"/>
      <c r="CU31" s="648"/>
      <c r="CV31" s="648"/>
      <c r="CW31" s="648"/>
      <c r="CX31" s="648"/>
      <c r="CY31" s="649"/>
      <c r="CZ31" s="659">
        <v>0.7</v>
      </c>
      <c r="DA31" s="660"/>
      <c r="DB31" s="660"/>
      <c r="DC31" s="661"/>
      <c r="DD31" s="637">
        <v>252366</v>
      </c>
      <c r="DE31" s="648"/>
      <c r="DF31" s="648"/>
      <c r="DG31" s="648"/>
      <c r="DH31" s="648"/>
      <c r="DI31" s="648"/>
      <c r="DJ31" s="648"/>
      <c r="DK31" s="649"/>
      <c r="DL31" s="637">
        <v>252366</v>
      </c>
      <c r="DM31" s="648"/>
      <c r="DN31" s="648"/>
      <c r="DO31" s="648"/>
      <c r="DP31" s="648"/>
      <c r="DQ31" s="648"/>
      <c r="DR31" s="648"/>
      <c r="DS31" s="648"/>
      <c r="DT31" s="648"/>
      <c r="DU31" s="648"/>
      <c r="DV31" s="649"/>
      <c r="DW31" s="631">
        <v>1.1000000000000001</v>
      </c>
      <c r="DX31" s="650"/>
      <c r="DY31" s="650"/>
      <c r="DZ31" s="650"/>
      <c r="EA31" s="650"/>
      <c r="EB31" s="650"/>
      <c r="EC31" s="651"/>
    </row>
    <row r="32" spans="2:133" ht="11.25" customHeight="1" x14ac:dyDescent="0.15">
      <c r="B32" s="628" t="s">
        <v>297</v>
      </c>
      <c r="C32" s="629"/>
      <c r="D32" s="629"/>
      <c r="E32" s="629"/>
      <c r="F32" s="629"/>
      <c r="G32" s="629"/>
      <c r="H32" s="629"/>
      <c r="I32" s="629"/>
      <c r="J32" s="629"/>
      <c r="K32" s="629"/>
      <c r="L32" s="629"/>
      <c r="M32" s="629"/>
      <c r="N32" s="629"/>
      <c r="O32" s="629"/>
      <c r="P32" s="629"/>
      <c r="Q32" s="630"/>
      <c r="R32" s="622">
        <v>1575687</v>
      </c>
      <c r="S32" s="623"/>
      <c r="T32" s="623"/>
      <c r="U32" s="623"/>
      <c r="V32" s="623"/>
      <c r="W32" s="623"/>
      <c r="X32" s="623"/>
      <c r="Y32" s="624"/>
      <c r="Z32" s="625">
        <v>4.0999999999999996</v>
      </c>
      <c r="AA32" s="625"/>
      <c r="AB32" s="625"/>
      <c r="AC32" s="625"/>
      <c r="AD32" s="626">
        <v>1676</v>
      </c>
      <c r="AE32" s="626"/>
      <c r="AF32" s="626"/>
      <c r="AG32" s="626"/>
      <c r="AH32" s="626"/>
      <c r="AI32" s="626"/>
      <c r="AJ32" s="626"/>
      <c r="AK32" s="626"/>
      <c r="AL32" s="631">
        <v>0</v>
      </c>
      <c r="AM32" s="632"/>
      <c r="AN32" s="632"/>
      <c r="AO32" s="633"/>
      <c r="AP32" s="675"/>
      <c r="AQ32" s="676"/>
      <c r="AR32" s="676"/>
      <c r="AS32" s="676"/>
      <c r="AT32" s="679"/>
      <c r="AU32" s="185"/>
      <c r="AV32" s="185"/>
      <c r="AW32" s="185"/>
      <c r="AX32" s="668" t="s">
        <v>298</v>
      </c>
      <c r="AY32" s="669"/>
      <c r="AZ32" s="669"/>
      <c r="BA32" s="669"/>
      <c r="BB32" s="669"/>
      <c r="BC32" s="669"/>
      <c r="BD32" s="669"/>
      <c r="BE32" s="669"/>
      <c r="BF32" s="670"/>
      <c r="BG32" s="695">
        <v>99</v>
      </c>
      <c r="BH32" s="687"/>
      <c r="BI32" s="687"/>
      <c r="BJ32" s="687"/>
      <c r="BK32" s="687"/>
      <c r="BL32" s="687"/>
      <c r="BM32" s="686">
        <v>96.2</v>
      </c>
      <c r="BN32" s="687"/>
      <c r="BO32" s="687"/>
      <c r="BP32" s="687"/>
      <c r="BQ32" s="688"/>
      <c r="BR32" s="695">
        <v>98.8</v>
      </c>
      <c r="BS32" s="687"/>
      <c r="BT32" s="687"/>
      <c r="BU32" s="687"/>
      <c r="BV32" s="687"/>
      <c r="BW32" s="687"/>
      <c r="BX32" s="686">
        <v>95</v>
      </c>
      <c r="BY32" s="687"/>
      <c r="BZ32" s="687"/>
      <c r="CA32" s="687"/>
      <c r="CB32" s="688"/>
      <c r="CD32" s="693"/>
      <c r="CE32" s="694"/>
      <c r="CF32" s="638" t="s">
        <v>299</v>
      </c>
      <c r="CG32" s="639"/>
      <c r="CH32" s="639"/>
      <c r="CI32" s="639"/>
      <c r="CJ32" s="639"/>
      <c r="CK32" s="639"/>
      <c r="CL32" s="639"/>
      <c r="CM32" s="639"/>
      <c r="CN32" s="639"/>
      <c r="CO32" s="639"/>
      <c r="CP32" s="639"/>
      <c r="CQ32" s="640"/>
      <c r="CR32" s="622">
        <v>475</v>
      </c>
      <c r="CS32" s="623"/>
      <c r="CT32" s="623"/>
      <c r="CU32" s="623"/>
      <c r="CV32" s="623"/>
      <c r="CW32" s="623"/>
      <c r="CX32" s="623"/>
      <c r="CY32" s="624"/>
      <c r="CZ32" s="659">
        <v>0</v>
      </c>
      <c r="DA32" s="660"/>
      <c r="DB32" s="660"/>
      <c r="DC32" s="661"/>
      <c r="DD32" s="637">
        <v>475</v>
      </c>
      <c r="DE32" s="623"/>
      <c r="DF32" s="623"/>
      <c r="DG32" s="623"/>
      <c r="DH32" s="623"/>
      <c r="DI32" s="623"/>
      <c r="DJ32" s="623"/>
      <c r="DK32" s="624"/>
      <c r="DL32" s="637">
        <v>475</v>
      </c>
      <c r="DM32" s="623"/>
      <c r="DN32" s="623"/>
      <c r="DO32" s="623"/>
      <c r="DP32" s="623"/>
      <c r="DQ32" s="623"/>
      <c r="DR32" s="623"/>
      <c r="DS32" s="623"/>
      <c r="DT32" s="623"/>
      <c r="DU32" s="623"/>
      <c r="DV32" s="624"/>
      <c r="DW32" s="631">
        <v>0</v>
      </c>
      <c r="DX32" s="650"/>
      <c r="DY32" s="650"/>
      <c r="DZ32" s="650"/>
      <c r="EA32" s="650"/>
      <c r="EB32" s="650"/>
      <c r="EC32" s="651"/>
    </row>
    <row r="33" spans="2:133" ht="11.25" customHeight="1" x14ac:dyDescent="0.15">
      <c r="B33" s="628" t="s">
        <v>300</v>
      </c>
      <c r="C33" s="629"/>
      <c r="D33" s="629"/>
      <c r="E33" s="629"/>
      <c r="F33" s="629"/>
      <c r="G33" s="629"/>
      <c r="H33" s="629"/>
      <c r="I33" s="629"/>
      <c r="J33" s="629"/>
      <c r="K33" s="629"/>
      <c r="L33" s="629"/>
      <c r="M33" s="629"/>
      <c r="N33" s="629"/>
      <c r="O33" s="629"/>
      <c r="P33" s="629"/>
      <c r="Q33" s="630"/>
      <c r="R33" s="622">
        <v>2081100</v>
      </c>
      <c r="S33" s="623"/>
      <c r="T33" s="623"/>
      <c r="U33" s="623"/>
      <c r="V33" s="623"/>
      <c r="W33" s="623"/>
      <c r="X33" s="623"/>
      <c r="Y33" s="624"/>
      <c r="Z33" s="625">
        <v>5.4</v>
      </c>
      <c r="AA33" s="625"/>
      <c r="AB33" s="625"/>
      <c r="AC33" s="625"/>
      <c r="AD33" s="626" t="s">
        <v>111</v>
      </c>
      <c r="AE33" s="626"/>
      <c r="AF33" s="626"/>
      <c r="AG33" s="626"/>
      <c r="AH33" s="626"/>
      <c r="AI33" s="626"/>
      <c r="AJ33" s="626"/>
      <c r="AK33" s="626"/>
      <c r="AL33" s="631" t="s">
        <v>111</v>
      </c>
      <c r="AM33" s="632"/>
      <c r="AN33" s="632"/>
      <c r="AO33" s="633"/>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8" t="s">
        <v>301</v>
      </c>
      <c r="CE33" s="639"/>
      <c r="CF33" s="639"/>
      <c r="CG33" s="639"/>
      <c r="CH33" s="639"/>
      <c r="CI33" s="639"/>
      <c r="CJ33" s="639"/>
      <c r="CK33" s="639"/>
      <c r="CL33" s="639"/>
      <c r="CM33" s="639"/>
      <c r="CN33" s="639"/>
      <c r="CO33" s="639"/>
      <c r="CP33" s="639"/>
      <c r="CQ33" s="640"/>
      <c r="CR33" s="622">
        <v>14383621</v>
      </c>
      <c r="CS33" s="648"/>
      <c r="CT33" s="648"/>
      <c r="CU33" s="648"/>
      <c r="CV33" s="648"/>
      <c r="CW33" s="648"/>
      <c r="CX33" s="648"/>
      <c r="CY33" s="649"/>
      <c r="CZ33" s="659">
        <v>37.700000000000003</v>
      </c>
      <c r="DA33" s="660"/>
      <c r="DB33" s="660"/>
      <c r="DC33" s="661"/>
      <c r="DD33" s="637">
        <v>10739804</v>
      </c>
      <c r="DE33" s="648"/>
      <c r="DF33" s="648"/>
      <c r="DG33" s="648"/>
      <c r="DH33" s="648"/>
      <c r="DI33" s="648"/>
      <c r="DJ33" s="648"/>
      <c r="DK33" s="649"/>
      <c r="DL33" s="637">
        <v>9333268</v>
      </c>
      <c r="DM33" s="648"/>
      <c r="DN33" s="648"/>
      <c r="DO33" s="648"/>
      <c r="DP33" s="648"/>
      <c r="DQ33" s="648"/>
      <c r="DR33" s="648"/>
      <c r="DS33" s="648"/>
      <c r="DT33" s="648"/>
      <c r="DU33" s="648"/>
      <c r="DV33" s="649"/>
      <c r="DW33" s="631">
        <v>41.6</v>
      </c>
      <c r="DX33" s="650"/>
      <c r="DY33" s="650"/>
      <c r="DZ33" s="650"/>
      <c r="EA33" s="650"/>
      <c r="EB33" s="650"/>
      <c r="EC33" s="651"/>
    </row>
    <row r="34" spans="2:133" ht="11.25" customHeight="1" x14ac:dyDescent="0.15">
      <c r="B34" s="628" t="s">
        <v>302</v>
      </c>
      <c r="C34" s="629"/>
      <c r="D34" s="629"/>
      <c r="E34" s="629"/>
      <c r="F34" s="629"/>
      <c r="G34" s="629"/>
      <c r="H34" s="629"/>
      <c r="I34" s="629"/>
      <c r="J34" s="629"/>
      <c r="K34" s="629"/>
      <c r="L34" s="629"/>
      <c r="M34" s="629"/>
      <c r="N34" s="629"/>
      <c r="O34" s="629"/>
      <c r="P34" s="629"/>
      <c r="Q34" s="630"/>
      <c r="R34" s="622" t="s">
        <v>111</v>
      </c>
      <c r="S34" s="623"/>
      <c r="T34" s="623"/>
      <c r="U34" s="623"/>
      <c r="V34" s="623"/>
      <c r="W34" s="623"/>
      <c r="X34" s="623"/>
      <c r="Y34" s="624"/>
      <c r="Z34" s="625" t="s">
        <v>111</v>
      </c>
      <c r="AA34" s="625"/>
      <c r="AB34" s="625"/>
      <c r="AC34" s="625"/>
      <c r="AD34" s="626" t="s">
        <v>111</v>
      </c>
      <c r="AE34" s="626"/>
      <c r="AF34" s="626"/>
      <c r="AG34" s="626"/>
      <c r="AH34" s="626"/>
      <c r="AI34" s="626"/>
      <c r="AJ34" s="626"/>
      <c r="AK34" s="626"/>
      <c r="AL34" s="631" t="s">
        <v>111</v>
      </c>
      <c r="AM34" s="632"/>
      <c r="AN34" s="632"/>
      <c r="AO34" s="633"/>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8" t="s">
        <v>305</v>
      </c>
      <c r="CE34" s="639"/>
      <c r="CF34" s="639"/>
      <c r="CG34" s="639"/>
      <c r="CH34" s="639"/>
      <c r="CI34" s="639"/>
      <c r="CJ34" s="639"/>
      <c r="CK34" s="639"/>
      <c r="CL34" s="639"/>
      <c r="CM34" s="639"/>
      <c r="CN34" s="639"/>
      <c r="CO34" s="639"/>
      <c r="CP34" s="639"/>
      <c r="CQ34" s="640"/>
      <c r="CR34" s="622">
        <v>4978141</v>
      </c>
      <c r="CS34" s="623"/>
      <c r="CT34" s="623"/>
      <c r="CU34" s="623"/>
      <c r="CV34" s="623"/>
      <c r="CW34" s="623"/>
      <c r="CX34" s="623"/>
      <c r="CY34" s="624"/>
      <c r="CZ34" s="659">
        <v>13</v>
      </c>
      <c r="DA34" s="660"/>
      <c r="DB34" s="660"/>
      <c r="DC34" s="661"/>
      <c r="DD34" s="637">
        <v>3801597</v>
      </c>
      <c r="DE34" s="623"/>
      <c r="DF34" s="623"/>
      <c r="DG34" s="623"/>
      <c r="DH34" s="623"/>
      <c r="DI34" s="623"/>
      <c r="DJ34" s="623"/>
      <c r="DK34" s="624"/>
      <c r="DL34" s="637">
        <v>3637590</v>
      </c>
      <c r="DM34" s="623"/>
      <c r="DN34" s="623"/>
      <c r="DO34" s="623"/>
      <c r="DP34" s="623"/>
      <c r="DQ34" s="623"/>
      <c r="DR34" s="623"/>
      <c r="DS34" s="623"/>
      <c r="DT34" s="623"/>
      <c r="DU34" s="623"/>
      <c r="DV34" s="624"/>
      <c r="DW34" s="631">
        <v>16.2</v>
      </c>
      <c r="DX34" s="650"/>
      <c r="DY34" s="650"/>
      <c r="DZ34" s="650"/>
      <c r="EA34" s="650"/>
      <c r="EB34" s="650"/>
      <c r="EC34" s="651"/>
    </row>
    <row r="35" spans="2:133" ht="11.25" customHeight="1" x14ac:dyDescent="0.15">
      <c r="B35" s="628" t="s">
        <v>306</v>
      </c>
      <c r="C35" s="629"/>
      <c r="D35" s="629"/>
      <c r="E35" s="629"/>
      <c r="F35" s="629"/>
      <c r="G35" s="629"/>
      <c r="H35" s="629"/>
      <c r="I35" s="629"/>
      <c r="J35" s="629"/>
      <c r="K35" s="629"/>
      <c r="L35" s="629"/>
      <c r="M35" s="629"/>
      <c r="N35" s="629"/>
      <c r="O35" s="629"/>
      <c r="P35" s="629"/>
      <c r="Q35" s="630"/>
      <c r="R35" s="622">
        <v>1300000</v>
      </c>
      <c r="S35" s="623"/>
      <c r="T35" s="623"/>
      <c r="U35" s="623"/>
      <c r="V35" s="623"/>
      <c r="W35" s="623"/>
      <c r="X35" s="623"/>
      <c r="Y35" s="624"/>
      <c r="Z35" s="625">
        <v>3.4</v>
      </c>
      <c r="AA35" s="625"/>
      <c r="AB35" s="625"/>
      <c r="AC35" s="625"/>
      <c r="AD35" s="626" t="s">
        <v>111</v>
      </c>
      <c r="AE35" s="626"/>
      <c r="AF35" s="626"/>
      <c r="AG35" s="626"/>
      <c r="AH35" s="626"/>
      <c r="AI35" s="626"/>
      <c r="AJ35" s="626"/>
      <c r="AK35" s="626"/>
      <c r="AL35" s="631" t="s">
        <v>111</v>
      </c>
      <c r="AM35" s="632"/>
      <c r="AN35" s="632"/>
      <c r="AO35" s="633"/>
      <c r="AP35" s="188"/>
      <c r="AQ35" s="634" t="s">
        <v>307</v>
      </c>
      <c r="AR35" s="635"/>
      <c r="AS35" s="635"/>
      <c r="AT35" s="635"/>
      <c r="AU35" s="635"/>
      <c r="AV35" s="635"/>
      <c r="AW35" s="635"/>
      <c r="AX35" s="635"/>
      <c r="AY35" s="636"/>
      <c r="AZ35" s="614">
        <v>5291439</v>
      </c>
      <c r="BA35" s="615"/>
      <c r="BB35" s="615"/>
      <c r="BC35" s="615"/>
      <c r="BD35" s="615"/>
      <c r="BE35" s="615"/>
      <c r="BF35" s="696"/>
      <c r="BG35" s="634" t="s">
        <v>308</v>
      </c>
      <c r="BH35" s="635"/>
      <c r="BI35" s="635"/>
      <c r="BJ35" s="635"/>
      <c r="BK35" s="635"/>
      <c r="BL35" s="635"/>
      <c r="BM35" s="635"/>
      <c r="BN35" s="635"/>
      <c r="BO35" s="635"/>
      <c r="BP35" s="635"/>
      <c r="BQ35" s="635"/>
      <c r="BR35" s="635"/>
      <c r="BS35" s="635"/>
      <c r="BT35" s="635"/>
      <c r="BU35" s="636"/>
      <c r="BV35" s="614">
        <v>-68642</v>
      </c>
      <c r="BW35" s="615"/>
      <c r="BX35" s="615"/>
      <c r="BY35" s="615"/>
      <c r="BZ35" s="615"/>
      <c r="CA35" s="615"/>
      <c r="CB35" s="696"/>
      <c r="CD35" s="638" t="s">
        <v>309</v>
      </c>
      <c r="CE35" s="639"/>
      <c r="CF35" s="639"/>
      <c r="CG35" s="639"/>
      <c r="CH35" s="639"/>
      <c r="CI35" s="639"/>
      <c r="CJ35" s="639"/>
      <c r="CK35" s="639"/>
      <c r="CL35" s="639"/>
      <c r="CM35" s="639"/>
      <c r="CN35" s="639"/>
      <c r="CO35" s="639"/>
      <c r="CP35" s="639"/>
      <c r="CQ35" s="640"/>
      <c r="CR35" s="622">
        <v>302338</v>
      </c>
      <c r="CS35" s="648"/>
      <c r="CT35" s="648"/>
      <c r="CU35" s="648"/>
      <c r="CV35" s="648"/>
      <c r="CW35" s="648"/>
      <c r="CX35" s="648"/>
      <c r="CY35" s="649"/>
      <c r="CZ35" s="659">
        <v>0.8</v>
      </c>
      <c r="DA35" s="660"/>
      <c r="DB35" s="660"/>
      <c r="DC35" s="661"/>
      <c r="DD35" s="637">
        <v>280162</v>
      </c>
      <c r="DE35" s="648"/>
      <c r="DF35" s="648"/>
      <c r="DG35" s="648"/>
      <c r="DH35" s="648"/>
      <c r="DI35" s="648"/>
      <c r="DJ35" s="648"/>
      <c r="DK35" s="649"/>
      <c r="DL35" s="637">
        <v>280162</v>
      </c>
      <c r="DM35" s="648"/>
      <c r="DN35" s="648"/>
      <c r="DO35" s="648"/>
      <c r="DP35" s="648"/>
      <c r="DQ35" s="648"/>
      <c r="DR35" s="648"/>
      <c r="DS35" s="648"/>
      <c r="DT35" s="648"/>
      <c r="DU35" s="648"/>
      <c r="DV35" s="649"/>
      <c r="DW35" s="631">
        <v>1.2</v>
      </c>
      <c r="DX35" s="650"/>
      <c r="DY35" s="650"/>
      <c r="DZ35" s="650"/>
      <c r="EA35" s="650"/>
      <c r="EB35" s="650"/>
      <c r="EC35" s="651"/>
    </row>
    <row r="36" spans="2:133" ht="11.25" customHeight="1" x14ac:dyDescent="0.15">
      <c r="B36" s="668" t="s">
        <v>310</v>
      </c>
      <c r="C36" s="669"/>
      <c r="D36" s="669"/>
      <c r="E36" s="669"/>
      <c r="F36" s="669"/>
      <c r="G36" s="669"/>
      <c r="H36" s="669"/>
      <c r="I36" s="669"/>
      <c r="J36" s="669"/>
      <c r="K36" s="669"/>
      <c r="L36" s="669"/>
      <c r="M36" s="669"/>
      <c r="N36" s="669"/>
      <c r="O36" s="669"/>
      <c r="P36" s="669"/>
      <c r="Q36" s="670"/>
      <c r="R36" s="697">
        <v>38791827</v>
      </c>
      <c r="S36" s="698"/>
      <c r="T36" s="698"/>
      <c r="U36" s="698"/>
      <c r="V36" s="698"/>
      <c r="W36" s="698"/>
      <c r="X36" s="698"/>
      <c r="Y36" s="699"/>
      <c r="Z36" s="700">
        <v>100</v>
      </c>
      <c r="AA36" s="700"/>
      <c r="AB36" s="700"/>
      <c r="AC36" s="700"/>
      <c r="AD36" s="701">
        <v>21149565</v>
      </c>
      <c r="AE36" s="701"/>
      <c r="AF36" s="701"/>
      <c r="AG36" s="701"/>
      <c r="AH36" s="701"/>
      <c r="AI36" s="701"/>
      <c r="AJ36" s="701"/>
      <c r="AK36" s="701"/>
      <c r="AL36" s="702">
        <v>100</v>
      </c>
      <c r="AM36" s="686"/>
      <c r="AN36" s="686"/>
      <c r="AO36" s="703"/>
      <c r="AQ36" s="704" t="s">
        <v>311</v>
      </c>
      <c r="AR36" s="705"/>
      <c r="AS36" s="705"/>
      <c r="AT36" s="705"/>
      <c r="AU36" s="705"/>
      <c r="AV36" s="705"/>
      <c r="AW36" s="705"/>
      <c r="AX36" s="705"/>
      <c r="AY36" s="706"/>
      <c r="AZ36" s="622">
        <v>1124324</v>
      </c>
      <c r="BA36" s="623"/>
      <c r="BB36" s="623"/>
      <c r="BC36" s="623"/>
      <c r="BD36" s="648"/>
      <c r="BE36" s="648"/>
      <c r="BF36" s="682"/>
      <c r="BG36" s="638" t="s">
        <v>312</v>
      </c>
      <c r="BH36" s="639"/>
      <c r="BI36" s="639"/>
      <c r="BJ36" s="639"/>
      <c r="BK36" s="639"/>
      <c r="BL36" s="639"/>
      <c r="BM36" s="639"/>
      <c r="BN36" s="639"/>
      <c r="BO36" s="639"/>
      <c r="BP36" s="639"/>
      <c r="BQ36" s="639"/>
      <c r="BR36" s="639"/>
      <c r="BS36" s="639"/>
      <c r="BT36" s="639"/>
      <c r="BU36" s="640"/>
      <c r="BV36" s="622">
        <v>-394043</v>
      </c>
      <c r="BW36" s="623"/>
      <c r="BX36" s="623"/>
      <c r="BY36" s="623"/>
      <c r="BZ36" s="623"/>
      <c r="CA36" s="623"/>
      <c r="CB36" s="641"/>
      <c r="CD36" s="638" t="s">
        <v>313</v>
      </c>
      <c r="CE36" s="639"/>
      <c r="CF36" s="639"/>
      <c r="CG36" s="639"/>
      <c r="CH36" s="639"/>
      <c r="CI36" s="639"/>
      <c r="CJ36" s="639"/>
      <c r="CK36" s="639"/>
      <c r="CL36" s="639"/>
      <c r="CM36" s="639"/>
      <c r="CN36" s="639"/>
      <c r="CO36" s="639"/>
      <c r="CP36" s="639"/>
      <c r="CQ36" s="640"/>
      <c r="CR36" s="622">
        <v>3529721</v>
      </c>
      <c r="CS36" s="623"/>
      <c r="CT36" s="623"/>
      <c r="CU36" s="623"/>
      <c r="CV36" s="623"/>
      <c r="CW36" s="623"/>
      <c r="CX36" s="623"/>
      <c r="CY36" s="624"/>
      <c r="CZ36" s="659">
        <v>9.1999999999999993</v>
      </c>
      <c r="DA36" s="660"/>
      <c r="DB36" s="660"/>
      <c r="DC36" s="661"/>
      <c r="DD36" s="637">
        <v>3266079</v>
      </c>
      <c r="DE36" s="623"/>
      <c r="DF36" s="623"/>
      <c r="DG36" s="623"/>
      <c r="DH36" s="623"/>
      <c r="DI36" s="623"/>
      <c r="DJ36" s="623"/>
      <c r="DK36" s="624"/>
      <c r="DL36" s="637">
        <v>2501570</v>
      </c>
      <c r="DM36" s="623"/>
      <c r="DN36" s="623"/>
      <c r="DO36" s="623"/>
      <c r="DP36" s="623"/>
      <c r="DQ36" s="623"/>
      <c r="DR36" s="623"/>
      <c r="DS36" s="623"/>
      <c r="DT36" s="623"/>
      <c r="DU36" s="623"/>
      <c r="DV36" s="624"/>
      <c r="DW36" s="631">
        <v>11.1</v>
      </c>
      <c r="DX36" s="650"/>
      <c r="DY36" s="650"/>
      <c r="DZ36" s="650"/>
      <c r="EA36" s="650"/>
      <c r="EB36" s="650"/>
      <c r="EC36" s="651"/>
    </row>
    <row r="37" spans="2:133" ht="11.25" customHeight="1" x14ac:dyDescent="0.15">
      <c r="AQ37" s="704" t="s">
        <v>314</v>
      </c>
      <c r="AR37" s="705"/>
      <c r="AS37" s="705"/>
      <c r="AT37" s="705"/>
      <c r="AU37" s="705"/>
      <c r="AV37" s="705"/>
      <c r="AW37" s="705"/>
      <c r="AX37" s="705"/>
      <c r="AY37" s="706"/>
      <c r="AZ37" s="622">
        <v>19123</v>
      </c>
      <c r="BA37" s="623"/>
      <c r="BB37" s="623"/>
      <c r="BC37" s="623"/>
      <c r="BD37" s="648"/>
      <c r="BE37" s="648"/>
      <c r="BF37" s="682"/>
      <c r="BG37" s="638" t="s">
        <v>315</v>
      </c>
      <c r="BH37" s="639"/>
      <c r="BI37" s="639"/>
      <c r="BJ37" s="639"/>
      <c r="BK37" s="639"/>
      <c r="BL37" s="639"/>
      <c r="BM37" s="639"/>
      <c r="BN37" s="639"/>
      <c r="BO37" s="639"/>
      <c r="BP37" s="639"/>
      <c r="BQ37" s="639"/>
      <c r="BR37" s="639"/>
      <c r="BS37" s="639"/>
      <c r="BT37" s="639"/>
      <c r="BU37" s="640"/>
      <c r="BV37" s="622">
        <v>16917</v>
      </c>
      <c r="BW37" s="623"/>
      <c r="BX37" s="623"/>
      <c r="BY37" s="623"/>
      <c r="BZ37" s="623"/>
      <c r="CA37" s="623"/>
      <c r="CB37" s="641"/>
      <c r="CD37" s="638" t="s">
        <v>316</v>
      </c>
      <c r="CE37" s="639"/>
      <c r="CF37" s="639"/>
      <c r="CG37" s="639"/>
      <c r="CH37" s="639"/>
      <c r="CI37" s="639"/>
      <c r="CJ37" s="639"/>
      <c r="CK37" s="639"/>
      <c r="CL37" s="639"/>
      <c r="CM37" s="639"/>
      <c r="CN37" s="639"/>
      <c r="CO37" s="639"/>
      <c r="CP37" s="639"/>
      <c r="CQ37" s="640"/>
      <c r="CR37" s="622">
        <v>915276</v>
      </c>
      <c r="CS37" s="648"/>
      <c r="CT37" s="648"/>
      <c r="CU37" s="648"/>
      <c r="CV37" s="648"/>
      <c r="CW37" s="648"/>
      <c r="CX37" s="648"/>
      <c r="CY37" s="649"/>
      <c r="CZ37" s="659">
        <v>2.4</v>
      </c>
      <c r="DA37" s="660"/>
      <c r="DB37" s="660"/>
      <c r="DC37" s="661"/>
      <c r="DD37" s="637">
        <v>915276</v>
      </c>
      <c r="DE37" s="648"/>
      <c r="DF37" s="648"/>
      <c r="DG37" s="648"/>
      <c r="DH37" s="648"/>
      <c r="DI37" s="648"/>
      <c r="DJ37" s="648"/>
      <c r="DK37" s="649"/>
      <c r="DL37" s="637">
        <v>761296</v>
      </c>
      <c r="DM37" s="648"/>
      <c r="DN37" s="648"/>
      <c r="DO37" s="648"/>
      <c r="DP37" s="648"/>
      <c r="DQ37" s="648"/>
      <c r="DR37" s="648"/>
      <c r="DS37" s="648"/>
      <c r="DT37" s="648"/>
      <c r="DU37" s="648"/>
      <c r="DV37" s="649"/>
      <c r="DW37" s="631">
        <v>3.4</v>
      </c>
      <c r="DX37" s="650"/>
      <c r="DY37" s="650"/>
      <c r="DZ37" s="650"/>
      <c r="EA37" s="650"/>
      <c r="EB37" s="650"/>
      <c r="EC37" s="651"/>
    </row>
    <row r="38" spans="2:133" ht="11.25" customHeight="1" x14ac:dyDescent="0.15">
      <c r="AQ38" s="704" t="s">
        <v>317</v>
      </c>
      <c r="AR38" s="705"/>
      <c r="AS38" s="705"/>
      <c r="AT38" s="705"/>
      <c r="AU38" s="705"/>
      <c r="AV38" s="705"/>
      <c r="AW38" s="705"/>
      <c r="AX38" s="705"/>
      <c r="AY38" s="706"/>
      <c r="AZ38" s="622" t="s">
        <v>318</v>
      </c>
      <c r="BA38" s="623"/>
      <c r="BB38" s="623"/>
      <c r="BC38" s="623"/>
      <c r="BD38" s="648"/>
      <c r="BE38" s="648"/>
      <c r="BF38" s="682"/>
      <c r="BG38" s="638" t="s">
        <v>319</v>
      </c>
      <c r="BH38" s="639"/>
      <c r="BI38" s="639"/>
      <c r="BJ38" s="639"/>
      <c r="BK38" s="639"/>
      <c r="BL38" s="639"/>
      <c r="BM38" s="639"/>
      <c r="BN38" s="639"/>
      <c r="BO38" s="639"/>
      <c r="BP38" s="639"/>
      <c r="BQ38" s="639"/>
      <c r="BR38" s="639"/>
      <c r="BS38" s="639"/>
      <c r="BT38" s="639"/>
      <c r="BU38" s="640"/>
      <c r="BV38" s="622">
        <v>28183</v>
      </c>
      <c r="BW38" s="623"/>
      <c r="BX38" s="623"/>
      <c r="BY38" s="623"/>
      <c r="BZ38" s="623"/>
      <c r="CA38" s="623"/>
      <c r="CB38" s="641"/>
      <c r="CD38" s="638" t="s">
        <v>320</v>
      </c>
      <c r="CE38" s="639"/>
      <c r="CF38" s="639"/>
      <c r="CG38" s="639"/>
      <c r="CH38" s="639"/>
      <c r="CI38" s="639"/>
      <c r="CJ38" s="639"/>
      <c r="CK38" s="639"/>
      <c r="CL38" s="639"/>
      <c r="CM38" s="639"/>
      <c r="CN38" s="639"/>
      <c r="CO38" s="639"/>
      <c r="CP38" s="639"/>
      <c r="CQ38" s="640"/>
      <c r="CR38" s="622">
        <v>4147992</v>
      </c>
      <c r="CS38" s="623"/>
      <c r="CT38" s="623"/>
      <c r="CU38" s="623"/>
      <c r="CV38" s="623"/>
      <c r="CW38" s="623"/>
      <c r="CX38" s="623"/>
      <c r="CY38" s="624"/>
      <c r="CZ38" s="659">
        <v>10.9</v>
      </c>
      <c r="DA38" s="660"/>
      <c r="DB38" s="660"/>
      <c r="DC38" s="661"/>
      <c r="DD38" s="637">
        <v>3222698</v>
      </c>
      <c r="DE38" s="623"/>
      <c r="DF38" s="623"/>
      <c r="DG38" s="623"/>
      <c r="DH38" s="623"/>
      <c r="DI38" s="623"/>
      <c r="DJ38" s="623"/>
      <c r="DK38" s="624"/>
      <c r="DL38" s="637">
        <v>2913946</v>
      </c>
      <c r="DM38" s="623"/>
      <c r="DN38" s="623"/>
      <c r="DO38" s="623"/>
      <c r="DP38" s="623"/>
      <c r="DQ38" s="623"/>
      <c r="DR38" s="623"/>
      <c r="DS38" s="623"/>
      <c r="DT38" s="623"/>
      <c r="DU38" s="623"/>
      <c r="DV38" s="624"/>
      <c r="DW38" s="631">
        <v>13</v>
      </c>
      <c r="DX38" s="650"/>
      <c r="DY38" s="650"/>
      <c r="DZ38" s="650"/>
      <c r="EA38" s="650"/>
      <c r="EB38" s="650"/>
      <c r="EC38" s="651"/>
    </row>
    <row r="39" spans="2:133" ht="11.25" customHeight="1" x14ac:dyDescent="0.15">
      <c r="AQ39" s="704" t="s">
        <v>321</v>
      </c>
      <c r="AR39" s="705"/>
      <c r="AS39" s="705"/>
      <c r="AT39" s="705"/>
      <c r="AU39" s="705"/>
      <c r="AV39" s="705"/>
      <c r="AW39" s="705"/>
      <c r="AX39" s="705"/>
      <c r="AY39" s="706"/>
      <c r="AZ39" s="622" t="s">
        <v>318</v>
      </c>
      <c r="BA39" s="623"/>
      <c r="BB39" s="623"/>
      <c r="BC39" s="623"/>
      <c r="BD39" s="648"/>
      <c r="BE39" s="648"/>
      <c r="BF39" s="682"/>
      <c r="BG39" s="707" t="s">
        <v>322</v>
      </c>
      <c r="BH39" s="708"/>
      <c r="BI39" s="708"/>
      <c r="BJ39" s="708"/>
      <c r="BK39" s="708"/>
      <c r="BL39" s="189"/>
      <c r="BM39" s="639" t="s">
        <v>323</v>
      </c>
      <c r="BN39" s="639"/>
      <c r="BO39" s="639"/>
      <c r="BP39" s="639"/>
      <c r="BQ39" s="639"/>
      <c r="BR39" s="639"/>
      <c r="BS39" s="639"/>
      <c r="BT39" s="639"/>
      <c r="BU39" s="640"/>
      <c r="BV39" s="622">
        <v>97</v>
      </c>
      <c r="BW39" s="623"/>
      <c r="BX39" s="623"/>
      <c r="BY39" s="623"/>
      <c r="BZ39" s="623"/>
      <c r="CA39" s="623"/>
      <c r="CB39" s="641"/>
      <c r="CD39" s="638" t="s">
        <v>324</v>
      </c>
      <c r="CE39" s="639"/>
      <c r="CF39" s="639"/>
      <c r="CG39" s="639"/>
      <c r="CH39" s="639"/>
      <c r="CI39" s="639"/>
      <c r="CJ39" s="639"/>
      <c r="CK39" s="639"/>
      <c r="CL39" s="639"/>
      <c r="CM39" s="639"/>
      <c r="CN39" s="639"/>
      <c r="CO39" s="639"/>
      <c r="CP39" s="639"/>
      <c r="CQ39" s="640"/>
      <c r="CR39" s="622">
        <v>282919</v>
      </c>
      <c r="CS39" s="648"/>
      <c r="CT39" s="648"/>
      <c r="CU39" s="648"/>
      <c r="CV39" s="648"/>
      <c r="CW39" s="648"/>
      <c r="CX39" s="648"/>
      <c r="CY39" s="649"/>
      <c r="CZ39" s="659">
        <v>0.7</v>
      </c>
      <c r="DA39" s="660"/>
      <c r="DB39" s="660"/>
      <c r="DC39" s="661"/>
      <c r="DD39" s="637">
        <v>169268</v>
      </c>
      <c r="DE39" s="648"/>
      <c r="DF39" s="648"/>
      <c r="DG39" s="648"/>
      <c r="DH39" s="648"/>
      <c r="DI39" s="648"/>
      <c r="DJ39" s="648"/>
      <c r="DK39" s="649"/>
      <c r="DL39" s="637" t="s">
        <v>318</v>
      </c>
      <c r="DM39" s="648"/>
      <c r="DN39" s="648"/>
      <c r="DO39" s="648"/>
      <c r="DP39" s="648"/>
      <c r="DQ39" s="648"/>
      <c r="DR39" s="648"/>
      <c r="DS39" s="648"/>
      <c r="DT39" s="648"/>
      <c r="DU39" s="648"/>
      <c r="DV39" s="649"/>
      <c r="DW39" s="631" t="s">
        <v>318</v>
      </c>
      <c r="DX39" s="650"/>
      <c r="DY39" s="650"/>
      <c r="DZ39" s="650"/>
      <c r="EA39" s="650"/>
      <c r="EB39" s="650"/>
      <c r="EC39" s="651"/>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2">
        <v>1332367</v>
      </c>
      <c r="BA40" s="623"/>
      <c r="BB40" s="623"/>
      <c r="BC40" s="623"/>
      <c r="BD40" s="648"/>
      <c r="BE40" s="648"/>
      <c r="BF40" s="682"/>
      <c r="BG40" s="707"/>
      <c r="BH40" s="708"/>
      <c r="BI40" s="708"/>
      <c r="BJ40" s="708"/>
      <c r="BK40" s="708"/>
      <c r="BL40" s="189"/>
      <c r="BM40" s="639" t="s">
        <v>326</v>
      </c>
      <c r="BN40" s="639"/>
      <c r="BO40" s="639"/>
      <c r="BP40" s="639"/>
      <c r="BQ40" s="639"/>
      <c r="BR40" s="639"/>
      <c r="BS40" s="639"/>
      <c r="BT40" s="639"/>
      <c r="BU40" s="640"/>
      <c r="BV40" s="622">
        <v>118</v>
      </c>
      <c r="BW40" s="623"/>
      <c r="BX40" s="623"/>
      <c r="BY40" s="623"/>
      <c r="BZ40" s="623"/>
      <c r="CA40" s="623"/>
      <c r="CB40" s="641"/>
      <c r="CD40" s="638" t="s">
        <v>327</v>
      </c>
      <c r="CE40" s="639"/>
      <c r="CF40" s="639"/>
      <c r="CG40" s="639"/>
      <c r="CH40" s="639"/>
      <c r="CI40" s="639"/>
      <c r="CJ40" s="639"/>
      <c r="CK40" s="639"/>
      <c r="CL40" s="639"/>
      <c r="CM40" s="639"/>
      <c r="CN40" s="639"/>
      <c r="CO40" s="639"/>
      <c r="CP40" s="639"/>
      <c r="CQ40" s="640"/>
      <c r="CR40" s="622">
        <v>1142510</v>
      </c>
      <c r="CS40" s="623"/>
      <c r="CT40" s="623"/>
      <c r="CU40" s="623"/>
      <c r="CV40" s="623"/>
      <c r="CW40" s="623"/>
      <c r="CX40" s="623"/>
      <c r="CY40" s="624"/>
      <c r="CZ40" s="659">
        <v>3</v>
      </c>
      <c r="DA40" s="660"/>
      <c r="DB40" s="660"/>
      <c r="DC40" s="661"/>
      <c r="DD40" s="637" t="s">
        <v>318</v>
      </c>
      <c r="DE40" s="623"/>
      <c r="DF40" s="623"/>
      <c r="DG40" s="623"/>
      <c r="DH40" s="623"/>
      <c r="DI40" s="623"/>
      <c r="DJ40" s="623"/>
      <c r="DK40" s="624"/>
      <c r="DL40" s="637" t="s">
        <v>318</v>
      </c>
      <c r="DM40" s="623"/>
      <c r="DN40" s="623"/>
      <c r="DO40" s="623"/>
      <c r="DP40" s="623"/>
      <c r="DQ40" s="623"/>
      <c r="DR40" s="623"/>
      <c r="DS40" s="623"/>
      <c r="DT40" s="623"/>
      <c r="DU40" s="623"/>
      <c r="DV40" s="624"/>
      <c r="DW40" s="631" t="s">
        <v>318</v>
      </c>
      <c r="DX40" s="650"/>
      <c r="DY40" s="650"/>
      <c r="DZ40" s="650"/>
      <c r="EA40" s="650"/>
      <c r="EB40" s="650"/>
      <c r="EC40" s="651"/>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2815625</v>
      </c>
      <c r="BA41" s="698"/>
      <c r="BB41" s="698"/>
      <c r="BC41" s="698"/>
      <c r="BD41" s="687"/>
      <c r="BE41" s="687"/>
      <c r="BF41" s="688"/>
      <c r="BG41" s="709"/>
      <c r="BH41" s="710"/>
      <c r="BI41" s="710"/>
      <c r="BJ41" s="710"/>
      <c r="BK41" s="710"/>
      <c r="BL41" s="191"/>
      <c r="BM41" s="646" t="s">
        <v>329</v>
      </c>
      <c r="BN41" s="646"/>
      <c r="BO41" s="646"/>
      <c r="BP41" s="646"/>
      <c r="BQ41" s="646"/>
      <c r="BR41" s="646"/>
      <c r="BS41" s="646"/>
      <c r="BT41" s="646"/>
      <c r="BU41" s="647"/>
      <c r="BV41" s="697">
        <v>328</v>
      </c>
      <c r="BW41" s="698"/>
      <c r="BX41" s="698"/>
      <c r="BY41" s="698"/>
      <c r="BZ41" s="698"/>
      <c r="CA41" s="698"/>
      <c r="CB41" s="711"/>
      <c r="CD41" s="638" t="s">
        <v>330</v>
      </c>
      <c r="CE41" s="639"/>
      <c r="CF41" s="639"/>
      <c r="CG41" s="639"/>
      <c r="CH41" s="639"/>
      <c r="CI41" s="639"/>
      <c r="CJ41" s="639"/>
      <c r="CK41" s="639"/>
      <c r="CL41" s="639"/>
      <c r="CM41" s="639"/>
      <c r="CN41" s="639"/>
      <c r="CO41" s="639"/>
      <c r="CP41" s="639"/>
      <c r="CQ41" s="640"/>
      <c r="CR41" s="622" t="s">
        <v>331</v>
      </c>
      <c r="CS41" s="648"/>
      <c r="CT41" s="648"/>
      <c r="CU41" s="648"/>
      <c r="CV41" s="648"/>
      <c r="CW41" s="648"/>
      <c r="CX41" s="648"/>
      <c r="CY41" s="649"/>
      <c r="CZ41" s="659" t="s">
        <v>331</v>
      </c>
      <c r="DA41" s="660"/>
      <c r="DB41" s="660"/>
      <c r="DC41" s="661"/>
      <c r="DD41" s="637" t="s">
        <v>331</v>
      </c>
      <c r="DE41" s="648"/>
      <c r="DF41" s="648"/>
      <c r="DG41" s="648"/>
      <c r="DH41" s="648"/>
      <c r="DI41" s="648"/>
      <c r="DJ41" s="648"/>
      <c r="DK41" s="649"/>
      <c r="DL41" s="715"/>
      <c r="DM41" s="716"/>
      <c r="DN41" s="716"/>
      <c r="DO41" s="716"/>
      <c r="DP41" s="716"/>
      <c r="DQ41" s="716"/>
      <c r="DR41" s="716"/>
      <c r="DS41" s="716"/>
      <c r="DT41" s="716"/>
      <c r="DU41" s="716"/>
      <c r="DV41" s="717"/>
      <c r="DW41" s="712"/>
      <c r="DX41" s="713"/>
      <c r="DY41" s="713"/>
      <c r="DZ41" s="713"/>
      <c r="EA41" s="713"/>
      <c r="EB41" s="713"/>
      <c r="EC41" s="714"/>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8" t="s">
        <v>333</v>
      </c>
      <c r="CE42" s="629"/>
      <c r="CF42" s="629"/>
      <c r="CG42" s="629"/>
      <c r="CH42" s="629"/>
      <c r="CI42" s="629"/>
      <c r="CJ42" s="629"/>
      <c r="CK42" s="629"/>
      <c r="CL42" s="629"/>
      <c r="CM42" s="629"/>
      <c r="CN42" s="629"/>
      <c r="CO42" s="629"/>
      <c r="CP42" s="629"/>
      <c r="CQ42" s="630"/>
      <c r="CR42" s="622">
        <v>2484986</v>
      </c>
      <c r="CS42" s="623"/>
      <c r="CT42" s="623"/>
      <c r="CU42" s="623"/>
      <c r="CV42" s="623"/>
      <c r="CW42" s="623"/>
      <c r="CX42" s="623"/>
      <c r="CY42" s="624"/>
      <c r="CZ42" s="659">
        <v>6.5</v>
      </c>
      <c r="DA42" s="718"/>
      <c r="DB42" s="718"/>
      <c r="DC42" s="719"/>
      <c r="DD42" s="637">
        <v>1205955</v>
      </c>
      <c r="DE42" s="623"/>
      <c r="DF42" s="623"/>
      <c r="DG42" s="623"/>
      <c r="DH42" s="623"/>
      <c r="DI42" s="623"/>
      <c r="DJ42" s="623"/>
      <c r="DK42" s="624"/>
      <c r="DL42" s="715"/>
      <c r="DM42" s="716"/>
      <c r="DN42" s="716"/>
      <c r="DO42" s="716"/>
      <c r="DP42" s="716"/>
      <c r="DQ42" s="716"/>
      <c r="DR42" s="716"/>
      <c r="DS42" s="716"/>
      <c r="DT42" s="716"/>
      <c r="DU42" s="716"/>
      <c r="DV42" s="717"/>
      <c r="DW42" s="712"/>
      <c r="DX42" s="713"/>
      <c r="DY42" s="713"/>
      <c r="DZ42" s="713"/>
      <c r="EA42" s="713"/>
      <c r="EB42" s="713"/>
      <c r="EC42" s="714"/>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8" t="s">
        <v>335</v>
      </c>
      <c r="CE43" s="629"/>
      <c r="CF43" s="629"/>
      <c r="CG43" s="629"/>
      <c r="CH43" s="629"/>
      <c r="CI43" s="629"/>
      <c r="CJ43" s="629"/>
      <c r="CK43" s="629"/>
      <c r="CL43" s="629"/>
      <c r="CM43" s="629"/>
      <c r="CN43" s="629"/>
      <c r="CO43" s="629"/>
      <c r="CP43" s="629"/>
      <c r="CQ43" s="630"/>
      <c r="CR43" s="622">
        <v>110875</v>
      </c>
      <c r="CS43" s="648"/>
      <c r="CT43" s="648"/>
      <c r="CU43" s="648"/>
      <c r="CV43" s="648"/>
      <c r="CW43" s="648"/>
      <c r="CX43" s="648"/>
      <c r="CY43" s="649"/>
      <c r="CZ43" s="659">
        <v>0.3</v>
      </c>
      <c r="DA43" s="660"/>
      <c r="DB43" s="660"/>
      <c r="DC43" s="661"/>
      <c r="DD43" s="637">
        <v>110875</v>
      </c>
      <c r="DE43" s="648"/>
      <c r="DF43" s="648"/>
      <c r="DG43" s="648"/>
      <c r="DH43" s="648"/>
      <c r="DI43" s="648"/>
      <c r="DJ43" s="648"/>
      <c r="DK43" s="649"/>
      <c r="DL43" s="715"/>
      <c r="DM43" s="716"/>
      <c r="DN43" s="716"/>
      <c r="DO43" s="716"/>
      <c r="DP43" s="716"/>
      <c r="DQ43" s="716"/>
      <c r="DR43" s="716"/>
      <c r="DS43" s="716"/>
      <c r="DT43" s="716"/>
      <c r="DU43" s="716"/>
      <c r="DV43" s="717"/>
      <c r="DW43" s="712"/>
      <c r="DX43" s="713"/>
      <c r="DY43" s="713"/>
      <c r="DZ43" s="713"/>
      <c r="EA43" s="713"/>
      <c r="EB43" s="713"/>
      <c r="EC43" s="714"/>
    </row>
    <row r="44" spans="2:133" ht="11.25" customHeight="1" x14ac:dyDescent="0.15">
      <c r="B44" s="194" t="s">
        <v>336</v>
      </c>
      <c r="CD44" s="731" t="s">
        <v>288</v>
      </c>
      <c r="CE44" s="732"/>
      <c r="CF44" s="628" t="s">
        <v>337</v>
      </c>
      <c r="CG44" s="629"/>
      <c r="CH44" s="629"/>
      <c r="CI44" s="629"/>
      <c r="CJ44" s="629"/>
      <c r="CK44" s="629"/>
      <c r="CL44" s="629"/>
      <c r="CM44" s="629"/>
      <c r="CN44" s="629"/>
      <c r="CO44" s="629"/>
      <c r="CP44" s="629"/>
      <c r="CQ44" s="630"/>
      <c r="CR44" s="622">
        <v>2473340</v>
      </c>
      <c r="CS44" s="623"/>
      <c r="CT44" s="623"/>
      <c r="CU44" s="623"/>
      <c r="CV44" s="623"/>
      <c r="CW44" s="623"/>
      <c r="CX44" s="623"/>
      <c r="CY44" s="624"/>
      <c r="CZ44" s="659">
        <v>6.5</v>
      </c>
      <c r="DA44" s="718"/>
      <c r="DB44" s="718"/>
      <c r="DC44" s="719"/>
      <c r="DD44" s="637">
        <v>1194309</v>
      </c>
      <c r="DE44" s="623"/>
      <c r="DF44" s="623"/>
      <c r="DG44" s="623"/>
      <c r="DH44" s="623"/>
      <c r="DI44" s="623"/>
      <c r="DJ44" s="623"/>
      <c r="DK44" s="624"/>
      <c r="DL44" s="715"/>
      <c r="DM44" s="716"/>
      <c r="DN44" s="716"/>
      <c r="DO44" s="716"/>
      <c r="DP44" s="716"/>
      <c r="DQ44" s="716"/>
      <c r="DR44" s="716"/>
      <c r="DS44" s="716"/>
      <c r="DT44" s="716"/>
      <c r="DU44" s="716"/>
      <c r="DV44" s="717"/>
      <c r="DW44" s="712"/>
      <c r="DX44" s="713"/>
      <c r="DY44" s="713"/>
      <c r="DZ44" s="713"/>
      <c r="EA44" s="713"/>
      <c r="EB44" s="713"/>
      <c r="EC44" s="714"/>
    </row>
    <row r="45" spans="2:133" ht="11.25" customHeight="1" x14ac:dyDescent="0.15">
      <c r="CD45" s="733"/>
      <c r="CE45" s="734"/>
      <c r="CF45" s="628" t="s">
        <v>338</v>
      </c>
      <c r="CG45" s="629"/>
      <c r="CH45" s="629"/>
      <c r="CI45" s="629"/>
      <c r="CJ45" s="629"/>
      <c r="CK45" s="629"/>
      <c r="CL45" s="629"/>
      <c r="CM45" s="629"/>
      <c r="CN45" s="629"/>
      <c r="CO45" s="629"/>
      <c r="CP45" s="629"/>
      <c r="CQ45" s="630"/>
      <c r="CR45" s="622">
        <v>704368</v>
      </c>
      <c r="CS45" s="648"/>
      <c r="CT45" s="648"/>
      <c r="CU45" s="648"/>
      <c r="CV45" s="648"/>
      <c r="CW45" s="648"/>
      <c r="CX45" s="648"/>
      <c r="CY45" s="649"/>
      <c r="CZ45" s="659">
        <v>1.8</v>
      </c>
      <c r="DA45" s="660"/>
      <c r="DB45" s="660"/>
      <c r="DC45" s="661"/>
      <c r="DD45" s="637">
        <v>79425</v>
      </c>
      <c r="DE45" s="648"/>
      <c r="DF45" s="648"/>
      <c r="DG45" s="648"/>
      <c r="DH45" s="648"/>
      <c r="DI45" s="648"/>
      <c r="DJ45" s="648"/>
      <c r="DK45" s="649"/>
      <c r="DL45" s="715"/>
      <c r="DM45" s="716"/>
      <c r="DN45" s="716"/>
      <c r="DO45" s="716"/>
      <c r="DP45" s="716"/>
      <c r="DQ45" s="716"/>
      <c r="DR45" s="716"/>
      <c r="DS45" s="716"/>
      <c r="DT45" s="716"/>
      <c r="DU45" s="716"/>
      <c r="DV45" s="717"/>
      <c r="DW45" s="712"/>
      <c r="DX45" s="713"/>
      <c r="DY45" s="713"/>
      <c r="DZ45" s="713"/>
      <c r="EA45" s="713"/>
      <c r="EB45" s="713"/>
      <c r="EC45" s="714"/>
    </row>
    <row r="46" spans="2:133" ht="11.25" customHeight="1" x14ac:dyDescent="0.15">
      <c r="CD46" s="733"/>
      <c r="CE46" s="734"/>
      <c r="CF46" s="628" t="s">
        <v>339</v>
      </c>
      <c r="CG46" s="629"/>
      <c r="CH46" s="629"/>
      <c r="CI46" s="629"/>
      <c r="CJ46" s="629"/>
      <c r="CK46" s="629"/>
      <c r="CL46" s="629"/>
      <c r="CM46" s="629"/>
      <c r="CN46" s="629"/>
      <c r="CO46" s="629"/>
      <c r="CP46" s="629"/>
      <c r="CQ46" s="630"/>
      <c r="CR46" s="622">
        <v>1768972</v>
      </c>
      <c r="CS46" s="623"/>
      <c r="CT46" s="623"/>
      <c r="CU46" s="623"/>
      <c r="CV46" s="623"/>
      <c r="CW46" s="623"/>
      <c r="CX46" s="623"/>
      <c r="CY46" s="624"/>
      <c r="CZ46" s="659">
        <v>4.5999999999999996</v>
      </c>
      <c r="DA46" s="718"/>
      <c r="DB46" s="718"/>
      <c r="DC46" s="719"/>
      <c r="DD46" s="637">
        <v>1114884</v>
      </c>
      <c r="DE46" s="623"/>
      <c r="DF46" s="623"/>
      <c r="DG46" s="623"/>
      <c r="DH46" s="623"/>
      <c r="DI46" s="623"/>
      <c r="DJ46" s="623"/>
      <c r="DK46" s="624"/>
      <c r="DL46" s="715"/>
      <c r="DM46" s="716"/>
      <c r="DN46" s="716"/>
      <c r="DO46" s="716"/>
      <c r="DP46" s="716"/>
      <c r="DQ46" s="716"/>
      <c r="DR46" s="716"/>
      <c r="DS46" s="716"/>
      <c r="DT46" s="716"/>
      <c r="DU46" s="716"/>
      <c r="DV46" s="717"/>
      <c r="DW46" s="712"/>
      <c r="DX46" s="713"/>
      <c r="DY46" s="713"/>
      <c r="DZ46" s="713"/>
      <c r="EA46" s="713"/>
      <c r="EB46" s="713"/>
      <c r="EC46" s="714"/>
    </row>
    <row r="47" spans="2:133" ht="11.25" customHeight="1" x14ac:dyDescent="0.15">
      <c r="CD47" s="733"/>
      <c r="CE47" s="734"/>
      <c r="CF47" s="628" t="s">
        <v>340</v>
      </c>
      <c r="CG47" s="629"/>
      <c r="CH47" s="629"/>
      <c r="CI47" s="629"/>
      <c r="CJ47" s="629"/>
      <c r="CK47" s="629"/>
      <c r="CL47" s="629"/>
      <c r="CM47" s="629"/>
      <c r="CN47" s="629"/>
      <c r="CO47" s="629"/>
      <c r="CP47" s="629"/>
      <c r="CQ47" s="630"/>
      <c r="CR47" s="622">
        <v>11646</v>
      </c>
      <c r="CS47" s="648"/>
      <c r="CT47" s="648"/>
      <c r="CU47" s="648"/>
      <c r="CV47" s="648"/>
      <c r="CW47" s="648"/>
      <c r="CX47" s="648"/>
      <c r="CY47" s="649"/>
      <c r="CZ47" s="659">
        <v>0</v>
      </c>
      <c r="DA47" s="660"/>
      <c r="DB47" s="660"/>
      <c r="DC47" s="661"/>
      <c r="DD47" s="637">
        <v>11646</v>
      </c>
      <c r="DE47" s="648"/>
      <c r="DF47" s="648"/>
      <c r="DG47" s="648"/>
      <c r="DH47" s="648"/>
      <c r="DI47" s="648"/>
      <c r="DJ47" s="648"/>
      <c r="DK47" s="649"/>
      <c r="DL47" s="715"/>
      <c r="DM47" s="716"/>
      <c r="DN47" s="716"/>
      <c r="DO47" s="716"/>
      <c r="DP47" s="716"/>
      <c r="DQ47" s="716"/>
      <c r="DR47" s="716"/>
      <c r="DS47" s="716"/>
      <c r="DT47" s="716"/>
      <c r="DU47" s="716"/>
      <c r="DV47" s="717"/>
      <c r="DW47" s="712"/>
      <c r="DX47" s="713"/>
      <c r="DY47" s="713"/>
      <c r="DZ47" s="713"/>
      <c r="EA47" s="713"/>
      <c r="EB47" s="713"/>
      <c r="EC47" s="714"/>
    </row>
    <row r="48" spans="2:133" x14ac:dyDescent="0.15">
      <c r="CD48" s="735"/>
      <c r="CE48" s="736"/>
      <c r="CF48" s="628" t="s">
        <v>341</v>
      </c>
      <c r="CG48" s="629"/>
      <c r="CH48" s="629"/>
      <c r="CI48" s="629"/>
      <c r="CJ48" s="629"/>
      <c r="CK48" s="629"/>
      <c r="CL48" s="629"/>
      <c r="CM48" s="629"/>
      <c r="CN48" s="629"/>
      <c r="CO48" s="629"/>
      <c r="CP48" s="629"/>
      <c r="CQ48" s="630"/>
      <c r="CR48" s="622" t="s">
        <v>111</v>
      </c>
      <c r="CS48" s="623"/>
      <c r="CT48" s="623"/>
      <c r="CU48" s="623"/>
      <c r="CV48" s="623"/>
      <c r="CW48" s="623"/>
      <c r="CX48" s="623"/>
      <c r="CY48" s="624"/>
      <c r="CZ48" s="659" t="s">
        <v>111</v>
      </c>
      <c r="DA48" s="718"/>
      <c r="DB48" s="718"/>
      <c r="DC48" s="719"/>
      <c r="DD48" s="637" t="s">
        <v>111</v>
      </c>
      <c r="DE48" s="623"/>
      <c r="DF48" s="623"/>
      <c r="DG48" s="623"/>
      <c r="DH48" s="623"/>
      <c r="DI48" s="623"/>
      <c r="DJ48" s="623"/>
      <c r="DK48" s="624"/>
      <c r="DL48" s="715"/>
      <c r="DM48" s="716"/>
      <c r="DN48" s="716"/>
      <c r="DO48" s="716"/>
      <c r="DP48" s="716"/>
      <c r="DQ48" s="716"/>
      <c r="DR48" s="716"/>
      <c r="DS48" s="716"/>
      <c r="DT48" s="716"/>
      <c r="DU48" s="716"/>
      <c r="DV48" s="717"/>
      <c r="DW48" s="712"/>
      <c r="DX48" s="713"/>
      <c r="DY48" s="713"/>
      <c r="DZ48" s="713"/>
      <c r="EA48" s="713"/>
      <c r="EB48" s="713"/>
      <c r="EC48" s="714"/>
    </row>
    <row r="49" spans="82:133" ht="11.25" customHeight="1" x14ac:dyDescent="0.15">
      <c r="CD49" s="668" t="s">
        <v>342</v>
      </c>
      <c r="CE49" s="669"/>
      <c r="CF49" s="669"/>
      <c r="CG49" s="669"/>
      <c r="CH49" s="669"/>
      <c r="CI49" s="669"/>
      <c r="CJ49" s="669"/>
      <c r="CK49" s="669"/>
      <c r="CL49" s="669"/>
      <c r="CM49" s="669"/>
      <c r="CN49" s="669"/>
      <c r="CO49" s="669"/>
      <c r="CP49" s="669"/>
      <c r="CQ49" s="670"/>
      <c r="CR49" s="697">
        <v>38168017</v>
      </c>
      <c r="CS49" s="687"/>
      <c r="CT49" s="687"/>
      <c r="CU49" s="687"/>
      <c r="CV49" s="687"/>
      <c r="CW49" s="687"/>
      <c r="CX49" s="687"/>
      <c r="CY49" s="723"/>
      <c r="CZ49" s="724">
        <v>100</v>
      </c>
      <c r="DA49" s="725"/>
      <c r="DB49" s="725"/>
      <c r="DC49" s="726"/>
      <c r="DD49" s="727">
        <v>23967231</v>
      </c>
      <c r="DE49" s="687"/>
      <c r="DF49" s="687"/>
      <c r="DG49" s="687"/>
      <c r="DH49" s="687"/>
      <c r="DI49" s="687"/>
      <c r="DJ49" s="687"/>
      <c r="DK49" s="723"/>
      <c r="DL49" s="728"/>
      <c r="DM49" s="729"/>
      <c r="DN49" s="729"/>
      <c r="DO49" s="729"/>
      <c r="DP49" s="729"/>
      <c r="DQ49" s="729"/>
      <c r="DR49" s="729"/>
      <c r="DS49" s="729"/>
      <c r="DT49" s="729"/>
      <c r="DU49" s="729"/>
      <c r="DV49" s="730"/>
      <c r="DW49" s="720"/>
      <c r="DX49" s="721"/>
      <c r="DY49" s="721"/>
      <c r="DZ49" s="721"/>
      <c r="EA49" s="721"/>
      <c r="EB49" s="721"/>
      <c r="EC49" s="722"/>
    </row>
    <row r="50" spans="82:133" hidden="1" x14ac:dyDescent="0.15"/>
    <row r="51" spans="82:133" hidden="1" x14ac:dyDescent="0.15"/>
  </sheetData>
  <sheetProtection password="851F" sheet="1" objects="1" scenarios="1"/>
  <mergeCells count="572">
    <mergeCell ref="DD48:DK48"/>
    <mergeCell ref="DL49:DV49"/>
    <mergeCell ref="DW44:EC44"/>
    <mergeCell ref="DL48:DV48"/>
    <mergeCell ref="DW48:EC48"/>
    <mergeCell ref="CD44:CE48"/>
    <mergeCell ref="DL46:DV46"/>
    <mergeCell ref="DW46:EC46"/>
    <mergeCell ref="CF47:CQ47"/>
    <mergeCell ref="CR47:CY47"/>
    <mergeCell ref="CZ47:DC47"/>
    <mergeCell ref="CR46:CY46"/>
    <mergeCell ref="DW49:EC49"/>
    <mergeCell ref="DD45:DK45"/>
    <mergeCell ref="DL45:DV45"/>
    <mergeCell ref="DW45:EC45"/>
    <mergeCell ref="DD47:DK47"/>
    <mergeCell ref="DL47:DV47"/>
    <mergeCell ref="DW47:EC47"/>
    <mergeCell ref="CF44:CQ44"/>
    <mergeCell ref="CR44:CY44"/>
    <mergeCell ref="CZ44:DC44"/>
    <mergeCell ref="DD44:DK44"/>
    <mergeCell ref="DL44:DV44"/>
    <mergeCell ref="CR45:CY45"/>
    <mergeCell ref="CZ45:DC45"/>
    <mergeCell ref="CF45:CQ45"/>
    <mergeCell ref="CZ46:DC46"/>
    <mergeCell ref="DD46:DK46"/>
    <mergeCell ref="CD49:CQ49"/>
    <mergeCell ref="CR49:CY49"/>
    <mergeCell ref="CZ49:DC49"/>
    <mergeCell ref="DD49:DK49"/>
    <mergeCell ref="CF48:CQ48"/>
    <mergeCell ref="CR48:CY48"/>
    <mergeCell ref="CZ48:DC48"/>
    <mergeCell ref="CF46:CQ46"/>
    <mergeCell ref="DW43:EC43"/>
    <mergeCell ref="DL41:DV41"/>
    <mergeCell ref="DW41:EC41"/>
    <mergeCell ref="CD42:CQ42"/>
    <mergeCell ref="CR42:CY42"/>
    <mergeCell ref="CZ42:DC42"/>
    <mergeCell ref="DD42:DK42"/>
    <mergeCell ref="DL42:DV42"/>
    <mergeCell ref="CR41:CY41"/>
    <mergeCell ref="CZ41:DC41"/>
    <mergeCell ref="DD41:DK41"/>
    <mergeCell ref="BV41:CB41"/>
    <mergeCell ref="CD41:CQ41"/>
    <mergeCell ref="DW42:EC42"/>
    <mergeCell ref="CD43:CQ43"/>
    <mergeCell ref="CR43:CY43"/>
    <mergeCell ref="CZ43:DC43"/>
    <mergeCell ref="DD43:DK43"/>
    <mergeCell ref="DL43:DV43"/>
    <mergeCell ref="DL40:DV40"/>
    <mergeCell ref="DW40:EC40"/>
    <mergeCell ref="AQ39:AY39"/>
    <mergeCell ref="AZ39:BF39"/>
    <mergeCell ref="BG39:BK41"/>
    <mergeCell ref="BM39:BU39"/>
    <mergeCell ref="BV39:CB39"/>
    <mergeCell ref="CD39:CQ39"/>
    <mergeCell ref="CR39:CY39"/>
    <mergeCell ref="CZ39:DC39"/>
    <mergeCell ref="DL39:DV39"/>
    <mergeCell ref="DW39:EC39"/>
    <mergeCell ref="AQ40:AY40"/>
    <mergeCell ref="AZ40:BF40"/>
    <mergeCell ref="BM40:BU40"/>
    <mergeCell ref="BV40:CB40"/>
    <mergeCell ref="CD40:CQ40"/>
    <mergeCell ref="CR40:CY40"/>
    <mergeCell ref="CZ40:DC40"/>
    <mergeCell ref="DD40:DK40"/>
    <mergeCell ref="DD39:DK39"/>
    <mergeCell ref="AQ41:AY41"/>
    <mergeCell ref="AZ41:BF41"/>
    <mergeCell ref="BM41:BU41"/>
    <mergeCell ref="AQ37:AY37"/>
    <mergeCell ref="AZ37:BF37"/>
    <mergeCell ref="BG37:BU37"/>
    <mergeCell ref="BV37:CB37"/>
    <mergeCell ref="CD37:CQ37"/>
    <mergeCell ref="CR37:CY37"/>
    <mergeCell ref="AQ38:AY38"/>
    <mergeCell ref="AZ38:BF38"/>
    <mergeCell ref="BG38:BU38"/>
    <mergeCell ref="BV38:CB38"/>
    <mergeCell ref="CD38:CQ38"/>
    <mergeCell ref="CR38:CY38"/>
    <mergeCell ref="BV35:CB35"/>
    <mergeCell ref="CD35:CQ35"/>
    <mergeCell ref="CR35:CY35"/>
    <mergeCell ref="CZ35:DC35"/>
    <mergeCell ref="DD35:DK35"/>
    <mergeCell ref="DL35:DV35"/>
    <mergeCell ref="DW35:EC35"/>
    <mergeCell ref="CD36:CQ36"/>
    <mergeCell ref="CR36:CY36"/>
    <mergeCell ref="CZ36:DC36"/>
    <mergeCell ref="DD36:DK36"/>
    <mergeCell ref="DL36:DV36"/>
    <mergeCell ref="DW36:EC36"/>
    <mergeCell ref="BV36:CB36"/>
    <mergeCell ref="CZ37:DC37"/>
    <mergeCell ref="DD37:DK37"/>
    <mergeCell ref="DL37:DV37"/>
    <mergeCell ref="DW37:EC37"/>
    <mergeCell ref="CZ38:DC38"/>
    <mergeCell ref="DD38:DK38"/>
    <mergeCell ref="DL38:DV38"/>
    <mergeCell ref="DW38:EC38"/>
    <mergeCell ref="B35:Q35"/>
    <mergeCell ref="R35:Y35"/>
    <mergeCell ref="Z35:AC35"/>
    <mergeCell ref="AD35:AK35"/>
    <mergeCell ref="AL35:AO35"/>
    <mergeCell ref="AQ35:AY35"/>
    <mergeCell ref="AZ35:BF35"/>
    <mergeCell ref="BG35:BU35"/>
    <mergeCell ref="B36:Q36"/>
    <mergeCell ref="R36:Y36"/>
    <mergeCell ref="Z36:AC36"/>
    <mergeCell ref="AD36:AK36"/>
    <mergeCell ref="AL36:AO36"/>
    <mergeCell ref="AQ36:AY36"/>
    <mergeCell ref="AZ36:BF36"/>
    <mergeCell ref="BG36:BU36"/>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B31:Q31"/>
    <mergeCell ref="R31:Y31"/>
    <mergeCell ref="Z31:AC31"/>
    <mergeCell ref="AD31:AK31"/>
    <mergeCell ref="AL31:AO31"/>
    <mergeCell ref="AX31:BF31"/>
    <mergeCell ref="B32:Q32"/>
    <mergeCell ref="R32:Y32"/>
    <mergeCell ref="Z32:AC32"/>
    <mergeCell ref="AD32:AK32"/>
    <mergeCell ref="AL32:AO32"/>
    <mergeCell ref="AX32:BF32"/>
    <mergeCell ref="BG32:BL32"/>
    <mergeCell ref="BM32:BQ32"/>
    <mergeCell ref="BR32:BW32"/>
    <mergeCell ref="CZ29:DC29"/>
    <mergeCell ref="DD29:DK29"/>
    <mergeCell ref="CZ30:DC30"/>
    <mergeCell ref="BG31:BL31"/>
    <mergeCell ref="BM31:BQ31"/>
    <mergeCell ref="BG30:BL30"/>
    <mergeCell ref="BM30:BQ30"/>
    <mergeCell ref="BR30:BW30"/>
    <mergeCell ref="BX30:CB30"/>
    <mergeCell ref="BR29:CB29"/>
    <mergeCell ref="BX31:CB31"/>
    <mergeCell ref="CF31:CQ31"/>
    <mergeCell ref="CR31:CY31"/>
    <mergeCell ref="CF30:CQ30"/>
    <mergeCell ref="CR30:CY30"/>
    <mergeCell ref="CD29:CE32"/>
    <mergeCell ref="CF29:CQ29"/>
    <mergeCell ref="CR29:CY29"/>
    <mergeCell ref="BR31:BW31"/>
    <mergeCell ref="DD32:DK32"/>
    <mergeCell ref="DL31:DV31"/>
    <mergeCell ref="DW31:EC31"/>
    <mergeCell ref="DL30:DV30"/>
    <mergeCell ref="DW30:EC30"/>
    <mergeCell ref="DL32:DV32"/>
    <mergeCell ref="DW32:EC32"/>
    <mergeCell ref="DD30:DK30"/>
    <mergeCell ref="CZ31:DC31"/>
    <mergeCell ref="DD31:DK31"/>
    <mergeCell ref="B30:Q30"/>
    <mergeCell ref="R30:Y30"/>
    <mergeCell ref="Z30:AC30"/>
    <mergeCell ref="AD30:AK30"/>
    <mergeCell ref="AL30:AO30"/>
    <mergeCell ref="AP30:AS32"/>
    <mergeCell ref="AT30:AT32"/>
    <mergeCell ref="AX30:BF30"/>
    <mergeCell ref="CZ32:DC32"/>
    <mergeCell ref="BX32:CB32"/>
    <mergeCell ref="CF32:CQ32"/>
    <mergeCell ref="CR32:CY32"/>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28:Q28"/>
    <mergeCell ref="R28:Y28"/>
    <mergeCell ref="Z28:AC28"/>
    <mergeCell ref="AD28:AK28"/>
    <mergeCell ref="AL28:AO28"/>
    <mergeCell ref="AP28:BF28"/>
    <mergeCell ref="BG28:BN28"/>
    <mergeCell ref="BO28:BR28"/>
    <mergeCell ref="BS28:CB28"/>
    <mergeCell ref="DL29:DV29"/>
    <mergeCell ref="DW29:EC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7" t="s">
        <v>344</v>
      </c>
      <c r="DK2" s="738"/>
      <c r="DL2" s="738"/>
      <c r="DM2" s="738"/>
      <c r="DN2" s="738"/>
      <c r="DO2" s="739"/>
      <c r="DP2" s="202"/>
      <c r="DQ2" s="737" t="s">
        <v>345</v>
      </c>
      <c r="DR2" s="738"/>
      <c r="DS2" s="738"/>
      <c r="DT2" s="738"/>
      <c r="DU2" s="738"/>
      <c r="DV2" s="738"/>
      <c r="DW2" s="738"/>
      <c r="DX2" s="738"/>
      <c r="DY2" s="738"/>
      <c r="DZ2" s="739"/>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40" t="s">
        <v>346</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41" t="s">
        <v>348</v>
      </c>
      <c r="B5" s="742"/>
      <c r="C5" s="742"/>
      <c r="D5" s="742"/>
      <c r="E5" s="742"/>
      <c r="F5" s="742"/>
      <c r="G5" s="742"/>
      <c r="H5" s="742"/>
      <c r="I5" s="742"/>
      <c r="J5" s="742"/>
      <c r="K5" s="742"/>
      <c r="L5" s="742"/>
      <c r="M5" s="742"/>
      <c r="N5" s="742"/>
      <c r="O5" s="742"/>
      <c r="P5" s="743"/>
      <c r="Q5" s="747" t="s">
        <v>349</v>
      </c>
      <c r="R5" s="748"/>
      <c r="S5" s="748"/>
      <c r="T5" s="748"/>
      <c r="U5" s="749"/>
      <c r="V5" s="747" t="s">
        <v>350</v>
      </c>
      <c r="W5" s="748"/>
      <c r="X5" s="748"/>
      <c r="Y5" s="748"/>
      <c r="Z5" s="749"/>
      <c r="AA5" s="747" t="s">
        <v>351</v>
      </c>
      <c r="AB5" s="748"/>
      <c r="AC5" s="748"/>
      <c r="AD5" s="748"/>
      <c r="AE5" s="748"/>
      <c r="AF5" s="753" t="s">
        <v>352</v>
      </c>
      <c r="AG5" s="748"/>
      <c r="AH5" s="748"/>
      <c r="AI5" s="748"/>
      <c r="AJ5" s="754"/>
      <c r="AK5" s="748" t="s">
        <v>353</v>
      </c>
      <c r="AL5" s="748"/>
      <c r="AM5" s="748"/>
      <c r="AN5" s="748"/>
      <c r="AO5" s="749"/>
      <c r="AP5" s="747" t="s">
        <v>354</v>
      </c>
      <c r="AQ5" s="748"/>
      <c r="AR5" s="748"/>
      <c r="AS5" s="748"/>
      <c r="AT5" s="749"/>
      <c r="AU5" s="747" t="s">
        <v>355</v>
      </c>
      <c r="AV5" s="748"/>
      <c r="AW5" s="748"/>
      <c r="AX5" s="748"/>
      <c r="AY5" s="754"/>
      <c r="AZ5" s="209"/>
      <c r="BA5" s="209"/>
      <c r="BB5" s="209"/>
      <c r="BC5" s="209"/>
      <c r="BD5" s="209"/>
      <c r="BE5" s="210"/>
      <c r="BF5" s="210"/>
      <c r="BG5" s="210"/>
      <c r="BH5" s="210"/>
      <c r="BI5" s="210"/>
      <c r="BJ5" s="210"/>
      <c r="BK5" s="210"/>
      <c r="BL5" s="210"/>
      <c r="BM5" s="210"/>
      <c r="BN5" s="210"/>
      <c r="BO5" s="210"/>
      <c r="BP5" s="210"/>
      <c r="BQ5" s="741" t="s">
        <v>356</v>
      </c>
      <c r="BR5" s="742"/>
      <c r="BS5" s="742"/>
      <c r="BT5" s="742"/>
      <c r="BU5" s="742"/>
      <c r="BV5" s="742"/>
      <c r="BW5" s="742"/>
      <c r="BX5" s="742"/>
      <c r="BY5" s="742"/>
      <c r="BZ5" s="742"/>
      <c r="CA5" s="742"/>
      <c r="CB5" s="742"/>
      <c r="CC5" s="742"/>
      <c r="CD5" s="742"/>
      <c r="CE5" s="742"/>
      <c r="CF5" s="742"/>
      <c r="CG5" s="743"/>
      <c r="CH5" s="747" t="s">
        <v>357</v>
      </c>
      <c r="CI5" s="748"/>
      <c r="CJ5" s="748"/>
      <c r="CK5" s="748"/>
      <c r="CL5" s="749"/>
      <c r="CM5" s="747" t="s">
        <v>358</v>
      </c>
      <c r="CN5" s="748"/>
      <c r="CO5" s="748"/>
      <c r="CP5" s="748"/>
      <c r="CQ5" s="749"/>
      <c r="CR5" s="747" t="s">
        <v>359</v>
      </c>
      <c r="CS5" s="748"/>
      <c r="CT5" s="748"/>
      <c r="CU5" s="748"/>
      <c r="CV5" s="749"/>
      <c r="CW5" s="747" t="s">
        <v>360</v>
      </c>
      <c r="CX5" s="748"/>
      <c r="CY5" s="748"/>
      <c r="CZ5" s="748"/>
      <c r="DA5" s="749"/>
      <c r="DB5" s="747" t="s">
        <v>361</v>
      </c>
      <c r="DC5" s="748"/>
      <c r="DD5" s="748"/>
      <c r="DE5" s="748"/>
      <c r="DF5" s="749"/>
      <c r="DG5" s="757" t="s">
        <v>362</v>
      </c>
      <c r="DH5" s="758"/>
      <c r="DI5" s="758"/>
      <c r="DJ5" s="758"/>
      <c r="DK5" s="759"/>
      <c r="DL5" s="757" t="s">
        <v>363</v>
      </c>
      <c r="DM5" s="758"/>
      <c r="DN5" s="758"/>
      <c r="DO5" s="758"/>
      <c r="DP5" s="759"/>
      <c r="DQ5" s="747" t="s">
        <v>364</v>
      </c>
      <c r="DR5" s="748"/>
      <c r="DS5" s="748"/>
      <c r="DT5" s="748"/>
      <c r="DU5" s="749"/>
      <c r="DV5" s="747" t="s">
        <v>355</v>
      </c>
      <c r="DW5" s="748"/>
      <c r="DX5" s="748"/>
      <c r="DY5" s="748"/>
      <c r="DZ5" s="754"/>
      <c r="EA5" s="207"/>
    </row>
    <row r="6" spans="1:131" s="208" customFormat="1" ht="26.25" customHeight="1" thickBot="1" x14ac:dyDescent="0.2">
      <c r="A6" s="744"/>
      <c r="B6" s="745"/>
      <c r="C6" s="745"/>
      <c r="D6" s="745"/>
      <c r="E6" s="745"/>
      <c r="F6" s="745"/>
      <c r="G6" s="745"/>
      <c r="H6" s="745"/>
      <c r="I6" s="745"/>
      <c r="J6" s="745"/>
      <c r="K6" s="745"/>
      <c r="L6" s="745"/>
      <c r="M6" s="745"/>
      <c r="N6" s="745"/>
      <c r="O6" s="745"/>
      <c r="P6" s="746"/>
      <c r="Q6" s="750"/>
      <c r="R6" s="751"/>
      <c r="S6" s="751"/>
      <c r="T6" s="751"/>
      <c r="U6" s="752"/>
      <c r="V6" s="750"/>
      <c r="W6" s="751"/>
      <c r="X6" s="751"/>
      <c r="Y6" s="751"/>
      <c r="Z6" s="752"/>
      <c r="AA6" s="750"/>
      <c r="AB6" s="751"/>
      <c r="AC6" s="751"/>
      <c r="AD6" s="751"/>
      <c r="AE6" s="751"/>
      <c r="AF6" s="755"/>
      <c r="AG6" s="751"/>
      <c r="AH6" s="751"/>
      <c r="AI6" s="751"/>
      <c r="AJ6" s="756"/>
      <c r="AK6" s="751"/>
      <c r="AL6" s="751"/>
      <c r="AM6" s="751"/>
      <c r="AN6" s="751"/>
      <c r="AO6" s="752"/>
      <c r="AP6" s="750"/>
      <c r="AQ6" s="751"/>
      <c r="AR6" s="751"/>
      <c r="AS6" s="751"/>
      <c r="AT6" s="752"/>
      <c r="AU6" s="750"/>
      <c r="AV6" s="751"/>
      <c r="AW6" s="751"/>
      <c r="AX6" s="751"/>
      <c r="AY6" s="756"/>
      <c r="AZ6" s="205"/>
      <c r="BA6" s="205"/>
      <c r="BB6" s="205"/>
      <c r="BC6" s="205"/>
      <c r="BD6" s="205"/>
      <c r="BE6" s="206"/>
      <c r="BF6" s="206"/>
      <c r="BG6" s="206"/>
      <c r="BH6" s="206"/>
      <c r="BI6" s="206"/>
      <c r="BJ6" s="206"/>
      <c r="BK6" s="206"/>
      <c r="BL6" s="206"/>
      <c r="BM6" s="206"/>
      <c r="BN6" s="206"/>
      <c r="BO6" s="206"/>
      <c r="BP6" s="206"/>
      <c r="BQ6" s="744"/>
      <c r="BR6" s="745"/>
      <c r="BS6" s="745"/>
      <c r="BT6" s="745"/>
      <c r="BU6" s="745"/>
      <c r="BV6" s="745"/>
      <c r="BW6" s="745"/>
      <c r="BX6" s="745"/>
      <c r="BY6" s="745"/>
      <c r="BZ6" s="745"/>
      <c r="CA6" s="745"/>
      <c r="CB6" s="745"/>
      <c r="CC6" s="745"/>
      <c r="CD6" s="745"/>
      <c r="CE6" s="745"/>
      <c r="CF6" s="745"/>
      <c r="CG6" s="746"/>
      <c r="CH6" s="750"/>
      <c r="CI6" s="751"/>
      <c r="CJ6" s="751"/>
      <c r="CK6" s="751"/>
      <c r="CL6" s="752"/>
      <c r="CM6" s="750"/>
      <c r="CN6" s="751"/>
      <c r="CO6" s="751"/>
      <c r="CP6" s="751"/>
      <c r="CQ6" s="752"/>
      <c r="CR6" s="750"/>
      <c r="CS6" s="751"/>
      <c r="CT6" s="751"/>
      <c r="CU6" s="751"/>
      <c r="CV6" s="752"/>
      <c r="CW6" s="750"/>
      <c r="CX6" s="751"/>
      <c r="CY6" s="751"/>
      <c r="CZ6" s="751"/>
      <c r="DA6" s="752"/>
      <c r="DB6" s="750"/>
      <c r="DC6" s="751"/>
      <c r="DD6" s="751"/>
      <c r="DE6" s="751"/>
      <c r="DF6" s="752"/>
      <c r="DG6" s="760"/>
      <c r="DH6" s="761"/>
      <c r="DI6" s="761"/>
      <c r="DJ6" s="761"/>
      <c r="DK6" s="762"/>
      <c r="DL6" s="760"/>
      <c r="DM6" s="761"/>
      <c r="DN6" s="761"/>
      <c r="DO6" s="761"/>
      <c r="DP6" s="762"/>
      <c r="DQ6" s="750"/>
      <c r="DR6" s="751"/>
      <c r="DS6" s="751"/>
      <c r="DT6" s="751"/>
      <c r="DU6" s="752"/>
      <c r="DV6" s="750"/>
      <c r="DW6" s="751"/>
      <c r="DX6" s="751"/>
      <c r="DY6" s="751"/>
      <c r="DZ6" s="756"/>
      <c r="EA6" s="207"/>
    </row>
    <row r="7" spans="1:131" s="208" customFormat="1" ht="26.25" customHeight="1" thickTop="1" x14ac:dyDescent="0.15">
      <c r="A7" s="211">
        <v>1</v>
      </c>
      <c r="B7" s="792" t="s">
        <v>365</v>
      </c>
      <c r="C7" s="793"/>
      <c r="D7" s="793"/>
      <c r="E7" s="793"/>
      <c r="F7" s="793"/>
      <c r="G7" s="793"/>
      <c r="H7" s="793"/>
      <c r="I7" s="793"/>
      <c r="J7" s="793"/>
      <c r="K7" s="793"/>
      <c r="L7" s="793"/>
      <c r="M7" s="793"/>
      <c r="N7" s="793"/>
      <c r="O7" s="793"/>
      <c r="P7" s="794"/>
      <c r="Q7" s="795">
        <v>38810</v>
      </c>
      <c r="R7" s="796"/>
      <c r="S7" s="796"/>
      <c r="T7" s="796"/>
      <c r="U7" s="796"/>
      <c r="V7" s="796">
        <v>38191</v>
      </c>
      <c r="W7" s="796"/>
      <c r="X7" s="796"/>
      <c r="Y7" s="796"/>
      <c r="Z7" s="796"/>
      <c r="AA7" s="796">
        <v>619</v>
      </c>
      <c r="AB7" s="796"/>
      <c r="AC7" s="796"/>
      <c r="AD7" s="796"/>
      <c r="AE7" s="797"/>
      <c r="AF7" s="798">
        <v>544</v>
      </c>
      <c r="AG7" s="799"/>
      <c r="AH7" s="799"/>
      <c r="AI7" s="799"/>
      <c r="AJ7" s="800"/>
      <c r="AK7" s="763">
        <v>294</v>
      </c>
      <c r="AL7" s="764"/>
      <c r="AM7" s="764"/>
      <c r="AN7" s="764"/>
      <c r="AO7" s="764"/>
      <c r="AP7" s="764">
        <v>26736</v>
      </c>
      <c r="AQ7" s="764"/>
      <c r="AR7" s="764"/>
      <c r="AS7" s="764"/>
      <c r="AT7" s="764"/>
      <c r="AU7" s="765"/>
      <c r="AV7" s="765"/>
      <c r="AW7" s="765"/>
      <c r="AX7" s="765"/>
      <c r="AY7" s="766"/>
      <c r="AZ7" s="205"/>
      <c r="BA7" s="205"/>
      <c r="BB7" s="205"/>
      <c r="BC7" s="205"/>
      <c r="BD7" s="205"/>
      <c r="BE7" s="206"/>
      <c r="BF7" s="206"/>
      <c r="BG7" s="206"/>
      <c r="BH7" s="206"/>
      <c r="BI7" s="206"/>
      <c r="BJ7" s="206"/>
      <c r="BK7" s="206"/>
      <c r="BL7" s="206"/>
      <c r="BM7" s="206"/>
      <c r="BN7" s="206"/>
      <c r="BO7" s="206"/>
      <c r="BP7" s="206"/>
      <c r="BQ7" s="212">
        <v>1</v>
      </c>
      <c r="BR7" s="213"/>
      <c r="BS7" s="767" t="s">
        <v>546</v>
      </c>
      <c r="BT7" s="768"/>
      <c r="BU7" s="768"/>
      <c r="BV7" s="768"/>
      <c r="BW7" s="768"/>
      <c r="BX7" s="768"/>
      <c r="BY7" s="768"/>
      <c r="BZ7" s="768"/>
      <c r="CA7" s="768"/>
      <c r="CB7" s="768"/>
      <c r="CC7" s="768"/>
      <c r="CD7" s="768"/>
      <c r="CE7" s="768"/>
      <c r="CF7" s="768"/>
      <c r="CG7" s="769"/>
      <c r="CH7" s="770">
        <v>-24</v>
      </c>
      <c r="CI7" s="771"/>
      <c r="CJ7" s="771"/>
      <c r="CK7" s="771"/>
      <c r="CL7" s="772"/>
      <c r="CM7" s="770">
        <v>293</v>
      </c>
      <c r="CN7" s="771"/>
      <c r="CO7" s="771"/>
      <c r="CP7" s="771"/>
      <c r="CQ7" s="772"/>
      <c r="CR7" s="770">
        <v>140</v>
      </c>
      <c r="CS7" s="771"/>
      <c r="CT7" s="771"/>
      <c r="CU7" s="771"/>
      <c r="CV7" s="772"/>
      <c r="CW7" s="770" t="s">
        <v>545</v>
      </c>
      <c r="CX7" s="771"/>
      <c r="CY7" s="771"/>
      <c r="CZ7" s="771"/>
      <c r="DA7" s="772"/>
      <c r="DB7" s="770" t="s">
        <v>545</v>
      </c>
      <c r="DC7" s="771"/>
      <c r="DD7" s="771"/>
      <c r="DE7" s="771"/>
      <c r="DF7" s="772"/>
      <c r="DG7" s="770" t="s">
        <v>545</v>
      </c>
      <c r="DH7" s="771"/>
      <c r="DI7" s="771"/>
      <c r="DJ7" s="771"/>
      <c r="DK7" s="772"/>
      <c r="DL7" s="770" t="s">
        <v>545</v>
      </c>
      <c r="DM7" s="771"/>
      <c r="DN7" s="771"/>
      <c r="DO7" s="771"/>
      <c r="DP7" s="772"/>
      <c r="DQ7" s="770" t="s">
        <v>545</v>
      </c>
      <c r="DR7" s="771"/>
      <c r="DS7" s="771"/>
      <c r="DT7" s="771"/>
      <c r="DU7" s="772"/>
      <c r="DV7" s="773"/>
      <c r="DW7" s="774"/>
      <c r="DX7" s="774"/>
      <c r="DY7" s="774"/>
      <c r="DZ7" s="775"/>
      <c r="EA7" s="207"/>
    </row>
    <row r="8" spans="1:131" s="208" customFormat="1" ht="26.25" customHeight="1" x14ac:dyDescent="0.15">
      <c r="A8" s="214">
        <v>2</v>
      </c>
      <c r="B8" s="776" t="s">
        <v>366</v>
      </c>
      <c r="C8" s="777"/>
      <c r="D8" s="777"/>
      <c r="E8" s="777"/>
      <c r="F8" s="777"/>
      <c r="G8" s="777"/>
      <c r="H8" s="777"/>
      <c r="I8" s="777"/>
      <c r="J8" s="777"/>
      <c r="K8" s="777"/>
      <c r="L8" s="777"/>
      <c r="M8" s="777"/>
      <c r="N8" s="777"/>
      <c r="O8" s="777"/>
      <c r="P8" s="778"/>
      <c r="Q8" s="779">
        <v>164</v>
      </c>
      <c r="R8" s="780"/>
      <c r="S8" s="780"/>
      <c r="T8" s="780"/>
      <c r="U8" s="780"/>
      <c r="V8" s="780">
        <v>159</v>
      </c>
      <c r="W8" s="780"/>
      <c r="X8" s="780"/>
      <c r="Y8" s="780"/>
      <c r="Z8" s="780"/>
      <c r="AA8" s="780">
        <v>5</v>
      </c>
      <c r="AB8" s="780"/>
      <c r="AC8" s="780"/>
      <c r="AD8" s="780"/>
      <c r="AE8" s="781"/>
      <c r="AF8" s="782">
        <v>5</v>
      </c>
      <c r="AG8" s="783"/>
      <c r="AH8" s="783"/>
      <c r="AI8" s="783"/>
      <c r="AJ8" s="784"/>
      <c r="AK8" s="785" t="s">
        <v>538</v>
      </c>
      <c r="AL8" s="786"/>
      <c r="AM8" s="786"/>
      <c r="AN8" s="786"/>
      <c r="AO8" s="786"/>
      <c r="AP8" s="786" t="s">
        <v>538</v>
      </c>
      <c r="AQ8" s="786"/>
      <c r="AR8" s="786"/>
      <c r="AS8" s="786"/>
      <c r="AT8" s="786"/>
      <c r="AU8" s="787"/>
      <c r="AV8" s="787"/>
      <c r="AW8" s="787"/>
      <c r="AX8" s="787"/>
      <c r="AY8" s="788"/>
      <c r="AZ8" s="205"/>
      <c r="BA8" s="205"/>
      <c r="BB8" s="205"/>
      <c r="BC8" s="205"/>
      <c r="BD8" s="205"/>
      <c r="BE8" s="206"/>
      <c r="BF8" s="206"/>
      <c r="BG8" s="206"/>
      <c r="BH8" s="206"/>
      <c r="BI8" s="206"/>
      <c r="BJ8" s="206"/>
      <c r="BK8" s="206"/>
      <c r="BL8" s="206"/>
      <c r="BM8" s="206"/>
      <c r="BN8" s="206"/>
      <c r="BO8" s="206"/>
      <c r="BP8" s="206"/>
      <c r="BQ8" s="215">
        <v>2</v>
      </c>
      <c r="BR8" s="216"/>
      <c r="BS8" s="789" t="s">
        <v>547</v>
      </c>
      <c r="BT8" s="790"/>
      <c r="BU8" s="790"/>
      <c r="BV8" s="790"/>
      <c r="BW8" s="790"/>
      <c r="BX8" s="790"/>
      <c r="BY8" s="790"/>
      <c r="BZ8" s="790"/>
      <c r="CA8" s="790"/>
      <c r="CB8" s="790"/>
      <c r="CC8" s="790"/>
      <c r="CD8" s="790"/>
      <c r="CE8" s="790"/>
      <c r="CF8" s="790"/>
      <c r="CG8" s="791"/>
      <c r="CH8" s="801">
        <v>4</v>
      </c>
      <c r="CI8" s="802"/>
      <c r="CJ8" s="802"/>
      <c r="CK8" s="802"/>
      <c r="CL8" s="803"/>
      <c r="CM8" s="801">
        <v>288</v>
      </c>
      <c r="CN8" s="802"/>
      <c r="CO8" s="802"/>
      <c r="CP8" s="802"/>
      <c r="CQ8" s="803"/>
      <c r="CR8" s="801">
        <v>200</v>
      </c>
      <c r="CS8" s="802"/>
      <c r="CT8" s="802"/>
      <c r="CU8" s="802"/>
      <c r="CV8" s="803"/>
      <c r="CW8" s="801" t="s">
        <v>545</v>
      </c>
      <c r="CX8" s="802"/>
      <c r="CY8" s="802"/>
      <c r="CZ8" s="802"/>
      <c r="DA8" s="803"/>
      <c r="DB8" s="801" t="s">
        <v>545</v>
      </c>
      <c r="DC8" s="802"/>
      <c r="DD8" s="802"/>
      <c r="DE8" s="802"/>
      <c r="DF8" s="803"/>
      <c r="DG8" s="801" t="s">
        <v>545</v>
      </c>
      <c r="DH8" s="802"/>
      <c r="DI8" s="802"/>
      <c r="DJ8" s="802"/>
      <c r="DK8" s="803"/>
      <c r="DL8" s="801" t="s">
        <v>545</v>
      </c>
      <c r="DM8" s="802"/>
      <c r="DN8" s="802"/>
      <c r="DO8" s="802"/>
      <c r="DP8" s="803"/>
      <c r="DQ8" s="801" t="s">
        <v>545</v>
      </c>
      <c r="DR8" s="802"/>
      <c r="DS8" s="802"/>
      <c r="DT8" s="802"/>
      <c r="DU8" s="803"/>
      <c r="DV8" s="804"/>
      <c r="DW8" s="805"/>
      <c r="DX8" s="805"/>
      <c r="DY8" s="805"/>
      <c r="DZ8" s="806"/>
      <c r="EA8" s="207"/>
    </row>
    <row r="9" spans="1:131" s="208" customFormat="1" ht="26.25" customHeight="1" x14ac:dyDescent="0.15">
      <c r="A9" s="214">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85"/>
      <c r="AL9" s="786"/>
      <c r="AM9" s="786"/>
      <c r="AN9" s="786"/>
      <c r="AO9" s="786"/>
      <c r="AP9" s="786"/>
      <c r="AQ9" s="786"/>
      <c r="AR9" s="786"/>
      <c r="AS9" s="786"/>
      <c r="AT9" s="786"/>
      <c r="AU9" s="787"/>
      <c r="AV9" s="787"/>
      <c r="AW9" s="787"/>
      <c r="AX9" s="787"/>
      <c r="AY9" s="788"/>
      <c r="AZ9" s="205"/>
      <c r="BA9" s="205"/>
      <c r="BB9" s="205"/>
      <c r="BC9" s="205"/>
      <c r="BD9" s="205"/>
      <c r="BE9" s="206"/>
      <c r="BF9" s="206"/>
      <c r="BG9" s="206"/>
      <c r="BH9" s="206"/>
      <c r="BI9" s="206"/>
      <c r="BJ9" s="206"/>
      <c r="BK9" s="206"/>
      <c r="BL9" s="206"/>
      <c r="BM9" s="206"/>
      <c r="BN9" s="206"/>
      <c r="BO9" s="206"/>
      <c r="BP9" s="206"/>
      <c r="BQ9" s="215">
        <v>3</v>
      </c>
      <c r="BR9" s="216"/>
      <c r="BS9" s="789" t="s">
        <v>548</v>
      </c>
      <c r="BT9" s="790"/>
      <c r="BU9" s="790"/>
      <c r="BV9" s="790"/>
      <c r="BW9" s="790"/>
      <c r="BX9" s="790"/>
      <c r="BY9" s="790"/>
      <c r="BZ9" s="790"/>
      <c r="CA9" s="790"/>
      <c r="CB9" s="790"/>
      <c r="CC9" s="790"/>
      <c r="CD9" s="790"/>
      <c r="CE9" s="790"/>
      <c r="CF9" s="790"/>
      <c r="CG9" s="791"/>
      <c r="CH9" s="801">
        <v>1</v>
      </c>
      <c r="CI9" s="802"/>
      <c r="CJ9" s="802"/>
      <c r="CK9" s="802"/>
      <c r="CL9" s="803"/>
      <c r="CM9" s="801">
        <v>70</v>
      </c>
      <c r="CN9" s="802"/>
      <c r="CO9" s="802"/>
      <c r="CP9" s="802"/>
      <c r="CQ9" s="803"/>
      <c r="CR9" s="801">
        <v>70</v>
      </c>
      <c r="CS9" s="802"/>
      <c r="CT9" s="802"/>
      <c r="CU9" s="802"/>
      <c r="CV9" s="803"/>
      <c r="CW9" s="801">
        <v>26</v>
      </c>
      <c r="CX9" s="802"/>
      <c r="CY9" s="802"/>
      <c r="CZ9" s="802"/>
      <c r="DA9" s="803"/>
      <c r="DB9" s="801" t="s">
        <v>545</v>
      </c>
      <c r="DC9" s="802"/>
      <c r="DD9" s="802"/>
      <c r="DE9" s="802"/>
      <c r="DF9" s="803"/>
      <c r="DG9" s="801" t="s">
        <v>545</v>
      </c>
      <c r="DH9" s="802"/>
      <c r="DI9" s="802"/>
      <c r="DJ9" s="802"/>
      <c r="DK9" s="803"/>
      <c r="DL9" s="801" t="s">
        <v>545</v>
      </c>
      <c r="DM9" s="802"/>
      <c r="DN9" s="802"/>
      <c r="DO9" s="802"/>
      <c r="DP9" s="803"/>
      <c r="DQ9" s="801" t="s">
        <v>545</v>
      </c>
      <c r="DR9" s="802"/>
      <c r="DS9" s="802"/>
      <c r="DT9" s="802"/>
      <c r="DU9" s="803"/>
      <c r="DV9" s="804"/>
      <c r="DW9" s="805"/>
      <c r="DX9" s="805"/>
      <c r="DY9" s="805"/>
      <c r="DZ9" s="806"/>
      <c r="EA9" s="207"/>
    </row>
    <row r="10" spans="1:131" s="208" customFormat="1" ht="26.25" customHeight="1" x14ac:dyDescent="0.15">
      <c r="A10" s="214">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85"/>
      <c r="AL10" s="786"/>
      <c r="AM10" s="786"/>
      <c r="AN10" s="786"/>
      <c r="AO10" s="786"/>
      <c r="AP10" s="786"/>
      <c r="AQ10" s="786"/>
      <c r="AR10" s="786"/>
      <c r="AS10" s="786"/>
      <c r="AT10" s="786"/>
      <c r="AU10" s="787"/>
      <c r="AV10" s="787"/>
      <c r="AW10" s="787"/>
      <c r="AX10" s="787"/>
      <c r="AY10" s="788"/>
      <c r="AZ10" s="205"/>
      <c r="BA10" s="205"/>
      <c r="BB10" s="205"/>
      <c r="BC10" s="205"/>
      <c r="BD10" s="205"/>
      <c r="BE10" s="206"/>
      <c r="BF10" s="206"/>
      <c r="BG10" s="206"/>
      <c r="BH10" s="206"/>
      <c r="BI10" s="206"/>
      <c r="BJ10" s="206"/>
      <c r="BK10" s="206"/>
      <c r="BL10" s="206"/>
      <c r="BM10" s="206"/>
      <c r="BN10" s="206"/>
      <c r="BO10" s="206"/>
      <c r="BP10" s="206"/>
      <c r="BQ10" s="215">
        <v>4</v>
      </c>
      <c r="BR10" s="216"/>
      <c r="BS10" s="789" t="s">
        <v>549</v>
      </c>
      <c r="BT10" s="790"/>
      <c r="BU10" s="790"/>
      <c r="BV10" s="790"/>
      <c r="BW10" s="790"/>
      <c r="BX10" s="790"/>
      <c r="BY10" s="790"/>
      <c r="BZ10" s="790"/>
      <c r="CA10" s="790"/>
      <c r="CB10" s="790"/>
      <c r="CC10" s="790"/>
      <c r="CD10" s="790"/>
      <c r="CE10" s="790"/>
      <c r="CF10" s="790"/>
      <c r="CG10" s="791"/>
      <c r="CH10" s="801">
        <v>0</v>
      </c>
      <c r="CI10" s="802"/>
      <c r="CJ10" s="802"/>
      <c r="CK10" s="802"/>
      <c r="CL10" s="803"/>
      <c r="CM10" s="801">
        <v>2</v>
      </c>
      <c r="CN10" s="802"/>
      <c r="CO10" s="802"/>
      <c r="CP10" s="802"/>
      <c r="CQ10" s="803"/>
      <c r="CR10" s="801">
        <v>2</v>
      </c>
      <c r="CS10" s="802"/>
      <c r="CT10" s="802"/>
      <c r="CU10" s="802"/>
      <c r="CV10" s="803"/>
      <c r="CW10" s="801">
        <v>164</v>
      </c>
      <c r="CX10" s="802"/>
      <c r="CY10" s="802"/>
      <c r="CZ10" s="802"/>
      <c r="DA10" s="803"/>
      <c r="DB10" s="801" t="s">
        <v>545</v>
      </c>
      <c r="DC10" s="802"/>
      <c r="DD10" s="802"/>
      <c r="DE10" s="802"/>
      <c r="DF10" s="803"/>
      <c r="DG10" s="801" t="s">
        <v>545</v>
      </c>
      <c r="DH10" s="802"/>
      <c r="DI10" s="802"/>
      <c r="DJ10" s="802"/>
      <c r="DK10" s="803"/>
      <c r="DL10" s="801" t="s">
        <v>545</v>
      </c>
      <c r="DM10" s="802"/>
      <c r="DN10" s="802"/>
      <c r="DO10" s="802"/>
      <c r="DP10" s="803"/>
      <c r="DQ10" s="801" t="s">
        <v>545</v>
      </c>
      <c r="DR10" s="802"/>
      <c r="DS10" s="802"/>
      <c r="DT10" s="802"/>
      <c r="DU10" s="803"/>
      <c r="DV10" s="804"/>
      <c r="DW10" s="805"/>
      <c r="DX10" s="805"/>
      <c r="DY10" s="805"/>
      <c r="DZ10" s="806"/>
      <c r="EA10" s="207"/>
    </row>
    <row r="11" spans="1:131" s="208" customFormat="1" ht="26.25" customHeight="1" x14ac:dyDescent="0.15">
      <c r="A11" s="214">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85"/>
      <c r="AL11" s="786"/>
      <c r="AM11" s="786"/>
      <c r="AN11" s="786"/>
      <c r="AO11" s="786"/>
      <c r="AP11" s="786"/>
      <c r="AQ11" s="786"/>
      <c r="AR11" s="786"/>
      <c r="AS11" s="786"/>
      <c r="AT11" s="786"/>
      <c r="AU11" s="787"/>
      <c r="AV11" s="787"/>
      <c r="AW11" s="787"/>
      <c r="AX11" s="787"/>
      <c r="AY11" s="788"/>
      <c r="AZ11" s="205"/>
      <c r="BA11" s="205"/>
      <c r="BB11" s="205"/>
      <c r="BC11" s="205"/>
      <c r="BD11" s="205"/>
      <c r="BE11" s="206"/>
      <c r="BF11" s="206"/>
      <c r="BG11" s="206"/>
      <c r="BH11" s="206"/>
      <c r="BI11" s="206"/>
      <c r="BJ11" s="206"/>
      <c r="BK11" s="206"/>
      <c r="BL11" s="206"/>
      <c r="BM11" s="206"/>
      <c r="BN11" s="206"/>
      <c r="BO11" s="206"/>
      <c r="BP11" s="206"/>
      <c r="BQ11" s="215">
        <v>5</v>
      </c>
      <c r="BR11" s="216"/>
      <c r="BS11" s="789"/>
      <c r="BT11" s="790"/>
      <c r="BU11" s="790"/>
      <c r="BV11" s="790"/>
      <c r="BW11" s="790"/>
      <c r="BX11" s="790"/>
      <c r="BY11" s="790"/>
      <c r="BZ11" s="790"/>
      <c r="CA11" s="790"/>
      <c r="CB11" s="790"/>
      <c r="CC11" s="790"/>
      <c r="CD11" s="790"/>
      <c r="CE11" s="790"/>
      <c r="CF11" s="790"/>
      <c r="CG11" s="791"/>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85"/>
      <c r="AL12" s="786"/>
      <c r="AM12" s="786"/>
      <c r="AN12" s="786"/>
      <c r="AO12" s="786"/>
      <c r="AP12" s="786"/>
      <c r="AQ12" s="786"/>
      <c r="AR12" s="786"/>
      <c r="AS12" s="786"/>
      <c r="AT12" s="786"/>
      <c r="AU12" s="787"/>
      <c r="AV12" s="787"/>
      <c r="AW12" s="787"/>
      <c r="AX12" s="787"/>
      <c r="AY12" s="788"/>
      <c r="AZ12" s="205"/>
      <c r="BA12" s="205"/>
      <c r="BB12" s="205"/>
      <c r="BC12" s="205"/>
      <c r="BD12" s="205"/>
      <c r="BE12" s="206"/>
      <c r="BF12" s="206"/>
      <c r="BG12" s="206"/>
      <c r="BH12" s="206"/>
      <c r="BI12" s="206"/>
      <c r="BJ12" s="206"/>
      <c r="BK12" s="206"/>
      <c r="BL12" s="206"/>
      <c r="BM12" s="206"/>
      <c r="BN12" s="206"/>
      <c r="BO12" s="206"/>
      <c r="BP12" s="206"/>
      <c r="BQ12" s="215">
        <v>6</v>
      </c>
      <c r="BR12" s="216"/>
      <c r="BS12" s="789"/>
      <c r="BT12" s="790"/>
      <c r="BU12" s="790"/>
      <c r="BV12" s="790"/>
      <c r="BW12" s="790"/>
      <c r="BX12" s="790"/>
      <c r="BY12" s="790"/>
      <c r="BZ12" s="790"/>
      <c r="CA12" s="790"/>
      <c r="CB12" s="790"/>
      <c r="CC12" s="790"/>
      <c r="CD12" s="790"/>
      <c r="CE12" s="790"/>
      <c r="CF12" s="790"/>
      <c r="CG12" s="791"/>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85"/>
      <c r="AL13" s="786"/>
      <c r="AM13" s="786"/>
      <c r="AN13" s="786"/>
      <c r="AO13" s="786"/>
      <c r="AP13" s="786"/>
      <c r="AQ13" s="786"/>
      <c r="AR13" s="786"/>
      <c r="AS13" s="786"/>
      <c r="AT13" s="786"/>
      <c r="AU13" s="787"/>
      <c r="AV13" s="787"/>
      <c r="AW13" s="787"/>
      <c r="AX13" s="787"/>
      <c r="AY13" s="788"/>
      <c r="AZ13" s="205"/>
      <c r="BA13" s="205"/>
      <c r="BB13" s="205"/>
      <c r="BC13" s="205"/>
      <c r="BD13" s="205"/>
      <c r="BE13" s="206"/>
      <c r="BF13" s="206"/>
      <c r="BG13" s="206"/>
      <c r="BH13" s="206"/>
      <c r="BI13" s="206"/>
      <c r="BJ13" s="206"/>
      <c r="BK13" s="206"/>
      <c r="BL13" s="206"/>
      <c r="BM13" s="206"/>
      <c r="BN13" s="206"/>
      <c r="BO13" s="206"/>
      <c r="BP13" s="206"/>
      <c r="BQ13" s="215">
        <v>7</v>
      </c>
      <c r="BR13" s="216"/>
      <c r="BS13" s="789"/>
      <c r="BT13" s="790"/>
      <c r="BU13" s="790"/>
      <c r="BV13" s="790"/>
      <c r="BW13" s="790"/>
      <c r="BX13" s="790"/>
      <c r="BY13" s="790"/>
      <c r="BZ13" s="790"/>
      <c r="CA13" s="790"/>
      <c r="CB13" s="790"/>
      <c r="CC13" s="790"/>
      <c r="CD13" s="790"/>
      <c r="CE13" s="790"/>
      <c r="CF13" s="790"/>
      <c r="CG13" s="791"/>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85"/>
      <c r="AL14" s="786"/>
      <c r="AM14" s="786"/>
      <c r="AN14" s="786"/>
      <c r="AO14" s="786"/>
      <c r="AP14" s="786"/>
      <c r="AQ14" s="786"/>
      <c r="AR14" s="786"/>
      <c r="AS14" s="786"/>
      <c r="AT14" s="786"/>
      <c r="AU14" s="787"/>
      <c r="AV14" s="787"/>
      <c r="AW14" s="787"/>
      <c r="AX14" s="787"/>
      <c r="AY14" s="788"/>
      <c r="AZ14" s="205"/>
      <c r="BA14" s="205"/>
      <c r="BB14" s="205"/>
      <c r="BC14" s="205"/>
      <c r="BD14" s="205"/>
      <c r="BE14" s="206"/>
      <c r="BF14" s="206"/>
      <c r="BG14" s="206"/>
      <c r="BH14" s="206"/>
      <c r="BI14" s="206"/>
      <c r="BJ14" s="206"/>
      <c r="BK14" s="206"/>
      <c r="BL14" s="206"/>
      <c r="BM14" s="206"/>
      <c r="BN14" s="206"/>
      <c r="BO14" s="206"/>
      <c r="BP14" s="206"/>
      <c r="BQ14" s="215">
        <v>8</v>
      </c>
      <c r="BR14" s="216"/>
      <c r="BS14" s="789"/>
      <c r="BT14" s="790"/>
      <c r="BU14" s="790"/>
      <c r="BV14" s="790"/>
      <c r="BW14" s="790"/>
      <c r="BX14" s="790"/>
      <c r="BY14" s="790"/>
      <c r="BZ14" s="790"/>
      <c r="CA14" s="790"/>
      <c r="CB14" s="790"/>
      <c r="CC14" s="790"/>
      <c r="CD14" s="790"/>
      <c r="CE14" s="790"/>
      <c r="CF14" s="790"/>
      <c r="CG14" s="791"/>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85"/>
      <c r="AL15" s="786"/>
      <c r="AM15" s="786"/>
      <c r="AN15" s="786"/>
      <c r="AO15" s="786"/>
      <c r="AP15" s="786"/>
      <c r="AQ15" s="786"/>
      <c r="AR15" s="786"/>
      <c r="AS15" s="786"/>
      <c r="AT15" s="786"/>
      <c r="AU15" s="787"/>
      <c r="AV15" s="787"/>
      <c r="AW15" s="787"/>
      <c r="AX15" s="787"/>
      <c r="AY15" s="788"/>
      <c r="AZ15" s="205"/>
      <c r="BA15" s="205"/>
      <c r="BB15" s="205"/>
      <c r="BC15" s="205"/>
      <c r="BD15" s="205"/>
      <c r="BE15" s="206"/>
      <c r="BF15" s="206"/>
      <c r="BG15" s="206"/>
      <c r="BH15" s="206"/>
      <c r="BI15" s="206"/>
      <c r="BJ15" s="206"/>
      <c r="BK15" s="206"/>
      <c r="BL15" s="206"/>
      <c r="BM15" s="206"/>
      <c r="BN15" s="206"/>
      <c r="BO15" s="206"/>
      <c r="BP15" s="206"/>
      <c r="BQ15" s="215">
        <v>9</v>
      </c>
      <c r="BR15" s="216"/>
      <c r="BS15" s="789"/>
      <c r="BT15" s="790"/>
      <c r="BU15" s="790"/>
      <c r="BV15" s="790"/>
      <c r="BW15" s="790"/>
      <c r="BX15" s="790"/>
      <c r="BY15" s="790"/>
      <c r="BZ15" s="790"/>
      <c r="CA15" s="790"/>
      <c r="CB15" s="790"/>
      <c r="CC15" s="790"/>
      <c r="CD15" s="790"/>
      <c r="CE15" s="790"/>
      <c r="CF15" s="790"/>
      <c r="CG15" s="791"/>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85"/>
      <c r="AL16" s="786"/>
      <c r="AM16" s="786"/>
      <c r="AN16" s="786"/>
      <c r="AO16" s="786"/>
      <c r="AP16" s="786"/>
      <c r="AQ16" s="786"/>
      <c r="AR16" s="786"/>
      <c r="AS16" s="786"/>
      <c r="AT16" s="786"/>
      <c r="AU16" s="787"/>
      <c r="AV16" s="787"/>
      <c r="AW16" s="787"/>
      <c r="AX16" s="787"/>
      <c r="AY16" s="788"/>
      <c r="AZ16" s="205"/>
      <c r="BA16" s="205"/>
      <c r="BB16" s="205"/>
      <c r="BC16" s="205"/>
      <c r="BD16" s="205"/>
      <c r="BE16" s="206"/>
      <c r="BF16" s="206"/>
      <c r="BG16" s="206"/>
      <c r="BH16" s="206"/>
      <c r="BI16" s="206"/>
      <c r="BJ16" s="206"/>
      <c r="BK16" s="206"/>
      <c r="BL16" s="206"/>
      <c r="BM16" s="206"/>
      <c r="BN16" s="206"/>
      <c r="BO16" s="206"/>
      <c r="BP16" s="206"/>
      <c r="BQ16" s="215">
        <v>10</v>
      </c>
      <c r="BR16" s="216"/>
      <c r="BS16" s="789"/>
      <c r="BT16" s="790"/>
      <c r="BU16" s="790"/>
      <c r="BV16" s="790"/>
      <c r="BW16" s="790"/>
      <c r="BX16" s="790"/>
      <c r="BY16" s="790"/>
      <c r="BZ16" s="790"/>
      <c r="CA16" s="790"/>
      <c r="CB16" s="790"/>
      <c r="CC16" s="790"/>
      <c r="CD16" s="790"/>
      <c r="CE16" s="790"/>
      <c r="CF16" s="790"/>
      <c r="CG16" s="791"/>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85"/>
      <c r="AL17" s="786"/>
      <c r="AM17" s="786"/>
      <c r="AN17" s="786"/>
      <c r="AO17" s="786"/>
      <c r="AP17" s="786"/>
      <c r="AQ17" s="786"/>
      <c r="AR17" s="786"/>
      <c r="AS17" s="786"/>
      <c r="AT17" s="786"/>
      <c r="AU17" s="787"/>
      <c r="AV17" s="787"/>
      <c r="AW17" s="787"/>
      <c r="AX17" s="787"/>
      <c r="AY17" s="788"/>
      <c r="AZ17" s="205"/>
      <c r="BA17" s="205"/>
      <c r="BB17" s="205"/>
      <c r="BC17" s="205"/>
      <c r="BD17" s="205"/>
      <c r="BE17" s="206"/>
      <c r="BF17" s="206"/>
      <c r="BG17" s="206"/>
      <c r="BH17" s="206"/>
      <c r="BI17" s="206"/>
      <c r="BJ17" s="206"/>
      <c r="BK17" s="206"/>
      <c r="BL17" s="206"/>
      <c r="BM17" s="206"/>
      <c r="BN17" s="206"/>
      <c r="BO17" s="206"/>
      <c r="BP17" s="206"/>
      <c r="BQ17" s="215">
        <v>11</v>
      </c>
      <c r="BR17" s="216"/>
      <c r="BS17" s="789"/>
      <c r="BT17" s="790"/>
      <c r="BU17" s="790"/>
      <c r="BV17" s="790"/>
      <c r="BW17" s="790"/>
      <c r="BX17" s="790"/>
      <c r="BY17" s="790"/>
      <c r="BZ17" s="790"/>
      <c r="CA17" s="790"/>
      <c r="CB17" s="790"/>
      <c r="CC17" s="790"/>
      <c r="CD17" s="790"/>
      <c r="CE17" s="790"/>
      <c r="CF17" s="790"/>
      <c r="CG17" s="791"/>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85"/>
      <c r="AL18" s="786"/>
      <c r="AM18" s="786"/>
      <c r="AN18" s="786"/>
      <c r="AO18" s="786"/>
      <c r="AP18" s="786"/>
      <c r="AQ18" s="786"/>
      <c r="AR18" s="786"/>
      <c r="AS18" s="786"/>
      <c r="AT18" s="786"/>
      <c r="AU18" s="787"/>
      <c r="AV18" s="787"/>
      <c r="AW18" s="787"/>
      <c r="AX18" s="787"/>
      <c r="AY18" s="788"/>
      <c r="AZ18" s="205"/>
      <c r="BA18" s="205"/>
      <c r="BB18" s="205"/>
      <c r="BC18" s="205"/>
      <c r="BD18" s="205"/>
      <c r="BE18" s="206"/>
      <c r="BF18" s="206"/>
      <c r="BG18" s="206"/>
      <c r="BH18" s="206"/>
      <c r="BI18" s="206"/>
      <c r="BJ18" s="206"/>
      <c r="BK18" s="206"/>
      <c r="BL18" s="206"/>
      <c r="BM18" s="206"/>
      <c r="BN18" s="206"/>
      <c r="BO18" s="206"/>
      <c r="BP18" s="206"/>
      <c r="BQ18" s="215">
        <v>12</v>
      </c>
      <c r="BR18" s="216"/>
      <c r="BS18" s="789"/>
      <c r="BT18" s="790"/>
      <c r="BU18" s="790"/>
      <c r="BV18" s="790"/>
      <c r="BW18" s="790"/>
      <c r="BX18" s="790"/>
      <c r="BY18" s="790"/>
      <c r="BZ18" s="790"/>
      <c r="CA18" s="790"/>
      <c r="CB18" s="790"/>
      <c r="CC18" s="790"/>
      <c r="CD18" s="790"/>
      <c r="CE18" s="790"/>
      <c r="CF18" s="790"/>
      <c r="CG18" s="791"/>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85"/>
      <c r="AL19" s="786"/>
      <c r="AM19" s="786"/>
      <c r="AN19" s="786"/>
      <c r="AO19" s="786"/>
      <c r="AP19" s="786"/>
      <c r="AQ19" s="786"/>
      <c r="AR19" s="786"/>
      <c r="AS19" s="786"/>
      <c r="AT19" s="786"/>
      <c r="AU19" s="787"/>
      <c r="AV19" s="787"/>
      <c r="AW19" s="787"/>
      <c r="AX19" s="787"/>
      <c r="AY19" s="788"/>
      <c r="AZ19" s="205"/>
      <c r="BA19" s="205"/>
      <c r="BB19" s="205"/>
      <c r="BC19" s="205"/>
      <c r="BD19" s="205"/>
      <c r="BE19" s="206"/>
      <c r="BF19" s="206"/>
      <c r="BG19" s="206"/>
      <c r="BH19" s="206"/>
      <c r="BI19" s="206"/>
      <c r="BJ19" s="206"/>
      <c r="BK19" s="206"/>
      <c r="BL19" s="206"/>
      <c r="BM19" s="206"/>
      <c r="BN19" s="206"/>
      <c r="BO19" s="206"/>
      <c r="BP19" s="206"/>
      <c r="BQ19" s="215">
        <v>13</v>
      </c>
      <c r="BR19" s="216"/>
      <c r="BS19" s="789"/>
      <c r="BT19" s="790"/>
      <c r="BU19" s="790"/>
      <c r="BV19" s="790"/>
      <c r="BW19" s="790"/>
      <c r="BX19" s="790"/>
      <c r="BY19" s="790"/>
      <c r="BZ19" s="790"/>
      <c r="CA19" s="790"/>
      <c r="CB19" s="790"/>
      <c r="CC19" s="790"/>
      <c r="CD19" s="790"/>
      <c r="CE19" s="790"/>
      <c r="CF19" s="790"/>
      <c r="CG19" s="791"/>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85"/>
      <c r="AL20" s="786"/>
      <c r="AM20" s="786"/>
      <c r="AN20" s="786"/>
      <c r="AO20" s="786"/>
      <c r="AP20" s="786"/>
      <c r="AQ20" s="786"/>
      <c r="AR20" s="786"/>
      <c r="AS20" s="786"/>
      <c r="AT20" s="786"/>
      <c r="AU20" s="787"/>
      <c r="AV20" s="787"/>
      <c r="AW20" s="787"/>
      <c r="AX20" s="787"/>
      <c r="AY20" s="788"/>
      <c r="AZ20" s="205"/>
      <c r="BA20" s="205"/>
      <c r="BB20" s="205"/>
      <c r="BC20" s="205"/>
      <c r="BD20" s="205"/>
      <c r="BE20" s="206"/>
      <c r="BF20" s="206"/>
      <c r="BG20" s="206"/>
      <c r="BH20" s="206"/>
      <c r="BI20" s="206"/>
      <c r="BJ20" s="206"/>
      <c r="BK20" s="206"/>
      <c r="BL20" s="206"/>
      <c r="BM20" s="206"/>
      <c r="BN20" s="206"/>
      <c r="BO20" s="206"/>
      <c r="BP20" s="206"/>
      <c r="BQ20" s="215">
        <v>14</v>
      </c>
      <c r="BR20" s="216"/>
      <c r="BS20" s="789"/>
      <c r="BT20" s="790"/>
      <c r="BU20" s="790"/>
      <c r="BV20" s="790"/>
      <c r="BW20" s="790"/>
      <c r="BX20" s="790"/>
      <c r="BY20" s="790"/>
      <c r="BZ20" s="790"/>
      <c r="CA20" s="790"/>
      <c r="CB20" s="790"/>
      <c r="CC20" s="790"/>
      <c r="CD20" s="790"/>
      <c r="CE20" s="790"/>
      <c r="CF20" s="790"/>
      <c r="CG20" s="791"/>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85"/>
      <c r="AL21" s="786"/>
      <c r="AM21" s="786"/>
      <c r="AN21" s="786"/>
      <c r="AO21" s="786"/>
      <c r="AP21" s="786"/>
      <c r="AQ21" s="786"/>
      <c r="AR21" s="786"/>
      <c r="AS21" s="786"/>
      <c r="AT21" s="786"/>
      <c r="AU21" s="787"/>
      <c r="AV21" s="787"/>
      <c r="AW21" s="787"/>
      <c r="AX21" s="787"/>
      <c r="AY21" s="788"/>
      <c r="AZ21" s="205"/>
      <c r="BA21" s="205"/>
      <c r="BB21" s="205"/>
      <c r="BC21" s="205"/>
      <c r="BD21" s="205"/>
      <c r="BE21" s="206"/>
      <c r="BF21" s="206"/>
      <c r="BG21" s="206"/>
      <c r="BH21" s="206"/>
      <c r="BI21" s="206"/>
      <c r="BJ21" s="206"/>
      <c r="BK21" s="206"/>
      <c r="BL21" s="206"/>
      <c r="BM21" s="206"/>
      <c r="BN21" s="206"/>
      <c r="BO21" s="206"/>
      <c r="BP21" s="206"/>
      <c r="BQ21" s="215">
        <v>15</v>
      </c>
      <c r="BR21" s="216"/>
      <c r="BS21" s="789"/>
      <c r="BT21" s="790"/>
      <c r="BU21" s="790"/>
      <c r="BV21" s="790"/>
      <c r="BW21" s="790"/>
      <c r="BX21" s="790"/>
      <c r="BY21" s="790"/>
      <c r="BZ21" s="790"/>
      <c r="CA21" s="790"/>
      <c r="CB21" s="790"/>
      <c r="CC21" s="790"/>
      <c r="CD21" s="790"/>
      <c r="CE21" s="790"/>
      <c r="CF21" s="790"/>
      <c r="CG21" s="791"/>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6"/>
      <c r="C22" s="777"/>
      <c r="D22" s="777"/>
      <c r="E22" s="777"/>
      <c r="F22" s="777"/>
      <c r="G22" s="777"/>
      <c r="H22" s="777"/>
      <c r="I22" s="777"/>
      <c r="J22" s="777"/>
      <c r="K22" s="777"/>
      <c r="L22" s="777"/>
      <c r="M22" s="777"/>
      <c r="N22" s="777"/>
      <c r="O22" s="777"/>
      <c r="P22" s="778"/>
      <c r="Q22" s="825"/>
      <c r="R22" s="826"/>
      <c r="S22" s="826"/>
      <c r="T22" s="826"/>
      <c r="U22" s="826"/>
      <c r="V22" s="826"/>
      <c r="W22" s="826"/>
      <c r="X22" s="826"/>
      <c r="Y22" s="826"/>
      <c r="Z22" s="826"/>
      <c r="AA22" s="826"/>
      <c r="AB22" s="826"/>
      <c r="AC22" s="826"/>
      <c r="AD22" s="826"/>
      <c r="AE22" s="827"/>
      <c r="AF22" s="782"/>
      <c r="AG22" s="783"/>
      <c r="AH22" s="783"/>
      <c r="AI22" s="783"/>
      <c r="AJ22" s="784"/>
      <c r="AK22" s="807"/>
      <c r="AL22" s="808"/>
      <c r="AM22" s="808"/>
      <c r="AN22" s="808"/>
      <c r="AO22" s="808"/>
      <c r="AP22" s="808"/>
      <c r="AQ22" s="808"/>
      <c r="AR22" s="808"/>
      <c r="AS22" s="808"/>
      <c r="AT22" s="808"/>
      <c r="AU22" s="809"/>
      <c r="AV22" s="809"/>
      <c r="AW22" s="809"/>
      <c r="AX22" s="809"/>
      <c r="AY22" s="810"/>
      <c r="AZ22" s="811" t="s">
        <v>367</v>
      </c>
      <c r="BA22" s="811"/>
      <c r="BB22" s="811"/>
      <c r="BC22" s="811"/>
      <c r="BD22" s="812"/>
      <c r="BE22" s="206"/>
      <c r="BF22" s="206"/>
      <c r="BG22" s="206"/>
      <c r="BH22" s="206"/>
      <c r="BI22" s="206"/>
      <c r="BJ22" s="206"/>
      <c r="BK22" s="206"/>
      <c r="BL22" s="206"/>
      <c r="BM22" s="206"/>
      <c r="BN22" s="206"/>
      <c r="BO22" s="206"/>
      <c r="BP22" s="206"/>
      <c r="BQ22" s="215">
        <v>16</v>
      </c>
      <c r="BR22" s="216"/>
      <c r="BS22" s="789"/>
      <c r="BT22" s="790"/>
      <c r="BU22" s="790"/>
      <c r="BV22" s="790"/>
      <c r="BW22" s="790"/>
      <c r="BX22" s="790"/>
      <c r="BY22" s="790"/>
      <c r="BZ22" s="790"/>
      <c r="CA22" s="790"/>
      <c r="CB22" s="790"/>
      <c r="CC22" s="790"/>
      <c r="CD22" s="790"/>
      <c r="CE22" s="790"/>
      <c r="CF22" s="790"/>
      <c r="CG22" s="791"/>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3" t="s">
        <v>369</v>
      </c>
      <c r="C23" s="814"/>
      <c r="D23" s="814"/>
      <c r="E23" s="814"/>
      <c r="F23" s="814"/>
      <c r="G23" s="814"/>
      <c r="H23" s="814"/>
      <c r="I23" s="814"/>
      <c r="J23" s="814"/>
      <c r="K23" s="814"/>
      <c r="L23" s="814"/>
      <c r="M23" s="814"/>
      <c r="N23" s="814"/>
      <c r="O23" s="814"/>
      <c r="P23" s="815"/>
      <c r="Q23" s="816">
        <v>38792</v>
      </c>
      <c r="R23" s="817"/>
      <c r="S23" s="817"/>
      <c r="T23" s="817"/>
      <c r="U23" s="817"/>
      <c r="V23" s="817">
        <v>38168</v>
      </c>
      <c r="W23" s="817"/>
      <c r="X23" s="817"/>
      <c r="Y23" s="817"/>
      <c r="Z23" s="817"/>
      <c r="AA23" s="817">
        <v>624</v>
      </c>
      <c r="AB23" s="817"/>
      <c r="AC23" s="817"/>
      <c r="AD23" s="817"/>
      <c r="AE23" s="818"/>
      <c r="AF23" s="819">
        <v>549</v>
      </c>
      <c r="AG23" s="817"/>
      <c r="AH23" s="817"/>
      <c r="AI23" s="817"/>
      <c r="AJ23" s="820"/>
      <c r="AK23" s="821"/>
      <c r="AL23" s="822"/>
      <c r="AM23" s="822"/>
      <c r="AN23" s="822"/>
      <c r="AO23" s="822"/>
      <c r="AP23" s="817">
        <v>26736</v>
      </c>
      <c r="AQ23" s="817"/>
      <c r="AR23" s="817"/>
      <c r="AS23" s="817"/>
      <c r="AT23" s="817"/>
      <c r="AU23" s="823"/>
      <c r="AV23" s="823"/>
      <c r="AW23" s="823"/>
      <c r="AX23" s="823"/>
      <c r="AY23" s="824"/>
      <c r="AZ23" s="828" t="s">
        <v>111</v>
      </c>
      <c r="BA23" s="829"/>
      <c r="BB23" s="829"/>
      <c r="BC23" s="829"/>
      <c r="BD23" s="830"/>
      <c r="BE23" s="206"/>
      <c r="BF23" s="206"/>
      <c r="BG23" s="206"/>
      <c r="BH23" s="206"/>
      <c r="BI23" s="206"/>
      <c r="BJ23" s="206"/>
      <c r="BK23" s="206"/>
      <c r="BL23" s="206"/>
      <c r="BM23" s="206"/>
      <c r="BN23" s="206"/>
      <c r="BO23" s="206"/>
      <c r="BP23" s="206"/>
      <c r="BQ23" s="215">
        <v>17</v>
      </c>
      <c r="BR23" s="216"/>
      <c r="BS23" s="789"/>
      <c r="BT23" s="790"/>
      <c r="BU23" s="790"/>
      <c r="BV23" s="790"/>
      <c r="BW23" s="790"/>
      <c r="BX23" s="790"/>
      <c r="BY23" s="790"/>
      <c r="BZ23" s="790"/>
      <c r="CA23" s="790"/>
      <c r="CB23" s="790"/>
      <c r="CC23" s="790"/>
      <c r="CD23" s="790"/>
      <c r="CE23" s="790"/>
      <c r="CF23" s="790"/>
      <c r="CG23" s="791"/>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31" t="s">
        <v>370</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05"/>
      <c r="BA24" s="205"/>
      <c r="BB24" s="205"/>
      <c r="BC24" s="205"/>
      <c r="BD24" s="205"/>
      <c r="BE24" s="206"/>
      <c r="BF24" s="206"/>
      <c r="BG24" s="206"/>
      <c r="BH24" s="206"/>
      <c r="BI24" s="206"/>
      <c r="BJ24" s="206"/>
      <c r="BK24" s="206"/>
      <c r="BL24" s="206"/>
      <c r="BM24" s="206"/>
      <c r="BN24" s="206"/>
      <c r="BO24" s="206"/>
      <c r="BP24" s="206"/>
      <c r="BQ24" s="215">
        <v>18</v>
      </c>
      <c r="BR24" s="216"/>
      <c r="BS24" s="789"/>
      <c r="BT24" s="790"/>
      <c r="BU24" s="790"/>
      <c r="BV24" s="790"/>
      <c r="BW24" s="790"/>
      <c r="BX24" s="790"/>
      <c r="BY24" s="790"/>
      <c r="BZ24" s="790"/>
      <c r="CA24" s="790"/>
      <c r="CB24" s="790"/>
      <c r="CC24" s="790"/>
      <c r="CD24" s="790"/>
      <c r="CE24" s="790"/>
      <c r="CF24" s="790"/>
      <c r="CG24" s="791"/>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40" t="s">
        <v>371</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205"/>
      <c r="BK25" s="205"/>
      <c r="BL25" s="205"/>
      <c r="BM25" s="205"/>
      <c r="BN25" s="205"/>
      <c r="BO25" s="218"/>
      <c r="BP25" s="218"/>
      <c r="BQ25" s="215">
        <v>19</v>
      </c>
      <c r="BR25" s="216"/>
      <c r="BS25" s="789"/>
      <c r="BT25" s="790"/>
      <c r="BU25" s="790"/>
      <c r="BV25" s="790"/>
      <c r="BW25" s="790"/>
      <c r="BX25" s="790"/>
      <c r="BY25" s="790"/>
      <c r="BZ25" s="790"/>
      <c r="CA25" s="790"/>
      <c r="CB25" s="790"/>
      <c r="CC25" s="790"/>
      <c r="CD25" s="790"/>
      <c r="CE25" s="790"/>
      <c r="CF25" s="790"/>
      <c r="CG25" s="791"/>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41" t="s">
        <v>348</v>
      </c>
      <c r="B26" s="742"/>
      <c r="C26" s="742"/>
      <c r="D26" s="742"/>
      <c r="E26" s="742"/>
      <c r="F26" s="742"/>
      <c r="G26" s="742"/>
      <c r="H26" s="742"/>
      <c r="I26" s="742"/>
      <c r="J26" s="742"/>
      <c r="K26" s="742"/>
      <c r="L26" s="742"/>
      <c r="M26" s="742"/>
      <c r="N26" s="742"/>
      <c r="O26" s="742"/>
      <c r="P26" s="743"/>
      <c r="Q26" s="747" t="s">
        <v>372</v>
      </c>
      <c r="R26" s="748"/>
      <c r="S26" s="748"/>
      <c r="T26" s="748"/>
      <c r="U26" s="749"/>
      <c r="V26" s="747" t="s">
        <v>373</v>
      </c>
      <c r="W26" s="748"/>
      <c r="X26" s="748"/>
      <c r="Y26" s="748"/>
      <c r="Z26" s="749"/>
      <c r="AA26" s="747" t="s">
        <v>374</v>
      </c>
      <c r="AB26" s="748"/>
      <c r="AC26" s="748"/>
      <c r="AD26" s="748"/>
      <c r="AE26" s="748"/>
      <c r="AF26" s="832" t="s">
        <v>375</v>
      </c>
      <c r="AG26" s="833"/>
      <c r="AH26" s="833"/>
      <c r="AI26" s="833"/>
      <c r="AJ26" s="834"/>
      <c r="AK26" s="748" t="s">
        <v>376</v>
      </c>
      <c r="AL26" s="748"/>
      <c r="AM26" s="748"/>
      <c r="AN26" s="748"/>
      <c r="AO26" s="749"/>
      <c r="AP26" s="747" t="s">
        <v>377</v>
      </c>
      <c r="AQ26" s="748"/>
      <c r="AR26" s="748"/>
      <c r="AS26" s="748"/>
      <c r="AT26" s="749"/>
      <c r="AU26" s="747" t="s">
        <v>378</v>
      </c>
      <c r="AV26" s="748"/>
      <c r="AW26" s="748"/>
      <c r="AX26" s="748"/>
      <c r="AY26" s="749"/>
      <c r="AZ26" s="747" t="s">
        <v>379</v>
      </c>
      <c r="BA26" s="748"/>
      <c r="BB26" s="748"/>
      <c r="BC26" s="748"/>
      <c r="BD26" s="749"/>
      <c r="BE26" s="747" t="s">
        <v>355</v>
      </c>
      <c r="BF26" s="748"/>
      <c r="BG26" s="748"/>
      <c r="BH26" s="748"/>
      <c r="BI26" s="754"/>
      <c r="BJ26" s="205"/>
      <c r="BK26" s="205"/>
      <c r="BL26" s="205"/>
      <c r="BM26" s="205"/>
      <c r="BN26" s="205"/>
      <c r="BO26" s="218"/>
      <c r="BP26" s="218"/>
      <c r="BQ26" s="215">
        <v>20</v>
      </c>
      <c r="BR26" s="216"/>
      <c r="BS26" s="789"/>
      <c r="BT26" s="790"/>
      <c r="BU26" s="790"/>
      <c r="BV26" s="790"/>
      <c r="BW26" s="790"/>
      <c r="BX26" s="790"/>
      <c r="BY26" s="790"/>
      <c r="BZ26" s="790"/>
      <c r="CA26" s="790"/>
      <c r="CB26" s="790"/>
      <c r="CC26" s="790"/>
      <c r="CD26" s="790"/>
      <c r="CE26" s="790"/>
      <c r="CF26" s="790"/>
      <c r="CG26" s="791"/>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44"/>
      <c r="B27" s="745"/>
      <c r="C27" s="745"/>
      <c r="D27" s="745"/>
      <c r="E27" s="745"/>
      <c r="F27" s="745"/>
      <c r="G27" s="745"/>
      <c r="H27" s="745"/>
      <c r="I27" s="745"/>
      <c r="J27" s="745"/>
      <c r="K27" s="745"/>
      <c r="L27" s="745"/>
      <c r="M27" s="745"/>
      <c r="N27" s="745"/>
      <c r="O27" s="745"/>
      <c r="P27" s="746"/>
      <c r="Q27" s="750"/>
      <c r="R27" s="751"/>
      <c r="S27" s="751"/>
      <c r="T27" s="751"/>
      <c r="U27" s="752"/>
      <c r="V27" s="750"/>
      <c r="W27" s="751"/>
      <c r="X27" s="751"/>
      <c r="Y27" s="751"/>
      <c r="Z27" s="752"/>
      <c r="AA27" s="750"/>
      <c r="AB27" s="751"/>
      <c r="AC27" s="751"/>
      <c r="AD27" s="751"/>
      <c r="AE27" s="751"/>
      <c r="AF27" s="835"/>
      <c r="AG27" s="836"/>
      <c r="AH27" s="836"/>
      <c r="AI27" s="836"/>
      <c r="AJ27" s="837"/>
      <c r="AK27" s="751"/>
      <c r="AL27" s="751"/>
      <c r="AM27" s="751"/>
      <c r="AN27" s="751"/>
      <c r="AO27" s="752"/>
      <c r="AP27" s="750"/>
      <c r="AQ27" s="751"/>
      <c r="AR27" s="751"/>
      <c r="AS27" s="751"/>
      <c r="AT27" s="752"/>
      <c r="AU27" s="750"/>
      <c r="AV27" s="751"/>
      <c r="AW27" s="751"/>
      <c r="AX27" s="751"/>
      <c r="AY27" s="752"/>
      <c r="AZ27" s="750"/>
      <c r="BA27" s="751"/>
      <c r="BB27" s="751"/>
      <c r="BC27" s="751"/>
      <c r="BD27" s="752"/>
      <c r="BE27" s="750"/>
      <c r="BF27" s="751"/>
      <c r="BG27" s="751"/>
      <c r="BH27" s="751"/>
      <c r="BI27" s="756"/>
      <c r="BJ27" s="205"/>
      <c r="BK27" s="205"/>
      <c r="BL27" s="205"/>
      <c r="BM27" s="205"/>
      <c r="BN27" s="205"/>
      <c r="BO27" s="218"/>
      <c r="BP27" s="218"/>
      <c r="BQ27" s="215">
        <v>21</v>
      </c>
      <c r="BR27" s="216"/>
      <c r="BS27" s="789"/>
      <c r="BT27" s="790"/>
      <c r="BU27" s="790"/>
      <c r="BV27" s="790"/>
      <c r="BW27" s="790"/>
      <c r="BX27" s="790"/>
      <c r="BY27" s="790"/>
      <c r="BZ27" s="790"/>
      <c r="CA27" s="790"/>
      <c r="CB27" s="790"/>
      <c r="CC27" s="790"/>
      <c r="CD27" s="790"/>
      <c r="CE27" s="790"/>
      <c r="CF27" s="790"/>
      <c r="CG27" s="791"/>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92" t="s">
        <v>380</v>
      </c>
      <c r="C28" s="793"/>
      <c r="D28" s="793"/>
      <c r="E28" s="793"/>
      <c r="F28" s="793"/>
      <c r="G28" s="793"/>
      <c r="H28" s="793"/>
      <c r="I28" s="793"/>
      <c r="J28" s="793"/>
      <c r="K28" s="793"/>
      <c r="L28" s="793"/>
      <c r="M28" s="793"/>
      <c r="N28" s="793"/>
      <c r="O28" s="793"/>
      <c r="P28" s="794"/>
      <c r="Q28" s="838">
        <v>15575</v>
      </c>
      <c r="R28" s="839"/>
      <c r="S28" s="839"/>
      <c r="T28" s="839"/>
      <c r="U28" s="839"/>
      <c r="V28" s="839">
        <v>15644</v>
      </c>
      <c r="W28" s="839"/>
      <c r="X28" s="839"/>
      <c r="Y28" s="839"/>
      <c r="Z28" s="839"/>
      <c r="AA28" s="839">
        <v>-69</v>
      </c>
      <c r="AB28" s="839"/>
      <c r="AC28" s="839"/>
      <c r="AD28" s="839"/>
      <c r="AE28" s="840"/>
      <c r="AF28" s="841">
        <v>-69</v>
      </c>
      <c r="AG28" s="839"/>
      <c r="AH28" s="839"/>
      <c r="AI28" s="839"/>
      <c r="AJ28" s="842"/>
      <c r="AK28" s="843">
        <v>1332</v>
      </c>
      <c r="AL28" s="844"/>
      <c r="AM28" s="844"/>
      <c r="AN28" s="844"/>
      <c r="AO28" s="844"/>
      <c r="AP28" s="844" t="s">
        <v>538</v>
      </c>
      <c r="AQ28" s="844"/>
      <c r="AR28" s="844"/>
      <c r="AS28" s="844"/>
      <c r="AT28" s="844"/>
      <c r="AU28" s="844" t="s">
        <v>538</v>
      </c>
      <c r="AV28" s="844"/>
      <c r="AW28" s="844"/>
      <c r="AX28" s="844"/>
      <c r="AY28" s="844"/>
      <c r="AZ28" s="850" t="s">
        <v>538</v>
      </c>
      <c r="BA28" s="850"/>
      <c r="BB28" s="850"/>
      <c r="BC28" s="850"/>
      <c r="BD28" s="850"/>
      <c r="BE28" s="851"/>
      <c r="BF28" s="851"/>
      <c r="BG28" s="851"/>
      <c r="BH28" s="851"/>
      <c r="BI28" s="852"/>
      <c r="BJ28" s="205"/>
      <c r="BK28" s="205"/>
      <c r="BL28" s="205"/>
      <c r="BM28" s="205"/>
      <c r="BN28" s="205"/>
      <c r="BO28" s="218"/>
      <c r="BP28" s="218"/>
      <c r="BQ28" s="215">
        <v>22</v>
      </c>
      <c r="BR28" s="216"/>
      <c r="BS28" s="789"/>
      <c r="BT28" s="790"/>
      <c r="BU28" s="790"/>
      <c r="BV28" s="790"/>
      <c r="BW28" s="790"/>
      <c r="BX28" s="790"/>
      <c r="BY28" s="790"/>
      <c r="BZ28" s="790"/>
      <c r="CA28" s="790"/>
      <c r="CB28" s="790"/>
      <c r="CC28" s="790"/>
      <c r="CD28" s="790"/>
      <c r="CE28" s="790"/>
      <c r="CF28" s="790"/>
      <c r="CG28" s="791"/>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6" t="s">
        <v>381</v>
      </c>
      <c r="C29" s="777"/>
      <c r="D29" s="777"/>
      <c r="E29" s="777"/>
      <c r="F29" s="777"/>
      <c r="G29" s="777"/>
      <c r="H29" s="777"/>
      <c r="I29" s="777"/>
      <c r="J29" s="777"/>
      <c r="K29" s="777"/>
      <c r="L29" s="777"/>
      <c r="M29" s="777"/>
      <c r="N29" s="777"/>
      <c r="O29" s="777"/>
      <c r="P29" s="778"/>
      <c r="Q29" s="779">
        <v>9558</v>
      </c>
      <c r="R29" s="780"/>
      <c r="S29" s="780"/>
      <c r="T29" s="780"/>
      <c r="U29" s="780"/>
      <c r="V29" s="780">
        <v>9412</v>
      </c>
      <c r="W29" s="780"/>
      <c r="X29" s="780"/>
      <c r="Y29" s="780"/>
      <c r="Z29" s="780"/>
      <c r="AA29" s="780">
        <v>146</v>
      </c>
      <c r="AB29" s="780"/>
      <c r="AC29" s="780"/>
      <c r="AD29" s="780"/>
      <c r="AE29" s="781"/>
      <c r="AF29" s="782">
        <v>146</v>
      </c>
      <c r="AG29" s="783"/>
      <c r="AH29" s="783"/>
      <c r="AI29" s="783"/>
      <c r="AJ29" s="784"/>
      <c r="AK29" s="845">
        <v>1392</v>
      </c>
      <c r="AL29" s="846"/>
      <c r="AM29" s="846"/>
      <c r="AN29" s="846"/>
      <c r="AO29" s="846"/>
      <c r="AP29" s="846" t="s">
        <v>538</v>
      </c>
      <c r="AQ29" s="846"/>
      <c r="AR29" s="846"/>
      <c r="AS29" s="846"/>
      <c r="AT29" s="846"/>
      <c r="AU29" s="846" t="s">
        <v>538</v>
      </c>
      <c r="AV29" s="846"/>
      <c r="AW29" s="846"/>
      <c r="AX29" s="846"/>
      <c r="AY29" s="846"/>
      <c r="AZ29" s="847" t="s">
        <v>538</v>
      </c>
      <c r="BA29" s="847"/>
      <c r="BB29" s="847"/>
      <c r="BC29" s="847"/>
      <c r="BD29" s="847"/>
      <c r="BE29" s="848"/>
      <c r="BF29" s="848"/>
      <c r="BG29" s="848"/>
      <c r="BH29" s="848"/>
      <c r="BI29" s="849"/>
      <c r="BJ29" s="205"/>
      <c r="BK29" s="205"/>
      <c r="BL29" s="205"/>
      <c r="BM29" s="205"/>
      <c r="BN29" s="205"/>
      <c r="BO29" s="218"/>
      <c r="BP29" s="218"/>
      <c r="BQ29" s="215">
        <v>23</v>
      </c>
      <c r="BR29" s="216"/>
      <c r="BS29" s="789"/>
      <c r="BT29" s="790"/>
      <c r="BU29" s="790"/>
      <c r="BV29" s="790"/>
      <c r="BW29" s="790"/>
      <c r="BX29" s="790"/>
      <c r="BY29" s="790"/>
      <c r="BZ29" s="790"/>
      <c r="CA29" s="790"/>
      <c r="CB29" s="790"/>
      <c r="CC29" s="790"/>
      <c r="CD29" s="790"/>
      <c r="CE29" s="790"/>
      <c r="CF29" s="790"/>
      <c r="CG29" s="791"/>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6" t="s">
        <v>382</v>
      </c>
      <c r="C30" s="777"/>
      <c r="D30" s="777"/>
      <c r="E30" s="777"/>
      <c r="F30" s="777"/>
      <c r="G30" s="777"/>
      <c r="H30" s="777"/>
      <c r="I30" s="777"/>
      <c r="J30" s="777"/>
      <c r="K30" s="777"/>
      <c r="L30" s="777"/>
      <c r="M30" s="777"/>
      <c r="N30" s="777"/>
      <c r="O30" s="777"/>
      <c r="P30" s="778"/>
      <c r="Q30" s="779">
        <v>1653</v>
      </c>
      <c r="R30" s="780"/>
      <c r="S30" s="780"/>
      <c r="T30" s="780"/>
      <c r="U30" s="780"/>
      <c r="V30" s="780">
        <v>1599</v>
      </c>
      <c r="W30" s="780"/>
      <c r="X30" s="780"/>
      <c r="Y30" s="780"/>
      <c r="Z30" s="780"/>
      <c r="AA30" s="780">
        <v>54</v>
      </c>
      <c r="AB30" s="780"/>
      <c r="AC30" s="780"/>
      <c r="AD30" s="780"/>
      <c r="AE30" s="781"/>
      <c r="AF30" s="782">
        <v>54</v>
      </c>
      <c r="AG30" s="783"/>
      <c r="AH30" s="783"/>
      <c r="AI30" s="783"/>
      <c r="AJ30" s="784"/>
      <c r="AK30" s="845">
        <v>347</v>
      </c>
      <c r="AL30" s="846"/>
      <c r="AM30" s="846"/>
      <c r="AN30" s="846"/>
      <c r="AO30" s="846"/>
      <c r="AP30" s="846" t="s">
        <v>538</v>
      </c>
      <c r="AQ30" s="846"/>
      <c r="AR30" s="846"/>
      <c r="AS30" s="846"/>
      <c r="AT30" s="846"/>
      <c r="AU30" s="846" t="s">
        <v>538</v>
      </c>
      <c r="AV30" s="846"/>
      <c r="AW30" s="846"/>
      <c r="AX30" s="846"/>
      <c r="AY30" s="846"/>
      <c r="AZ30" s="847" t="s">
        <v>538</v>
      </c>
      <c r="BA30" s="847"/>
      <c r="BB30" s="847"/>
      <c r="BC30" s="847"/>
      <c r="BD30" s="847"/>
      <c r="BE30" s="848"/>
      <c r="BF30" s="848"/>
      <c r="BG30" s="848"/>
      <c r="BH30" s="848"/>
      <c r="BI30" s="849"/>
      <c r="BJ30" s="205"/>
      <c r="BK30" s="205"/>
      <c r="BL30" s="205"/>
      <c r="BM30" s="205"/>
      <c r="BN30" s="205"/>
      <c r="BO30" s="218"/>
      <c r="BP30" s="218"/>
      <c r="BQ30" s="215">
        <v>24</v>
      </c>
      <c r="BR30" s="216"/>
      <c r="BS30" s="789"/>
      <c r="BT30" s="790"/>
      <c r="BU30" s="790"/>
      <c r="BV30" s="790"/>
      <c r="BW30" s="790"/>
      <c r="BX30" s="790"/>
      <c r="BY30" s="790"/>
      <c r="BZ30" s="790"/>
      <c r="CA30" s="790"/>
      <c r="CB30" s="790"/>
      <c r="CC30" s="790"/>
      <c r="CD30" s="790"/>
      <c r="CE30" s="790"/>
      <c r="CF30" s="790"/>
      <c r="CG30" s="791"/>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6" t="s">
        <v>383</v>
      </c>
      <c r="C31" s="777"/>
      <c r="D31" s="777"/>
      <c r="E31" s="777"/>
      <c r="F31" s="777"/>
      <c r="G31" s="777"/>
      <c r="H31" s="777"/>
      <c r="I31" s="777"/>
      <c r="J31" s="777"/>
      <c r="K31" s="777"/>
      <c r="L31" s="777"/>
      <c r="M31" s="777"/>
      <c r="N31" s="777"/>
      <c r="O31" s="777"/>
      <c r="P31" s="778"/>
      <c r="Q31" s="779">
        <v>2402</v>
      </c>
      <c r="R31" s="780"/>
      <c r="S31" s="780"/>
      <c r="T31" s="780"/>
      <c r="U31" s="780"/>
      <c r="V31" s="780">
        <v>2031</v>
      </c>
      <c r="W31" s="780"/>
      <c r="X31" s="780"/>
      <c r="Y31" s="780"/>
      <c r="Z31" s="780"/>
      <c r="AA31" s="780">
        <v>371</v>
      </c>
      <c r="AB31" s="780"/>
      <c r="AC31" s="780"/>
      <c r="AD31" s="780"/>
      <c r="AE31" s="781"/>
      <c r="AF31" s="782">
        <v>3451</v>
      </c>
      <c r="AG31" s="783"/>
      <c r="AH31" s="783"/>
      <c r="AI31" s="783"/>
      <c r="AJ31" s="784"/>
      <c r="AK31" s="845">
        <v>14</v>
      </c>
      <c r="AL31" s="846"/>
      <c r="AM31" s="846"/>
      <c r="AN31" s="846"/>
      <c r="AO31" s="846"/>
      <c r="AP31" s="846">
        <v>3174</v>
      </c>
      <c r="AQ31" s="846"/>
      <c r="AR31" s="846"/>
      <c r="AS31" s="846"/>
      <c r="AT31" s="846"/>
      <c r="AU31" s="846">
        <v>3</v>
      </c>
      <c r="AV31" s="846"/>
      <c r="AW31" s="846"/>
      <c r="AX31" s="846"/>
      <c r="AY31" s="846"/>
      <c r="AZ31" s="847" t="s">
        <v>539</v>
      </c>
      <c r="BA31" s="847"/>
      <c r="BB31" s="847"/>
      <c r="BC31" s="847"/>
      <c r="BD31" s="847"/>
      <c r="BE31" s="848" t="s">
        <v>384</v>
      </c>
      <c r="BF31" s="848"/>
      <c r="BG31" s="848"/>
      <c r="BH31" s="848"/>
      <c r="BI31" s="849"/>
      <c r="BJ31" s="205"/>
      <c r="BK31" s="205"/>
      <c r="BL31" s="205"/>
      <c r="BM31" s="205"/>
      <c r="BN31" s="205"/>
      <c r="BO31" s="218"/>
      <c r="BP31" s="218"/>
      <c r="BQ31" s="215">
        <v>25</v>
      </c>
      <c r="BR31" s="216"/>
      <c r="BS31" s="789"/>
      <c r="BT31" s="790"/>
      <c r="BU31" s="790"/>
      <c r="BV31" s="790"/>
      <c r="BW31" s="790"/>
      <c r="BX31" s="790"/>
      <c r="BY31" s="790"/>
      <c r="BZ31" s="790"/>
      <c r="CA31" s="790"/>
      <c r="CB31" s="790"/>
      <c r="CC31" s="790"/>
      <c r="CD31" s="790"/>
      <c r="CE31" s="790"/>
      <c r="CF31" s="790"/>
      <c r="CG31" s="791"/>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6" t="s">
        <v>385</v>
      </c>
      <c r="C32" s="777"/>
      <c r="D32" s="777"/>
      <c r="E32" s="777"/>
      <c r="F32" s="777"/>
      <c r="G32" s="777"/>
      <c r="H32" s="777"/>
      <c r="I32" s="777"/>
      <c r="J32" s="777"/>
      <c r="K32" s="777"/>
      <c r="L32" s="777"/>
      <c r="M32" s="777"/>
      <c r="N32" s="777"/>
      <c r="O32" s="777"/>
      <c r="P32" s="778"/>
      <c r="Q32" s="779">
        <v>3456</v>
      </c>
      <c r="R32" s="780"/>
      <c r="S32" s="780"/>
      <c r="T32" s="780"/>
      <c r="U32" s="780"/>
      <c r="V32" s="780">
        <v>3144</v>
      </c>
      <c r="W32" s="780"/>
      <c r="X32" s="780"/>
      <c r="Y32" s="780"/>
      <c r="Z32" s="780"/>
      <c r="AA32" s="780">
        <v>312</v>
      </c>
      <c r="AB32" s="780"/>
      <c r="AC32" s="780"/>
      <c r="AD32" s="780"/>
      <c r="AE32" s="781"/>
      <c r="AF32" s="782">
        <v>340</v>
      </c>
      <c r="AG32" s="783"/>
      <c r="AH32" s="783"/>
      <c r="AI32" s="783"/>
      <c r="AJ32" s="784"/>
      <c r="AK32" s="845">
        <v>282</v>
      </c>
      <c r="AL32" s="846"/>
      <c r="AM32" s="846"/>
      <c r="AN32" s="846"/>
      <c r="AO32" s="846"/>
      <c r="AP32" s="846">
        <v>17766</v>
      </c>
      <c r="AQ32" s="846"/>
      <c r="AR32" s="846"/>
      <c r="AS32" s="846"/>
      <c r="AT32" s="846"/>
      <c r="AU32" s="846">
        <v>9700</v>
      </c>
      <c r="AV32" s="846"/>
      <c r="AW32" s="846"/>
      <c r="AX32" s="846"/>
      <c r="AY32" s="846"/>
      <c r="AZ32" s="847" t="s">
        <v>545</v>
      </c>
      <c r="BA32" s="847"/>
      <c r="BB32" s="847"/>
      <c r="BC32" s="847"/>
      <c r="BD32" s="847"/>
      <c r="BE32" s="848" t="s">
        <v>384</v>
      </c>
      <c r="BF32" s="848"/>
      <c r="BG32" s="848"/>
      <c r="BH32" s="848"/>
      <c r="BI32" s="849"/>
      <c r="BJ32" s="205"/>
      <c r="BK32" s="205"/>
      <c r="BL32" s="205"/>
      <c r="BM32" s="205"/>
      <c r="BN32" s="205"/>
      <c r="BO32" s="218"/>
      <c r="BP32" s="218"/>
      <c r="BQ32" s="215">
        <v>26</v>
      </c>
      <c r="BR32" s="216"/>
      <c r="BS32" s="789"/>
      <c r="BT32" s="790"/>
      <c r="BU32" s="790"/>
      <c r="BV32" s="790"/>
      <c r="BW32" s="790"/>
      <c r="BX32" s="790"/>
      <c r="BY32" s="790"/>
      <c r="BZ32" s="790"/>
      <c r="CA32" s="790"/>
      <c r="CB32" s="790"/>
      <c r="CC32" s="790"/>
      <c r="CD32" s="790"/>
      <c r="CE32" s="790"/>
      <c r="CF32" s="790"/>
      <c r="CG32" s="791"/>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45"/>
      <c r="AL33" s="846"/>
      <c r="AM33" s="846"/>
      <c r="AN33" s="846"/>
      <c r="AO33" s="846"/>
      <c r="AP33" s="846"/>
      <c r="AQ33" s="846"/>
      <c r="AR33" s="846"/>
      <c r="AS33" s="846"/>
      <c r="AT33" s="846"/>
      <c r="AU33" s="846"/>
      <c r="AV33" s="846"/>
      <c r="AW33" s="846"/>
      <c r="AX33" s="846"/>
      <c r="AY33" s="846"/>
      <c r="AZ33" s="847"/>
      <c r="BA33" s="847"/>
      <c r="BB33" s="847"/>
      <c r="BC33" s="847"/>
      <c r="BD33" s="847"/>
      <c r="BE33" s="848"/>
      <c r="BF33" s="848"/>
      <c r="BG33" s="848"/>
      <c r="BH33" s="848"/>
      <c r="BI33" s="849"/>
      <c r="BJ33" s="205"/>
      <c r="BK33" s="205"/>
      <c r="BL33" s="205"/>
      <c r="BM33" s="205"/>
      <c r="BN33" s="205"/>
      <c r="BO33" s="218"/>
      <c r="BP33" s="218"/>
      <c r="BQ33" s="215">
        <v>27</v>
      </c>
      <c r="BR33" s="216"/>
      <c r="BS33" s="789"/>
      <c r="BT33" s="790"/>
      <c r="BU33" s="790"/>
      <c r="BV33" s="790"/>
      <c r="BW33" s="790"/>
      <c r="BX33" s="790"/>
      <c r="BY33" s="790"/>
      <c r="BZ33" s="790"/>
      <c r="CA33" s="790"/>
      <c r="CB33" s="790"/>
      <c r="CC33" s="790"/>
      <c r="CD33" s="790"/>
      <c r="CE33" s="790"/>
      <c r="CF33" s="790"/>
      <c r="CG33" s="791"/>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45"/>
      <c r="AL34" s="846"/>
      <c r="AM34" s="846"/>
      <c r="AN34" s="846"/>
      <c r="AO34" s="846"/>
      <c r="AP34" s="846"/>
      <c r="AQ34" s="846"/>
      <c r="AR34" s="846"/>
      <c r="AS34" s="846"/>
      <c r="AT34" s="846"/>
      <c r="AU34" s="846"/>
      <c r="AV34" s="846"/>
      <c r="AW34" s="846"/>
      <c r="AX34" s="846"/>
      <c r="AY34" s="846"/>
      <c r="AZ34" s="847"/>
      <c r="BA34" s="847"/>
      <c r="BB34" s="847"/>
      <c r="BC34" s="847"/>
      <c r="BD34" s="847"/>
      <c r="BE34" s="848"/>
      <c r="BF34" s="848"/>
      <c r="BG34" s="848"/>
      <c r="BH34" s="848"/>
      <c r="BI34" s="849"/>
      <c r="BJ34" s="205"/>
      <c r="BK34" s="205"/>
      <c r="BL34" s="205"/>
      <c r="BM34" s="205"/>
      <c r="BN34" s="205"/>
      <c r="BO34" s="218"/>
      <c r="BP34" s="218"/>
      <c r="BQ34" s="215">
        <v>28</v>
      </c>
      <c r="BR34" s="216"/>
      <c r="BS34" s="789"/>
      <c r="BT34" s="790"/>
      <c r="BU34" s="790"/>
      <c r="BV34" s="790"/>
      <c r="BW34" s="790"/>
      <c r="BX34" s="790"/>
      <c r="BY34" s="790"/>
      <c r="BZ34" s="790"/>
      <c r="CA34" s="790"/>
      <c r="CB34" s="790"/>
      <c r="CC34" s="790"/>
      <c r="CD34" s="790"/>
      <c r="CE34" s="790"/>
      <c r="CF34" s="790"/>
      <c r="CG34" s="791"/>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45"/>
      <c r="AL35" s="846"/>
      <c r="AM35" s="846"/>
      <c r="AN35" s="846"/>
      <c r="AO35" s="846"/>
      <c r="AP35" s="846"/>
      <c r="AQ35" s="846"/>
      <c r="AR35" s="846"/>
      <c r="AS35" s="846"/>
      <c r="AT35" s="846"/>
      <c r="AU35" s="846"/>
      <c r="AV35" s="846"/>
      <c r="AW35" s="846"/>
      <c r="AX35" s="846"/>
      <c r="AY35" s="846"/>
      <c r="AZ35" s="847"/>
      <c r="BA35" s="847"/>
      <c r="BB35" s="847"/>
      <c r="BC35" s="847"/>
      <c r="BD35" s="847"/>
      <c r="BE35" s="848"/>
      <c r="BF35" s="848"/>
      <c r="BG35" s="848"/>
      <c r="BH35" s="848"/>
      <c r="BI35" s="849"/>
      <c r="BJ35" s="205"/>
      <c r="BK35" s="205"/>
      <c r="BL35" s="205"/>
      <c r="BM35" s="205"/>
      <c r="BN35" s="205"/>
      <c r="BO35" s="218"/>
      <c r="BP35" s="218"/>
      <c r="BQ35" s="215">
        <v>29</v>
      </c>
      <c r="BR35" s="216"/>
      <c r="BS35" s="789"/>
      <c r="BT35" s="790"/>
      <c r="BU35" s="790"/>
      <c r="BV35" s="790"/>
      <c r="BW35" s="790"/>
      <c r="BX35" s="790"/>
      <c r="BY35" s="790"/>
      <c r="BZ35" s="790"/>
      <c r="CA35" s="790"/>
      <c r="CB35" s="790"/>
      <c r="CC35" s="790"/>
      <c r="CD35" s="790"/>
      <c r="CE35" s="790"/>
      <c r="CF35" s="790"/>
      <c r="CG35" s="791"/>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45"/>
      <c r="AL36" s="846"/>
      <c r="AM36" s="846"/>
      <c r="AN36" s="846"/>
      <c r="AO36" s="846"/>
      <c r="AP36" s="846"/>
      <c r="AQ36" s="846"/>
      <c r="AR36" s="846"/>
      <c r="AS36" s="846"/>
      <c r="AT36" s="846"/>
      <c r="AU36" s="846"/>
      <c r="AV36" s="846"/>
      <c r="AW36" s="846"/>
      <c r="AX36" s="846"/>
      <c r="AY36" s="846"/>
      <c r="AZ36" s="847"/>
      <c r="BA36" s="847"/>
      <c r="BB36" s="847"/>
      <c r="BC36" s="847"/>
      <c r="BD36" s="847"/>
      <c r="BE36" s="848"/>
      <c r="BF36" s="848"/>
      <c r="BG36" s="848"/>
      <c r="BH36" s="848"/>
      <c r="BI36" s="849"/>
      <c r="BJ36" s="205"/>
      <c r="BK36" s="205"/>
      <c r="BL36" s="205"/>
      <c r="BM36" s="205"/>
      <c r="BN36" s="205"/>
      <c r="BO36" s="218"/>
      <c r="BP36" s="218"/>
      <c r="BQ36" s="215">
        <v>30</v>
      </c>
      <c r="BR36" s="216"/>
      <c r="BS36" s="789"/>
      <c r="BT36" s="790"/>
      <c r="BU36" s="790"/>
      <c r="BV36" s="790"/>
      <c r="BW36" s="790"/>
      <c r="BX36" s="790"/>
      <c r="BY36" s="790"/>
      <c r="BZ36" s="790"/>
      <c r="CA36" s="790"/>
      <c r="CB36" s="790"/>
      <c r="CC36" s="790"/>
      <c r="CD36" s="790"/>
      <c r="CE36" s="790"/>
      <c r="CF36" s="790"/>
      <c r="CG36" s="791"/>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45"/>
      <c r="AL37" s="846"/>
      <c r="AM37" s="846"/>
      <c r="AN37" s="846"/>
      <c r="AO37" s="846"/>
      <c r="AP37" s="846"/>
      <c r="AQ37" s="846"/>
      <c r="AR37" s="846"/>
      <c r="AS37" s="846"/>
      <c r="AT37" s="846"/>
      <c r="AU37" s="846"/>
      <c r="AV37" s="846"/>
      <c r="AW37" s="846"/>
      <c r="AX37" s="846"/>
      <c r="AY37" s="846"/>
      <c r="AZ37" s="847"/>
      <c r="BA37" s="847"/>
      <c r="BB37" s="847"/>
      <c r="BC37" s="847"/>
      <c r="BD37" s="847"/>
      <c r="BE37" s="848"/>
      <c r="BF37" s="848"/>
      <c r="BG37" s="848"/>
      <c r="BH37" s="848"/>
      <c r="BI37" s="849"/>
      <c r="BJ37" s="205"/>
      <c r="BK37" s="205"/>
      <c r="BL37" s="205"/>
      <c r="BM37" s="205"/>
      <c r="BN37" s="205"/>
      <c r="BO37" s="218"/>
      <c r="BP37" s="218"/>
      <c r="BQ37" s="215">
        <v>31</v>
      </c>
      <c r="BR37" s="216"/>
      <c r="BS37" s="789"/>
      <c r="BT37" s="790"/>
      <c r="BU37" s="790"/>
      <c r="BV37" s="790"/>
      <c r="BW37" s="790"/>
      <c r="BX37" s="790"/>
      <c r="BY37" s="790"/>
      <c r="BZ37" s="790"/>
      <c r="CA37" s="790"/>
      <c r="CB37" s="790"/>
      <c r="CC37" s="790"/>
      <c r="CD37" s="790"/>
      <c r="CE37" s="790"/>
      <c r="CF37" s="790"/>
      <c r="CG37" s="791"/>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45"/>
      <c r="AL38" s="846"/>
      <c r="AM38" s="846"/>
      <c r="AN38" s="846"/>
      <c r="AO38" s="846"/>
      <c r="AP38" s="846"/>
      <c r="AQ38" s="846"/>
      <c r="AR38" s="846"/>
      <c r="AS38" s="846"/>
      <c r="AT38" s="846"/>
      <c r="AU38" s="846"/>
      <c r="AV38" s="846"/>
      <c r="AW38" s="846"/>
      <c r="AX38" s="846"/>
      <c r="AY38" s="846"/>
      <c r="AZ38" s="847"/>
      <c r="BA38" s="847"/>
      <c r="BB38" s="847"/>
      <c r="BC38" s="847"/>
      <c r="BD38" s="847"/>
      <c r="BE38" s="848"/>
      <c r="BF38" s="848"/>
      <c r="BG38" s="848"/>
      <c r="BH38" s="848"/>
      <c r="BI38" s="849"/>
      <c r="BJ38" s="205"/>
      <c r="BK38" s="205"/>
      <c r="BL38" s="205"/>
      <c r="BM38" s="205"/>
      <c r="BN38" s="205"/>
      <c r="BO38" s="218"/>
      <c r="BP38" s="218"/>
      <c r="BQ38" s="215">
        <v>32</v>
      </c>
      <c r="BR38" s="216"/>
      <c r="BS38" s="789"/>
      <c r="BT38" s="790"/>
      <c r="BU38" s="790"/>
      <c r="BV38" s="790"/>
      <c r="BW38" s="790"/>
      <c r="BX38" s="790"/>
      <c r="BY38" s="790"/>
      <c r="BZ38" s="790"/>
      <c r="CA38" s="790"/>
      <c r="CB38" s="790"/>
      <c r="CC38" s="790"/>
      <c r="CD38" s="790"/>
      <c r="CE38" s="790"/>
      <c r="CF38" s="790"/>
      <c r="CG38" s="791"/>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45"/>
      <c r="AL39" s="846"/>
      <c r="AM39" s="846"/>
      <c r="AN39" s="846"/>
      <c r="AO39" s="846"/>
      <c r="AP39" s="846"/>
      <c r="AQ39" s="846"/>
      <c r="AR39" s="846"/>
      <c r="AS39" s="846"/>
      <c r="AT39" s="846"/>
      <c r="AU39" s="846"/>
      <c r="AV39" s="846"/>
      <c r="AW39" s="846"/>
      <c r="AX39" s="846"/>
      <c r="AY39" s="846"/>
      <c r="AZ39" s="847"/>
      <c r="BA39" s="847"/>
      <c r="BB39" s="847"/>
      <c r="BC39" s="847"/>
      <c r="BD39" s="847"/>
      <c r="BE39" s="848"/>
      <c r="BF39" s="848"/>
      <c r="BG39" s="848"/>
      <c r="BH39" s="848"/>
      <c r="BI39" s="849"/>
      <c r="BJ39" s="205"/>
      <c r="BK39" s="205"/>
      <c r="BL39" s="205"/>
      <c r="BM39" s="205"/>
      <c r="BN39" s="205"/>
      <c r="BO39" s="218"/>
      <c r="BP39" s="218"/>
      <c r="BQ39" s="215">
        <v>33</v>
      </c>
      <c r="BR39" s="216"/>
      <c r="BS39" s="789"/>
      <c r="BT39" s="790"/>
      <c r="BU39" s="790"/>
      <c r="BV39" s="790"/>
      <c r="BW39" s="790"/>
      <c r="BX39" s="790"/>
      <c r="BY39" s="790"/>
      <c r="BZ39" s="790"/>
      <c r="CA39" s="790"/>
      <c r="CB39" s="790"/>
      <c r="CC39" s="790"/>
      <c r="CD39" s="790"/>
      <c r="CE39" s="790"/>
      <c r="CF39" s="790"/>
      <c r="CG39" s="791"/>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45"/>
      <c r="AL40" s="846"/>
      <c r="AM40" s="846"/>
      <c r="AN40" s="846"/>
      <c r="AO40" s="846"/>
      <c r="AP40" s="846"/>
      <c r="AQ40" s="846"/>
      <c r="AR40" s="846"/>
      <c r="AS40" s="846"/>
      <c r="AT40" s="846"/>
      <c r="AU40" s="846"/>
      <c r="AV40" s="846"/>
      <c r="AW40" s="846"/>
      <c r="AX40" s="846"/>
      <c r="AY40" s="846"/>
      <c r="AZ40" s="847"/>
      <c r="BA40" s="847"/>
      <c r="BB40" s="847"/>
      <c r="BC40" s="847"/>
      <c r="BD40" s="847"/>
      <c r="BE40" s="848"/>
      <c r="BF40" s="848"/>
      <c r="BG40" s="848"/>
      <c r="BH40" s="848"/>
      <c r="BI40" s="849"/>
      <c r="BJ40" s="205"/>
      <c r="BK40" s="205"/>
      <c r="BL40" s="205"/>
      <c r="BM40" s="205"/>
      <c r="BN40" s="205"/>
      <c r="BO40" s="218"/>
      <c r="BP40" s="218"/>
      <c r="BQ40" s="215">
        <v>34</v>
      </c>
      <c r="BR40" s="216"/>
      <c r="BS40" s="789"/>
      <c r="BT40" s="790"/>
      <c r="BU40" s="790"/>
      <c r="BV40" s="790"/>
      <c r="BW40" s="790"/>
      <c r="BX40" s="790"/>
      <c r="BY40" s="790"/>
      <c r="BZ40" s="790"/>
      <c r="CA40" s="790"/>
      <c r="CB40" s="790"/>
      <c r="CC40" s="790"/>
      <c r="CD40" s="790"/>
      <c r="CE40" s="790"/>
      <c r="CF40" s="790"/>
      <c r="CG40" s="791"/>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45"/>
      <c r="AL41" s="846"/>
      <c r="AM41" s="846"/>
      <c r="AN41" s="846"/>
      <c r="AO41" s="846"/>
      <c r="AP41" s="846"/>
      <c r="AQ41" s="846"/>
      <c r="AR41" s="846"/>
      <c r="AS41" s="846"/>
      <c r="AT41" s="846"/>
      <c r="AU41" s="846"/>
      <c r="AV41" s="846"/>
      <c r="AW41" s="846"/>
      <c r="AX41" s="846"/>
      <c r="AY41" s="846"/>
      <c r="AZ41" s="847"/>
      <c r="BA41" s="847"/>
      <c r="BB41" s="847"/>
      <c r="BC41" s="847"/>
      <c r="BD41" s="847"/>
      <c r="BE41" s="848"/>
      <c r="BF41" s="848"/>
      <c r="BG41" s="848"/>
      <c r="BH41" s="848"/>
      <c r="BI41" s="849"/>
      <c r="BJ41" s="205"/>
      <c r="BK41" s="205"/>
      <c r="BL41" s="205"/>
      <c r="BM41" s="205"/>
      <c r="BN41" s="205"/>
      <c r="BO41" s="218"/>
      <c r="BP41" s="218"/>
      <c r="BQ41" s="215">
        <v>35</v>
      </c>
      <c r="BR41" s="216"/>
      <c r="BS41" s="789"/>
      <c r="BT41" s="790"/>
      <c r="BU41" s="790"/>
      <c r="BV41" s="790"/>
      <c r="BW41" s="790"/>
      <c r="BX41" s="790"/>
      <c r="BY41" s="790"/>
      <c r="BZ41" s="790"/>
      <c r="CA41" s="790"/>
      <c r="CB41" s="790"/>
      <c r="CC41" s="790"/>
      <c r="CD41" s="790"/>
      <c r="CE41" s="790"/>
      <c r="CF41" s="790"/>
      <c r="CG41" s="791"/>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45"/>
      <c r="AL42" s="846"/>
      <c r="AM42" s="846"/>
      <c r="AN42" s="846"/>
      <c r="AO42" s="846"/>
      <c r="AP42" s="846"/>
      <c r="AQ42" s="846"/>
      <c r="AR42" s="846"/>
      <c r="AS42" s="846"/>
      <c r="AT42" s="846"/>
      <c r="AU42" s="846"/>
      <c r="AV42" s="846"/>
      <c r="AW42" s="846"/>
      <c r="AX42" s="846"/>
      <c r="AY42" s="846"/>
      <c r="AZ42" s="847"/>
      <c r="BA42" s="847"/>
      <c r="BB42" s="847"/>
      <c r="BC42" s="847"/>
      <c r="BD42" s="847"/>
      <c r="BE42" s="848"/>
      <c r="BF42" s="848"/>
      <c r="BG42" s="848"/>
      <c r="BH42" s="848"/>
      <c r="BI42" s="849"/>
      <c r="BJ42" s="205"/>
      <c r="BK42" s="205"/>
      <c r="BL42" s="205"/>
      <c r="BM42" s="205"/>
      <c r="BN42" s="205"/>
      <c r="BO42" s="218"/>
      <c r="BP42" s="218"/>
      <c r="BQ42" s="215">
        <v>36</v>
      </c>
      <c r="BR42" s="216"/>
      <c r="BS42" s="789"/>
      <c r="BT42" s="790"/>
      <c r="BU42" s="790"/>
      <c r="BV42" s="790"/>
      <c r="BW42" s="790"/>
      <c r="BX42" s="790"/>
      <c r="BY42" s="790"/>
      <c r="BZ42" s="790"/>
      <c r="CA42" s="790"/>
      <c r="CB42" s="790"/>
      <c r="CC42" s="790"/>
      <c r="CD42" s="790"/>
      <c r="CE42" s="790"/>
      <c r="CF42" s="790"/>
      <c r="CG42" s="791"/>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45"/>
      <c r="AL43" s="846"/>
      <c r="AM43" s="846"/>
      <c r="AN43" s="846"/>
      <c r="AO43" s="846"/>
      <c r="AP43" s="846"/>
      <c r="AQ43" s="846"/>
      <c r="AR43" s="846"/>
      <c r="AS43" s="846"/>
      <c r="AT43" s="846"/>
      <c r="AU43" s="846"/>
      <c r="AV43" s="846"/>
      <c r="AW43" s="846"/>
      <c r="AX43" s="846"/>
      <c r="AY43" s="846"/>
      <c r="AZ43" s="847"/>
      <c r="BA43" s="847"/>
      <c r="BB43" s="847"/>
      <c r="BC43" s="847"/>
      <c r="BD43" s="847"/>
      <c r="BE43" s="848"/>
      <c r="BF43" s="848"/>
      <c r="BG43" s="848"/>
      <c r="BH43" s="848"/>
      <c r="BI43" s="849"/>
      <c r="BJ43" s="205"/>
      <c r="BK43" s="205"/>
      <c r="BL43" s="205"/>
      <c r="BM43" s="205"/>
      <c r="BN43" s="205"/>
      <c r="BO43" s="218"/>
      <c r="BP43" s="218"/>
      <c r="BQ43" s="215">
        <v>37</v>
      </c>
      <c r="BR43" s="216"/>
      <c r="BS43" s="789"/>
      <c r="BT43" s="790"/>
      <c r="BU43" s="790"/>
      <c r="BV43" s="790"/>
      <c r="BW43" s="790"/>
      <c r="BX43" s="790"/>
      <c r="BY43" s="790"/>
      <c r="BZ43" s="790"/>
      <c r="CA43" s="790"/>
      <c r="CB43" s="790"/>
      <c r="CC43" s="790"/>
      <c r="CD43" s="790"/>
      <c r="CE43" s="790"/>
      <c r="CF43" s="790"/>
      <c r="CG43" s="791"/>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45"/>
      <c r="AL44" s="846"/>
      <c r="AM44" s="846"/>
      <c r="AN44" s="846"/>
      <c r="AO44" s="846"/>
      <c r="AP44" s="846"/>
      <c r="AQ44" s="846"/>
      <c r="AR44" s="846"/>
      <c r="AS44" s="846"/>
      <c r="AT44" s="846"/>
      <c r="AU44" s="846"/>
      <c r="AV44" s="846"/>
      <c r="AW44" s="846"/>
      <c r="AX44" s="846"/>
      <c r="AY44" s="846"/>
      <c r="AZ44" s="847"/>
      <c r="BA44" s="847"/>
      <c r="BB44" s="847"/>
      <c r="BC44" s="847"/>
      <c r="BD44" s="847"/>
      <c r="BE44" s="848"/>
      <c r="BF44" s="848"/>
      <c r="BG44" s="848"/>
      <c r="BH44" s="848"/>
      <c r="BI44" s="849"/>
      <c r="BJ44" s="205"/>
      <c r="BK44" s="205"/>
      <c r="BL44" s="205"/>
      <c r="BM44" s="205"/>
      <c r="BN44" s="205"/>
      <c r="BO44" s="218"/>
      <c r="BP44" s="218"/>
      <c r="BQ44" s="215">
        <v>38</v>
      </c>
      <c r="BR44" s="216"/>
      <c r="BS44" s="789"/>
      <c r="BT44" s="790"/>
      <c r="BU44" s="790"/>
      <c r="BV44" s="790"/>
      <c r="BW44" s="790"/>
      <c r="BX44" s="790"/>
      <c r="BY44" s="790"/>
      <c r="BZ44" s="790"/>
      <c r="CA44" s="790"/>
      <c r="CB44" s="790"/>
      <c r="CC44" s="790"/>
      <c r="CD44" s="790"/>
      <c r="CE44" s="790"/>
      <c r="CF44" s="790"/>
      <c r="CG44" s="791"/>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45"/>
      <c r="AL45" s="846"/>
      <c r="AM45" s="846"/>
      <c r="AN45" s="846"/>
      <c r="AO45" s="846"/>
      <c r="AP45" s="846"/>
      <c r="AQ45" s="846"/>
      <c r="AR45" s="846"/>
      <c r="AS45" s="846"/>
      <c r="AT45" s="846"/>
      <c r="AU45" s="846"/>
      <c r="AV45" s="846"/>
      <c r="AW45" s="846"/>
      <c r="AX45" s="846"/>
      <c r="AY45" s="846"/>
      <c r="AZ45" s="847"/>
      <c r="BA45" s="847"/>
      <c r="BB45" s="847"/>
      <c r="BC45" s="847"/>
      <c r="BD45" s="847"/>
      <c r="BE45" s="848"/>
      <c r="BF45" s="848"/>
      <c r="BG45" s="848"/>
      <c r="BH45" s="848"/>
      <c r="BI45" s="849"/>
      <c r="BJ45" s="205"/>
      <c r="BK45" s="205"/>
      <c r="BL45" s="205"/>
      <c r="BM45" s="205"/>
      <c r="BN45" s="205"/>
      <c r="BO45" s="218"/>
      <c r="BP45" s="218"/>
      <c r="BQ45" s="215">
        <v>39</v>
      </c>
      <c r="BR45" s="216"/>
      <c r="BS45" s="789"/>
      <c r="BT45" s="790"/>
      <c r="BU45" s="790"/>
      <c r="BV45" s="790"/>
      <c r="BW45" s="790"/>
      <c r="BX45" s="790"/>
      <c r="BY45" s="790"/>
      <c r="BZ45" s="790"/>
      <c r="CA45" s="790"/>
      <c r="CB45" s="790"/>
      <c r="CC45" s="790"/>
      <c r="CD45" s="790"/>
      <c r="CE45" s="790"/>
      <c r="CF45" s="790"/>
      <c r="CG45" s="791"/>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45"/>
      <c r="AL46" s="846"/>
      <c r="AM46" s="846"/>
      <c r="AN46" s="846"/>
      <c r="AO46" s="846"/>
      <c r="AP46" s="846"/>
      <c r="AQ46" s="846"/>
      <c r="AR46" s="846"/>
      <c r="AS46" s="846"/>
      <c r="AT46" s="846"/>
      <c r="AU46" s="846"/>
      <c r="AV46" s="846"/>
      <c r="AW46" s="846"/>
      <c r="AX46" s="846"/>
      <c r="AY46" s="846"/>
      <c r="AZ46" s="847"/>
      <c r="BA46" s="847"/>
      <c r="BB46" s="847"/>
      <c r="BC46" s="847"/>
      <c r="BD46" s="847"/>
      <c r="BE46" s="848"/>
      <c r="BF46" s="848"/>
      <c r="BG46" s="848"/>
      <c r="BH46" s="848"/>
      <c r="BI46" s="849"/>
      <c r="BJ46" s="205"/>
      <c r="BK46" s="205"/>
      <c r="BL46" s="205"/>
      <c r="BM46" s="205"/>
      <c r="BN46" s="205"/>
      <c r="BO46" s="218"/>
      <c r="BP46" s="218"/>
      <c r="BQ46" s="215">
        <v>40</v>
      </c>
      <c r="BR46" s="216"/>
      <c r="BS46" s="789"/>
      <c r="BT46" s="790"/>
      <c r="BU46" s="790"/>
      <c r="BV46" s="790"/>
      <c r="BW46" s="790"/>
      <c r="BX46" s="790"/>
      <c r="BY46" s="790"/>
      <c r="BZ46" s="790"/>
      <c r="CA46" s="790"/>
      <c r="CB46" s="790"/>
      <c r="CC46" s="790"/>
      <c r="CD46" s="790"/>
      <c r="CE46" s="790"/>
      <c r="CF46" s="790"/>
      <c r="CG46" s="791"/>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45"/>
      <c r="AL47" s="846"/>
      <c r="AM47" s="846"/>
      <c r="AN47" s="846"/>
      <c r="AO47" s="846"/>
      <c r="AP47" s="846"/>
      <c r="AQ47" s="846"/>
      <c r="AR47" s="846"/>
      <c r="AS47" s="846"/>
      <c r="AT47" s="846"/>
      <c r="AU47" s="846"/>
      <c r="AV47" s="846"/>
      <c r="AW47" s="846"/>
      <c r="AX47" s="846"/>
      <c r="AY47" s="846"/>
      <c r="AZ47" s="847"/>
      <c r="BA47" s="847"/>
      <c r="BB47" s="847"/>
      <c r="BC47" s="847"/>
      <c r="BD47" s="847"/>
      <c r="BE47" s="848"/>
      <c r="BF47" s="848"/>
      <c r="BG47" s="848"/>
      <c r="BH47" s="848"/>
      <c r="BI47" s="849"/>
      <c r="BJ47" s="205"/>
      <c r="BK47" s="205"/>
      <c r="BL47" s="205"/>
      <c r="BM47" s="205"/>
      <c r="BN47" s="205"/>
      <c r="BO47" s="218"/>
      <c r="BP47" s="218"/>
      <c r="BQ47" s="215">
        <v>41</v>
      </c>
      <c r="BR47" s="216"/>
      <c r="BS47" s="789"/>
      <c r="BT47" s="790"/>
      <c r="BU47" s="790"/>
      <c r="BV47" s="790"/>
      <c r="BW47" s="790"/>
      <c r="BX47" s="790"/>
      <c r="BY47" s="790"/>
      <c r="BZ47" s="790"/>
      <c r="CA47" s="790"/>
      <c r="CB47" s="790"/>
      <c r="CC47" s="790"/>
      <c r="CD47" s="790"/>
      <c r="CE47" s="790"/>
      <c r="CF47" s="790"/>
      <c r="CG47" s="791"/>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45"/>
      <c r="AL48" s="846"/>
      <c r="AM48" s="846"/>
      <c r="AN48" s="846"/>
      <c r="AO48" s="846"/>
      <c r="AP48" s="846"/>
      <c r="AQ48" s="846"/>
      <c r="AR48" s="846"/>
      <c r="AS48" s="846"/>
      <c r="AT48" s="846"/>
      <c r="AU48" s="846"/>
      <c r="AV48" s="846"/>
      <c r="AW48" s="846"/>
      <c r="AX48" s="846"/>
      <c r="AY48" s="846"/>
      <c r="AZ48" s="847"/>
      <c r="BA48" s="847"/>
      <c r="BB48" s="847"/>
      <c r="BC48" s="847"/>
      <c r="BD48" s="847"/>
      <c r="BE48" s="848"/>
      <c r="BF48" s="848"/>
      <c r="BG48" s="848"/>
      <c r="BH48" s="848"/>
      <c r="BI48" s="849"/>
      <c r="BJ48" s="205"/>
      <c r="BK48" s="205"/>
      <c r="BL48" s="205"/>
      <c r="BM48" s="205"/>
      <c r="BN48" s="205"/>
      <c r="BO48" s="218"/>
      <c r="BP48" s="218"/>
      <c r="BQ48" s="215">
        <v>42</v>
      </c>
      <c r="BR48" s="216"/>
      <c r="BS48" s="789"/>
      <c r="BT48" s="790"/>
      <c r="BU48" s="790"/>
      <c r="BV48" s="790"/>
      <c r="BW48" s="790"/>
      <c r="BX48" s="790"/>
      <c r="BY48" s="790"/>
      <c r="BZ48" s="790"/>
      <c r="CA48" s="790"/>
      <c r="CB48" s="790"/>
      <c r="CC48" s="790"/>
      <c r="CD48" s="790"/>
      <c r="CE48" s="790"/>
      <c r="CF48" s="790"/>
      <c r="CG48" s="791"/>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45"/>
      <c r="AL49" s="846"/>
      <c r="AM49" s="846"/>
      <c r="AN49" s="846"/>
      <c r="AO49" s="846"/>
      <c r="AP49" s="846"/>
      <c r="AQ49" s="846"/>
      <c r="AR49" s="846"/>
      <c r="AS49" s="846"/>
      <c r="AT49" s="846"/>
      <c r="AU49" s="846"/>
      <c r="AV49" s="846"/>
      <c r="AW49" s="846"/>
      <c r="AX49" s="846"/>
      <c r="AY49" s="846"/>
      <c r="AZ49" s="847"/>
      <c r="BA49" s="847"/>
      <c r="BB49" s="847"/>
      <c r="BC49" s="847"/>
      <c r="BD49" s="847"/>
      <c r="BE49" s="848"/>
      <c r="BF49" s="848"/>
      <c r="BG49" s="848"/>
      <c r="BH49" s="848"/>
      <c r="BI49" s="849"/>
      <c r="BJ49" s="205"/>
      <c r="BK49" s="205"/>
      <c r="BL49" s="205"/>
      <c r="BM49" s="205"/>
      <c r="BN49" s="205"/>
      <c r="BO49" s="218"/>
      <c r="BP49" s="218"/>
      <c r="BQ49" s="215">
        <v>43</v>
      </c>
      <c r="BR49" s="216"/>
      <c r="BS49" s="789"/>
      <c r="BT49" s="790"/>
      <c r="BU49" s="790"/>
      <c r="BV49" s="790"/>
      <c r="BW49" s="790"/>
      <c r="BX49" s="790"/>
      <c r="BY49" s="790"/>
      <c r="BZ49" s="790"/>
      <c r="CA49" s="790"/>
      <c r="CB49" s="790"/>
      <c r="CC49" s="790"/>
      <c r="CD49" s="790"/>
      <c r="CE49" s="790"/>
      <c r="CF49" s="790"/>
      <c r="CG49" s="791"/>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6"/>
      <c r="C50" s="777"/>
      <c r="D50" s="777"/>
      <c r="E50" s="777"/>
      <c r="F50" s="777"/>
      <c r="G50" s="777"/>
      <c r="H50" s="777"/>
      <c r="I50" s="777"/>
      <c r="J50" s="777"/>
      <c r="K50" s="777"/>
      <c r="L50" s="777"/>
      <c r="M50" s="777"/>
      <c r="N50" s="777"/>
      <c r="O50" s="777"/>
      <c r="P50" s="778"/>
      <c r="Q50" s="855"/>
      <c r="R50" s="853"/>
      <c r="S50" s="853"/>
      <c r="T50" s="853"/>
      <c r="U50" s="853"/>
      <c r="V50" s="853"/>
      <c r="W50" s="853"/>
      <c r="X50" s="853"/>
      <c r="Y50" s="853"/>
      <c r="Z50" s="853"/>
      <c r="AA50" s="853"/>
      <c r="AB50" s="853"/>
      <c r="AC50" s="853"/>
      <c r="AD50" s="853"/>
      <c r="AE50" s="854"/>
      <c r="AF50" s="782"/>
      <c r="AG50" s="783"/>
      <c r="AH50" s="783"/>
      <c r="AI50" s="783"/>
      <c r="AJ50" s="784"/>
      <c r="AK50" s="856"/>
      <c r="AL50" s="853"/>
      <c r="AM50" s="853"/>
      <c r="AN50" s="853"/>
      <c r="AO50" s="853"/>
      <c r="AP50" s="853"/>
      <c r="AQ50" s="853"/>
      <c r="AR50" s="853"/>
      <c r="AS50" s="853"/>
      <c r="AT50" s="853"/>
      <c r="AU50" s="853"/>
      <c r="AV50" s="853"/>
      <c r="AW50" s="853"/>
      <c r="AX50" s="853"/>
      <c r="AY50" s="853"/>
      <c r="AZ50" s="857"/>
      <c r="BA50" s="857"/>
      <c r="BB50" s="857"/>
      <c r="BC50" s="857"/>
      <c r="BD50" s="857"/>
      <c r="BE50" s="848"/>
      <c r="BF50" s="848"/>
      <c r="BG50" s="848"/>
      <c r="BH50" s="848"/>
      <c r="BI50" s="849"/>
      <c r="BJ50" s="205"/>
      <c r="BK50" s="205"/>
      <c r="BL50" s="205"/>
      <c r="BM50" s="205"/>
      <c r="BN50" s="205"/>
      <c r="BO50" s="218"/>
      <c r="BP50" s="218"/>
      <c r="BQ50" s="215">
        <v>44</v>
      </c>
      <c r="BR50" s="216"/>
      <c r="BS50" s="789"/>
      <c r="BT50" s="790"/>
      <c r="BU50" s="790"/>
      <c r="BV50" s="790"/>
      <c r="BW50" s="790"/>
      <c r="BX50" s="790"/>
      <c r="BY50" s="790"/>
      <c r="BZ50" s="790"/>
      <c r="CA50" s="790"/>
      <c r="CB50" s="790"/>
      <c r="CC50" s="790"/>
      <c r="CD50" s="790"/>
      <c r="CE50" s="790"/>
      <c r="CF50" s="790"/>
      <c r="CG50" s="791"/>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6"/>
      <c r="C51" s="777"/>
      <c r="D51" s="777"/>
      <c r="E51" s="777"/>
      <c r="F51" s="777"/>
      <c r="G51" s="777"/>
      <c r="H51" s="777"/>
      <c r="I51" s="777"/>
      <c r="J51" s="777"/>
      <c r="K51" s="777"/>
      <c r="L51" s="777"/>
      <c r="M51" s="777"/>
      <c r="N51" s="777"/>
      <c r="O51" s="777"/>
      <c r="P51" s="778"/>
      <c r="Q51" s="855"/>
      <c r="R51" s="853"/>
      <c r="S51" s="853"/>
      <c r="T51" s="853"/>
      <c r="U51" s="853"/>
      <c r="V51" s="853"/>
      <c r="W51" s="853"/>
      <c r="X51" s="853"/>
      <c r="Y51" s="853"/>
      <c r="Z51" s="853"/>
      <c r="AA51" s="853"/>
      <c r="AB51" s="853"/>
      <c r="AC51" s="853"/>
      <c r="AD51" s="853"/>
      <c r="AE51" s="854"/>
      <c r="AF51" s="782"/>
      <c r="AG51" s="783"/>
      <c r="AH51" s="783"/>
      <c r="AI51" s="783"/>
      <c r="AJ51" s="784"/>
      <c r="AK51" s="856"/>
      <c r="AL51" s="853"/>
      <c r="AM51" s="853"/>
      <c r="AN51" s="853"/>
      <c r="AO51" s="853"/>
      <c r="AP51" s="853"/>
      <c r="AQ51" s="853"/>
      <c r="AR51" s="853"/>
      <c r="AS51" s="853"/>
      <c r="AT51" s="853"/>
      <c r="AU51" s="853"/>
      <c r="AV51" s="853"/>
      <c r="AW51" s="853"/>
      <c r="AX51" s="853"/>
      <c r="AY51" s="853"/>
      <c r="AZ51" s="857"/>
      <c r="BA51" s="857"/>
      <c r="BB51" s="857"/>
      <c r="BC51" s="857"/>
      <c r="BD51" s="857"/>
      <c r="BE51" s="848"/>
      <c r="BF51" s="848"/>
      <c r="BG51" s="848"/>
      <c r="BH51" s="848"/>
      <c r="BI51" s="849"/>
      <c r="BJ51" s="205"/>
      <c r="BK51" s="205"/>
      <c r="BL51" s="205"/>
      <c r="BM51" s="205"/>
      <c r="BN51" s="205"/>
      <c r="BO51" s="218"/>
      <c r="BP51" s="218"/>
      <c r="BQ51" s="215">
        <v>45</v>
      </c>
      <c r="BR51" s="216"/>
      <c r="BS51" s="789"/>
      <c r="BT51" s="790"/>
      <c r="BU51" s="790"/>
      <c r="BV51" s="790"/>
      <c r="BW51" s="790"/>
      <c r="BX51" s="790"/>
      <c r="BY51" s="790"/>
      <c r="BZ51" s="790"/>
      <c r="CA51" s="790"/>
      <c r="CB51" s="790"/>
      <c r="CC51" s="790"/>
      <c r="CD51" s="790"/>
      <c r="CE51" s="790"/>
      <c r="CF51" s="790"/>
      <c r="CG51" s="791"/>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6"/>
      <c r="C52" s="777"/>
      <c r="D52" s="777"/>
      <c r="E52" s="777"/>
      <c r="F52" s="777"/>
      <c r="G52" s="777"/>
      <c r="H52" s="777"/>
      <c r="I52" s="777"/>
      <c r="J52" s="777"/>
      <c r="K52" s="777"/>
      <c r="L52" s="777"/>
      <c r="M52" s="777"/>
      <c r="N52" s="777"/>
      <c r="O52" s="777"/>
      <c r="P52" s="778"/>
      <c r="Q52" s="855"/>
      <c r="R52" s="853"/>
      <c r="S52" s="853"/>
      <c r="T52" s="853"/>
      <c r="U52" s="853"/>
      <c r="V52" s="853"/>
      <c r="W52" s="853"/>
      <c r="X52" s="853"/>
      <c r="Y52" s="853"/>
      <c r="Z52" s="853"/>
      <c r="AA52" s="853"/>
      <c r="AB52" s="853"/>
      <c r="AC52" s="853"/>
      <c r="AD52" s="853"/>
      <c r="AE52" s="854"/>
      <c r="AF52" s="782"/>
      <c r="AG52" s="783"/>
      <c r="AH52" s="783"/>
      <c r="AI52" s="783"/>
      <c r="AJ52" s="784"/>
      <c r="AK52" s="856"/>
      <c r="AL52" s="853"/>
      <c r="AM52" s="853"/>
      <c r="AN52" s="853"/>
      <c r="AO52" s="853"/>
      <c r="AP52" s="853"/>
      <c r="AQ52" s="853"/>
      <c r="AR52" s="853"/>
      <c r="AS52" s="853"/>
      <c r="AT52" s="853"/>
      <c r="AU52" s="853"/>
      <c r="AV52" s="853"/>
      <c r="AW52" s="853"/>
      <c r="AX52" s="853"/>
      <c r="AY52" s="853"/>
      <c r="AZ52" s="857"/>
      <c r="BA52" s="857"/>
      <c r="BB52" s="857"/>
      <c r="BC52" s="857"/>
      <c r="BD52" s="857"/>
      <c r="BE52" s="848"/>
      <c r="BF52" s="848"/>
      <c r="BG52" s="848"/>
      <c r="BH52" s="848"/>
      <c r="BI52" s="849"/>
      <c r="BJ52" s="205"/>
      <c r="BK52" s="205"/>
      <c r="BL52" s="205"/>
      <c r="BM52" s="205"/>
      <c r="BN52" s="205"/>
      <c r="BO52" s="218"/>
      <c r="BP52" s="218"/>
      <c r="BQ52" s="215">
        <v>46</v>
      </c>
      <c r="BR52" s="216"/>
      <c r="BS52" s="789"/>
      <c r="BT52" s="790"/>
      <c r="BU52" s="790"/>
      <c r="BV52" s="790"/>
      <c r="BW52" s="790"/>
      <c r="BX52" s="790"/>
      <c r="BY52" s="790"/>
      <c r="BZ52" s="790"/>
      <c r="CA52" s="790"/>
      <c r="CB52" s="790"/>
      <c r="CC52" s="790"/>
      <c r="CD52" s="790"/>
      <c r="CE52" s="790"/>
      <c r="CF52" s="790"/>
      <c r="CG52" s="791"/>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6"/>
      <c r="C53" s="777"/>
      <c r="D53" s="777"/>
      <c r="E53" s="777"/>
      <c r="F53" s="777"/>
      <c r="G53" s="777"/>
      <c r="H53" s="777"/>
      <c r="I53" s="777"/>
      <c r="J53" s="777"/>
      <c r="K53" s="777"/>
      <c r="L53" s="777"/>
      <c r="M53" s="777"/>
      <c r="N53" s="777"/>
      <c r="O53" s="777"/>
      <c r="P53" s="778"/>
      <c r="Q53" s="855"/>
      <c r="R53" s="853"/>
      <c r="S53" s="853"/>
      <c r="T53" s="853"/>
      <c r="U53" s="853"/>
      <c r="V53" s="853"/>
      <c r="W53" s="853"/>
      <c r="X53" s="853"/>
      <c r="Y53" s="853"/>
      <c r="Z53" s="853"/>
      <c r="AA53" s="853"/>
      <c r="AB53" s="853"/>
      <c r="AC53" s="853"/>
      <c r="AD53" s="853"/>
      <c r="AE53" s="854"/>
      <c r="AF53" s="782"/>
      <c r="AG53" s="783"/>
      <c r="AH53" s="783"/>
      <c r="AI53" s="783"/>
      <c r="AJ53" s="784"/>
      <c r="AK53" s="856"/>
      <c r="AL53" s="853"/>
      <c r="AM53" s="853"/>
      <c r="AN53" s="853"/>
      <c r="AO53" s="853"/>
      <c r="AP53" s="853"/>
      <c r="AQ53" s="853"/>
      <c r="AR53" s="853"/>
      <c r="AS53" s="853"/>
      <c r="AT53" s="853"/>
      <c r="AU53" s="853"/>
      <c r="AV53" s="853"/>
      <c r="AW53" s="853"/>
      <c r="AX53" s="853"/>
      <c r="AY53" s="853"/>
      <c r="AZ53" s="857"/>
      <c r="BA53" s="857"/>
      <c r="BB53" s="857"/>
      <c r="BC53" s="857"/>
      <c r="BD53" s="857"/>
      <c r="BE53" s="848"/>
      <c r="BF53" s="848"/>
      <c r="BG53" s="848"/>
      <c r="BH53" s="848"/>
      <c r="BI53" s="849"/>
      <c r="BJ53" s="205"/>
      <c r="BK53" s="205"/>
      <c r="BL53" s="205"/>
      <c r="BM53" s="205"/>
      <c r="BN53" s="205"/>
      <c r="BO53" s="218"/>
      <c r="BP53" s="218"/>
      <c r="BQ53" s="215">
        <v>47</v>
      </c>
      <c r="BR53" s="216"/>
      <c r="BS53" s="789"/>
      <c r="BT53" s="790"/>
      <c r="BU53" s="790"/>
      <c r="BV53" s="790"/>
      <c r="BW53" s="790"/>
      <c r="BX53" s="790"/>
      <c r="BY53" s="790"/>
      <c r="BZ53" s="790"/>
      <c r="CA53" s="790"/>
      <c r="CB53" s="790"/>
      <c r="CC53" s="790"/>
      <c r="CD53" s="790"/>
      <c r="CE53" s="790"/>
      <c r="CF53" s="790"/>
      <c r="CG53" s="791"/>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6"/>
      <c r="C54" s="777"/>
      <c r="D54" s="777"/>
      <c r="E54" s="777"/>
      <c r="F54" s="777"/>
      <c r="G54" s="777"/>
      <c r="H54" s="777"/>
      <c r="I54" s="777"/>
      <c r="J54" s="777"/>
      <c r="K54" s="777"/>
      <c r="L54" s="777"/>
      <c r="M54" s="777"/>
      <c r="N54" s="777"/>
      <c r="O54" s="777"/>
      <c r="P54" s="778"/>
      <c r="Q54" s="855"/>
      <c r="R54" s="853"/>
      <c r="S54" s="853"/>
      <c r="T54" s="853"/>
      <c r="U54" s="853"/>
      <c r="V54" s="853"/>
      <c r="W54" s="853"/>
      <c r="X54" s="853"/>
      <c r="Y54" s="853"/>
      <c r="Z54" s="853"/>
      <c r="AA54" s="853"/>
      <c r="AB54" s="853"/>
      <c r="AC54" s="853"/>
      <c r="AD54" s="853"/>
      <c r="AE54" s="854"/>
      <c r="AF54" s="782"/>
      <c r="AG54" s="783"/>
      <c r="AH54" s="783"/>
      <c r="AI54" s="783"/>
      <c r="AJ54" s="784"/>
      <c r="AK54" s="856"/>
      <c r="AL54" s="853"/>
      <c r="AM54" s="853"/>
      <c r="AN54" s="853"/>
      <c r="AO54" s="853"/>
      <c r="AP54" s="853"/>
      <c r="AQ54" s="853"/>
      <c r="AR54" s="853"/>
      <c r="AS54" s="853"/>
      <c r="AT54" s="853"/>
      <c r="AU54" s="853"/>
      <c r="AV54" s="853"/>
      <c r="AW54" s="853"/>
      <c r="AX54" s="853"/>
      <c r="AY54" s="853"/>
      <c r="AZ54" s="857"/>
      <c r="BA54" s="857"/>
      <c r="BB54" s="857"/>
      <c r="BC54" s="857"/>
      <c r="BD54" s="857"/>
      <c r="BE54" s="848"/>
      <c r="BF54" s="848"/>
      <c r="BG54" s="848"/>
      <c r="BH54" s="848"/>
      <c r="BI54" s="849"/>
      <c r="BJ54" s="205"/>
      <c r="BK54" s="205"/>
      <c r="BL54" s="205"/>
      <c r="BM54" s="205"/>
      <c r="BN54" s="205"/>
      <c r="BO54" s="218"/>
      <c r="BP54" s="218"/>
      <c r="BQ54" s="215">
        <v>48</v>
      </c>
      <c r="BR54" s="216"/>
      <c r="BS54" s="789"/>
      <c r="BT54" s="790"/>
      <c r="BU54" s="790"/>
      <c r="BV54" s="790"/>
      <c r="BW54" s="790"/>
      <c r="BX54" s="790"/>
      <c r="BY54" s="790"/>
      <c r="BZ54" s="790"/>
      <c r="CA54" s="790"/>
      <c r="CB54" s="790"/>
      <c r="CC54" s="790"/>
      <c r="CD54" s="790"/>
      <c r="CE54" s="790"/>
      <c r="CF54" s="790"/>
      <c r="CG54" s="791"/>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6"/>
      <c r="C55" s="777"/>
      <c r="D55" s="777"/>
      <c r="E55" s="777"/>
      <c r="F55" s="777"/>
      <c r="G55" s="777"/>
      <c r="H55" s="777"/>
      <c r="I55" s="777"/>
      <c r="J55" s="777"/>
      <c r="K55" s="777"/>
      <c r="L55" s="777"/>
      <c r="M55" s="777"/>
      <c r="N55" s="777"/>
      <c r="O55" s="777"/>
      <c r="P55" s="778"/>
      <c r="Q55" s="855"/>
      <c r="R55" s="853"/>
      <c r="S55" s="853"/>
      <c r="T55" s="853"/>
      <c r="U55" s="853"/>
      <c r="V55" s="853"/>
      <c r="W55" s="853"/>
      <c r="X55" s="853"/>
      <c r="Y55" s="853"/>
      <c r="Z55" s="853"/>
      <c r="AA55" s="853"/>
      <c r="AB55" s="853"/>
      <c r="AC55" s="853"/>
      <c r="AD55" s="853"/>
      <c r="AE55" s="854"/>
      <c r="AF55" s="782"/>
      <c r="AG55" s="783"/>
      <c r="AH55" s="783"/>
      <c r="AI55" s="783"/>
      <c r="AJ55" s="784"/>
      <c r="AK55" s="856"/>
      <c r="AL55" s="853"/>
      <c r="AM55" s="853"/>
      <c r="AN55" s="853"/>
      <c r="AO55" s="853"/>
      <c r="AP55" s="853"/>
      <c r="AQ55" s="853"/>
      <c r="AR55" s="853"/>
      <c r="AS55" s="853"/>
      <c r="AT55" s="853"/>
      <c r="AU55" s="853"/>
      <c r="AV55" s="853"/>
      <c r="AW55" s="853"/>
      <c r="AX55" s="853"/>
      <c r="AY55" s="853"/>
      <c r="AZ55" s="857"/>
      <c r="BA55" s="857"/>
      <c r="BB55" s="857"/>
      <c r="BC55" s="857"/>
      <c r="BD55" s="857"/>
      <c r="BE55" s="848"/>
      <c r="BF55" s="848"/>
      <c r="BG55" s="848"/>
      <c r="BH55" s="848"/>
      <c r="BI55" s="849"/>
      <c r="BJ55" s="205"/>
      <c r="BK55" s="205"/>
      <c r="BL55" s="205"/>
      <c r="BM55" s="205"/>
      <c r="BN55" s="205"/>
      <c r="BO55" s="218"/>
      <c r="BP55" s="218"/>
      <c r="BQ55" s="215">
        <v>49</v>
      </c>
      <c r="BR55" s="216"/>
      <c r="BS55" s="789"/>
      <c r="BT55" s="790"/>
      <c r="BU55" s="790"/>
      <c r="BV55" s="790"/>
      <c r="BW55" s="790"/>
      <c r="BX55" s="790"/>
      <c r="BY55" s="790"/>
      <c r="BZ55" s="790"/>
      <c r="CA55" s="790"/>
      <c r="CB55" s="790"/>
      <c r="CC55" s="790"/>
      <c r="CD55" s="790"/>
      <c r="CE55" s="790"/>
      <c r="CF55" s="790"/>
      <c r="CG55" s="791"/>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6"/>
      <c r="C56" s="777"/>
      <c r="D56" s="777"/>
      <c r="E56" s="777"/>
      <c r="F56" s="777"/>
      <c r="G56" s="777"/>
      <c r="H56" s="777"/>
      <c r="I56" s="777"/>
      <c r="J56" s="777"/>
      <c r="K56" s="777"/>
      <c r="L56" s="777"/>
      <c r="M56" s="777"/>
      <c r="N56" s="777"/>
      <c r="O56" s="777"/>
      <c r="P56" s="778"/>
      <c r="Q56" s="855"/>
      <c r="R56" s="853"/>
      <c r="S56" s="853"/>
      <c r="T56" s="853"/>
      <c r="U56" s="853"/>
      <c r="V56" s="853"/>
      <c r="W56" s="853"/>
      <c r="X56" s="853"/>
      <c r="Y56" s="853"/>
      <c r="Z56" s="853"/>
      <c r="AA56" s="853"/>
      <c r="AB56" s="853"/>
      <c r="AC56" s="853"/>
      <c r="AD56" s="853"/>
      <c r="AE56" s="854"/>
      <c r="AF56" s="782"/>
      <c r="AG56" s="783"/>
      <c r="AH56" s="783"/>
      <c r="AI56" s="783"/>
      <c r="AJ56" s="784"/>
      <c r="AK56" s="856"/>
      <c r="AL56" s="853"/>
      <c r="AM56" s="853"/>
      <c r="AN56" s="853"/>
      <c r="AO56" s="853"/>
      <c r="AP56" s="853"/>
      <c r="AQ56" s="853"/>
      <c r="AR56" s="853"/>
      <c r="AS56" s="853"/>
      <c r="AT56" s="853"/>
      <c r="AU56" s="853"/>
      <c r="AV56" s="853"/>
      <c r="AW56" s="853"/>
      <c r="AX56" s="853"/>
      <c r="AY56" s="853"/>
      <c r="AZ56" s="857"/>
      <c r="BA56" s="857"/>
      <c r="BB56" s="857"/>
      <c r="BC56" s="857"/>
      <c r="BD56" s="857"/>
      <c r="BE56" s="848"/>
      <c r="BF56" s="848"/>
      <c r="BG56" s="848"/>
      <c r="BH56" s="848"/>
      <c r="BI56" s="849"/>
      <c r="BJ56" s="205"/>
      <c r="BK56" s="205"/>
      <c r="BL56" s="205"/>
      <c r="BM56" s="205"/>
      <c r="BN56" s="205"/>
      <c r="BO56" s="218"/>
      <c r="BP56" s="218"/>
      <c r="BQ56" s="215">
        <v>50</v>
      </c>
      <c r="BR56" s="216"/>
      <c r="BS56" s="789"/>
      <c r="BT56" s="790"/>
      <c r="BU56" s="790"/>
      <c r="BV56" s="790"/>
      <c r="BW56" s="790"/>
      <c r="BX56" s="790"/>
      <c r="BY56" s="790"/>
      <c r="BZ56" s="790"/>
      <c r="CA56" s="790"/>
      <c r="CB56" s="790"/>
      <c r="CC56" s="790"/>
      <c r="CD56" s="790"/>
      <c r="CE56" s="790"/>
      <c r="CF56" s="790"/>
      <c r="CG56" s="791"/>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6"/>
      <c r="C57" s="777"/>
      <c r="D57" s="777"/>
      <c r="E57" s="777"/>
      <c r="F57" s="777"/>
      <c r="G57" s="777"/>
      <c r="H57" s="777"/>
      <c r="I57" s="777"/>
      <c r="J57" s="777"/>
      <c r="K57" s="777"/>
      <c r="L57" s="777"/>
      <c r="M57" s="777"/>
      <c r="N57" s="777"/>
      <c r="O57" s="777"/>
      <c r="P57" s="778"/>
      <c r="Q57" s="855"/>
      <c r="R57" s="853"/>
      <c r="S57" s="853"/>
      <c r="T57" s="853"/>
      <c r="U57" s="853"/>
      <c r="V57" s="853"/>
      <c r="W57" s="853"/>
      <c r="X57" s="853"/>
      <c r="Y57" s="853"/>
      <c r="Z57" s="853"/>
      <c r="AA57" s="853"/>
      <c r="AB57" s="853"/>
      <c r="AC57" s="853"/>
      <c r="AD57" s="853"/>
      <c r="AE57" s="854"/>
      <c r="AF57" s="782"/>
      <c r="AG57" s="783"/>
      <c r="AH57" s="783"/>
      <c r="AI57" s="783"/>
      <c r="AJ57" s="784"/>
      <c r="AK57" s="856"/>
      <c r="AL57" s="853"/>
      <c r="AM57" s="853"/>
      <c r="AN57" s="853"/>
      <c r="AO57" s="853"/>
      <c r="AP57" s="853"/>
      <c r="AQ57" s="853"/>
      <c r="AR57" s="853"/>
      <c r="AS57" s="853"/>
      <c r="AT57" s="853"/>
      <c r="AU57" s="853"/>
      <c r="AV57" s="853"/>
      <c r="AW57" s="853"/>
      <c r="AX57" s="853"/>
      <c r="AY57" s="853"/>
      <c r="AZ57" s="857"/>
      <c r="BA57" s="857"/>
      <c r="BB57" s="857"/>
      <c r="BC57" s="857"/>
      <c r="BD57" s="857"/>
      <c r="BE57" s="848"/>
      <c r="BF57" s="848"/>
      <c r="BG57" s="848"/>
      <c r="BH57" s="848"/>
      <c r="BI57" s="849"/>
      <c r="BJ57" s="205"/>
      <c r="BK57" s="205"/>
      <c r="BL57" s="205"/>
      <c r="BM57" s="205"/>
      <c r="BN57" s="205"/>
      <c r="BO57" s="218"/>
      <c r="BP57" s="218"/>
      <c r="BQ57" s="215">
        <v>51</v>
      </c>
      <c r="BR57" s="216"/>
      <c r="BS57" s="789"/>
      <c r="BT57" s="790"/>
      <c r="BU57" s="790"/>
      <c r="BV57" s="790"/>
      <c r="BW57" s="790"/>
      <c r="BX57" s="790"/>
      <c r="BY57" s="790"/>
      <c r="BZ57" s="790"/>
      <c r="CA57" s="790"/>
      <c r="CB57" s="790"/>
      <c r="CC57" s="790"/>
      <c r="CD57" s="790"/>
      <c r="CE57" s="790"/>
      <c r="CF57" s="790"/>
      <c r="CG57" s="791"/>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6"/>
      <c r="C58" s="777"/>
      <c r="D58" s="777"/>
      <c r="E58" s="777"/>
      <c r="F58" s="777"/>
      <c r="G58" s="777"/>
      <c r="H58" s="777"/>
      <c r="I58" s="777"/>
      <c r="J58" s="777"/>
      <c r="K58" s="777"/>
      <c r="L58" s="777"/>
      <c r="M58" s="777"/>
      <c r="N58" s="777"/>
      <c r="O58" s="777"/>
      <c r="P58" s="778"/>
      <c r="Q58" s="855"/>
      <c r="R58" s="853"/>
      <c r="S58" s="853"/>
      <c r="T58" s="853"/>
      <c r="U58" s="853"/>
      <c r="V58" s="853"/>
      <c r="W58" s="853"/>
      <c r="X58" s="853"/>
      <c r="Y58" s="853"/>
      <c r="Z58" s="853"/>
      <c r="AA58" s="853"/>
      <c r="AB58" s="853"/>
      <c r="AC58" s="853"/>
      <c r="AD58" s="853"/>
      <c r="AE58" s="854"/>
      <c r="AF58" s="782"/>
      <c r="AG58" s="783"/>
      <c r="AH58" s="783"/>
      <c r="AI58" s="783"/>
      <c r="AJ58" s="784"/>
      <c r="AK58" s="856"/>
      <c r="AL58" s="853"/>
      <c r="AM58" s="853"/>
      <c r="AN58" s="853"/>
      <c r="AO58" s="853"/>
      <c r="AP58" s="853"/>
      <c r="AQ58" s="853"/>
      <c r="AR58" s="853"/>
      <c r="AS58" s="853"/>
      <c r="AT58" s="853"/>
      <c r="AU58" s="853"/>
      <c r="AV58" s="853"/>
      <c r="AW58" s="853"/>
      <c r="AX58" s="853"/>
      <c r="AY58" s="853"/>
      <c r="AZ58" s="857"/>
      <c r="BA58" s="857"/>
      <c r="BB58" s="857"/>
      <c r="BC58" s="857"/>
      <c r="BD58" s="857"/>
      <c r="BE58" s="848"/>
      <c r="BF58" s="848"/>
      <c r="BG58" s="848"/>
      <c r="BH58" s="848"/>
      <c r="BI58" s="849"/>
      <c r="BJ58" s="205"/>
      <c r="BK58" s="205"/>
      <c r="BL58" s="205"/>
      <c r="BM58" s="205"/>
      <c r="BN58" s="205"/>
      <c r="BO58" s="218"/>
      <c r="BP58" s="218"/>
      <c r="BQ58" s="215">
        <v>52</v>
      </c>
      <c r="BR58" s="216"/>
      <c r="BS58" s="789"/>
      <c r="BT58" s="790"/>
      <c r="BU58" s="790"/>
      <c r="BV58" s="790"/>
      <c r="BW58" s="790"/>
      <c r="BX58" s="790"/>
      <c r="BY58" s="790"/>
      <c r="BZ58" s="790"/>
      <c r="CA58" s="790"/>
      <c r="CB58" s="790"/>
      <c r="CC58" s="790"/>
      <c r="CD58" s="790"/>
      <c r="CE58" s="790"/>
      <c r="CF58" s="790"/>
      <c r="CG58" s="791"/>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6"/>
      <c r="C59" s="777"/>
      <c r="D59" s="777"/>
      <c r="E59" s="777"/>
      <c r="F59" s="777"/>
      <c r="G59" s="777"/>
      <c r="H59" s="777"/>
      <c r="I59" s="777"/>
      <c r="J59" s="777"/>
      <c r="K59" s="777"/>
      <c r="L59" s="777"/>
      <c r="M59" s="777"/>
      <c r="N59" s="777"/>
      <c r="O59" s="777"/>
      <c r="P59" s="778"/>
      <c r="Q59" s="855"/>
      <c r="R59" s="853"/>
      <c r="S59" s="853"/>
      <c r="T59" s="853"/>
      <c r="U59" s="853"/>
      <c r="V59" s="853"/>
      <c r="W59" s="853"/>
      <c r="X59" s="853"/>
      <c r="Y59" s="853"/>
      <c r="Z59" s="853"/>
      <c r="AA59" s="853"/>
      <c r="AB59" s="853"/>
      <c r="AC59" s="853"/>
      <c r="AD59" s="853"/>
      <c r="AE59" s="854"/>
      <c r="AF59" s="782"/>
      <c r="AG59" s="783"/>
      <c r="AH59" s="783"/>
      <c r="AI59" s="783"/>
      <c r="AJ59" s="784"/>
      <c r="AK59" s="856"/>
      <c r="AL59" s="853"/>
      <c r="AM59" s="853"/>
      <c r="AN59" s="853"/>
      <c r="AO59" s="853"/>
      <c r="AP59" s="853"/>
      <c r="AQ59" s="853"/>
      <c r="AR59" s="853"/>
      <c r="AS59" s="853"/>
      <c r="AT59" s="853"/>
      <c r="AU59" s="853"/>
      <c r="AV59" s="853"/>
      <c r="AW59" s="853"/>
      <c r="AX59" s="853"/>
      <c r="AY59" s="853"/>
      <c r="AZ59" s="857"/>
      <c r="BA59" s="857"/>
      <c r="BB59" s="857"/>
      <c r="BC59" s="857"/>
      <c r="BD59" s="857"/>
      <c r="BE59" s="848"/>
      <c r="BF59" s="848"/>
      <c r="BG59" s="848"/>
      <c r="BH59" s="848"/>
      <c r="BI59" s="849"/>
      <c r="BJ59" s="205"/>
      <c r="BK59" s="205"/>
      <c r="BL59" s="205"/>
      <c r="BM59" s="205"/>
      <c r="BN59" s="205"/>
      <c r="BO59" s="218"/>
      <c r="BP59" s="218"/>
      <c r="BQ59" s="215">
        <v>53</v>
      </c>
      <c r="BR59" s="216"/>
      <c r="BS59" s="789"/>
      <c r="BT59" s="790"/>
      <c r="BU59" s="790"/>
      <c r="BV59" s="790"/>
      <c r="BW59" s="790"/>
      <c r="BX59" s="790"/>
      <c r="BY59" s="790"/>
      <c r="BZ59" s="790"/>
      <c r="CA59" s="790"/>
      <c r="CB59" s="790"/>
      <c r="CC59" s="790"/>
      <c r="CD59" s="790"/>
      <c r="CE59" s="790"/>
      <c r="CF59" s="790"/>
      <c r="CG59" s="791"/>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6"/>
      <c r="C60" s="777"/>
      <c r="D60" s="777"/>
      <c r="E60" s="777"/>
      <c r="F60" s="777"/>
      <c r="G60" s="777"/>
      <c r="H60" s="777"/>
      <c r="I60" s="777"/>
      <c r="J60" s="777"/>
      <c r="K60" s="777"/>
      <c r="L60" s="777"/>
      <c r="M60" s="777"/>
      <c r="N60" s="777"/>
      <c r="O60" s="777"/>
      <c r="P60" s="778"/>
      <c r="Q60" s="855"/>
      <c r="R60" s="853"/>
      <c r="S60" s="853"/>
      <c r="T60" s="853"/>
      <c r="U60" s="853"/>
      <c r="V60" s="853"/>
      <c r="W60" s="853"/>
      <c r="X60" s="853"/>
      <c r="Y60" s="853"/>
      <c r="Z60" s="853"/>
      <c r="AA60" s="853"/>
      <c r="AB60" s="853"/>
      <c r="AC60" s="853"/>
      <c r="AD60" s="853"/>
      <c r="AE60" s="854"/>
      <c r="AF60" s="782"/>
      <c r="AG60" s="783"/>
      <c r="AH60" s="783"/>
      <c r="AI60" s="783"/>
      <c r="AJ60" s="784"/>
      <c r="AK60" s="856"/>
      <c r="AL60" s="853"/>
      <c r="AM60" s="853"/>
      <c r="AN60" s="853"/>
      <c r="AO60" s="853"/>
      <c r="AP60" s="853"/>
      <c r="AQ60" s="853"/>
      <c r="AR60" s="853"/>
      <c r="AS60" s="853"/>
      <c r="AT60" s="853"/>
      <c r="AU60" s="853"/>
      <c r="AV60" s="853"/>
      <c r="AW60" s="853"/>
      <c r="AX60" s="853"/>
      <c r="AY60" s="853"/>
      <c r="AZ60" s="857"/>
      <c r="BA60" s="857"/>
      <c r="BB60" s="857"/>
      <c r="BC60" s="857"/>
      <c r="BD60" s="857"/>
      <c r="BE60" s="848"/>
      <c r="BF60" s="848"/>
      <c r="BG60" s="848"/>
      <c r="BH60" s="848"/>
      <c r="BI60" s="849"/>
      <c r="BJ60" s="205"/>
      <c r="BK60" s="205"/>
      <c r="BL60" s="205"/>
      <c r="BM60" s="205"/>
      <c r="BN60" s="205"/>
      <c r="BO60" s="218"/>
      <c r="BP60" s="218"/>
      <c r="BQ60" s="215">
        <v>54</v>
      </c>
      <c r="BR60" s="216"/>
      <c r="BS60" s="789"/>
      <c r="BT60" s="790"/>
      <c r="BU60" s="790"/>
      <c r="BV60" s="790"/>
      <c r="BW60" s="790"/>
      <c r="BX60" s="790"/>
      <c r="BY60" s="790"/>
      <c r="BZ60" s="790"/>
      <c r="CA60" s="790"/>
      <c r="CB60" s="790"/>
      <c r="CC60" s="790"/>
      <c r="CD60" s="790"/>
      <c r="CE60" s="790"/>
      <c r="CF60" s="790"/>
      <c r="CG60" s="791"/>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6"/>
      <c r="C61" s="777"/>
      <c r="D61" s="777"/>
      <c r="E61" s="777"/>
      <c r="F61" s="777"/>
      <c r="G61" s="777"/>
      <c r="H61" s="777"/>
      <c r="I61" s="777"/>
      <c r="J61" s="777"/>
      <c r="K61" s="777"/>
      <c r="L61" s="777"/>
      <c r="M61" s="777"/>
      <c r="N61" s="777"/>
      <c r="O61" s="777"/>
      <c r="P61" s="778"/>
      <c r="Q61" s="855"/>
      <c r="R61" s="853"/>
      <c r="S61" s="853"/>
      <c r="T61" s="853"/>
      <c r="U61" s="853"/>
      <c r="V61" s="853"/>
      <c r="W61" s="853"/>
      <c r="X61" s="853"/>
      <c r="Y61" s="853"/>
      <c r="Z61" s="853"/>
      <c r="AA61" s="853"/>
      <c r="AB61" s="853"/>
      <c r="AC61" s="853"/>
      <c r="AD61" s="853"/>
      <c r="AE61" s="854"/>
      <c r="AF61" s="782"/>
      <c r="AG61" s="783"/>
      <c r="AH61" s="783"/>
      <c r="AI61" s="783"/>
      <c r="AJ61" s="784"/>
      <c r="AK61" s="856"/>
      <c r="AL61" s="853"/>
      <c r="AM61" s="853"/>
      <c r="AN61" s="853"/>
      <c r="AO61" s="853"/>
      <c r="AP61" s="853"/>
      <c r="AQ61" s="853"/>
      <c r="AR61" s="853"/>
      <c r="AS61" s="853"/>
      <c r="AT61" s="853"/>
      <c r="AU61" s="853"/>
      <c r="AV61" s="853"/>
      <c r="AW61" s="853"/>
      <c r="AX61" s="853"/>
      <c r="AY61" s="853"/>
      <c r="AZ61" s="857"/>
      <c r="BA61" s="857"/>
      <c r="BB61" s="857"/>
      <c r="BC61" s="857"/>
      <c r="BD61" s="857"/>
      <c r="BE61" s="848"/>
      <c r="BF61" s="848"/>
      <c r="BG61" s="848"/>
      <c r="BH61" s="848"/>
      <c r="BI61" s="849"/>
      <c r="BJ61" s="205"/>
      <c r="BK61" s="205"/>
      <c r="BL61" s="205"/>
      <c r="BM61" s="205"/>
      <c r="BN61" s="205"/>
      <c r="BO61" s="218"/>
      <c r="BP61" s="218"/>
      <c r="BQ61" s="215">
        <v>55</v>
      </c>
      <c r="BR61" s="216"/>
      <c r="BS61" s="789"/>
      <c r="BT61" s="790"/>
      <c r="BU61" s="790"/>
      <c r="BV61" s="790"/>
      <c r="BW61" s="790"/>
      <c r="BX61" s="790"/>
      <c r="BY61" s="790"/>
      <c r="BZ61" s="790"/>
      <c r="CA61" s="790"/>
      <c r="CB61" s="790"/>
      <c r="CC61" s="790"/>
      <c r="CD61" s="790"/>
      <c r="CE61" s="790"/>
      <c r="CF61" s="790"/>
      <c r="CG61" s="791"/>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6"/>
      <c r="C62" s="777"/>
      <c r="D62" s="777"/>
      <c r="E62" s="777"/>
      <c r="F62" s="777"/>
      <c r="G62" s="777"/>
      <c r="H62" s="777"/>
      <c r="I62" s="777"/>
      <c r="J62" s="777"/>
      <c r="K62" s="777"/>
      <c r="L62" s="777"/>
      <c r="M62" s="777"/>
      <c r="N62" s="777"/>
      <c r="O62" s="777"/>
      <c r="P62" s="778"/>
      <c r="Q62" s="855"/>
      <c r="R62" s="853"/>
      <c r="S62" s="853"/>
      <c r="T62" s="853"/>
      <c r="U62" s="853"/>
      <c r="V62" s="853"/>
      <c r="W62" s="853"/>
      <c r="X62" s="853"/>
      <c r="Y62" s="853"/>
      <c r="Z62" s="853"/>
      <c r="AA62" s="853"/>
      <c r="AB62" s="853"/>
      <c r="AC62" s="853"/>
      <c r="AD62" s="853"/>
      <c r="AE62" s="854"/>
      <c r="AF62" s="782"/>
      <c r="AG62" s="783"/>
      <c r="AH62" s="783"/>
      <c r="AI62" s="783"/>
      <c r="AJ62" s="784"/>
      <c r="AK62" s="856"/>
      <c r="AL62" s="853"/>
      <c r="AM62" s="853"/>
      <c r="AN62" s="853"/>
      <c r="AO62" s="853"/>
      <c r="AP62" s="853"/>
      <c r="AQ62" s="853"/>
      <c r="AR62" s="853"/>
      <c r="AS62" s="853"/>
      <c r="AT62" s="853"/>
      <c r="AU62" s="853"/>
      <c r="AV62" s="853"/>
      <c r="AW62" s="853"/>
      <c r="AX62" s="853"/>
      <c r="AY62" s="853"/>
      <c r="AZ62" s="857"/>
      <c r="BA62" s="857"/>
      <c r="BB62" s="857"/>
      <c r="BC62" s="857"/>
      <c r="BD62" s="857"/>
      <c r="BE62" s="848"/>
      <c r="BF62" s="848"/>
      <c r="BG62" s="848"/>
      <c r="BH62" s="848"/>
      <c r="BI62" s="849"/>
      <c r="BJ62" s="858" t="s">
        <v>386</v>
      </c>
      <c r="BK62" s="811"/>
      <c r="BL62" s="811"/>
      <c r="BM62" s="811"/>
      <c r="BN62" s="812"/>
      <c r="BO62" s="218"/>
      <c r="BP62" s="218"/>
      <c r="BQ62" s="215">
        <v>56</v>
      </c>
      <c r="BR62" s="216"/>
      <c r="BS62" s="789"/>
      <c r="BT62" s="790"/>
      <c r="BU62" s="790"/>
      <c r="BV62" s="790"/>
      <c r="BW62" s="790"/>
      <c r="BX62" s="790"/>
      <c r="BY62" s="790"/>
      <c r="BZ62" s="790"/>
      <c r="CA62" s="790"/>
      <c r="CB62" s="790"/>
      <c r="CC62" s="790"/>
      <c r="CD62" s="790"/>
      <c r="CE62" s="790"/>
      <c r="CF62" s="790"/>
      <c r="CG62" s="791"/>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3" t="s">
        <v>387</v>
      </c>
      <c r="C63" s="814"/>
      <c r="D63" s="814"/>
      <c r="E63" s="814"/>
      <c r="F63" s="814"/>
      <c r="G63" s="814"/>
      <c r="H63" s="814"/>
      <c r="I63" s="814"/>
      <c r="J63" s="814"/>
      <c r="K63" s="814"/>
      <c r="L63" s="814"/>
      <c r="M63" s="814"/>
      <c r="N63" s="814"/>
      <c r="O63" s="814"/>
      <c r="P63" s="815"/>
      <c r="Q63" s="859"/>
      <c r="R63" s="860"/>
      <c r="S63" s="860"/>
      <c r="T63" s="860"/>
      <c r="U63" s="860"/>
      <c r="V63" s="860"/>
      <c r="W63" s="860"/>
      <c r="X63" s="860"/>
      <c r="Y63" s="860"/>
      <c r="Z63" s="860"/>
      <c r="AA63" s="860"/>
      <c r="AB63" s="860"/>
      <c r="AC63" s="860"/>
      <c r="AD63" s="860"/>
      <c r="AE63" s="861"/>
      <c r="AF63" s="862">
        <v>3922</v>
      </c>
      <c r="AG63" s="863"/>
      <c r="AH63" s="863"/>
      <c r="AI63" s="863"/>
      <c r="AJ63" s="864"/>
      <c r="AK63" s="865"/>
      <c r="AL63" s="860"/>
      <c r="AM63" s="860"/>
      <c r="AN63" s="860"/>
      <c r="AO63" s="860"/>
      <c r="AP63" s="863">
        <v>20940</v>
      </c>
      <c r="AQ63" s="863"/>
      <c r="AR63" s="863"/>
      <c r="AS63" s="863"/>
      <c r="AT63" s="863"/>
      <c r="AU63" s="863">
        <v>9703</v>
      </c>
      <c r="AV63" s="863"/>
      <c r="AW63" s="863"/>
      <c r="AX63" s="863"/>
      <c r="AY63" s="863"/>
      <c r="AZ63" s="871"/>
      <c r="BA63" s="871"/>
      <c r="BB63" s="871"/>
      <c r="BC63" s="871"/>
      <c r="BD63" s="871"/>
      <c r="BE63" s="872"/>
      <c r="BF63" s="872"/>
      <c r="BG63" s="872"/>
      <c r="BH63" s="872"/>
      <c r="BI63" s="873"/>
      <c r="BJ63" s="874" t="s">
        <v>111</v>
      </c>
      <c r="BK63" s="875"/>
      <c r="BL63" s="875"/>
      <c r="BM63" s="875"/>
      <c r="BN63" s="876"/>
      <c r="BO63" s="218"/>
      <c r="BP63" s="218"/>
      <c r="BQ63" s="215">
        <v>57</v>
      </c>
      <c r="BR63" s="216"/>
      <c r="BS63" s="789"/>
      <c r="BT63" s="790"/>
      <c r="BU63" s="790"/>
      <c r="BV63" s="790"/>
      <c r="BW63" s="790"/>
      <c r="BX63" s="790"/>
      <c r="BY63" s="790"/>
      <c r="BZ63" s="790"/>
      <c r="CA63" s="790"/>
      <c r="CB63" s="790"/>
      <c r="CC63" s="790"/>
      <c r="CD63" s="790"/>
      <c r="CE63" s="790"/>
      <c r="CF63" s="790"/>
      <c r="CG63" s="791"/>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9"/>
      <c r="BT64" s="790"/>
      <c r="BU64" s="790"/>
      <c r="BV64" s="790"/>
      <c r="BW64" s="790"/>
      <c r="BX64" s="790"/>
      <c r="BY64" s="790"/>
      <c r="BZ64" s="790"/>
      <c r="CA64" s="790"/>
      <c r="CB64" s="790"/>
      <c r="CC64" s="790"/>
      <c r="CD64" s="790"/>
      <c r="CE64" s="790"/>
      <c r="CF64" s="790"/>
      <c r="CG64" s="791"/>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9"/>
      <c r="BT65" s="790"/>
      <c r="BU65" s="790"/>
      <c r="BV65" s="790"/>
      <c r="BW65" s="790"/>
      <c r="BX65" s="790"/>
      <c r="BY65" s="790"/>
      <c r="BZ65" s="790"/>
      <c r="CA65" s="790"/>
      <c r="CB65" s="790"/>
      <c r="CC65" s="790"/>
      <c r="CD65" s="790"/>
      <c r="CE65" s="790"/>
      <c r="CF65" s="790"/>
      <c r="CG65" s="791"/>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41" t="s">
        <v>389</v>
      </c>
      <c r="B66" s="742"/>
      <c r="C66" s="742"/>
      <c r="D66" s="742"/>
      <c r="E66" s="742"/>
      <c r="F66" s="742"/>
      <c r="G66" s="742"/>
      <c r="H66" s="742"/>
      <c r="I66" s="742"/>
      <c r="J66" s="742"/>
      <c r="K66" s="742"/>
      <c r="L66" s="742"/>
      <c r="M66" s="742"/>
      <c r="N66" s="742"/>
      <c r="O66" s="742"/>
      <c r="P66" s="743"/>
      <c r="Q66" s="747" t="s">
        <v>372</v>
      </c>
      <c r="R66" s="748"/>
      <c r="S66" s="748"/>
      <c r="T66" s="748"/>
      <c r="U66" s="749"/>
      <c r="V66" s="747" t="s">
        <v>373</v>
      </c>
      <c r="W66" s="748"/>
      <c r="X66" s="748"/>
      <c r="Y66" s="748"/>
      <c r="Z66" s="749"/>
      <c r="AA66" s="747" t="s">
        <v>374</v>
      </c>
      <c r="AB66" s="748"/>
      <c r="AC66" s="748"/>
      <c r="AD66" s="748"/>
      <c r="AE66" s="749"/>
      <c r="AF66" s="866" t="s">
        <v>375</v>
      </c>
      <c r="AG66" s="833"/>
      <c r="AH66" s="833"/>
      <c r="AI66" s="833"/>
      <c r="AJ66" s="867"/>
      <c r="AK66" s="747" t="s">
        <v>376</v>
      </c>
      <c r="AL66" s="742"/>
      <c r="AM66" s="742"/>
      <c r="AN66" s="742"/>
      <c r="AO66" s="743"/>
      <c r="AP66" s="747" t="s">
        <v>377</v>
      </c>
      <c r="AQ66" s="748"/>
      <c r="AR66" s="748"/>
      <c r="AS66" s="748"/>
      <c r="AT66" s="749"/>
      <c r="AU66" s="747" t="s">
        <v>390</v>
      </c>
      <c r="AV66" s="748"/>
      <c r="AW66" s="748"/>
      <c r="AX66" s="748"/>
      <c r="AY66" s="749"/>
      <c r="AZ66" s="747" t="s">
        <v>355</v>
      </c>
      <c r="BA66" s="748"/>
      <c r="BB66" s="748"/>
      <c r="BC66" s="748"/>
      <c r="BD66" s="754"/>
      <c r="BE66" s="218"/>
      <c r="BF66" s="218"/>
      <c r="BG66" s="218"/>
      <c r="BH66" s="218"/>
      <c r="BI66" s="218"/>
      <c r="BJ66" s="218"/>
      <c r="BK66" s="218"/>
      <c r="BL66" s="218"/>
      <c r="BM66" s="218"/>
      <c r="BN66" s="218"/>
      <c r="BO66" s="218"/>
      <c r="BP66" s="218"/>
      <c r="BQ66" s="215">
        <v>60</v>
      </c>
      <c r="BR66" s="220"/>
      <c r="BS66" s="890"/>
      <c r="BT66" s="891"/>
      <c r="BU66" s="891"/>
      <c r="BV66" s="891"/>
      <c r="BW66" s="891"/>
      <c r="BX66" s="891"/>
      <c r="BY66" s="891"/>
      <c r="BZ66" s="891"/>
      <c r="CA66" s="891"/>
      <c r="CB66" s="891"/>
      <c r="CC66" s="891"/>
      <c r="CD66" s="891"/>
      <c r="CE66" s="891"/>
      <c r="CF66" s="891"/>
      <c r="CG66" s="892"/>
      <c r="CH66" s="877"/>
      <c r="CI66" s="878"/>
      <c r="CJ66" s="878"/>
      <c r="CK66" s="878"/>
      <c r="CL66" s="879"/>
      <c r="CM66" s="877"/>
      <c r="CN66" s="878"/>
      <c r="CO66" s="878"/>
      <c r="CP66" s="878"/>
      <c r="CQ66" s="879"/>
      <c r="CR66" s="877"/>
      <c r="CS66" s="878"/>
      <c r="CT66" s="878"/>
      <c r="CU66" s="878"/>
      <c r="CV66" s="879"/>
      <c r="CW66" s="877"/>
      <c r="CX66" s="878"/>
      <c r="CY66" s="878"/>
      <c r="CZ66" s="878"/>
      <c r="DA66" s="879"/>
      <c r="DB66" s="877"/>
      <c r="DC66" s="878"/>
      <c r="DD66" s="878"/>
      <c r="DE66" s="878"/>
      <c r="DF66" s="879"/>
      <c r="DG66" s="877"/>
      <c r="DH66" s="878"/>
      <c r="DI66" s="878"/>
      <c r="DJ66" s="878"/>
      <c r="DK66" s="879"/>
      <c r="DL66" s="877"/>
      <c r="DM66" s="878"/>
      <c r="DN66" s="878"/>
      <c r="DO66" s="878"/>
      <c r="DP66" s="879"/>
      <c r="DQ66" s="877"/>
      <c r="DR66" s="878"/>
      <c r="DS66" s="878"/>
      <c r="DT66" s="878"/>
      <c r="DU66" s="879"/>
      <c r="DV66" s="880"/>
      <c r="DW66" s="881"/>
      <c r="DX66" s="881"/>
      <c r="DY66" s="881"/>
      <c r="DZ66" s="882"/>
      <c r="EA66" s="199"/>
    </row>
    <row r="67" spans="1:131" s="200" customFormat="1" ht="26.25" customHeight="1" thickBot="1" x14ac:dyDescent="0.2">
      <c r="A67" s="744"/>
      <c r="B67" s="745"/>
      <c r="C67" s="745"/>
      <c r="D67" s="745"/>
      <c r="E67" s="745"/>
      <c r="F67" s="745"/>
      <c r="G67" s="745"/>
      <c r="H67" s="745"/>
      <c r="I67" s="745"/>
      <c r="J67" s="745"/>
      <c r="K67" s="745"/>
      <c r="L67" s="745"/>
      <c r="M67" s="745"/>
      <c r="N67" s="745"/>
      <c r="O67" s="745"/>
      <c r="P67" s="746"/>
      <c r="Q67" s="750"/>
      <c r="R67" s="751"/>
      <c r="S67" s="751"/>
      <c r="T67" s="751"/>
      <c r="U67" s="752"/>
      <c r="V67" s="750"/>
      <c r="W67" s="751"/>
      <c r="X67" s="751"/>
      <c r="Y67" s="751"/>
      <c r="Z67" s="752"/>
      <c r="AA67" s="750"/>
      <c r="AB67" s="751"/>
      <c r="AC67" s="751"/>
      <c r="AD67" s="751"/>
      <c r="AE67" s="752"/>
      <c r="AF67" s="868"/>
      <c r="AG67" s="836"/>
      <c r="AH67" s="836"/>
      <c r="AI67" s="836"/>
      <c r="AJ67" s="869"/>
      <c r="AK67" s="870"/>
      <c r="AL67" s="745"/>
      <c r="AM67" s="745"/>
      <c r="AN67" s="745"/>
      <c r="AO67" s="746"/>
      <c r="AP67" s="750"/>
      <c r="AQ67" s="751"/>
      <c r="AR67" s="751"/>
      <c r="AS67" s="751"/>
      <c r="AT67" s="752"/>
      <c r="AU67" s="750"/>
      <c r="AV67" s="751"/>
      <c r="AW67" s="751"/>
      <c r="AX67" s="751"/>
      <c r="AY67" s="752"/>
      <c r="AZ67" s="750"/>
      <c r="BA67" s="751"/>
      <c r="BB67" s="751"/>
      <c r="BC67" s="751"/>
      <c r="BD67" s="756"/>
      <c r="BE67" s="218"/>
      <c r="BF67" s="218"/>
      <c r="BG67" s="218"/>
      <c r="BH67" s="218"/>
      <c r="BI67" s="218"/>
      <c r="BJ67" s="218"/>
      <c r="BK67" s="218"/>
      <c r="BL67" s="218"/>
      <c r="BM67" s="218"/>
      <c r="BN67" s="218"/>
      <c r="BO67" s="218"/>
      <c r="BP67" s="218"/>
      <c r="BQ67" s="215">
        <v>61</v>
      </c>
      <c r="BR67" s="220"/>
      <c r="BS67" s="890"/>
      <c r="BT67" s="891"/>
      <c r="BU67" s="891"/>
      <c r="BV67" s="891"/>
      <c r="BW67" s="891"/>
      <c r="BX67" s="891"/>
      <c r="BY67" s="891"/>
      <c r="BZ67" s="891"/>
      <c r="CA67" s="891"/>
      <c r="CB67" s="891"/>
      <c r="CC67" s="891"/>
      <c r="CD67" s="891"/>
      <c r="CE67" s="891"/>
      <c r="CF67" s="891"/>
      <c r="CG67" s="892"/>
      <c r="CH67" s="877"/>
      <c r="CI67" s="878"/>
      <c r="CJ67" s="878"/>
      <c r="CK67" s="878"/>
      <c r="CL67" s="879"/>
      <c r="CM67" s="877"/>
      <c r="CN67" s="878"/>
      <c r="CO67" s="878"/>
      <c r="CP67" s="878"/>
      <c r="CQ67" s="879"/>
      <c r="CR67" s="877"/>
      <c r="CS67" s="878"/>
      <c r="CT67" s="878"/>
      <c r="CU67" s="878"/>
      <c r="CV67" s="879"/>
      <c r="CW67" s="877"/>
      <c r="CX67" s="878"/>
      <c r="CY67" s="878"/>
      <c r="CZ67" s="878"/>
      <c r="DA67" s="879"/>
      <c r="DB67" s="877"/>
      <c r="DC67" s="878"/>
      <c r="DD67" s="878"/>
      <c r="DE67" s="878"/>
      <c r="DF67" s="879"/>
      <c r="DG67" s="877"/>
      <c r="DH67" s="878"/>
      <c r="DI67" s="878"/>
      <c r="DJ67" s="878"/>
      <c r="DK67" s="879"/>
      <c r="DL67" s="877"/>
      <c r="DM67" s="878"/>
      <c r="DN67" s="878"/>
      <c r="DO67" s="878"/>
      <c r="DP67" s="879"/>
      <c r="DQ67" s="877"/>
      <c r="DR67" s="878"/>
      <c r="DS67" s="878"/>
      <c r="DT67" s="878"/>
      <c r="DU67" s="879"/>
      <c r="DV67" s="880"/>
      <c r="DW67" s="881"/>
      <c r="DX67" s="881"/>
      <c r="DY67" s="881"/>
      <c r="DZ67" s="882"/>
      <c r="EA67" s="199"/>
    </row>
    <row r="68" spans="1:131" s="200" customFormat="1" ht="26.25" customHeight="1" thickTop="1" x14ac:dyDescent="0.15">
      <c r="A68" s="211">
        <v>1</v>
      </c>
      <c r="B68" s="884" t="s">
        <v>540</v>
      </c>
      <c r="C68" s="885"/>
      <c r="D68" s="885"/>
      <c r="E68" s="885"/>
      <c r="F68" s="885"/>
      <c r="G68" s="885"/>
      <c r="H68" s="885"/>
      <c r="I68" s="885"/>
      <c r="J68" s="885"/>
      <c r="K68" s="885"/>
      <c r="L68" s="885"/>
      <c r="M68" s="885"/>
      <c r="N68" s="885"/>
      <c r="O68" s="885"/>
      <c r="P68" s="886"/>
      <c r="Q68" s="887">
        <v>208</v>
      </c>
      <c r="R68" s="883"/>
      <c r="S68" s="883"/>
      <c r="T68" s="883"/>
      <c r="U68" s="883"/>
      <c r="V68" s="883">
        <v>187</v>
      </c>
      <c r="W68" s="883"/>
      <c r="X68" s="883"/>
      <c r="Y68" s="883"/>
      <c r="Z68" s="883"/>
      <c r="AA68" s="883">
        <v>21</v>
      </c>
      <c r="AB68" s="883"/>
      <c r="AC68" s="883"/>
      <c r="AD68" s="883"/>
      <c r="AE68" s="883"/>
      <c r="AF68" s="883">
        <v>21</v>
      </c>
      <c r="AG68" s="883"/>
      <c r="AH68" s="883"/>
      <c r="AI68" s="883"/>
      <c r="AJ68" s="883"/>
      <c r="AK68" s="883" t="s">
        <v>545</v>
      </c>
      <c r="AL68" s="883"/>
      <c r="AM68" s="883"/>
      <c r="AN68" s="883"/>
      <c r="AO68" s="883"/>
      <c r="AP68" s="883" t="s">
        <v>545</v>
      </c>
      <c r="AQ68" s="883"/>
      <c r="AR68" s="883"/>
      <c r="AS68" s="883"/>
      <c r="AT68" s="883"/>
      <c r="AU68" s="883" t="s">
        <v>550</v>
      </c>
      <c r="AV68" s="883"/>
      <c r="AW68" s="883"/>
      <c r="AX68" s="883"/>
      <c r="AY68" s="883"/>
      <c r="AZ68" s="888"/>
      <c r="BA68" s="888"/>
      <c r="BB68" s="888"/>
      <c r="BC68" s="888"/>
      <c r="BD68" s="889"/>
      <c r="BE68" s="218"/>
      <c r="BF68" s="218"/>
      <c r="BG68" s="218"/>
      <c r="BH68" s="218"/>
      <c r="BI68" s="218"/>
      <c r="BJ68" s="218"/>
      <c r="BK68" s="218"/>
      <c r="BL68" s="218"/>
      <c r="BM68" s="218"/>
      <c r="BN68" s="218"/>
      <c r="BO68" s="218"/>
      <c r="BP68" s="218"/>
      <c r="BQ68" s="215">
        <v>62</v>
      </c>
      <c r="BR68" s="220"/>
      <c r="BS68" s="890"/>
      <c r="BT68" s="891"/>
      <c r="BU68" s="891"/>
      <c r="BV68" s="891"/>
      <c r="BW68" s="891"/>
      <c r="BX68" s="891"/>
      <c r="BY68" s="891"/>
      <c r="BZ68" s="891"/>
      <c r="CA68" s="891"/>
      <c r="CB68" s="891"/>
      <c r="CC68" s="891"/>
      <c r="CD68" s="891"/>
      <c r="CE68" s="891"/>
      <c r="CF68" s="891"/>
      <c r="CG68" s="892"/>
      <c r="CH68" s="877"/>
      <c r="CI68" s="878"/>
      <c r="CJ68" s="878"/>
      <c r="CK68" s="878"/>
      <c r="CL68" s="879"/>
      <c r="CM68" s="877"/>
      <c r="CN68" s="878"/>
      <c r="CO68" s="878"/>
      <c r="CP68" s="878"/>
      <c r="CQ68" s="879"/>
      <c r="CR68" s="877"/>
      <c r="CS68" s="878"/>
      <c r="CT68" s="878"/>
      <c r="CU68" s="878"/>
      <c r="CV68" s="879"/>
      <c r="CW68" s="877"/>
      <c r="CX68" s="878"/>
      <c r="CY68" s="878"/>
      <c r="CZ68" s="878"/>
      <c r="DA68" s="879"/>
      <c r="DB68" s="877"/>
      <c r="DC68" s="878"/>
      <c r="DD68" s="878"/>
      <c r="DE68" s="878"/>
      <c r="DF68" s="879"/>
      <c r="DG68" s="877"/>
      <c r="DH68" s="878"/>
      <c r="DI68" s="878"/>
      <c r="DJ68" s="878"/>
      <c r="DK68" s="879"/>
      <c r="DL68" s="877"/>
      <c r="DM68" s="878"/>
      <c r="DN68" s="878"/>
      <c r="DO68" s="878"/>
      <c r="DP68" s="879"/>
      <c r="DQ68" s="877"/>
      <c r="DR68" s="878"/>
      <c r="DS68" s="878"/>
      <c r="DT68" s="878"/>
      <c r="DU68" s="879"/>
      <c r="DV68" s="880"/>
      <c r="DW68" s="881"/>
      <c r="DX68" s="881"/>
      <c r="DY68" s="881"/>
      <c r="DZ68" s="882"/>
      <c r="EA68" s="199"/>
    </row>
    <row r="69" spans="1:131" s="200" customFormat="1" ht="26.25" customHeight="1" x14ac:dyDescent="0.15">
      <c r="A69" s="214">
        <v>2</v>
      </c>
      <c r="B69" s="895" t="s">
        <v>541</v>
      </c>
      <c r="C69" s="896"/>
      <c r="D69" s="896"/>
      <c r="E69" s="896"/>
      <c r="F69" s="896"/>
      <c r="G69" s="896"/>
      <c r="H69" s="896"/>
      <c r="I69" s="896"/>
      <c r="J69" s="896"/>
      <c r="K69" s="896"/>
      <c r="L69" s="896"/>
      <c r="M69" s="896"/>
      <c r="N69" s="896"/>
      <c r="O69" s="896"/>
      <c r="P69" s="897"/>
      <c r="Q69" s="898">
        <v>1080473</v>
      </c>
      <c r="R69" s="846"/>
      <c r="S69" s="846"/>
      <c r="T69" s="846"/>
      <c r="U69" s="846"/>
      <c r="V69" s="846">
        <v>1052361</v>
      </c>
      <c r="W69" s="846"/>
      <c r="X69" s="846"/>
      <c r="Y69" s="846"/>
      <c r="Z69" s="846"/>
      <c r="AA69" s="846">
        <v>28112</v>
      </c>
      <c r="AB69" s="846"/>
      <c r="AC69" s="846"/>
      <c r="AD69" s="846"/>
      <c r="AE69" s="846"/>
      <c r="AF69" s="846">
        <v>28112</v>
      </c>
      <c r="AG69" s="846"/>
      <c r="AH69" s="846"/>
      <c r="AI69" s="846"/>
      <c r="AJ69" s="846"/>
      <c r="AK69" s="846">
        <v>14163</v>
      </c>
      <c r="AL69" s="846"/>
      <c r="AM69" s="846"/>
      <c r="AN69" s="846"/>
      <c r="AO69" s="846"/>
      <c r="AP69" s="846" t="s">
        <v>545</v>
      </c>
      <c r="AQ69" s="846"/>
      <c r="AR69" s="846"/>
      <c r="AS69" s="846"/>
      <c r="AT69" s="846"/>
      <c r="AU69" s="846" t="s">
        <v>545</v>
      </c>
      <c r="AV69" s="846"/>
      <c r="AW69" s="846"/>
      <c r="AX69" s="846"/>
      <c r="AY69" s="846"/>
      <c r="AZ69" s="893"/>
      <c r="BA69" s="893"/>
      <c r="BB69" s="893"/>
      <c r="BC69" s="893"/>
      <c r="BD69" s="894"/>
      <c r="BE69" s="218"/>
      <c r="BF69" s="218"/>
      <c r="BG69" s="218"/>
      <c r="BH69" s="218"/>
      <c r="BI69" s="218"/>
      <c r="BJ69" s="218"/>
      <c r="BK69" s="218"/>
      <c r="BL69" s="218"/>
      <c r="BM69" s="218"/>
      <c r="BN69" s="218"/>
      <c r="BO69" s="218"/>
      <c r="BP69" s="218"/>
      <c r="BQ69" s="215">
        <v>63</v>
      </c>
      <c r="BR69" s="220"/>
      <c r="BS69" s="890"/>
      <c r="BT69" s="891"/>
      <c r="BU69" s="891"/>
      <c r="BV69" s="891"/>
      <c r="BW69" s="891"/>
      <c r="BX69" s="891"/>
      <c r="BY69" s="891"/>
      <c r="BZ69" s="891"/>
      <c r="CA69" s="891"/>
      <c r="CB69" s="891"/>
      <c r="CC69" s="891"/>
      <c r="CD69" s="891"/>
      <c r="CE69" s="891"/>
      <c r="CF69" s="891"/>
      <c r="CG69" s="892"/>
      <c r="CH69" s="877"/>
      <c r="CI69" s="878"/>
      <c r="CJ69" s="878"/>
      <c r="CK69" s="878"/>
      <c r="CL69" s="879"/>
      <c r="CM69" s="877"/>
      <c r="CN69" s="878"/>
      <c r="CO69" s="878"/>
      <c r="CP69" s="878"/>
      <c r="CQ69" s="879"/>
      <c r="CR69" s="877"/>
      <c r="CS69" s="878"/>
      <c r="CT69" s="878"/>
      <c r="CU69" s="878"/>
      <c r="CV69" s="879"/>
      <c r="CW69" s="877"/>
      <c r="CX69" s="878"/>
      <c r="CY69" s="878"/>
      <c r="CZ69" s="878"/>
      <c r="DA69" s="879"/>
      <c r="DB69" s="877"/>
      <c r="DC69" s="878"/>
      <c r="DD69" s="878"/>
      <c r="DE69" s="878"/>
      <c r="DF69" s="879"/>
      <c r="DG69" s="877"/>
      <c r="DH69" s="878"/>
      <c r="DI69" s="878"/>
      <c r="DJ69" s="878"/>
      <c r="DK69" s="879"/>
      <c r="DL69" s="877"/>
      <c r="DM69" s="878"/>
      <c r="DN69" s="878"/>
      <c r="DO69" s="878"/>
      <c r="DP69" s="879"/>
      <c r="DQ69" s="877"/>
      <c r="DR69" s="878"/>
      <c r="DS69" s="878"/>
      <c r="DT69" s="878"/>
      <c r="DU69" s="879"/>
      <c r="DV69" s="880"/>
      <c r="DW69" s="881"/>
      <c r="DX69" s="881"/>
      <c r="DY69" s="881"/>
      <c r="DZ69" s="882"/>
      <c r="EA69" s="199"/>
    </row>
    <row r="70" spans="1:131" s="200" customFormat="1" ht="26.25" customHeight="1" x14ac:dyDescent="0.15">
      <c r="A70" s="214">
        <v>3</v>
      </c>
      <c r="B70" s="895" t="s">
        <v>542</v>
      </c>
      <c r="C70" s="896"/>
      <c r="D70" s="896"/>
      <c r="E70" s="896"/>
      <c r="F70" s="896"/>
      <c r="G70" s="896"/>
      <c r="H70" s="896"/>
      <c r="I70" s="896"/>
      <c r="J70" s="896"/>
      <c r="K70" s="896"/>
      <c r="L70" s="896"/>
      <c r="M70" s="896"/>
      <c r="N70" s="896"/>
      <c r="O70" s="896"/>
      <c r="P70" s="897"/>
      <c r="Q70" s="898">
        <v>41779</v>
      </c>
      <c r="R70" s="846"/>
      <c r="S70" s="846"/>
      <c r="T70" s="846"/>
      <c r="U70" s="846"/>
      <c r="V70" s="846">
        <v>34294</v>
      </c>
      <c r="W70" s="846"/>
      <c r="X70" s="846"/>
      <c r="Y70" s="846"/>
      <c r="Z70" s="846"/>
      <c r="AA70" s="846">
        <v>7485</v>
      </c>
      <c r="AB70" s="846"/>
      <c r="AC70" s="846"/>
      <c r="AD70" s="846"/>
      <c r="AE70" s="846"/>
      <c r="AF70" s="846">
        <v>23182</v>
      </c>
      <c r="AG70" s="846"/>
      <c r="AH70" s="846"/>
      <c r="AI70" s="846"/>
      <c r="AJ70" s="846"/>
      <c r="AK70" s="846" t="s">
        <v>545</v>
      </c>
      <c r="AL70" s="846"/>
      <c r="AM70" s="846"/>
      <c r="AN70" s="846"/>
      <c r="AO70" s="846"/>
      <c r="AP70" s="846">
        <v>136632</v>
      </c>
      <c r="AQ70" s="846"/>
      <c r="AR70" s="846"/>
      <c r="AS70" s="846"/>
      <c r="AT70" s="846"/>
      <c r="AU70" s="846" t="s">
        <v>545</v>
      </c>
      <c r="AV70" s="846"/>
      <c r="AW70" s="846"/>
      <c r="AX70" s="846"/>
      <c r="AY70" s="846"/>
      <c r="AZ70" s="893"/>
      <c r="BA70" s="893"/>
      <c r="BB70" s="893"/>
      <c r="BC70" s="893"/>
      <c r="BD70" s="894"/>
      <c r="BE70" s="218"/>
      <c r="BF70" s="218"/>
      <c r="BG70" s="218"/>
      <c r="BH70" s="218"/>
      <c r="BI70" s="218"/>
      <c r="BJ70" s="218"/>
      <c r="BK70" s="218"/>
      <c r="BL70" s="218"/>
      <c r="BM70" s="218"/>
      <c r="BN70" s="218"/>
      <c r="BO70" s="218"/>
      <c r="BP70" s="218"/>
      <c r="BQ70" s="215">
        <v>64</v>
      </c>
      <c r="BR70" s="220"/>
      <c r="BS70" s="890"/>
      <c r="BT70" s="891"/>
      <c r="BU70" s="891"/>
      <c r="BV70" s="891"/>
      <c r="BW70" s="891"/>
      <c r="BX70" s="891"/>
      <c r="BY70" s="891"/>
      <c r="BZ70" s="891"/>
      <c r="CA70" s="891"/>
      <c r="CB70" s="891"/>
      <c r="CC70" s="891"/>
      <c r="CD70" s="891"/>
      <c r="CE70" s="891"/>
      <c r="CF70" s="891"/>
      <c r="CG70" s="892"/>
      <c r="CH70" s="877"/>
      <c r="CI70" s="878"/>
      <c r="CJ70" s="878"/>
      <c r="CK70" s="878"/>
      <c r="CL70" s="879"/>
      <c r="CM70" s="877"/>
      <c r="CN70" s="878"/>
      <c r="CO70" s="878"/>
      <c r="CP70" s="878"/>
      <c r="CQ70" s="879"/>
      <c r="CR70" s="877"/>
      <c r="CS70" s="878"/>
      <c r="CT70" s="878"/>
      <c r="CU70" s="878"/>
      <c r="CV70" s="879"/>
      <c r="CW70" s="877"/>
      <c r="CX70" s="878"/>
      <c r="CY70" s="878"/>
      <c r="CZ70" s="878"/>
      <c r="DA70" s="879"/>
      <c r="DB70" s="877"/>
      <c r="DC70" s="878"/>
      <c r="DD70" s="878"/>
      <c r="DE70" s="878"/>
      <c r="DF70" s="879"/>
      <c r="DG70" s="877"/>
      <c r="DH70" s="878"/>
      <c r="DI70" s="878"/>
      <c r="DJ70" s="878"/>
      <c r="DK70" s="879"/>
      <c r="DL70" s="877"/>
      <c r="DM70" s="878"/>
      <c r="DN70" s="878"/>
      <c r="DO70" s="878"/>
      <c r="DP70" s="879"/>
      <c r="DQ70" s="877"/>
      <c r="DR70" s="878"/>
      <c r="DS70" s="878"/>
      <c r="DT70" s="878"/>
      <c r="DU70" s="879"/>
      <c r="DV70" s="880"/>
      <c r="DW70" s="881"/>
      <c r="DX70" s="881"/>
      <c r="DY70" s="881"/>
      <c r="DZ70" s="882"/>
      <c r="EA70" s="199"/>
    </row>
    <row r="71" spans="1:131" s="200" customFormat="1" ht="26.25" customHeight="1" x14ac:dyDescent="0.15">
      <c r="A71" s="214">
        <v>4</v>
      </c>
      <c r="B71" s="895" t="s">
        <v>543</v>
      </c>
      <c r="C71" s="896"/>
      <c r="D71" s="896"/>
      <c r="E71" s="896"/>
      <c r="F71" s="896"/>
      <c r="G71" s="896"/>
      <c r="H71" s="896"/>
      <c r="I71" s="896"/>
      <c r="J71" s="896"/>
      <c r="K71" s="896"/>
      <c r="L71" s="896"/>
      <c r="M71" s="896"/>
      <c r="N71" s="896"/>
      <c r="O71" s="896"/>
      <c r="P71" s="897"/>
      <c r="Q71" s="898">
        <v>7740</v>
      </c>
      <c r="R71" s="846"/>
      <c r="S71" s="846"/>
      <c r="T71" s="846"/>
      <c r="U71" s="846"/>
      <c r="V71" s="846">
        <v>5794</v>
      </c>
      <c r="W71" s="846"/>
      <c r="X71" s="846"/>
      <c r="Y71" s="846"/>
      <c r="Z71" s="846"/>
      <c r="AA71" s="846">
        <v>1946</v>
      </c>
      <c r="AB71" s="846"/>
      <c r="AC71" s="846"/>
      <c r="AD71" s="846"/>
      <c r="AE71" s="846"/>
      <c r="AF71" s="846">
        <v>18566</v>
      </c>
      <c r="AG71" s="846"/>
      <c r="AH71" s="846"/>
      <c r="AI71" s="846"/>
      <c r="AJ71" s="846"/>
      <c r="AK71" s="846" t="s">
        <v>545</v>
      </c>
      <c r="AL71" s="846"/>
      <c r="AM71" s="846"/>
      <c r="AN71" s="846"/>
      <c r="AO71" s="846"/>
      <c r="AP71" s="846">
        <v>17196</v>
      </c>
      <c r="AQ71" s="846"/>
      <c r="AR71" s="846"/>
      <c r="AS71" s="846"/>
      <c r="AT71" s="846"/>
      <c r="AU71" s="846" t="s">
        <v>545</v>
      </c>
      <c r="AV71" s="846"/>
      <c r="AW71" s="846"/>
      <c r="AX71" s="846"/>
      <c r="AY71" s="846"/>
      <c r="AZ71" s="893"/>
      <c r="BA71" s="893"/>
      <c r="BB71" s="893"/>
      <c r="BC71" s="893"/>
      <c r="BD71" s="894"/>
      <c r="BE71" s="218"/>
      <c r="BF71" s="218"/>
      <c r="BG71" s="218"/>
      <c r="BH71" s="218"/>
      <c r="BI71" s="218"/>
      <c r="BJ71" s="218"/>
      <c r="BK71" s="218"/>
      <c r="BL71" s="218"/>
      <c r="BM71" s="218"/>
      <c r="BN71" s="218"/>
      <c r="BO71" s="218"/>
      <c r="BP71" s="218"/>
      <c r="BQ71" s="215">
        <v>65</v>
      </c>
      <c r="BR71" s="220"/>
      <c r="BS71" s="890"/>
      <c r="BT71" s="891"/>
      <c r="BU71" s="891"/>
      <c r="BV71" s="891"/>
      <c r="BW71" s="891"/>
      <c r="BX71" s="891"/>
      <c r="BY71" s="891"/>
      <c r="BZ71" s="891"/>
      <c r="CA71" s="891"/>
      <c r="CB71" s="891"/>
      <c r="CC71" s="891"/>
      <c r="CD71" s="891"/>
      <c r="CE71" s="891"/>
      <c r="CF71" s="891"/>
      <c r="CG71" s="892"/>
      <c r="CH71" s="877"/>
      <c r="CI71" s="878"/>
      <c r="CJ71" s="878"/>
      <c r="CK71" s="878"/>
      <c r="CL71" s="879"/>
      <c r="CM71" s="877"/>
      <c r="CN71" s="878"/>
      <c r="CO71" s="878"/>
      <c r="CP71" s="878"/>
      <c r="CQ71" s="879"/>
      <c r="CR71" s="877"/>
      <c r="CS71" s="878"/>
      <c r="CT71" s="878"/>
      <c r="CU71" s="878"/>
      <c r="CV71" s="879"/>
      <c r="CW71" s="877"/>
      <c r="CX71" s="878"/>
      <c r="CY71" s="878"/>
      <c r="CZ71" s="878"/>
      <c r="DA71" s="879"/>
      <c r="DB71" s="877"/>
      <c r="DC71" s="878"/>
      <c r="DD71" s="878"/>
      <c r="DE71" s="878"/>
      <c r="DF71" s="879"/>
      <c r="DG71" s="877"/>
      <c r="DH71" s="878"/>
      <c r="DI71" s="878"/>
      <c r="DJ71" s="878"/>
      <c r="DK71" s="879"/>
      <c r="DL71" s="877"/>
      <c r="DM71" s="878"/>
      <c r="DN71" s="878"/>
      <c r="DO71" s="878"/>
      <c r="DP71" s="879"/>
      <c r="DQ71" s="877"/>
      <c r="DR71" s="878"/>
      <c r="DS71" s="878"/>
      <c r="DT71" s="878"/>
      <c r="DU71" s="879"/>
      <c r="DV71" s="880"/>
      <c r="DW71" s="881"/>
      <c r="DX71" s="881"/>
      <c r="DY71" s="881"/>
      <c r="DZ71" s="882"/>
      <c r="EA71" s="199"/>
    </row>
    <row r="72" spans="1:131" s="200" customFormat="1" ht="26.25" customHeight="1" x14ac:dyDescent="0.15">
      <c r="A72" s="214">
        <v>5</v>
      </c>
      <c r="B72" s="895" t="s">
        <v>544</v>
      </c>
      <c r="C72" s="896"/>
      <c r="D72" s="896"/>
      <c r="E72" s="896"/>
      <c r="F72" s="896"/>
      <c r="G72" s="896"/>
      <c r="H72" s="896"/>
      <c r="I72" s="896"/>
      <c r="J72" s="896"/>
      <c r="K72" s="896"/>
      <c r="L72" s="896"/>
      <c r="M72" s="896"/>
      <c r="N72" s="896"/>
      <c r="O72" s="896"/>
      <c r="P72" s="897"/>
      <c r="Q72" s="898">
        <v>2336</v>
      </c>
      <c r="R72" s="846"/>
      <c r="S72" s="846"/>
      <c r="T72" s="846"/>
      <c r="U72" s="846"/>
      <c r="V72" s="846">
        <v>2164</v>
      </c>
      <c r="W72" s="846"/>
      <c r="X72" s="846"/>
      <c r="Y72" s="846"/>
      <c r="Z72" s="846"/>
      <c r="AA72" s="846">
        <v>172</v>
      </c>
      <c r="AB72" s="846"/>
      <c r="AC72" s="846"/>
      <c r="AD72" s="846"/>
      <c r="AE72" s="846"/>
      <c r="AF72" s="846">
        <v>172</v>
      </c>
      <c r="AG72" s="846"/>
      <c r="AH72" s="846"/>
      <c r="AI72" s="846"/>
      <c r="AJ72" s="846"/>
      <c r="AK72" s="846">
        <v>6</v>
      </c>
      <c r="AL72" s="846"/>
      <c r="AM72" s="846"/>
      <c r="AN72" s="846"/>
      <c r="AO72" s="846"/>
      <c r="AP72" s="846">
        <v>68</v>
      </c>
      <c r="AQ72" s="846"/>
      <c r="AR72" s="846"/>
      <c r="AS72" s="846"/>
      <c r="AT72" s="846"/>
      <c r="AU72" s="846">
        <v>32</v>
      </c>
      <c r="AV72" s="846"/>
      <c r="AW72" s="846"/>
      <c r="AX72" s="846"/>
      <c r="AY72" s="846"/>
      <c r="AZ72" s="893"/>
      <c r="BA72" s="893"/>
      <c r="BB72" s="893"/>
      <c r="BC72" s="893"/>
      <c r="BD72" s="894"/>
      <c r="BE72" s="218"/>
      <c r="BF72" s="218"/>
      <c r="BG72" s="218"/>
      <c r="BH72" s="218"/>
      <c r="BI72" s="218"/>
      <c r="BJ72" s="218"/>
      <c r="BK72" s="218"/>
      <c r="BL72" s="218"/>
      <c r="BM72" s="218"/>
      <c r="BN72" s="218"/>
      <c r="BO72" s="218"/>
      <c r="BP72" s="218"/>
      <c r="BQ72" s="215">
        <v>66</v>
      </c>
      <c r="BR72" s="220"/>
      <c r="BS72" s="890"/>
      <c r="BT72" s="891"/>
      <c r="BU72" s="891"/>
      <c r="BV72" s="891"/>
      <c r="BW72" s="891"/>
      <c r="BX72" s="891"/>
      <c r="BY72" s="891"/>
      <c r="BZ72" s="891"/>
      <c r="CA72" s="891"/>
      <c r="CB72" s="891"/>
      <c r="CC72" s="891"/>
      <c r="CD72" s="891"/>
      <c r="CE72" s="891"/>
      <c r="CF72" s="891"/>
      <c r="CG72" s="892"/>
      <c r="CH72" s="877"/>
      <c r="CI72" s="878"/>
      <c r="CJ72" s="878"/>
      <c r="CK72" s="878"/>
      <c r="CL72" s="879"/>
      <c r="CM72" s="877"/>
      <c r="CN72" s="878"/>
      <c r="CO72" s="878"/>
      <c r="CP72" s="878"/>
      <c r="CQ72" s="879"/>
      <c r="CR72" s="877"/>
      <c r="CS72" s="878"/>
      <c r="CT72" s="878"/>
      <c r="CU72" s="878"/>
      <c r="CV72" s="879"/>
      <c r="CW72" s="877"/>
      <c r="CX72" s="878"/>
      <c r="CY72" s="878"/>
      <c r="CZ72" s="878"/>
      <c r="DA72" s="879"/>
      <c r="DB72" s="877"/>
      <c r="DC72" s="878"/>
      <c r="DD72" s="878"/>
      <c r="DE72" s="878"/>
      <c r="DF72" s="879"/>
      <c r="DG72" s="877"/>
      <c r="DH72" s="878"/>
      <c r="DI72" s="878"/>
      <c r="DJ72" s="878"/>
      <c r="DK72" s="879"/>
      <c r="DL72" s="877"/>
      <c r="DM72" s="878"/>
      <c r="DN72" s="878"/>
      <c r="DO72" s="878"/>
      <c r="DP72" s="879"/>
      <c r="DQ72" s="877"/>
      <c r="DR72" s="878"/>
      <c r="DS72" s="878"/>
      <c r="DT72" s="878"/>
      <c r="DU72" s="879"/>
      <c r="DV72" s="880"/>
      <c r="DW72" s="881"/>
      <c r="DX72" s="881"/>
      <c r="DY72" s="881"/>
      <c r="DZ72" s="882"/>
      <c r="EA72" s="199"/>
    </row>
    <row r="73" spans="1:131" s="200" customFormat="1" ht="26.25" customHeight="1" x14ac:dyDescent="0.15">
      <c r="A73" s="214">
        <v>6</v>
      </c>
      <c r="B73" s="895" t="s">
        <v>551</v>
      </c>
      <c r="C73" s="896"/>
      <c r="D73" s="896"/>
      <c r="E73" s="896"/>
      <c r="F73" s="896"/>
      <c r="G73" s="896"/>
      <c r="H73" s="896"/>
      <c r="I73" s="896"/>
      <c r="J73" s="896"/>
      <c r="K73" s="896"/>
      <c r="L73" s="896"/>
      <c r="M73" s="896"/>
      <c r="N73" s="896"/>
      <c r="O73" s="896"/>
      <c r="P73" s="897"/>
      <c r="Q73" s="898">
        <v>63588</v>
      </c>
      <c r="R73" s="846"/>
      <c r="S73" s="846"/>
      <c r="T73" s="846"/>
      <c r="U73" s="846"/>
      <c r="V73" s="846">
        <v>61392</v>
      </c>
      <c r="W73" s="846"/>
      <c r="X73" s="846"/>
      <c r="Y73" s="846"/>
      <c r="Z73" s="846"/>
      <c r="AA73" s="846">
        <v>2196</v>
      </c>
      <c r="AB73" s="846"/>
      <c r="AC73" s="846"/>
      <c r="AD73" s="846"/>
      <c r="AE73" s="846"/>
      <c r="AF73" s="846">
        <v>8191</v>
      </c>
      <c r="AG73" s="846"/>
      <c r="AH73" s="846"/>
      <c r="AI73" s="846"/>
      <c r="AJ73" s="846"/>
      <c r="AK73" s="846">
        <v>5845</v>
      </c>
      <c r="AL73" s="846"/>
      <c r="AM73" s="846"/>
      <c r="AN73" s="846"/>
      <c r="AO73" s="846"/>
      <c r="AP73" s="846" t="s">
        <v>545</v>
      </c>
      <c r="AQ73" s="846"/>
      <c r="AR73" s="846"/>
      <c r="AS73" s="846"/>
      <c r="AT73" s="846"/>
      <c r="AU73" s="846" t="s">
        <v>545</v>
      </c>
      <c r="AV73" s="846"/>
      <c r="AW73" s="846"/>
      <c r="AX73" s="846"/>
      <c r="AY73" s="846"/>
      <c r="AZ73" s="893"/>
      <c r="BA73" s="893"/>
      <c r="BB73" s="893"/>
      <c r="BC73" s="893"/>
      <c r="BD73" s="894"/>
      <c r="BE73" s="218"/>
      <c r="BF73" s="218"/>
      <c r="BG73" s="218"/>
      <c r="BH73" s="218"/>
      <c r="BI73" s="218"/>
      <c r="BJ73" s="218"/>
      <c r="BK73" s="218"/>
      <c r="BL73" s="218"/>
      <c r="BM73" s="218"/>
      <c r="BN73" s="218"/>
      <c r="BO73" s="218"/>
      <c r="BP73" s="218"/>
      <c r="BQ73" s="215">
        <v>67</v>
      </c>
      <c r="BR73" s="220"/>
      <c r="BS73" s="890"/>
      <c r="BT73" s="891"/>
      <c r="BU73" s="891"/>
      <c r="BV73" s="891"/>
      <c r="BW73" s="891"/>
      <c r="BX73" s="891"/>
      <c r="BY73" s="891"/>
      <c r="BZ73" s="891"/>
      <c r="CA73" s="891"/>
      <c r="CB73" s="891"/>
      <c r="CC73" s="891"/>
      <c r="CD73" s="891"/>
      <c r="CE73" s="891"/>
      <c r="CF73" s="891"/>
      <c r="CG73" s="892"/>
      <c r="CH73" s="877"/>
      <c r="CI73" s="878"/>
      <c r="CJ73" s="878"/>
      <c r="CK73" s="878"/>
      <c r="CL73" s="879"/>
      <c r="CM73" s="877"/>
      <c r="CN73" s="878"/>
      <c r="CO73" s="878"/>
      <c r="CP73" s="878"/>
      <c r="CQ73" s="879"/>
      <c r="CR73" s="877"/>
      <c r="CS73" s="878"/>
      <c r="CT73" s="878"/>
      <c r="CU73" s="878"/>
      <c r="CV73" s="879"/>
      <c r="CW73" s="877"/>
      <c r="CX73" s="878"/>
      <c r="CY73" s="878"/>
      <c r="CZ73" s="878"/>
      <c r="DA73" s="879"/>
      <c r="DB73" s="877"/>
      <c r="DC73" s="878"/>
      <c r="DD73" s="878"/>
      <c r="DE73" s="878"/>
      <c r="DF73" s="879"/>
      <c r="DG73" s="877"/>
      <c r="DH73" s="878"/>
      <c r="DI73" s="878"/>
      <c r="DJ73" s="878"/>
      <c r="DK73" s="879"/>
      <c r="DL73" s="877"/>
      <c r="DM73" s="878"/>
      <c r="DN73" s="878"/>
      <c r="DO73" s="878"/>
      <c r="DP73" s="879"/>
      <c r="DQ73" s="877"/>
      <c r="DR73" s="878"/>
      <c r="DS73" s="878"/>
      <c r="DT73" s="878"/>
      <c r="DU73" s="879"/>
      <c r="DV73" s="880"/>
      <c r="DW73" s="881"/>
      <c r="DX73" s="881"/>
      <c r="DY73" s="881"/>
      <c r="DZ73" s="882"/>
      <c r="EA73" s="199"/>
    </row>
    <row r="74" spans="1:131" s="200" customFormat="1" ht="26.25" customHeight="1" x14ac:dyDescent="0.15">
      <c r="A74" s="214">
        <v>7</v>
      </c>
      <c r="B74" s="895"/>
      <c r="C74" s="896"/>
      <c r="D74" s="896"/>
      <c r="E74" s="896"/>
      <c r="F74" s="896"/>
      <c r="G74" s="896"/>
      <c r="H74" s="896"/>
      <c r="I74" s="896"/>
      <c r="J74" s="896"/>
      <c r="K74" s="896"/>
      <c r="L74" s="896"/>
      <c r="M74" s="896"/>
      <c r="N74" s="896"/>
      <c r="O74" s="896"/>
      <c r="P74" s="897"/>
      <c r="Q74" s="898"/>
      <c r="R74" s="846"/>
      <c r="S74" s="846"/>
      <c r="T74" s="846"/>
      <c r="U74" s="846"/>
      <c r="V74" s="846"/>
      <c r="W74" s="846"/>
      <c r="X74" s="846"/>
      <c r="Y74" s="846"/>
      <c r="Z74" s="846"/>
      <c r="AA74" s="846"/>
      <c r="AB74" s="846"/>
      <c r="AC74" s="846"/>
      <c r="AD74" s="846"/>
      <c r="AE74" s="846"/>
      <c r="AF74" s="846"/>
      <c r="AG74" s="846"/>
      <c r="AH74" s="846"/>
      <c r="AI74" s="846"/>
      <c r="AJ74" s="846"/>
      <c r="AK74" s="846"/>
      <c r="AL74" s="846"/>
      <c r="AM74" s="846"/>
      <c r="AN74" s="846"/>
      <c r="AO74" s="846"/>
      <c r="AP74" s="846"/>
      <c r="AQ74" s="846"/>
      <c r="AR74" s="846"/>
      <c r="AS74" s="846"/>
      <c r="AT74" s="846"/>
      <c r="AU74" s="846"/>
      <c r="AV74" s="846"/>
      <c r="AW74" s="846"/>
      <c r="AX74" s="846"/>
      <c r="AY74" s="846"/>
      <c r="AZ74" s="893"/>
      <c r="BA74" s="893"/>
      <c r="BB74" s="893"/>
      <c r="BC74" s="893"/>
      <c r="BD74" s="894"/>
      <c r="BE74" s="218"/>
      <c r="BF74" s="218"/>
      <c r="BG74" s="218"/>
      <c r="BH74" s="218"/>
      <c r="BI74" s="218"/>
      <c r="BJ74" s="218"/>
      <c r="BK74" s="218"/>
      <c r="BL74" s="218"/>
      <c r="BM74" s="218"/>
      <c r="BN74" s="218"/>
      <c r="BO74" s="218"/>
      <c r="BP74" s="218"/>
      <c r="BQ74" s="215">
        <v>68</v>
      </c>
      <c r="BR74" s="220"/>
      <c r="BS74" s="890"/>
      <c r="BT74" s="891"/>
      <c r="BU74" s="891"/>
      <c r="BV74" s="891"/>
      <c r="BW74" s="891"/>
      <c r="BX74" s="891"/>
      <c r="BY74" s="891"/>
      <c r="BZ74" s="891"/>
      <c r="CA74" s="891"/>
      <c r="CB74" s="891"/>
      <c r="CC74" s="891"/>
      <c r="CD74" s="891"/>
      <c r="CE74" s="891"/>
      <c r="CF74" s="891"/>
      <c r="CG74" s="892"/>
      <c r="CH74" s="877"/>
      <c r="CI74" s="878"/>
      <c r="CJ74" s="878"/>
      <c r="CK74" s="878"/>
      <c r="CL74" s="879"/>
      <c r="CM74" s="877"/>
      <c r="CN74" s="878"/>
      <c r="CO74" s="878"/>
      <c r="CP74" s="878"/>
      <c r="CQ74" s="879"/>
      <c r="CR74" s="877"/>
      <c r="CS74" s="878"/>
      <c r="CT74" s="878"/>
      <c r="CU74" s="878"/>
      <c r="CV74" s="879"/>
      <c r="CW74" s="877"/>
      <c r="CX74" s="878"/>
      <c r="CY74" s="878"/>
      <c r="CZ74" s="878"/>
      <c r="DA74" s="879"/>
      <c r="DB74" s="877"/>
      <c r="DC74" s="878"/>
      <c r="DD74" s="878"/>
      <c r="DE74" s="878"/>
      <c r="DF74" s="879"/>
      <c r="DG74" s="877"/>
      <c r="DH74" s="878"/>
      <c r="DI74" s="878"/>
      <c r="DJ74" s="878"/>
      <c r="DK74" s="879"/>
      <c r="DL74" s="877"/>
      <c r="DM74" s="878"/>
      <c r="DN74" s="878"/>
      <c r="DO74" s="878"/>
      <c r="DP74" s="879"/>
      <c r="DQ74" s="877"/>
      <c r="DR74" s="878"/>
      <c r="DS74" s="878"/>
      <c r="DT74" s="878"/>
      <c r="DU74" s="879"/>
      <c r="DV74" s="880"/>
      <c r="DW74" s="881"/>
      <c r="DX74" s="881"/>
      <c r="DY74" s="881"/>
      <c r="DZ74" s="882"/>
      <c r="EA74" s="199"/>
    </row>
    <row r="75" spans="1:131" s="200" customFormat="1" ht="26.25" customHeight="1" x14ac:dyDescent="0.15">
      <c r="A75" s="214">
        <v>8</v>
      </c>
      <c r="B75" s="895"/>
      <c r="C75" s="896"/>
      <c r="D75" s="896"/>
      <c r="E75" s="896"/>
      <c r="F75" s="896"/>
      <c r="G75" s="896"/>
      <c r="H75" s="896"/>
      <c r="I75" s="896"/>
      <c r="J75" s="896"/>
      <c r="K75" s="896"/>
      <c r="L75" s="896"/>
      <c r="M75" s="896"/>
      <c r="N75" s="896"/>
      <c r="O75" s="896"/>
      <c r="P75" s="897"/>
      <c r="Q75" s="899"/>
      <c r="R75" s="900"/>
      <c r="S75" s="900"/>
      <c r="T75" s="900"/>
      <c r="U75" s="845"/>
      <c r="V75" s="901"/>
      <c r="W75" s="900"/>
      <c r="X75" s="900"/>
      <c r="Y75" s="900"/>
      <c r="Z75" s="845"/>
      <c r="AA75" s="901"/>
      <c r="AB75" s="900"/>
      <c r="AC75" s="900"/>
      <c r="AD75" s="900"/>
      <c r="AE75" s="845"/>
      <c r="AF75" s="901"/>
      <c r="AG75" s="900"/>
      <c r="AH75" s="900"/>
      <c r="AI75" s="900"/>
      <c r="AJ75" s="845"/>
      <c r="AK75" s="901"/>
      <c r="AL75" s="900"/>
      <c r="AM75" s="900"/>
      <c r="AN75" s="900"/>
      <c r="AO75" s="845"/>
      <c r="AP75" s="901"/>
      <c r="AQ75" s="900"/>
      <c r="AR75" s="900"/>
      <c r="AS75" s="900"/>
      <c r="AT75" s="845"/>
      <c r="AU75" s="901"/>
      <c r="AV75" s="900"/>
      <c r="AW75" s="900"/>
      <c r="AX75" s="900"/>
      <c r="AY75" s="845"/>
      <c r="AZ75" s="893"/>
      <c r="BA75" s="893"/>
      <c r="BB75" s="893"/>
      <c r="BC75" s="893"/>
      <c r="BD75" s="894"/>
      <c r="BE75" s="218"/>
      <c r="BF75" s="218"/>
      <c r="BG75" s="218"/>
      <c r="BH75" s="218"/>
      <c r="BI75" s="218"/>
      <c r="BJ75" s="218"/>
      <c r="BK75" s="218"/>
      <c r="BL75" s="218"/>
      <c r="BM75" s="218"/>
      <c r="BN75" s="218"/>
      <c r="BO75" s="218"/>
      <c r="BP75" s="218"/>
      <c r="BQ75" s="215">
        <v>69</v>
      </c>
      <c r="BR75" s="220"/>
      <c r="BS75" s="890"/>
      <c r="BT75" s="891"/>
      <c r="BU75" s="891"/>
      <c r="BV75" s="891"/>
      <c r="BW75" s="891"/>
      <c r="BX75" s="891"/>
      <c r="BY75" s="891"/>
      <c r="BZ75" s="891"/>
      <c r="CA75" s="891"/>
      <c r="CB75" s="891"/>
      <c r="CC75" s="891"/>
      <c r="CD75" s="891"/>
      <c r="CE75" s="891"/>
      <c r="CF75" s="891"/>
      <c r="CG75" s="892"/>
      <c r="CH75" s="877"/>
      <c r="CI75" s="878"/>
      <c r="CJ75" s="878"/>
      <c r="CK75" s="878"/>
      <c r="CL75" s="879"/>
      <c r="CM75" s="877"/>
      <c r="CN75" s="878"/>
      <c r="CO75" s="878"/>
      <c r="CP75" s="878"/>
      <c r="CQ75" s="879"/>
      <c r="CR75" s="877"/>
      <c r="CS75" s="878"/>
      <c r="CT75" s="878"/>
      <c r="CU75" s="878"/>
      <c r="CV75" s="879"/>
      <c r="CW75" s="877"/>
      <c r="CX75" s="878"/>
      <c r="CY75" s="878"/>
      <c r="CZ75" s="878"/>
      <c r="DA75" s="879"/>
      <c r="DB75" s="877"/>
      <c r="DC75" s="878"/>
      <c r="DD75" s="878"/>
      <c r="DE75" s="878"/>
      <c r="DF75" s="879"/>
      <c r="DG75" s="877"/>
      <c r="DH75" s="878"/>
      <c r="DI75" s="878"/>
      <c r="DJ75" s="878"/>
      <c r="DK75" s="879"/>
      <c r="DL75" s="877"/>
      <c r="DM75" s="878"/>
      <c r="DN75" s="878"/>
      <c r="DO75" s="878"/>
      <c r="DP75" s="879"/>
      <c r="DQ75" s="877"/>
      <c r="DR75" s="878"/>
      <c r="DS75" s="878"/>
      <c r="DT75" s="878"/>
      <c r="DU75" s="879"/>
      <c r="DV75" s="880"/>
      <c r="DW75" s="881"/>
      <c r="DX75" s="881"/>
      <c r="DY75" s="881"/>
      <c r="DZ75" s="882"/>
      <c r="EA75" s="199"/>
    </row>
    <row r="76" spans="1:131" s="200" customFormat="1" ht="26.25" customHeight="1" x14ac:dyDescent="0.15">
      <c r="A76" s="214">
        <v>9</v>
      </c>
      <c r="B76" s="895"/>
      <c r="C76" s="896"/>
      <c r="D76" s="896"/>
      <c r="E76" s="896"/>
      <c r="F76" s="896"/>
      <c r="G76" s="896"/>
      <c r="H76" s="896"/>
      <c r="I76" s="896"/>
      <c r="J76" s="896"/>
      <c r="K76" s="896"/>
      <c r="L76" s="896"/>
      <c r="M76" s="896"/>
      <c r="N76" s="896"/>
      <c r="O76" s="896"/>
      <c r="P76" s="897"/>
      <c r="Q76" s="899"/>
      <c r="R76" s="900"/>
      <c r="S76" s="900"/>
      <c r="T76" s="900"/>
      <c r="U76" s="845"/>
      <c r="V76" s="901"/>
      <c r="W76" s="900"/>
      <c r="X76" s="900"/>
      <c r="Y76" s="900"/>
      <c r="Z76" s="845"/>
      <c r="AA76" s="901"/>
      <c r="AB76" s="900"/>
      <c r="AC76" s="900"/>
      <c r="AD76" s="900"/>
      <c r="AE76" s="845"/>
      <c r="AF76" s="901"/>
      <c r="AG76" s="900"/>
      <c r="AH76" s="900"/>
      <c r="AI76" s="900"/>
      <c r="AJ76" s="845"/>
      <c r="AK76" s="901"/>
      <c r="AL76" s="900"/>
      <c r="AM76" s="900"/>
      <c r="AN76" s="900"/>
      <c r="AO76" s="845"/>
      <c r="AP76" s="901"/>
      <c r="AQ76" s="900"/>
      <c r="AR76" s="900"/>
      <c r="AS76" s="900"/>
      <c r="AT76" s="845"/>
      <c r="AU76" s="901"/>
      <c r="AV76" s="900"/>
      <c r="AW76" s="900"/>
      <c r="AX76" s="900"/>
      <c r="AY76" s="845"/>
      <c r="AZ76" s="893"/>
      <c r="BA76" s="893"/>
      <c r="BB76" s="893"/>
      <c r="BC76" s="893"/>
      <c r="BD76" s="894"/>
      <c r="BE76" s="218"/>
      <c r="BF76" s="218"/>
      <c r="BG76" s="218"/>
      <c r="BH76" s="218"/>
      <c r="BI76" s="218"/>
      <c r="BJ76" s="218"/>
      <c r="BK76" s="218"/>
      <c r="BL76" s="218"/>
      <c r="BM76" s="218"/>
      <c r="BN76" s="218"/>
      <c r="BO76" s="218"/>
      <c r="BP76" s="218"/>
      <c r="BQ76" s="215">
        <v>70</v>
      </c>
      <c r="BR76" s="220"/>
      <c r="BS76" s="890"/>
      <c r="BT76" s="891"/>
      <c r="BU76" s="891"/>
      <c r="BV76" s="891"/>
      <c r="BW76" s="891"/>
      <c r="BX76" s="891"/>
      <c r="BY76" s="891"/>
      <c r="BZ76" s="891"/>
      <c r="CA76" s="891"/>
      <c r="CB76" s="891"/>
      <c r="CC76" s="891"/>
      <c r="CD76" s="891"/>
      <c r="CE76" s="891"/>
      <c r="CF76" s="891"/>
      <c r="CG76" s="892"/>
      <c r="CH76" s="877"/>
      <c r="CI76" s="878"/>
      <c r="CJ76" s="878"/>
      <c r="CK76" s="878"/>
      <c r="CL76" s="879"/>
      <c r="CM76" s="877"/>
      <c r="CN76" s="878"/>
      <c r="CO76" s="878"/>
      <c r="CP76" s="878"/>
      <c r="CQ76" s="879"/>
      <c r="CR76" s="877"/>
      <c r="CS76" s="878"/>
      <c r="CT76" s="878"/>
      <c r="CU76" s="878"/>
      <c r="CV76" s="879"/>
      <c r="CW76" s="877"/>
      <c r="CX76" s="878"/>
      <c r="CY76" s="878"/>
      <c r="CZ76" s="878"/>
      <c r="DA76" s="879"/>
      <c r="DB76" s="877"/>
      <c r="DC76" s="878"/>
      <c r="DD76" s="878"/>
      <c r="DE76" s="878"/>
      <c r="DF76" s="879"/>
      <c r="DG76" s="877"/>
      <c r="DH76" s="878"/>
      <c r="DI76" s="878"/>
      <c r="DJ76" s="878"/>
      <c r="DK76" s="879"/>
      <c r="DL76" s="877"/>
      <c r="DM76" s="878"/>
      <c r="DN76" s="878"/>
      <c r="DO76" s="878"/>
      <c r="DP76" s="879"/>
      <c r="DQ76" s="877"/>
      <c r="DR76" s="878"/>
      <c r="DS76" s="878"/>
      <c r="DT76" s="878"/>
      <c r="DU76" s="879"/>
      <c r="DV76" s="880"/>
      <c r="DW76" s="881"/>
      <c r="DX76" s="881"/>
      <c r="DY76" s="881"/>
      <c r="DZ76" s="882"/>
      <c r="EA76" s="199"/>
    </row>
    <row r="77" spans="1:131" s="200" customFormat="1" ht="26.25" customHeight="1" x14ac:dyDescent="0.15">
      <c r="A77" s="214">
        <v>10</v>
      </c>
      <c r="B77" s="895"/>
      <c r="C77" s="896"/>
      <c r="D77" s="896"/>
      <c r="E77" s="896"/>
      <c r="F77" s="896"/>
      <c r="G77" s="896"/>
      <c r="H77" s="896"/>
      <c r="I77" s="896"/>
      <c r="J77" s="896"/>
      <c r="K77" s="896"/>
      <c r="L77" s="896"/>
      <c r="M77" s="896"/>
      <c r="N77" s="896"/>
      <c r="O77" s="896"/>
      <c r="P77" s="897"/>
      <c r="Q77" s="899"/>
      <c r="R77" s="900"/>
      <c r="S77" s="900"/>
      <c r="T77" s="900"/>
      <c r="U77" s="845"/>
      <c r="V77" s="901"/>
      <c r="W77" s="900"/>
      <c r="X77" s="900"/>
      <c r="Y77" s="900"/>
      <c r="Z77" s="845"/>
      <c r="AA77" s="901"/>
      <c r="AB77" s="900"/>
      <c r="AC77" s="900"/>
      <c r="AD77" s="900"/>
      <c r="AE77" s="845"/>
      <c r="AF77" s="901"/>
      <c r="AG77" s="900"/>
      <c r="AH77" s="900"/>
      <c r="AI77" s="900"/>
      <c r="AJ77" s="845"/>
      <c r="AK77" s="901"/>
      <c r="AL77" s="900"/>
      <c r="AM77" s="900"/>
      <c r="AN77" s="900"/>
      <c r="AO77" s="845"/>
      <c r="AP77" s="901"/>
      <c r="AQ77" s="900"/>
      <c r="AR77" s="900"/>
      <c r="AS77" s="900"/>
      <c r="AT77" s="845"/>
      <c r="AU77" s="901"/>
      <c r="AV77" s="900"/>
      <c r="AW77" s="900"/>
      <c r="AX77" s="900"/>
      <c r="AY77" s="845"/>
      <c r="AZ77" s="893"/>
      <c r="BA77" s="893"/>
      <c r="BB77" s="893"/>
      <c r="BC77" s="893"/>
      <c r="BD77" s="894"/>
      <c r="BE77" s="218"/>
      <c r="BF77" s="218"/>
      <c r="BG77" s="218"/>
      <c r="BH77" s="218"/>
      <c r="BI77" s="218"/>
      <c r="BJ77" s="218"/>
      <c r="BK77" s="218"/>
      <c r="BL77" s="218"/>
      <c r="BM77" s="218"/>
      <c r="BN77" s="218"/>
      <c r="BO77" s="218"/>
      <c r="BP77" s="218"/>
      <c r="BQ77" s="215">
        <v>71</v>
      </c>
      <c r="BR77" s="220"/>
      <c r="BS77" s="890"/>
      <c r="BT77" s="891"/>
      <c r="BU77" s="891"/>
      <c r="BV77" s="891"/>
      <c r="BW77" s="891"/>
      <c r="BX77" s="891"/>
      <c r="BY77" s="891"/>
      <c r="BZ77" s="891"/>
      <c r="CA77" s="891"/>
      <c r="CB77" s="891"/>
      <c r="CC77" s="891"/>
      <c r="CD77" s="891"/>
      <c r="CE77" s="891"/>
      <c r="CF77" s="891"/>
      <c r="CG77" s="892"/>
      <c r="CH77" s="877"/>
      <c r="CI77" s="878"/>
      <c r="CJ77" s="878"/>
      <c r="CK77" s="878"/>
      <c r="CL77" s="879"/>
      <c r="CM77" s="877"/>
      <c r="CN77" s="878"/>
      <c r="CO77" s="878"/>
      <c r="CP77" s="878"/>
      <c r="CQ77" s="879"/>
      <c r="CR77" s="877"/>
      <c r="CS77" s="878"/>
      <c r="CT77" s="878"/>
      <c r="CU77" s="878"/>
      <c r="CV77" s="879"/>
      <c r="CW77" s="877"/>
      <c r="CX77" s="878"/>
      <c r="CY77" s="878"/>
      <c r="CZ77" s="878"/>
      <c r="DA77" s="879"/>
      <c r="DB77" s="877"/>
      <c r="DC77" s="878"/>
      <c r="DD77" s="878"/>
      <c r="DE77" s="878"/>
      <c r="DF77" s="879"/>
      <c r="DG77" s="877"/>
      <c r="DH77" s="878"/>
      <c r="DI77" s="878"/>
      <c r="DJ77" s="878"/>
      <c r="DK77" s="879"/>
      <c r="DL77" s="877"/>
      <c r="DM77" s="878"/>
      <c r="DN77" s="878"/>
      <c r="DO77" s="878"/>
      <c r="DP77" s="879"/>
      <c r="DQ77" s="877"/>
      <c r="DR77" s="878"/>
      <c r="DS77" s="878"/>
      <c r="DT77" s="878"/>
      <c r="DU77" s="879"/>
      <c r="DV77" s="880"/>
      <c r="DW77" s="881"/>
      <c r="DX77" s="881"/>
      <c r="DY77" s="881"/>
      <c r="DZ77" s="882"/>
      <c r="EA77" s="199"/>
    </row>
    <row r="78" spans="1:131" s="200" customFormat="1" ht="26.25" customHeight="1" x14ac:dyDescent="0.15">
      <c r="A78" s="214">
        <v>11</v>
      </c>
      <c r="B78" s="895"/>
      <c r="C78" s="896"/>
      <c r="D78" s="896"/>
      <c r="E78" s="896"/>
      <c r="F78" s="896"/>
      <c r="G78" s="896"/>
      <c r="H78" s="896"/>
      <c r="I78" s="896"/>
      <c r="J78" s="896"/>
      <c r="K78" s="896"/>
      <c r="L78" s="896"/>
      <c r="M78" s="896"/>
      <c r="N78" s="896"/>
      <c r="O78" s="896"/>
      <c r="P78" s="897"/>
      <c r="Q78" s="898"/>
      <c r="R78" s="846"/>
      <c r="S78" s="846"/>
      <c r="T78" s="846"/>
      <c r="U78" s="846"/>
      <c r="V78" s="846"/>
      <c r="W78" s="846"/>
      <c r="X78" s="846"/>
      <c r="Y78" s="846"/>
      <c r="Z78" s="846"/>
      <c r="AA78" s="846"/>
      <c r="AB78" s="846"/>
      <c r="AC78" s="846"/>
      <c r="AD78" s="846"/>
      <c r="AE78" s="846"/>
      <c r="AF78" s="846"/>
      <c r="AG78" s="846"/>
      <c r="AH78" s="846"/>
      <c r="AI78" s="846"/>
      <c r="AJ78" s="846"/>
      <c r="AK78" s="846"/>
      <c r="AL78" s="846"/>
      <c r="AM78" s="846"/>
      <c r="AN78" s="846"/>
      <c r="AO78" s="846"/>
      <c r="AP78" s="846"/>
      <c r="AQ78" s="846"/>
      <c r="AR78" s="846"/>
      <c r="AS78" s="846"/>
      <c r="AT78" s="846"/>
      <c r="AU78" s="846"/>
      <c r="AV78" s="846"/>
      <c r="AW78" s="846"/>
      <c r="AX78" s="846"/>
      <c r="AY78" s="846"/>
      <c r="AZ78" s="893"/>
      <c r="BA78" s="893"/>
      <c r="BB78" s="893"/>
      <c r="BC78" s="893"/>
      <c r="BD78" s="894"/>
      <c r="BE78" s="218"/>
      <c r="BF78" s="218"/>
      <c r="BG78" s="218"/>
      <c r="BH78" s="218"/>
      <c r="BI78" s="218"/>
      <c r="BJ78" s="221"/>
      <c r="BK78" s="221"/>
      <c r="BL78" s="221"/>
      <c r="BM78" s="221"/>
      <c r="BN78" s="221"/>
      <c r="BO78" s="218"/>
      <c r="BP78" s="218"/>
      <c r="BQ78" s="215">
        <v>72</v>
      </c>
      <c r="BR78" s="220"/>
      <c r="BS78" s="890"/>
      <c r="BT78" s="891"/>
      <c r="BU78" s="891"/>
      <c r="BV78" s="891"/>
      <c r="BW78" s="891"/>
      <c r="BX78" s="891"/>
      <c r="BY78" s="891"/>
      <c r="BZ78" s="891"/>
      <c r="CA78" s="891"/>
      <c r="CB78" s="891"/>
      <c r="CC78" s="891"/>
      <c r="CD78" s="891"/>
      <c r="CE78" s="891"/>
      <c r="CF78" s="891"/>
      <c r="CG78" s="892"/>
      <c r="CH78" s="877"/>
      <c r="CI78" s="878"/>
      <c r="CJ78" s="878"/>
      <c r="CK78" s="878"/>
      <c r="CL78" s="879"/>
      <c r="CM78" s="877"/>
      <c r="CN78" s="878"/>
      <c r="CO78" s="878"/>
      <c r="CP78" s="878"/>
      <c r="CQ78" s="879"/>
      <c r="CR78" s="877"/>
      <c r="CS78" s="878"/>
      <c r="CT78" s="878"/>
      <c r="CU78" s="878"/>
      <c r="CV78" s="879"/>
      <c r="CW78" s="877"/>
      <c r="CX78" s="878"/>
      <c r="CY78" s="878"/>
      <c r="CZ78" s="878"/>
      <c r="DA78" s="879"/>
      <c r="DB78" s="877"/>
      <c r="DC78" s="878"/>
      <c r="DD78" s="878"/>
      <c r="DE78" s="878"/>
      <c r="DF78" s="879"/>
      <c r="DG78" s="877"/>
      <c r="DH78" s="878"/>
      <c r="DI78" s="878"/>
      <c r="DJ78" s="878"/>
      <c r="DK78" s="879"/>
      <c r="DL78" s="877"/>
      <c r="DM78" s="878"/>
      <c r="DN78" s="878"/>
      <c r="DO78" s="878"/>
      <c r="DP78" s="879"/>
      <c r="DQ78" s="877"/>
      <c r="DR78" s="878"/>
      <c r="DS78" s="878"/>
      <c r="DT78" s="878"/>
      <c r="DU78" s="879"/>
      <c r="DV78" s="880"/>
      <c r="DW78" s="881"/>
      <c r="DX78" s="881"/>
      <c r="DY78" s="881"/>
      <c r="DZ78" s="882"/>
      <c r="EA78" s="199"/>
    </row>
    <row r="79" spans="1:131" s="200" customFormat="1" ht="26.25" customHeight="1" x14ac:dyDescent="0.15">
      <c r="A79" s="214">
        <v>12</v>
      </c>
      <c r="B79" s="895"/>
      <c r="C79" s="896"/>
      <c r="D79" s="896"/>
      <c r="E79" s="896"/>
      <c r="F79" s="896"/>
      <c r="G79" s="896"/>
      <c r="H79" s="896"/>
      <c r="I79" s="896"/>
      <c r="J79" s="896"/>
      <c r="K79" s="896"/>
      <c r="L79" s="896"/>
      <c r="M79" s="896"/>
      <c r="N79" s="896"/>
      <c r="O79" s="896"/>
      <c r="P79" s="897"/>
      <c r="Q79" s="898"/>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846"/>
      <c r="AP79" s="846"/>
      <c r="AQ79" s="846"/>
      <c r="AR79" s="846"/>
      <c r="AS79" s="846"/>
      <c r="AT79" s="846"/>
      <c r="AU79" s="846"/>
      <c r="AV79" s="846"/>
      <c r="AW79" s="846"/>
      <c r="AX79" s="846"/>
      <c r="AY79" s="846"/>
      <c r="AZ79" s="893"/>
      <c r="BA79" s="893"/>
      <c r="BB79" s="893"/>
      <c r="BC79" s="893"/>
      <c r="BD79" s="894"/>
      <c r="BE79" s="218"/>
      <c r="BF79" s="218"/>
      <c r="BG79" s="218"/>
      <c r="BH79" s="218"/>
      <c r="BI79" s="218"/>
      <c r="BJ79" s="221"/>
      <c r="BK79" s="221"/>
      <c r="BL79" s="221"/>
      <c r="BM79" s="221"/>
      <c r="BN79" s="221"/>
      <c r="BO79" s="218"/>
      <c r="BP79" s="218"/>
      <c r="BQ79" s="215">
        <v>73</v>
      </c>
      <c r="BR79" s="220"/>
      <c r="BS79" s="890"/>
      <c r="BT79" s="891"/>
      <c r="BU79" s="891"/>
      <c r="BV79" s="891"/>
      <c r="BW79" s="891"/>
      <c r="BX79" s="891"/>
      <c r="BY79" s="891"/>
      <c r="BZ79" s="891"/>
      <c r="CA79" s="891"/>
      <c r="CB79" s="891"/>
      <c r="CC79" s="891"/>
      <c r="CD79" s="891"/>
      <c r="CE79" s="891"/>
      <c r="CF79" s="891"/>
      <c r="CG79" s="892"/>
      <c r="CH79" s="877"/>
      <c r="CI79" s="878"/>
      <c r="CJ79" s="878"/>
      <c r="CK79" s="878"/>
      <c r="CL79" s="879"/>
      <c r="CM79" s="877"/>
      <c r="CN79" s="878"/>
      <c r="CO79" s="878"/>
      <c r="CP79" s="878"/>
      <c r="CQ79" s="879"/>
      <c r="CR79" s="877"/>
      <c r="CS79" s="878"/>
      <c r="CT79" s="878"/>
      <c r="CU79" s="878"/>
      <c r="CV79" s="879"/>
      <c r="CW79" s="877"/>
      <c r="CX79" s="878"/>
      <c r="CY79" s="878"/>
      <c r="CZ79" s="878"/>
      <c r="DA79" s="879"/>
      <c r="DB79" s="877"/>
      <c r="DC79" s="878"/>
      <c r="DD79" s="878"/>
      <c r="DE79" s="878"/>
      <c r="DF79" s="879"/>
      <c r="DG79" s="877"/>
      <c r="DH79" s="878"/>
      <c r="DI79" s="878"/>
      <c r="DJ79" s="878"/>
      <c r="DK79" s="879"/>
      <c r="DL79" s="877"/>
      <c r="DM79" s="878"/>
      <c r="DN79" s="878"/>
      <c r="DO79" s="878"/>
      <c r="DP79" s="879"/>
      <c r="DQ79" s="877"/>
      <c r="DR79" s="878"/>
      <c r="DS79" s="878"/>
      <c r="DT79" s="878"/>
      <c r="DU79" s="879"/>
      <c r="DV79" s="880"/>
      <c r="DW79" s="881"/>
      <c r="DX79" s="881"/>
      <c r="DY79" s="881"/>
      <c r="DZ79" s="882"/>
      <c r="EA79" s="199"/>
    </row>
    <row r="80" spans="1:131" s="200" customFormat="1" ht="26.25" customHeight="1" x14ac:dyDescent="0.15">
      <c r="A80" s="214">
        <v>13</v>
      </c>
      <c r="B80" s="895"/>
      <c r="C80" s="896"/>
      <c r="D80" s="896"/>
      <c r="E80" s="896"/>
      <c r="F80" s="896"/>
      <c r="G80" s="896"/>
      <c r="H80" s="896"/>
      <c r="I80" s="896"/>
      <c r="J80" s="896"/>
      <c r="K80" s="896"/>
      <c r="L80" s="896"/>
      <c r="M80" s="896"/>
      <c r="N80" s="896"/>
      <c r="O80" s="896"/>
      <c r="P80" s="897"/>
      <c r="Q80" s="898"/>
      <c r="R80" s="846"/>
      <c r="S80" s="846"/>
      <c r="T80" s="846"/>
      <c r="U80" s="846"/>
      <c r="V80" s="846"/>
      <c r="W80" s="846"/>
      <c r="X80" s="846"/>
      <c r="Y80" s="846"/>
      <c r="Z80" s="846"/>
      <c r="AA80" s="846"/>
      <c r="AB80" s="846"/>
      <c r="AC80" s="846"/>
      <c r="AD80" s="846"/>
      <c r="AE80" s="846"/>
      <c r="AF80" s="846"/>
      <c r="AG80" s="846"/>
      <c r="AH80" s="846"/>
      <c r="AI80" s="846"/>
      <c r="AJ80" s="846"/>
      <c r="AK80" s="846"/>
      <c r="AL80" s="846"/>
      <c r="AM80" s="846"/>
      <c r="AN80" s="846"/>
      <c r="AO80" s="846"/>
      <c r="AP80" s="846"/>
      <c r="AQ80" s="846"/>
      <c r="AR80" s="846"/>
      <c r="AS80" s="846"/>
      <c r="AT80" s="846"/>
      <c r="AU80" s="846"/>
      <c r="AV80" s="846"/>
      <c r="AW80" s="846"/>
      <c r="AX80" s="846"/>
      <c r="AY80" s="846"/>
      <c r="AZ80" s="893"/>
      <c r="BA80" s="893"/>
      <c r="BB80" s="893"/>
      <c r="BC80" s="893"/>
      <c r="BD80" s="894"/>
      <c r="BE80" s="218"/>
      <c r="BF80" s="218"/>
      <c r="BG80" s="218"/>
      <c r="BH80" s="218"/>
      <c r="BI80" s="218"/>
      <c r="BJ80" s="218"/>
      <c r="BK80" s="218"/>
      <c r="BL80" s="218"/>
      <c r="BM80" s="218"/>
      <c r="BN80" s="218"/>
      <c r="BO80" s="218"/>
      <c r="BP80" s="218"/>
      <c r="BQ80" s="215">
        <v>74</v>
      </c>
      <c r="BR80" s="220"/>
      <c r="BS80" s="890"/>
      <c r="BT80" s="891"/>
      <c r="BU80" s="891"/>
      <c r="BV80" s="891"/>
      <c r="BW80" s="891"/>
      <c r="BX80" s="891"/>
      <c r="BY80" s="891"/>
      <c r="BZ80" s="891"/>
      <c r="CA80" s="891"/>
      <c r="CB80" s="891"/>
      <c r="CC80" s="891"/>
      <c r="CD80" s="891"/>
      <c r="CE80" s="891"/>
      <c r="CF80" s="891"/>
      <c r="CG80" s="892"/>
      <c r="CH80" s="877"/>
      <c r="CI80" s="878"/>
      <c r="CJ80" s="878"/>
      <c r="CK80" s="878"/>
      <c r="CL80" s="879"/>
      <c r="CM80" s="877"/>
      <c r="CN80" s="878"/>
      <c r="CO80" s="878"/>
      <c r="CP80" s="878"/>
      <c r="CQ80" s="879"/>
      <c r="CR80" s="877"/>
      <c r="CS80" s="878"/>
      <c r="CT80" s="878"/>
      <c r="CU80" s="878"/>
      <c r="CV80" s="879"/>
      <c r="CW80" s="877"/>
      <c r="CX80" s="878"/>
      <c r="CY80" s="878"/>
      <c r="CZ80" s="878"/>
      <c r="DA80" s="879"/>
      <c r="DB80" s="877"/>
      <c r="DC80" s="878"/>
      <c r="DD80" s="878"/>
      <c r="DE80" s="878"/>
      <c r="DF80" s="879"/>
      <c r="DG80" s="877"/>
      <c r="DH80" s="878"/>
      <c r="DI80" s="878"/>
      <c r="DJ80" s="878"/>
      <c r="DK80" s="879"/>
      <c r="DL80" s="877"/>
      <c r="DM80" s="878"/>
      <c r="DN80" s="878"/>
      <c r="DO80" s="878"/>
      <c r="DP80" s="879"/>
      <c r="DQ80" s="877"/>
      <c r="DR80" s="878"/>
      <c r="DS80" s="878"/>
      <c r="DT80" s="878"/>
      <c r="DU80" s="879"/>
      <c r="DV80" s="880"/>
      <c r="DW80" s="881"/>
      <c r="DX80" s="881"/>
      <c r="DY80" s="881"/>
      <c r="DZ80" s="882"/>
      <c r="EA80" s="199"/>
    </row>
    <row r="81" spans="1:131" s="200" customFormat="1" ht="26.25" customHeight="1" x14ac:dyDescent="0.15">
      <c r="A81" s="214">
        <v>14</v>
      </c>
      <c r="B81" s="895"/>
      <c r="C81" s="896"/>
      <c r="D81" s="896"/>
      <c r="E81" s="896"/>
      <c r="F81" s="896"/>
      <c r="G81" s="896"/>
      <c r="H81" s="896"/>
      <c r="I81" s="896"/>
      <c r="J81" s="896"/>
      <c r="K81" s="896"/>
      <c r="L81" s="896"/>
      <c r="M81" s="896"/>
      <c r="N81" s="896"/>
      <c r="O81" s="896"/>
      <c r="P81" s="897"/>
      <c r="Q81" s="898"/>
      <c r="R81" s="846"/>
      <c r="S81" s="846"/>
      <c r="T81" s="846"/>
      <c r="U81" s="846"/>
      <c r="V81" s="846"/>
      <c r="W81" s="846"/>
      <c r="X81" s="846"/>
      <c r="Y81" s="846"/>
      <c r="Z81" s="846"/>
      <c r="AA81" s="846"/>
      <c r="AB81" s="846"/>
      <c r="AC81" s="846"/>
      <c r="AD81" s="846"/>
      <c r="AE81" s="846"/>
      <c r="AF81" s="846"/>
      <c r="AG81" s="846"/>
      <c r="AH81" s="846"/>
      <c r="AI81" s="846"/>
      <c r="AJ81" s="846"/>
      <c r="AK81" s="846"/>
      <c r="AL81" s="846"/>
      <c r="AM81" s="846"/>
      <c r="AN81" s="846"/>
      <c r="AO81" s="846"/>
      <c r="AP81" s="846"/>
      <c r="AQ81" s="846"/>
      <c r="AR81" s="846"/>
      <c r="AS81" s="846"/>
      <c r="AT81" s="846"/>
      <c r="AU81" s="846"/>
      <c r="AV81" s="846"/>
      <c r="AW81" s="846"/>
      <c r="AX81" s="846"/>
      <c r="AY81" s="846"/>
      <c r="AZ81" s="893"/>
      <c r="BA81" s="893"/>
      <c r="BB81" s="893"/>
      <c r="BC81" s="893"/>
      <c r="BD81" s="894"/>
      <c r="BE81" s="218"/>
      <c r="BF81" s="218"/>
      <c r="BG81" s="218"/>
      <c r="BH81" s="218"/>
      <c r="BI81" s="218"/>
      <c r="BJ81" s="218"/>
      <c r="BK81" s="218"/>
      <c r="BL81" s="218"/>
      <c r="BM81" s="218"/>
      <c r="BN81" s="218"/>
      <c r="BO81" s="218"/>
      <c r="BP81" s="218"/>
      <c r="BQ81" s="215">
        <v>75</v>
      </c>
      <c r="BR81" s="220"/>
      <c r="BS81" s="890"/>
      <c r="BT81" s="891"/>
      <c r="BU81" s="891"/>
      <c r="BV81" s="891"/>
      <c r="BW81" s="891"/>
      <c r="BX81" s="891"/>
      <c r="BY81" s="891"/>
      <c r="BZ81" s="891"/>
      <c r="CA81" s="891"/>
      <c r="CB81" s="891"/>
      <c r="CC81" s="891"/>
      <c r="CD81" s="891"/>
      <c r="CE81" s="891"/>
      <c r="CF81" s="891"/>
      <c r="CG81" s="892"/>
      <c r="CH81" s="877"/>
      <c r="CI81" s="878"/>
      <c r="CJ81" s="878"/>
      <c r="CK81" s="878"/>
      <c r="CL81" s="879"/>
      <c r="CM81" s="877"/>
      <c r="CN81" s="878"/>
      <c r="CO81" s="878"/>
      <c r="CP81" s="878"/>
      <c r="CQ81" s="879"/>
      <c r="CR81" s="877"/>
      <c r="CS81" s="878"/>
      <c r="CT81" s="878"/>
      <c r="CU81" s="878"/>
      <c r="CV81" s="879"/>
      <c r="CW81" s="877"/>
      <c r="CX81" s="878"/>
      <c r="CY81" s="878"/>
      <c r="CZ81" s="878"/>
      <c r="DA81" s="879"/>
      <c r="DB81" s="877"/>
      <c r="DC81" s="878"/>
      <c r="DD81" s="878"/>
      <c r="DE81" s="878"/>
      <c r="DF81" s="879"/>
      <c r="DG81" s="877"/>
      <c r="DH81" s="878"/>
      <c r="DI81" s="878"/>
      <c r="DJ81" s="878"/>
      <c r="DK81" s="879"/>
      <c r="DL81" s="877"/>
      <c r="DM81" s="878"/>
      <c r="DN81" s="878"/>
      <c r="DO81" s="878"/>
      <c r="DP81" s="879"/>
      <c r="DQ81" s="877"/>
      <c r="DR81" s="878"/>
      <c r="DS81" s="878"/>
      <c r="DT81" s="878"/>
      <c r="DU81" s="879"/>
      <c r="DV81" s="880"/>
      <c r="DW81" s="881"/>
      <c r="DX81" s="881"/>
      <c r="DY81" s="881"/>
      <c r="DZ81" s="882"/>
      <c r="EA81" s="199"/>
    </row>
    <row r="82" spans="1:131" s="200" customFormat="1" ht="26.25" customHeight="1" x14ac:dyDescent="0.15">
      <c r="A82" s="214">
        <v>15</v>
      </c>
      <c r="B82" s="895"/>
      <c r="C82" s="896"/>
      <c r="D82" s="896"/>
      <c r="E82" s="896"/>
      <c r="F82" s="896"/>
      <c r="G82" s="896"/>
      <c r="H82" s="896"/>
      <c r="I82" s="896"/>
      <c r="J82" s="896"/>
      <c r="K82" s="896"/>
      <c r="L82" s="896"/>
      <c r="M82" s="896"/>
      <c r="N82" s="896"/>
      <c r="O82" s="896"/>
      <c r="P82" s="897"/>
      <c r="Q82" s="898"/>
      <c r="R82" s="846"/>
      <c r="S82" s="846"/>
      <c r="T82" s="846"/>
      <c r="U82" s="846"/>
      <c r="V82" s="846"/>
      <c r="W82" s="846"/>
      <c r="X82" s="846"/>
      <c r="Y82" s="846"/>
      <c r="Z82" s="846"/>
      <c r="AA82" s="846"/>
      <c r="AB82" s="846"/>
      <c r="AC82" s="846"/>
      <c r="AD82" s="846"/>
      <c r="AE82" s="846"/>
      <c r="AF82" s="846"/>
      <c r="AG82" s="846"/>
      <c r="AH82" s="846"/>
      <c r="AI82" s="846"/>
      <c r="AJ82" s="846"/>
      <c r="AK82" s="846"/>
      <c r="AL82" s="846"/>
      <c r="AM82" s="846"/>
      <c r="AN82" s="846"/>
      <c r="AO82" s="846"/>
      <c r="AP82" s="846"/>
      <c r="AQ82" s="846"/>
      <c r="AR82" s="846"/>
      <c r="AS82" s="846"/>
      <c r="AT82" s="846"/>
      <c r="AU82" s="846"/>
      <c r="AV82" s="846"/>
      <c r="AW82" s="846"/>
      <c r="AX82" s="846"/>
      <c r="AY82" s="846"/>
      <c r="AZ82" s="893"/>
      <c r="BA82" s="893"/>
      <c r="BB82" s="893"/>
      <c r="BC82" s="893"/>
      <c r="BD82" s="894"/>
      <c r="BE82" s="218"/>
      <c r="BF82" s="218"/>
      <c r="BG82" s="218"/>
      <c r="BH82" s="218"/>
      <c r="BI82" s="218"/>
      <c r="BJ82" s="218"/>
      <c r="BK82" s="218"/>
      <c r="BL82" s="218"/>
      <c r="BM82" s="218"/>
      <c r="BN82" s="218"/>
      <c r="BO82" s="218"/>
      <c r="BP82" s="218"/>
      <c r="BQ82" s="215">
        <v>76</v>
      </c>
      <c r="BR82" s="220"/>
      <c r="BS82" s="890"/>
      <c r="BT82" s="891"/>
      <c r="BU82" s="891"/>
      <c r="BV82" s="891"/>
      <c r="BW82" s="891"/>
      <c r="BX82" s="891"/>
      <c r="BY82" s="891"/>
      <c r="BZ82" s="891"/>
      <c r="CA82" s="891"/>
      <c r="CB82" s="891"/>
      <c r="CC82" s="891"/>
      <c r="CD82" s="891"/>
      <c r="CE82" s="891"/>
      <c r="CF82" s="891"/>
      <c r="CG82" s="892"/>
      <c r="CH82" s="877"/>
      <c r="CI82" s="878"/>
      <c r="CJ82" s="878"/>
      <c r="CK82" s="878"/>
      <c r="CL82" s="879"/>
      <c r="CM82" s="877"/>
      <c r="CN82" s="878"/>
      <c r="CO82" s="878"/>
      <c r="CP82" s="878"/>
      <c r="CQ82" s="879"/>
      <c r="CR82" s="877"/>
      <c r="CS82" s="878"/>
      <c r="CT82" s="878"/>
      <c r="CU82" s="878"/>
      <c r="CV82" s="879"/>
      <c r="CW82" s="877"/>
      <c r="CX82" s="878"/>
      <c r="CY82" s="878"/>
      <c r="CZ82" s="878"/>
      <c r="DA82" s="879"/>
      <c r="DB82" s="877"/>
      <c r="DC82" s="878"/>
      <c r="DD82" s="878"/>
      <c r="DE82" s="878"/>
      <c r="DF82" s="879"/>
      <c r="DG82" s="877"/>
      <c r="DH82" s="878"/>
      <c r="DI82" s="878"/>
      <c r="DJ82" s="878"/>
      <c r="DK82" s="879"/>
      <c r="DL82" s="877"/>
      <c r="DM82" s="878"/>
      <c r="DN82" s="878"/>
      <c r="DO82" s="878"/>
      <c r="DP82" s="879"/>
      <c r="DQ82" s="877"/>
      <c r="DR82" s="878"/>
      <c r="DS82" s="878"/>
      <c r="DT82" s="878"/>
      <c r="DU82" s="879"/>
      <c r="DV82" s="880"/>
      <c r="DW82" s="881"/>
      <c r="DX82" s="881"/>
      <c r="DY82" s="881"/>
      <c r="DZ82" s="882"/>
      <c r="EA82" s="199"/>
    </row>
    <row r="83" spans="1:131" s="200" customFormat="1" ht="26.25" customHeight="1" x14ac:dyDescent="0.15">
      <c r="A83" s="214">
        <v>16</v>
      </c>
      <c r="B83" s="895"/>
      <c r="C83" s="896"/>
      <c r="D83" s="896"/>
      <c r="E83" s="896"/>
      <c r="F83" s="896"/>
      <c r="G83" s="896"/>
      <c r="H83" s="896"/>
      <c r="I83" s="896"/>
      <c r="J83" s="896"/>
      <c r="K83" s="896"/>
      <c r="L83" s="896"/>
      <c r="M83" s="896"/>
      <c r="N83" s="896"/>
      <c r="O83" s="896"/>
      <c r="P83" s="897"/>
      <c r="Q83" s="898"/>
      <c r="R83" s="846"/>
      <c r="S83" s="846"/>
      <c r="T83" s="846"/>
      <c r="U83" s="846"/>
      <c r="V83" s="846"/>
      <c r="W83" s="846"/>
      <c r="X83" s="846"/>
      <c r="Y83" s="846"/>
      <c r="Z83" s="846"/>
      <c r="AA83" s="846"/>
      <c r="AB83" s="846"/>
      <c r="AC83" s="846"/>
      <c r="AD83" s="846"/>
      <c r="AE83" s="846"/>
      <c r="AF83" s="846"/>
      <c r="AG83" s="846"/>
      <c r="AH83" s="846"/>
      <c r="AI83" s="846"/>
      <c r="AJ83" s="846"/>
      <c r="AK83" s="846"/>
      <c r="AL83" s="846"/>
      <c r="AM83" s="846"/>
      <c r="AN83" s="846"/>
      <c r="AO83" s="846"/>
      <c r="AP83" s="846"/>
      <c r="AQ83" s="846"/>
      <c r="AR83" s="846"/>
      <c r="AS83" s="846"/>
      <c r="AT83" s="846"/>
      <c r="AU83" s="846"/>
      <c r="AV83" s="846"/>
      <c r="AW83" s="846"/>
      <c r="AX83" s="846"/>
      <c r="AY83" s="846"/>
      <c r="AZ83" s="893"/>
      <c r="BA83" s="893"/>
      <c r="BB83" s="893"/>
      <c r="BC83" s="893"/>
      <c r="BD83" s="894"/>
      <c r="BE83" s="218"/>
      <c r="BF83" s="218"/>
      <c r="BG83" s="218"/>
      <c r="BH83" s="218"/>
      <c r="BI83" s="218"/>
      <c r="BJ83" s="218"/>
      <c r="BK83" s="218"/>
      <c r="BL83" s="218"/>
      <c r="BM83" s="218"/>
      <c r="BN83" s="218"/>
      <c r="BO83" s="218"/>
      <c r="BP83" s="218"/>
      <c r="BQ83" s="215">
        <v>77</v>
      </c>
      <c r="BR83" s="220"/>
      <c r="BS83" s="890"/>
      <c r="BT83" s="891"/>
      <c r="BU83" s="891"/>
      <c r="BV83" s="891"/>
      <c r="BW83" s="891"/>
      <c r="BX83" s="891"/>
      <c r="BY83" s="891"/>
      <c r="BZ83" s="891"/>
      <c r="CA83" s="891"/>
      <c r="CB83" s="891"/>
      <c r="CC83" s="891"/>
      <c r="CD83" s="891"/>
      <c r="CE83" s="891"/>
      <c r="CF83" s="891"/>
      <c r="CG83" s="892"/>
      <c r="CH83" s="877"/>
      <c r="CI83" s="878"/>
      <c r="CJ83" s="878"/>
      <c r="CK83" s="878"/>
      <c r="CL83" s="879"/>
      <c r="CM83" s="877"/>
      <c r="CN83" s="878"/>
      <c r="CO83" s="878"/>
      <c r="CP83" s="878"/>
      <c r="CQ83" s="879"/>
      <c r="CR83" s="877"/>
      <c r="CS83" s="878"/>
      <c r="CT83" s="878"/>
      <c r="CU83" s="878"/>
      <c r="CV83" s="879"/>
      <c r="CW83" s="877"/>
      <c r="CX83" s="878"/>
      <c r="CY83" s="878"/>
      <c r="CZ83" s="878"/>
      <c r="DA83" s="879"/>
      <c r="DB83" s="877"/>
      <c r="DC83" s="878"/>
      <c r="DD83" s="878"/>
      <c r="DE83" s="878"/>
      <c r="DF83" s="879"/>
      <c r="DG83" s="877"/>
      <c r="DH83" s="878"/>
      <c r="DI83" s="878"/>
      <c r="DJ83" s="878"/>
      <c r="DK83" s="879"/>
      <c r="DL83" s="877"/>
      <c r="DM83" s="878"/>
      <c r="DN83" s="878"/>
      <c r="DO83" s="878"/>
      <c r="DP83" s="879"/>
      <c r="DQ83" s="877"/>
      <c r="DR83" s="878"/>
      <c r="DS83" s="878"/>
      <c r="DT83" s="878"/>
      <c r="DU83" s="879"/>
      <c r="DV83" s="880"/>
      <c r="DW83" s="881"/>
      <c r="DX83" s="881"/>
      <c r="DY83" s="881"/>
      <c r="DZ83" s="882"/>
      <c r="EA83" s="199"/>
    </row>
    <row r="84" spans="1:131" s="200" customFormat="1" ht="26.25" customHeight="1" x14ac:dyDescent="0.15">
      <c r="A84" s="214">
        <v>17</v>
      </c>
      <c r="B84" s="895"/>
      <c r="C84" s="896"/>
      <c r="D84" s="896"/>
      <c r="E84" s="896"/>
      <c r="F84" s="896"/>
      <c r="G84" s="896"/>
      <c r="H84" s="896"/>
      <c r="I84" s="896"/>
      <c r="J84" s="896"/>
      <c r="K84" s="896"/>
      <c r="L84" s="896"/>
      <c r="M84" s="896"/>
      <c r="N84" s="896"/>
      <c r="O84" s="896"/>
      <c r="P84" s="897"/>
      <c r="Q84" s="898"/>
      <c r="R84" s="846"/>
      <c r="S84" s="846"/>
      <c r="T84" s="846"/>
      <c r="U84" s="846"/>
      <c r="V84" s="846"/>
      <c r="W84" s="846"/>
      <c r="X84" s="846"/>
      <c r="Y84" s="846"/>
      <c r="Z84" s="846"/>
      <c r="AA84" s="846"/>
      <c r="AB84" s="846"/>
      <c r="AC84" s="846"/>
      <c r="AD84" s="846"/>
      <c r="AE84" s="846"/>
      <c r="AF84" s="846"/>
      <c r="AG84" s="846"/>
      <c r="AH84" s="846"/>
      <c r="AI84" s="846"/>
      <c r="AJ84" s="846"/>
      <c r="AK84" s="846"/>
      <c r="AL84" s="846"/>
      <c r="AM84" s="846"/>
      <c r="AN84" s="846"/>
      <c r="AO84" s="846"/>
      <c r="AP84" s="846"/>
      <c r="AQ84" s="846"/>
      <c r="AR84" s="846"/>
      <c r="AS84" s="846"/>
      <c r="AT84" s="846"/>
      <c r="AU84" s="846"/>
      <c r="AV84" s="846"/>
      <c r="AW84" s="846"/>
      <c r="AX84" s="846"/>
      <c r="AY84" s="846"/>
      <c r="AZ84" s="893"/>
      <c r="BA84" s="893"/>
      <c r="BB84" s="893"/>
      <c r="BC84" s="893"/>
      <c r="BD84" s="894"/>
      <c r="BE84" s="218"/>
      <c r="BF84" s="218"/>
      <c r="BG84" s="218"/>
      <c r="BH84" s="218"/>
      <c r="BI84" s="218"/>
      <c r="BJ84" s="218"/>
      <c r="BK84" s="218"/>
      <c r="BL84" s="218"/>
      <c r="BM84" s="218"/>
      <c r="BN84" s="218"/>
      <c r="BO84" s="218"/>
      <c r="BP84" s="218"/>
      <c r="BQ84" s="215">
        <v>78</v>
      </c>
      <c r="BR84" s="220"/>
      <c r="BS84" s="890"/>
      <c r="BT84" s="891"/>
      <c r="BU84" s="891"/>
      <c r="BV84" s="891"/>
      <c r="BW84" s="891"/>
      <c r="BX84" s="891"/>
      <c r="BY84" s="891"/>
      <c r="BZ84" s="891"/>
      <c r="CA84" s="891"/>
      <c r="CB84" s="891"/>
      <c r="CC84" s="891"/>
      <c r="CD84" s="891"/>
      <c r="CE84" s="891"/>
      <c r="CF84" s="891"/>
      <c r="CG84" s="892"/>
      <c r="CH84" s="877"/>
      <c r="CI84" s="878"/>
      <c r="CJ84" s="878"/>
      <c r="CK84" s="878"/>
      <c r="CL84" s="879"/>
      <c r="CM84" s="877"/>
      <c r="CN84" s="878"/>
      <c r="CO84" s="878"/>
      <c r="CP84" s="878"/>
      <c r="CQ84" s="879"/>
      <c r="CR84" s="877"/>
      <c r="CS84" s="878"/>
      <c r="CT84" s="878"/>
      <c r="CU84" s="878"/>
      <c r="CV84" s="879"/>
      <c r="CW84" s="877"/>
      <c r="CX84" s="878"/>
      <c r="CY84" s="878"/>
      <c r="CZ84" s="878"/>
      <c r="DA84" s="879"/>
      <c r="DB84" s="877"/>
      <c r="DC84" s="878"/>
      <c r="DD84" s="878"/>
      <c r="DE84" s="878"/>
      <c r="DF84" s="879"/>
      <c r="DG84" s="877"/>
      <c r="DH84" s="878"/>
      <c r="DI84" s="878"/>
      <c r="DJ84" s="878"/>
      <c r="DK84" s="879"/>
      <c r="DL84" s="877"/>
      <c r="DM84" s="878"/>
      <c r="DN84" s="878"/>
      <c r="DO84" s="878"/>
      <c r="DP84" s="879"/>
      <c r="DQ84" s="877"/>
      <c r="DR84" s="878"/>
      <c r="DS84" s="878"/>
      <c r="DT84" s="878"/>
      <c r="DU84" s="879"/>
      <c r="DV84" s="880"/>
      <c r="DW84" s="881"/>
      <c r="DX84" s="881"/>
      <c r="DY84" s="881"/>
      <c r="DZ84" s="882"/>
      <c r="EA84" s="199"/>
    </row>
    <row r="85" spans="1:131" s="200" customFormat="1" ht="26.25" customHeight="1" x14ac:dyDescent="0.15">
      <c r="A85" s="214">
        <v>18</v>
      </c>
      <c r="B85" s="895"/>
      <c r="C85" s="896"/>
      <c r="D85" s="896"/>
      <c r="E85" s="896"/>
      <c r="F85" s="896"/>
      <c r="G85" s="896"/>
      <c r="H85" s="896"/>
      <c r="I85" s="896"/>
      <c r="J85" s="896"/>
      <c r="K85" s="896"/>
      <c r="L85" s="896"/>
      <c r="M85" s="896"/>
      <c r="N85" s="896"/>
      <c r="O85" s="896"/>
      <c r="P85" s="897"/>
      <c r="Q85" s="898"/>
      <c r="R85" s="846"/>
      <c r="S85" s="846"/>
      <c r="T85" s="846"/>
      <c r="U85" s="846"/>
      <c r="V85" s="846"/>
      <c r="W85" s="846"/>
      <c r="X85" s="846"/>
      <c r="Y85" s="846"/>
      <c r="Z85" s="846"/>
      <c r="AA85" s="846"/>
      <c r="AB85" s="846"/>
      <c r="AC85" s="846"/>
      <c r="AD85" s="846"/>
      <c r="AE85" s="846"/>
      <c r="AF85" s="846"/>
      <c r="AG85" s="846"/>
      <c r="AH85" s="846"/>
      <c r="AI85" s="846"/>
      <c r="AJ85" s="846"/>
      <c r="AK85" s="846"/>
      <c r="AL85" s="846"/>
      <c r="AM85" s="846"/>
      <c r="AN85" s="846"/>
      <c r="AO85" s="846"/>
      <c r="AP85" s="846"/>
      <c r="AQ85" s="846"/>
      <c r="AR85" s="846"/>
      <c r="AS85" s="846"/>
      <c r="AT85" s="846"/>
      <c r="AU85" s="846"/>
      <c r="AV85" s="846"/>
      <c r="AW85" s="846"/>
      <c r="AX85" s="846"/>
      <c r="AY85" s="846"/>
      <c r="AZ85" s="893"/>
      <c r="BA85" s="893"/>
      <c r="BB85" s="893"/>
      <c r="BC85" s="893"/>
      <c r="BD85" s="894"/>
      <c r="BE85" s="218"/>
      <c r="BF85" s="218"/>
      <c r="BG85" s="218"/>
      <c r="BH85" s="218"/>
      <c r="BI85" s="218"/>
      <c r="BJ85" s="218"/>
      <c r="BK85" s="218"/>
      <c r="BL85" s="218"/>
      <c r="BM85" s="218"/>
      <c r="BN85" s="218"/>
      <c r="BO85" s="218"/>
      <c r="BP85" s="218"/>
      <c r="BQ85" s="215">
        <v>79</v>
      </c>
      <c r="BR85" s="220"/>
      <c r="BS85" s="890"/>
      <c r="BT85" s="891"/>
      <c r="BU85" s="891"/>
      <c r="BV85" s="891"/>
      <c r="BW85" s="891"/>
      <c r="BX85" s="891"/>
      <c r="BY85" s="891"/>
      <c r="BZ85" s="891"/>
      <c r="CA85" s="891"/>
      <c r="CB85" s="891"/>
      <c r="CC85" s="891"/>
      <c r="CD85" s="891"/>
      <c r="CE85" s="891"/>
      <c r="CF85" s="891"/>
      <c r="CG85" s="892"/>
      <c r="CH85" s="877"/>
      <c r="CI85" s="878"/>
      <c r="CJ85" s="878"/>
      <c r="CK85" s="878"/>
      <c r="CL85" s="879"/>
      <c r="CM85" s="877"/>
      <c r="CN85" s="878"/>
      <c r="CO85" s="878"/>
      <c r="CP85" s="878"/>
      <c r="CQ85" s="879"/>
      <c r="CR85" s="877"/>
      <c r="CS85" s="878"/>
      <c r="CT85" s="878"/>
      <c r="CU85" s="878"/>
      <c r="CV85" s="879"/>
      <c r="CW85" s="877"/>
      <c r="CX85" s="878"/>
      <c r="CY85" s="878"/>
      <c r="CZ85" s="878"/>
      <c r="DA85" s="879"/>
      <c r="DB85" s="877"/>
      <c r="DC85" s="878"/>
      <c r="DD85" s="878"/>
      <c r="DE85" s="878"/>
      <c r="DF85" s="879"/>
      <c r="DG85" s="877"/>
      <c r="DH85" s="878"/>
      <c r="DI85" s="878"/>
      <c r="DJ85" s="878"/>
      <c r="DK85" s="879"/>
      <c r="DL85" s="877"/>
      <c r="DM85" s="878"/>
      <c r="DN85" s="878"/>
      <c r="DO85" s="878"/>
      <c r="DP85" s="879"/>
      <c r="DQ85" s="877"/>
      <c r="DR85" s="878"/>
      <c r="DS85" s="878"/>
      <c r="DT85" s="878"/>
      <c r="DU85" s="879"/>
      <c r="DV85" s="880"/>
      <c r="DW85" s="881"/>
      <c r="DX85" s="881"/>
      <c r="DY85" s="881"/>
      <c r="DZ85" s="882"/>
      <c r="EA85" s="199"/>
    </row>
    <row r="86" spans="1:131" s="200" customFormat="1" ht="26.25" customHeight="1" x14ac:dyDescent="0.15">
      <c r="A86" s="214">
        <v>19</v>
      </c>
      <c r="B86" s="895"/>
      <c r="C86" s="896"/>
      <c r="D86" s="896"/>
      <c r="E86" s="896"/>
      <c r="F86" s="896"/>
      <c r="G86" s="896"/>
      <c r="H86" s="896"/>
      <c r="I86" s="896"/>
      <c r="J86" s="896"/>
      <c r="K86" s="896"/>
      <c r="L86" s="896"/>
      <c r="M86" s="896"/>
      <c r="N86" s="896"/>
      <c r="O86" s="896"/>
      <c r="P86" s="897"/>
      <c r="Q86" s="898"/>
      <c r="R86" s="846"/>
      <c r="S86" s="846"/>
      <c r="T86" s="846"/>
      <c r="U86" s="846"/>
      <c r="V86" s="846"/>
      <c r="W86" s="846"/>
      <c r="X86" s="846"/>
      <c r="Y86" s="846"/>
      <c r="Z86" s="846"/>
      <c r="AA86" s="846"/>
      <c r="AB86" s="846"/>
      <c r="AC86" s="846"/>
      <c r="AD86" s="846"/>
      <c r="AE86" s="846"/>
      <c r="AF86" s="846"/>
      <c r="AG86" s="846"/>
      <c r="AH86" s="846"/>
      <c r="AI86" s="846"/>
      <c r="AJ86" s="846"/>
      <c r="AK86" s="846"/>
      <c r="AL86" s="846"/>
      <c r="AM86" s="846"/>
      <c r="AN86" s="846"/>
      <c r="AO86" s="846"/>
      <c r="AP86" s="846"/>
      <c r="AQ86" s="846"/>
      <c r="AR86" s="846"/>
      <c r="AS86" s="846"/>
      <c r="AT86" s="846"/>
      <c r="AU86" s="846"/>
      <c r="AV86" s="846"/>
      <c r="AW86" s="846"/>
      <c r="AX86" s="846"/>
      <c r="AY86" s="846"/>
      <c r="AZ86" s="893"/>
      <c r="BA86" s="893"/>
      <c r="BB86" s="893"/>
      <c r="BC86" s="893"/>
      <c r="BD86" s="894"/>
      <c r="BE86" s="218"/>
      <c r="BF86" s="218"/>
      <c r="BG86" s="218"/>
      <c r="BH86" s="218"/>
      <c r="BI86" s="218"/>
      <c r="BJ86" s="218"/>
      <c r="BK86" s="218"/>
      <c r="BL86" s="218"/>
      <c r="BM86" s="218"/>
      <c r="BN86" s="218"/>
      <c r="BO86" s="218"/>
      <c r="BP86" s="218"/>
      <c r="BQ86" s="215">
        <v>80</v>
      </c>
      <c r="BR86" s="220"/>
      <c r="BS86" s="890"/>
      <c r="BT86" s="891"/>
      <c r="BU86" s="891"/>
      <c r="BV86" s="891"/>
      <c r="BW86" s="891"/>
      <c r="BX86" s="891"/>
      <c r="BY86" s="891"/>
      <c r="BZ86" s="891"/>
      <c r="CA86" s="891"/>
      <c r="CB86" s="891"/>
      <c r="CC86" s="891"/>
      <c r="CD86" s="891"/>
      <c r="CE86" s="891"/>
      <c r="CF86" s="891"/>
      <c r="CG86" s="892"/>
      <c r="CH86" s="877"/>
      <c r="CI86" s="878"/>
      <c r="CJ86" s="878"/>
      <c r="CK86" s="878"/>
      <c r="CL86" s="879"/>
      <c r="CM86" s="877"/>
      <c r="CN86" s="878"/>
      <c r="CO86" s="878"/>
      <c r="CP86" s="878"/>
      <c r="CQ86" s="879"/>
      <c r="CR86" s="877"/>
      <c r="CS86" s="878"/>
      <c r="CT86" s="878"/>
      <c r="CU86" s="878"/>
      <c r="CV86" s="879"/>
      <c r="CW86" s="877"/>
      <c r="CX86" s="878"/>
      <c r="CY86" s="878"/>
      <c r="CZ86" s="878"/>
      <c r="DA86" s="879"/>
      <c r="DB86" s="877"/>
      <c r="DC86" s="878"/>
      <c r="DD86" s="878"/>
      <c r="DE86" s="878"/>
      <c r="DF86" s="879"/>
      <c r="DG86" s="877"/>
      <c r="DH86" s="878"/>
      <c r="DI86" s="878"/>
      <c r="DJ86" s="878"/>
      <c r="DK86" s="879"/>
      <c r="DL86" s="877"/>
      <c r="DM86" s="878"/>
      <c r="DN86" s="878"/>
      <c r="DO86" s="878"/>
      <c r="DP86" s="879"/>
      <c r="DQ86" s="877"/>
      <c r="DR86" s="878"/>
      <c r="DS86" s="878"/>
      <c r="DT86" s="878"/>
      <c r="DU86" s="879"/>
      <c r="DV86" s="880"/>
      <c r="DW86" s="881"/>
      <c r="DX86" s="881"/>
      <c r="DY86" s="881"/>
      <c r="DZ86" s="882"/>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90"/>
      <c r="BT87" s="891"/>
      <c r="BU87" s="891"/>
      <c r="BV87" s="891"/>
      <c r="BW87" s="891"/>
      <c r="BX87" s="891"/>
      <c r="BY87" s="891"/>
      <c r="BZ87" s="891"/>
      <c r="CA87" s="891"/>
      <c r="CB87" s="891"/>
      <c r="CC87" s="891"/>
      <c r="CD87" s="891"/>
      <c r="CE87" s="891"/>
      <c r="CF87" s="891"/>
      <c r="CG87" s="892"/>
      <c r="CH87" s="877"/>
      <c r="CI87" s="878"/>
      <c r="CJ87" s="878"/>
      <c r="CK87" s="878"/>
      <c r="CL87" s="879"/>
      <c r="CM87" s="877"/>
      <c r="CN87" s="878"/>
      <c r="CO87" s="878"/>
      <c r="CP87" s="878"/>
      <c r="CQ87" s="879"/>
      <c r="CR87" s="877"/>
      <c r="CS87" s="878"/>
      <c r="CT87" s="878"/>
      <c r="CU87" s="878"/>
      <c r="CV87" s="879"/>
      <c r="CW87" s="877"/>
      <c r="CX87" s="878"/>
      <c r="CY87" s="878"/>
      <c r="CZ87" s="878"/>
      <c r="DA87" s="879"/>
      <c r="DB87" s="877"/>
      <c r="DC87" s="878"/>
      <c r="DD87" s="878"/>
      <c r="DE87" s="878"/>
      <c r="DF87" s="879"/>
      <c r="DG87" s="877"/>
      <c r="DH87" s="878"/>
      <c r="DI87" s="878"/>
      <c r="DJ87" s="878"/>
      <c r="DK87" s="879"/>
      <c r="DL87" s="877"/>
      <c r="DM87" s="878"/>
      <c r="DN87" s="878"/>
      <c r="DO87" s="878"/>
      <c r="DP87" s="879"/>
      <c r="DQ87" s="877"/>
      <c r="DR87" s="878"/>
      <c r="DS87" s="878"/>
      <c r="DT87" s="878"/>
      <c r="DU87" s="879"/>
      <c r="DV87" s="880"/>
      <c r="DW87" s="881"/>
      <c r="DX87" s="881"/>
      <c r="DY87" s="881"/>
      <c r="DZ87" s="882"/>
      <c r="EA87" s="199"/>
    </row>
    <row r="88" spans="1:131" s="200" customFormat="1" ht="26.25" customHeight="1" thickBot="1" x14ac:dyDescent="0.2">
      <c r="A88" s="217" t="s">
        <v>368</v>
      </c>
      <c r="B88" s="813" t="s">
        <v>391</v>
      </c>
      <c r="C88" s="814"/>
      <c r="D88" s="814"/>
      <c r="E88" s="814"/>
      <c r="F88" s="814"/>
      <c r="G88" s="814"/>
      <c r="H88" s="814"/>
      <c r="I88" s="814"/>
      <c r="J88" s="814"/>
      <c r="K88" s="814"/>
      <c r="L88" s="814"/>
      <c r="M88" s="814"/>
      <c r="N88" s="814"/>
      <c r="O88" s="814"/>
      <c r="P88" s="815"/>
      <c r="Q88" s="859"/>
      <c r="R88" s="860"/>
      <c r="S88" s="860"/>
      <c r="T88" s="860"/>
      <c r="U88" s="860"/>
      <c r="V88" s="860"/>
      <c r="W88" s="860"/>
      <c r="X88" s="860"/>
      <c r="Y88" s="860"/>
      <c r="Z88" s="860"/>
      <c r="AA88" s="860"/>
      <c r="AB88" s="860"/>
      <c r="AC88" s="860"/>
      <c r="AD88" s="860"/>
      <c r="AE88" s="860"/>
      <c r="AF88" s="863">
        <v>78244</v>
      </c>
      <c r="AG88" s="863"/>
      <c r="AH88" s="863"/>
      <c r="AI88" s="863"/>
      <c r="AJ88" s="863"/>
      <c r="AK88" s="860"/>
      <c r="AL88" s="860"/>
      <c r="AM88" s="860"/>
      <c r="AN88" s="860"/>
      <c r="AO88" s="860"/>
      <c r="AP88" s="863">
        <v>153896</v>
      </c>
      <c r="AQ88" s="863"/>
      <c r="AR88" s="863"/>
      <c r="AS88" s="863"/>
      <c r="AT88" s="863"/>
      <c r="AU88" s="863">
        <v>32</v>
      </c>
      <c r="AV88" s="863"/>
      <c r="AW88" s="863"/>
      <c r="AX88" s="863"/>
      <c r="AY88" s="863"/>
      <c r="AZ88" s="872"/>
      <c r="BA88" s="872"/>
      <c r="BB88" s="872"/>
      <c r="BC88" s="872"/>
      <c r="BD88" s="873"/>
      <c r="BE88" s="218"/>
      <c r="BF88" s="218"/>
      <c r="BG88" s="218"/>
      <c r="BH88" s="218"/>
      <c r="BI88" s="218"/>
      <c r="BJ88" s="218"/>
      <c r="BK88" s="218"/>
      <c r="BL88" s="218"/>
      <c r="BM88" s="218"/>
      <c r="BN88" s="218"/>
      <c r="BO88" s="218"/>
      <c r="BP88" s="218"/>
      <c r="BQ88" s="215">
        <v>82</v>
      </c>
      <c r="BR88" s="220"/>
      <c r="BS88" s="890"/>
      <c r="BT88" s="891"/>
      <c r="BU88" s="891"/>
      <c r="BV88" s="891"/>
      <c r="BW88" s="891"/>
      <c r="BX88" s="891"/>
      <c r="BY88" s="891"/>
      <c r="BZ88" s="891"/>
      <c r="CA88" s="891"/>
      <c r="CB88" s="891"/>
      <c r="CC88" s="891"/>
      <c r="CD88" s="891"/>
      <c r="CE88" s="891"/>
      <c r="CF88" s="891"/>
      <c r="CG88" s="892"/>
      <c r="CH88" s="877"/>
      <c r="CI88" s="878"/>
      <c r="CJ88" s="878"/>
      <c r="CK88" s="878"/>
      <c r="CL88" s="879"/>
      <c r="CM88" s="877"/>
      <c r="CN88" s="878"/>
      <c r="CO88" s="878"/>
      <c r="CP88" s="878"/>
      <c r="CQ88" s="879"/>
      <c r="CR88" s="877"/>
      <c r="CS88" s="878"/>
      <c r="CT88" s="878"/>
      <c r="CU88" s="878"/>
      <c r="CV88" s="879"/>
      <c r="CW88" s="877"/>
      <c r="CX88" s="878"/>
      <c r="CY88" s="878"/>
      <c r="CZ88" s="878"/>
      <c r="DA88" s="879"/>
      <c r="DB88" s="877"/>
      <c r="DC88" s="878"/>
      <c r="DD88" s="878"/>
      <c r="DE88" s="878"/>
      <c r="DF88" s="879"/>
      <c r="DG88" s="877"/>
      <c r="DH88" s="878"/>
      <c r="DI88" s="878"/>
      <c r="DJ88" s="878"/>
      <c r="DK88" s="879"/>
      <c r="DL88" s="877"/>
      <c r="DM88" s="878"/>
      <c r="DN88" s="878"/>
      <c r="DO88" s="878"/>
      <c r="DP88" s="879"/>
      <c r="DQ88" s="877"/>
      <c r="DR88" s="878"/>
      <c r="DS88" s="878"/>
      <c r="DT88" s="878"/>
      <c r="DU88" s="879"/>
      <c r="DV88" s="880"/>
      <c r="DW88" s="881"/>
      <c r="DX88" s="881"/>
      <c r="DY88" s="881"/>
      <c r="DZ88" s="88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90"/>
      <c r="BT89" s="891"/>
      <c r="BU89" s="891"/>
      <c r="BV89" s="891"/>
      <c r="BW89" s="891"/>
      <c r="BX89" s="891"/>
      <c r="BY89" s="891"/>
      <c r="BZ89" s="891"/>
      <c r="CA89" s="891"/>
      <c r="CB89" s="891"/>
      <c r="CC89" s="891"/>
      <c r="CD89" s="891"/>
      <c r="CE89" s="891"/>
      <c r="CF89" s="891"/>
      <c r="CG89" s="892"/>
      <c r="CH89" s="877"/>
      <c r="CI89" s="878"/>
      <c r="CJ89" s="878"/>
      <c r="CK89" s="878"/>
      <c r="CL89" s="879"/>
      <c r="CM89" s="877"/>
      <c r="CN89" s="878"/>
      <c r="CO89" s="878"/>
      <c r="CP89" s="878"/>
      <c r="CQ89" s="879"/>
      <c r="CR89" s="877"/>
      <c r="CS89" s="878"/>
      <c r="CT89" s="878"/>
      <c r="CU89" s="878"/>
      <c r="CV89" s="879"/>
      <c r="CW89" s="877"/>
      <c r="CX89" s="878"/>
      <c r="CY89" s="878"/>
      <c r="CZ89" s="878"/>
      <c r="DA89" s="879"/>
      <c r="DB89" s="877"/>
      <c r="DC89" s="878"/>
      <c r="DD89" s="878"/>
      <c r="DE89" s="878"/>
      <c r="DF89" s="879"/>
      <c r="DG89" s="877"/>
      <c r="DH89" s="878"/>
      <c r="DI89" s="878"/>
      <c r="DJ89" s="878"/>
      <c r="DK89" s="879"/>
      <c r="DL89" s="877"/>
      <c r="DM89" s="878"/>
      <c r="DN89" s="878"/>
      <c r="DO89" s="878"/>
      <c r="DP89" s="879"/>
      <c r="DQ89" s="877"/>
      <c r="DR89" s="878"/>
      <c r="DS89" s="878"/>
      <c r="DT89" s="878"/>
      <c r="DU89" s="879"/>
      <c r="DV89" s="880"/>
      <c r="DW89" s="881"/>
      <c r="DX89" s="881"/>
      <c r="DY89" s="881"/>
      <c r="DZ89" s="88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90"/>
      <c r="BT90" s="891"/>
      <c r="BU90" s="891"/>
      <c r="BV90" s="891"/>
      <c r="BW90" s="891"/>
      <c r="BX90" s="891"/>
      <c r="BY90" s="891"/>
      <c r="BZ90" s="891"/>
      <c r="CA90" s="891"/>
      <c r="CB90" s="891"/>
      <c r="CC90" s="891"/>
      <c r="CD90" s="891"/>
      <c r="CE90" s="891"/>
      <c r="CF90" s="891"/>
      <c r="CG90" s="892"/>
      <c r="CH90" s="877"/>
      <c r="CI90" s="878"/>
      <c r="CJ90" s="878"/>
      <c r="CK90" s="878"/>
      <c r="CL90" s="879"/>
      <c r="CM90" s="877"/>
      <c r="CN90" s="878"/>
      <c r="CO90" s="878"/>
      <c r="CP90" s="878"/>
      <c r="CQ90" s="879"/>
      <c r="CR90" s="877"/>
      <c r="CS90" s="878"/>
      <c r="CT90" s="878"/>
      <c r="CU90" s="878"/>
      <c r="CV90" s="879"/>
      <c r="CW90" s="877"/>
      <c r="CX90" s="878"/>
      <c r="CY90" s="878"/>
      <c r="CZ90" s="878"/>
      <c r="DA90" s="879"/>
      <c r="DB90" s="877"/>
      <c r="DC90" s="878"/>
      <c r="DD90" s="878"/>
      <c r="DE90" s="878"/>
      <c r="DF90" s="879"/>
      <c r="DG90" s="877"/>
      <c r="DH90" s="878"/>
      <c r="DI90" s="878"/>
      <c r="DJ90" s="878"/>
      <c r="DK90" s="879"/>
      <c r="DL90" s="877"/>
      <c r="DM90" s="878"/>
      <c r="DN90" s="878"/>
      <c r="DO90" s="878"/>
      <c r="DP90" s="879"/>
      <c r="DQ90" s="877"/>
      <c r="DR90" s="878"/>
      <c r="DS90" s="878"/>
      <c r="DT90" s="878"/>
      <c r="DU90" s="879"/>
      <c r="DV90" s="880"/>
      <c r="DW90" s="881"/>
      <c r="DX90" s="881"/>
      <c r="DY90" s="881"/>
      <c r="DZ90" s="88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90"/>
      <c r="BT91" s="891"/>
      <c r="BU91" s="891"/>
      <c r="BV91" s="891"/>
      <c r="BW91" s="891"/>
      <c r="BX91" s="891"/>
      <c r="BY91" s="891"/>
      <c r="BZ91" s="891"/>
      <c r="CA91" s="891"/>
      <c r="CB91" s="891"/>
      <c r="CC91" s="891"/>
      <c r="CD91" s="891"/>
      <c r="CE91" s="891"/>
      <c r="CF91" s="891"/>
      <c r="CG91" s="892"/>
      <c r="CH91" s="877"/>
      <c r="CI91" s="878"/>
      <c r="CJ91" s="878"/>
      <c r="CK91" s="878"/>
      <c r="CL91" s="879"/>
      <c r="CM91" s="877"/>
      <c r="CN91" s="878"/>
      <c r="CO91" s="878"/>
      <c r="CP91" s="878"/>
      <c r="CQ91" s="879"/>
      <c r="CR91" s="877"/>
      <c r="CS91" s="878"/>
      <c r="CT91" s="878"/>
      <c r="CU91" s="878"/>
      <c r="CV91" s="879"/>
      <c r="CW91" s="877"/>
      <c r="CX91" s="878"/>
      <c r="CY91" s="878"/>
      <c r="CZ91" s="878"/>
      <c r="DA91" s="879"/>
      <c r="DB91" s="877"/>
      <c r="DC91" s="878"/>
      <c r="DD91" s="878"/>
      <c r="DE91" s="878"/>
      <c r="DF91" s="879"/>
      <c r="DG91" s="877"/>
      <c r="DH91" s="878"/>
      <c r="DI91" s="878"/>
      <c r="DJ91" s="878"/>
      <c r="DK91" s="879"/>
      <c r="DL91" s="877"/>
      <c r="DM91" s="878"/>
      <c r="DN91" s="878"/>
      <c r="DO91" s="878"/>
      <c r="DP91" s="879"/>
      <c r="DQ91" s="877"/>
      <c r="DR91" s="878"/>
      <c r="DS91" s="878"/>
      <c r="DT91" s="878"/>
      <c r="DU91" s="879"/>
      <c r="DV91" s="880"/>
      <c r="DW91" s="881"/>
      <c r="DX91" s="881"/>
      <c r="DY91" s="881"/>
      <c r="DZ91" s="88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90"/>
      <c r="BT92" s="891"/>
      <c r="BU92" s="891"/>
      <c r="BV92" s="891"/>
      <c r="BW92" s="891"/>
      <c r="BX92" s="891"/>
      <c r="BY92" s="891"/>
      <c r="BZ92" s="891"/>
      <c r="CA92" s="891"/>
      <c r="CB92" s="891"/>
      <c r="CC92" s="891"/>
      <c r="CD92" s="891"/>
      <c r="CE92" s="891"/>
      <c r="CF92" s="891"/>
      <c r="CG92" s="892"/>
      <c r="CH92" s="877"/>
      <c r="CI92" s="878"/>
      <c r="CJ92" s="878"/>
      <c r="CK92" s="878"/>
      <c r="CL92" s="879"/>
      <c r="CM92" s="877"/>
      <c r="CN92" s="878"/>
      <c r="CO92" s="878"/>
      <c r="CP92" s="878"/>
      <c r="CQ92" s="879"/>
      <c r="CR92" s="877"/>
      <c r="CS92" s="878"/>
      <c r="CT92" s="878"/>
      <c r="CU92" s="878"/>
      <c r="CV92" s="879"/>
      <c r="CW92" s="877"/>
      <c r="CX92" s="878"/>
      <c r="CY92" s="878"/>
      <c r="CZ92" s="878"/>
      <c r="DA92" s="879"/>
      <c r="DB92" s="877"/>
      <c r="DC92" s="878"/>
      <c r="DD92" s="878"/>
      <c r="DE92" s="878"/>
      <c r="DF92" s="879"/>
      <c r="DG92" s="877"/>
      <c r="DH92" s="878"/>
      <c r="DI92" s="878"/>
      <c r="DJ92" s="878"/>
      <c r="DK92" s="879"/>
      <c r="DL92" s="877"/>
      <c r="DM92" s="878"/>
      <c r="DN92" s="878"/>
      <c r="DO92" s="878"/>
      <c r="DP92" s="879"/>
      <c r="DQ92" s="877"/>
      <c r="DR92" s="878"/>
      <c r="DS92" s="878"/>
      <c r="DT92" s="878"/>
      <c r="DU92" s="879"/>
      <c r="DV92" s="880"/>
      <c r="DW92" s="881"/>
      <c r="DX92" s="881"/>
      <c r="DY92" s="881"/>
      <c r="DZ92" s="88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90"/>
      <c r="BT93" s="891"/>
      <c r="BU93" s="891"/>
      <c r="BV93" s="891"/>
      <c r="BW93" s="891"/>
      <c r="BX93" s="891"/>
      <c r="BY93" s="891"/>
      <c r="BZ93" s="891"/>
      <c r="CA93" s="891"/>
      <c r="CB93" s="891"/>
      <c r="CC93" s="891"/>
      <c r="CD93" s="891"/>
      <c r="CE93" s="891"/>
      <c r="CF93" s="891"/>
      <c r="CG93" s="892"/>
      <c r="CH93" s="877"/>
      <c r="CI93" s="878"/>
      <c r="CJ93" s="878"/>
      <c r="CK93" s="878"/>
      <c r="CL93" s="879"/>
      <c r="CM93" s="877"/>
      <c r="CN93" s="878"/>
      <c r="CO93" s="878"/>
      <c r="CP93" s="878"/>
      <c r="CQ93" s="879"/>
      <c r="CR93" s="877"/>
      <c r="CS93" s="878"/>
      <c r="CT93" s="878"/>
      <c r="CU93" s="878"/>
      <c r="CV93" s="879"/>
      <c r="CW93" s="877"/>
      <c r="CX93" s="878"/>
      <c r="CY93" s="878"/>
      <c r="CZ93" s="878"/>
      <c r="DA93" s="879"/>
      <c r="DB93" s="877"/>
      <c r="DC93" s="878"/>
      <c r="DD93" s="878"/>
      <c r="DE93" s="878"/>
      <c r="DF93" s="879"/>
      <c r="DG93" s="877"/>
      <c r="DH93" s="878"/>
      <c r="DI93" s="878"/>
      <c r="DJ93" s="878"/>
      <c r="DK93" s="879"/>
      <c r="DL93" s="877"/>
      <c r="DM93" s="878"/>
      <c r="DN93" s="878"/>
      <c r="DO93" s="878"/>
      <c r="DP93" s="879"/>
      <c r="DQ93" s="877"/>
      <c r="DR93" s="878"/>
      <c r="DS93" s="878"/>
      <c r="DT93" s="878"/>
      <c r="DU93" s="879"/>
      <c r="DV93" s="880"/>
      <c r="DW93" s="881"/>
      <c r="DX93" s="881"/>
      <c r="DY93" s="881"/>
      <c r="DZ93" s="88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90"/>
      <c r="BT94" s="891"/>
      <c r="BU94" s="891"/>
      <c r="BV94" s="891"/>
      <c r="BW94" s="891"/>
      <c r="BX94" s="891"/>
      <c r="BY94" s="891"/>
      <c r="BZ94" s="891"/>
      <c r="CA94" s="891"/>
      <c r="CB94" s="891"/>
      <c r="CC94" s="891"/>
      <c r="CD94" s="891"/>
      <c r="CE94" s="891"/>
      <c r="CF94" s="891"/>
      <c r="CG94" s="892"/>
      <c r="CH94" s="877"/>
      <c r="CI94" s="878"/>
      <c r="CJ94" s="878"/>
      <c r="CK94" s="878"/>
      <c r="CL94" s="879"/>
      <c r="CM94" s="877"/>
      <c r="CN94" s="878"/>
      <c r="CO94" s="878"/>
      <c r="CP94" s="878"/>
      <c r="CQ94" s="879"/>
      <c r="CR94" s="877"/>
      <c r="CS94" s="878"/>
      <c r="CT94" s="878"/>
      <c r="CU94" s="878"/>
      <c r="CV94" s="879"/>
      <c r="CW94" s="877"/>
      <c r="CX94" s="878"/>
      <c r="CY94" s="878"/>
      <c r="CZ94" s="878"/>
      <c r="DA94" s="879"/>
      <c r="DB94" s="877"/>
      <c r="DC94" s="878"/>
      <c r="DD94" s="878"/>
      <c r="DE94" s="878"/>
      <c r="DF94" s="879"/>
      <c r="DG94" s="877"/>
      <c r="DH94" s="878"/>
      <c r="DI94" s="878"/>
      <c r="DJ94" s="878"/>
      <c r="DK94" s="879"/>
      <c r="DL94" s="877"/>
      <c r="DM94" s="878"/>
      <c r="DN94" s="878"/>
      <c r="DO94" s="878"/>
      <c r="DP94" s="879"/>
      <c r="DQ94" s="877"/>
      <c r="DR94" s="878"/>
      <c r="DS94" s="878"/>
      <c r="DT94" s="878"/>
      <c r="DU94" s="879"/>
      <c r="DV94" s="880"/>
      <c r="DW94" s="881"/>
      <c r="DX94" s="881"/>
      <c r="DY94" s="881"/>
      <c r="DZ94" s="88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90"/>
      <c r="BT95" s="891"/>
      <c r="BU95" s="891"/>
      <c r="BV95" s="891"/>
      <c r="BW95" s="891"/>
      <c r="BX95" s="891"/>
      <c r="BY95" s="891"/>
      <c r="BZ95" s="891"/>
      <c r="CA95" s="891"/>
      <c r="CB95" s="891"/>
      <c r="CC95" s="891"/>
      <c r="CD95" s="891"/>
      <c r="CE95" s="891"/>
      <c r="CF95" s="891"/>
      <c r="CG95" s="892"/>
      <c r="CH95" s="877"/>
      <c r="CI95" s="878"/>
      <c r="CJ95" s="878"/>
      <c r="CK95" s="878"/>
      <c r="CL95" s="879"/>
      <c r="CM95" s="877"/>
      <c r="CN95" s="878"/>
      <c r="CO95" s="878"/>
      <c r="CP95" s="878"/>
      <c r="CQ95" s="879"/>
      <c r="CR95" s="877"/>
      <c r="CS95" s="878"/>
      <c r="CT95" s="878"/>
      <c r="CU95" s="878"/>
      <c r="CV95" s="879"/>
      <c r="CW95" s="877"/>
      <c r="CX95" s="878"/>
      <c r="CY95" s="878"/>
      <c r="CZ95" s="878"/>
      <c r="DA95" s="879"/>
      <c r="DB95" s="877"/>
      <c r="DC95" s="878"/>
      <c r="DD95" s="878"/>
      <c r="DE95" s="878"/>
      <c r="DF95" s="879"/>
      <c r="DG95" s="877"/>
      <c r="DH95" s="878"/>
      <c r="DI95" s="878"/>
      <c r="DJ95" s="878"/>
      <c r="DK95" s="879"/>
      <c r="DL95" s="877"/>
      <c r="DM95" s="878"/>
      <c r="DN95" s="878"/>
      <c r="DO95" s="878"/>
      <c r="DP95" s="879"/>
      <c r="DQ95" s="877"/>
      <c r="DR95" s="878"/>
      <c r="DS95" s="878"/>
      <c r="DT95" s="878"/>
      <c r="DU95" s="879"/>
      <c r="DV95" s="880"/>
      <c r="DW95" s="881"/>
      <c r="DX95" s="881"/>
      <c r="DY95" s="881"/>
      <c r="DZ95" s="88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90"/>
      <c r="BT96" s="891"/>
      <c r="BU96" s="891"/>
      <c r="BV96" s="891"/>
      <c r="BW96" s="891"/>
      <c r="BX96" s="891"/>
      <c r="BY96" s="891"/>
      <c r="BZ96" s="891"/>
      <c r="CA96" s="891"/>
      <c r="CB96" s="891"/>
      <c r="CC96" s="891"/>
      <c r="CD96" s="891"/>
      <c r="CE96" s="891"/>
      <c r="CF96" s="891"/>
      <c r="CG96" s="892"/>
      <c r="CH96" s="877"/>
      <c r="CI96" s="878"/>
      <c r="CJ96" s="878"/>
      <c r="CK96" s="878"/>
      <c r="CL96" s="879"/>
      <c r="CM96" s="877"/>
      <c r="CN96" s="878"/>
      <c r="CO96" s="878"/>
      <c r="CP96" s="878"/>
      <c r="CQ96" s="879"/>
      <c r="CR96" s="877"/>
      <c r="CS96" s="878"/>
      <c r="CT96" s="878"/>
      <c r="CU96" s="878"/>
      <c r="CV96" s="879"/>
      <c r="CW96" s="877"/>
      <c r="CX96" s="878"/>
      <c r="CY96" s="878"/>
      <c r="CZ96" s="878"/>
      <c r="DA96" s="879"/>
      <c r="DB96" s="877"/>
      <c r="DC96" s="878"/>
      <c r="DD96" s="878"/>
      <c r="DE96" s="878"/>
      <c r="DF96" s="879"/>
      <c r="DG96" s="877"/>
      <c r="DH96" s="878"/>
      <c r="DI96" s="878"/>
      <c r="DJ96" s="878"/>
      <c r="DK96" s="879"/>
      <c r="DL96" s="877"/>
      <c r="DM96" s="878"/>
      <c r="DN96" s="878"/>
      <c r="DO96" s="878"/>
      <c r="DP96" s="879"/>
      <c r="DQ96" s="877"/>
      <c r="DR96" s="878"/>
      <c r="DS96" s="878"/>
      <c r="DT96" s="878"/>
      <c r="DU96" s="879"/>
      <c r="DV96" s="880"/>
      <c r="DW96" s="881"/>
      <c r="DX96" s="881"/>
      <c r="DY96" s="881"/>
      <c r="DZ96" s="88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90"/>
      <c r="BT97" s="891"/>
      <c r="BU97" s="891"/>
      <c r="BV97" s="891"/>
      <c r="BW97" s="891"/>
      <c r="BX97" s="891"/>
      <c r="BY97" s="891"/>
      <c r="BZ97" s="891"/>
      <c r="CA97" s="891"/>
      <c r="CB97" s="891"/>
      <c r="CC97" s="891"/>
      <c r="CD97" s="891"/>
      <c r="CE97" s="891"/>
      <c r="CF97" s="891"/>
      <c r="CG97" s="892"/>
      <c r="CH97" s="877"/>
      <c r="CI97" s="878"/>
      <c r="CJ97" s="878"/>
      <c r="CK97" s="878"/>
      <c r="CL97" s="879"/>
      <c r="CM97" s="877"/>
      <c r="CN97" s="878"/>
      <c r="CO97" s="878"/>
      <c r="CP97" s="878"/>
      <c r="CQ97" s="879"/>
      <c r="CR97" s="877"/>
      <c r="CS97" s="878"/>
      <c r="CT97" s="878"/>
      <c r="CU97" s="878"/>
      <c r="CV97" s="879"/>
      <c r="CW97" s="877"/>
      <c r="CX97" s="878"/>
      <c r="CY97" s="878"/>
      <c r="CZ97" s="878"/>
      <c r="DA97" s="879"/>
      <c r="DB97" s="877"/>
      <c r="DC97" s="878"/>
      <c r="DD97" s="878"/>
      <c r="DE97" s="878"/>
      <c r="DF97" s="879"/>
      <c r="DG97" s="877"/>
      <c r="DH97" s="878"/>
      <c r="DI97" s="878"/>
      <c r="DJ97" s="878"/>
      <c r="DK97" s="879"/>
      <c r="DL97" s="877"/>
      <c r="DM97" s="878"/>
      <c r="DN97" s="878"/>
      <c r="DO97" s="878"/>
      <c r="DP97" s="879"/>
      <c r="DQ97" s="877"/>
      <c r="DR97" s="878"/>
      <c r="DS97" s="878"/>
      <c r="DT97" s="878"/>
      <c r="DU97" s="879"/>
      <c r="DV97" s="880"/>
      <c r="DW97" s="881"/>
      <c r="DX97" s="881"/>
      <c r="DY97" s="881"/>
      <c r="DZ97" s="88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90"/>
      <c r="BT98" s="891"/>
      <c r="BU98" s="891"/>
      <c r="BV98" s="891"/>
      <c r="BW98" s="891"/>
      <c r="BX98" s="891"/>
      <c r="BY98" s="891"/>
      <c r="BZ98" s="891"/>
      <c r="CA98" s="891"/>
      <c r="CB98" s="891"/>
      <c r="CC98" s="891"/>
      <c r="CD98" s="891"/>
      <c r="CE98" s="891"/>
      <c r="CF98" s="891"/>
      <c r="CG98" s="892"/>
      <c r="CH98" s="877"/>
      <c r="CI98" s="878"/>
      <c r="CJ98" s="878"/>
      <c r="CK98" s="878"/>
      <c r="CL98" s="879"/>
      <c r="CM98" s="877"/>
      <c r="CN98" s="878"/>
      <c r="CO98" s="878"/>
      <c r="CP98" s="878"/>
      <c r="CQ98" s="879"/>
      <c r="CR98" s="877"/>
      <c r="CS98" s="878"/>
      <c r="CT98" s="878"/>
      <c r="CU98" s="878"/>
      <c r="CV98" s="879"/>
      <c r="CW98" s="877"/>
      <c r="CX98" s="878"/>
      <c r="CY98" s="878"/>
      <c r="CZ98" s="878"/>
      <c r="DA98" s="879"/>
      <c r="DB98" s="877"/>
      <c r="DC98" s="878"/>
      <c r="DD98" s="878"/>
      <c r="DE98" s="878"/>
      <c r="DF98" s="879"/>
      <c r="DG98" s="877"/>
      <c r="DH98" s="878"/>
      <c r="DI98" s="878"/>
      <c r="DJ98" s="878"/>
      <c r="DK98" s="879"/>
      <c r="DL98" s="877"/>
      <c r="DM98" s="878"/>
      <c r="DN98" s="878"/>
      <c r="DO98" s="878"/>
      <c r="DP98" s="879"/>
      <c r="DQ98" s="877"/>
      <c r="DR98" s="878"/>
      <c r="DS98" s="878"/>
      <c r="DT98" s="878"/>
      <c r="DU98" s="879"/>
      <c r="DV98" s="880"/>
      <c r="DW98" s="881"/>
      <c r="DX98" s="881"/>
      <c r="DY98" s="881"/>
      <c r="DZ98" s="88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90"/>
      <c r="BT99" s="891"/>
      <c r="BU99" s="891"/>
      <c r="BV99" s="891"/>
      <c r="BW99" s="891"/>
      <c r="BX99" s="891"/>
      <c r="BY99" s="891"/>
      <c r="BZ99" s="891"/>
      <c r="CA99" s="891"/>
      <c r="CB99" s="891"/>
      <c r="CC99" s="891"/>
      <c r="CD99" s="891"/>
      <c r="CE99" s="891"/>
      <c r="CF99" s="891"/>
      <c r="CG99" s="892"/>
      <c r="CH99" s="877"/>
      <c r="CI99" s="878"/>
      <c r="CJ99" s="878"/>
      <c r="CK99" s="878"/>
      <c r="CL99" s="879"/>
      <c r="CM99" s="877"/>
      <c r="CN99" s="878"/>
      <c r="CO99" s="878"/>
      <c r="CP99" s="878"/>
      <c r="CQ99" s="879"/>
      <c r="CR99" s="877"/>
      <c r="CS99" s="878"/>
      <c r="CT99" s="878"/>
      <c r="CU99" s="878"/>
      <c r="CV99" s="879"/>
      <c r="CW99" s="877"/>
      <c r="CX99" s="878"/>
      <c r="CY99" s="878"/>
      <c r="CZ99" s="878"/>
      <c r="DA99" s="879"/>
      <c r="DB99" s="877"/>
      <c r="DC99" s="878"/>
      <c r="DD99" s="878"/>
      <c r="DE99" s="878"/>
      <c r="DF99" s="879"/>
      <c r="DG99" s="877"/>
      <c r="DH99" s="878"/>
      <c r="DI99" s="878"/>
      <c r="DJ99" s="878"/>
      <c r="DK99" s="879"/>
      <c r="DL99" s="877"/>
      <c r="DM99" s="878"/>
      <c r="DN99" s="878"/>
      <c r="DO99" s="878"/>
      <c r="DP99" s="879"/>
      <c r="DQ99" s="877"/>
      <c r="DR99" s="878"/>
      <c r="DS99" s="878"/>
      <c r="DT99" s="878"/>
      <c r="DU99" s="879"/>
      <c r="DV99" s="880"/>
      <c r="DW99" s="881"/>
      <c r="DX99" s="881"/>
      <c r="DY99" s="881"/>
      <c r="DZ99" s="88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90"/>
      <c r="BT100" s="891"/>
      <c r="BU100" s="891"/>
      <c r="BV100" s="891"/>
      <c r="BW100" s="891"/>
      <c r="BX100" s="891"/>
      <c r="BY100" s="891"/>
      <c r="BZ100" s="891"/>
      <c r="CA100" s="891"/>
      <c r="CB100" s="891"/>
      <c r="CC100" s="891"/>
      <c r="CD100" s="891"/>
      <c r="CE100" s="891"/>
      <c r="CF100" s="891"/>
      <c r="CG100" s="892"/>
      <c r="CH100" s="877"/>
      <c r="CI100" s="878"/>
      <c r="CJ100" s="878"/>
      <c r="CK100" s="878"/>
      <c r="CL100" s="879"/>
      <c r="CM100" s="877"/>
      <c r="CN100" s="878"/>
      <c r="CO100" s="878"/>
      <c r="CP100" s="878"/>
      <c r="CQ100" s="879"/>
      <c r="CR100" s="877"/>
      <c r="CS100" s="878"/>
      <c r="CT100" s="878"/>
      <c r="CU100" s="878"/>
      <c r="CV100" s="879"/>
      <c r="CW100" s="877"/>
      <c r="CX100" s="878"/>
      <c r="CY100" s="878"/>
      <c r="CZ100" s="878"/>
      <c r="DA100" s="879"/>
      <c r="DB100" s="877"/>
      <c r="DC100" s="878"/>
      <c r="DD100" s="878"/>
      <c r="DE100" s="878"/>
      <c r="DF100" s="879"/>
      <c r="DG100" s="877"/>
      <c r="DH100" s="878"/>
      <c r="DI100" s="878"/>
      <c r="DJ100" s="878"/>
      <c r="DK100" s="879"/>
      <c r="DL100" s="877"/>
      <c r="DM100" s="878"/>
      <c r="DN100" s="878"/>
      <c r="DO100" s="878"/>
      <c r="DP100" s="879"/>
      <c r="DQ100" s="877"/>
      <c r="DR100" s="878"/>
      <c r="DS100" s="878"/>
      <c r="DT100" s="878"/>
      <c r="DU100" s="879"/>
      <c r="DV100" s="880"/>
      <c r="DW100" s="881"/>
      <c r="DX100" s="881"/>
      <c r="DY100" s="881"/>
      <c r="DZ100" s="88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90"/>
      <c r="BT101" s="891"/>
      <c r="BU101" s="891"/>
      <c r="BV101" s="891"/>
      <c r="BW101" s="891"/>
      <c r="BX101" s="891"/>
      <c r="BY101" s="891"/>
      <c r="BZ101" s="891"/>
      <c r="CA101" s="891"/>
      <c r="CB101" s="891"/>
      <c r="CC101" s="891"/>
      <c r="CD101" s="891"/>
      <c r="CE101" s="891"/>
      <c r="CF101" s="891"/>
      <c r="CG101" s="892"/>
      <c r="CH101" s="877"/>
      <c r="CI101" s="878"/>
      <c r="CJ101" s="878"/>
      <c r="CK101" s="878"/>
      <c r="CL101" s="879"/>
      <c r="CM101" s="877"/>
      <c r="CN101" s="878"/>
      <c r="CO101" s="878"/>
      <c r="CP101" s="878"/>
      <c r="CQ101" s="879"/>
      <c r="CR101" s="877"/>
      <c r="CS101" s="878"/>
      <c r="CT101" s="878"/>
      <c r="CU101" s="878"/>
      <c r="CV101" s="879"/>
      <c r="CW101" s="877"/>
      <c r="CX101" s="878"/>
      <c r="CY101" s="878"/>
      <c r="CZ101" s="878"/>
      <c r="DA101" s="879"/>
      <c r="DB101" s="877"/>
      <c r="DC101" s="878"/>
      <c r="DD101" s="878"/>
      <c r="DE101" s="878"/>
      <c r="DF101" s="879"/>
      <c r="DG101" s="877"/>
      <c r="DH101" s="878"/>
      <c r="DI101" s="878"/>
      <c r="DJ101" s="878"/>
      <c r="DK101" s="879"/>
      <c r="DL101" s="877"/>
      <c r="DM101" s="878"/>
      <c r="DN101" s="878"/>
      <c r="DO101" s="878"/>
      <c r="DP101" s="879"/>
      <c r="DQ101" s="877"/>
      <c r="DR101" s="878"/>
      <c r="DS101" s="878"/>
      <c r="DT101" s="878"/>
      <c r="DU101" s="879"/>
      <c r="DV101" s="880"/>
      <c r="DW101" s="881"/>
      <c r="DX101" s="881"/>
      <c r="DY101" s="881"/>
      <c r="DZ101" s="88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3" t="s">
        <v>392</v>
      </c>
      <c r="BS102" s="814"/>
      <c r="BT102" s="814"/>
      <c r="BU102" s="814"/>
      <c r="BV102" s="814"/>
      <c r="BW102" s="814"/>
      <c r="BX102" s="814"/>
      <c r="BY102" s="814"/>
      <c r="BZ102" s="814"/>
      <c r="CA102" s="814"/>
      <c r="CB102" s="814"/>
      <c r="CC102" s="814"/>
      <c r="CD102" s="814"/>
      <c r="CE102" s="814"/>
      <c r="CF102" s="814"/>
      <c r="CG102" s="815"/>
      <c r="CH102" s="909"/>
      <c r="CI102" s="910"/>
      <c r="CJ102" s="910"/>
      <c r="CK102" s="910"/>
      <c r="CL102" s="911"/>
      <c r="CM102" s="909"/>
      <c r="CN102" s="910"/>
      <c r="CO102" s="910"/>
      <c r="CP102" s="910"/>
      <c r="CQ102" s="911"/>
      <c r="CR102" s="912">
        <v>412</v>
      </c>
      <c r="CS102" s="875"/>
      <c r="CT102" s="875"/>
      <c r="CU102" s="875"/>
      <c r="CV102" s="913"/>
      <c r="CW102" s="912">
        <v>190</v>
      </c>
      <c r="CX102" s="875"/>
      <c r="CY102" s="875"/>
      <c r="CZ102" s="875"/>
      <c r="DA102" s="913"/>
      <c r="DB102" s="912"/>
      <c r="DC102" s="875"/>
      <c r="DD102" s="875"/>
      <c r="DE102" s="875"/>
      <c r="DF102" s="913"/>
      <c r="DG102" s="912"/>
      <c r="DH102" s="875"/>
      <c r="DI102" s="875"/>
      <c r="DJ102" s="875"/>
      <c r="DK102" s="913"/>
      <c r="DL102" s="912"/>
      <c r="DM102" s="875"/>
      <c r="DN102" s="875"/>
      <c r="DO102" s="875"/>
      <c r="DP102" s="913"/>
      <c r="DQ102" s="912"/>
      <c r="DR102" s="875"/>
      <c r="DS102" s="875"/>
      <c r="DT102" s="875"/>
      <c r="DU102" s="913"/>
      <c r="DV102" s="914"/>
      <c r="DW102" s="915"/>
      <c r="DX102" s="915"/>
      <c r="DY102" s="915"/>
      <c r="DZ102" s="916"/>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17" t="s">
        <v>393</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8" t="s">
        <v>394</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9" t="s">
        <v>397</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398</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26"/>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27" t="s">
        <v>401</v>
      </c>
      <c r="CG109" s="927"/>
      <c r="CH109" s="927"/>
      <c r="CI109" s="927"/>
      <c r="CJ109" s="927"/>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26"/>
    </row>
    <row r="110" spans="1:131" s="199" customFormat="1" ht="26.25" customHeight="1" x14ac:dyDescent="0.15">
      <c r="A110" s="968" t="s">
        <v>403</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69">
        <v>2346386</v>
      </c>
      <c r="AB110" s="970"/>
      <c r="AC110" s="970"/>
      <c r="AD110" s="970"/>
      <c r="AE110" s="971"/>
      <c r="AF110" s="972">
        <v>2203688</v>
      </c>
      <c r="AG110" s="970"/>
      <c r="AH110" s="970"/>
      <c r="AI110" s="970"/>
      <c r="AJ110" s="971"/>
      <c r="AK110" s="972">
        <v>2322762</v>
      </c>
      <c r="AL110" s="970"/>
      <c r="AM110" s="970"/>
      <c r="AN110" s="970"/>
      <c r="AO110" s="971"/>
      <c r="AP110" s="973">
        <v>11.7</v>
      </c>
      <c r="AQ110" s="974"/>
      <c r="AR110" s="974"/>
      <c r="AS110" s="974"/>
      <c r="AT110" s="975"/>
      <c r="AU110" s="976" t="s">
        <v>61</v>
      </c>
      <c r="AV110" s="977"/>
      <c r="AW110" s="977"/>
      <c r="AX110" s="977"/>
      <c r="AY110" s="977"/>
      <c r="AZ110" s="928" t="s">
        <v>404</v>
      </c>
      <c r="BA110" s="929"/>
      <c r="BB110" s="929"/>
      <c r="BC110" s="929"/>
      <c r="BD110" s="929"/>
      <c r="BE110" s="929"/>
      <c r="BF110" s="929"/>
      <c r="BG110" s="929"/>
      <c r="BH110" s="929"/>
      <c r="BI110" s="929"/>
      <c r="BJ110" s="929"/>
      <c r="BK110" s="929"/>
      <c r="BL110" s="929"/>
      <c r="BM110" s="929"/>
      <c r="BN110" s="929"/>
      <c r="BO110" s="929"/>
      <c r="BP110" s="930"/>
      <c r="BQ110" s="931">
        <v>26437072</v>
      </c>
      <c r="BR110" s="932"/>
      <c r="BS110" s="932"/>
      <c r="BT110" s="932"/>
      <c r="BU110" s="932"/>
      <c r="BV110" s="932">
        <v>26717715</v>
      </c>
      <c r="BW110" s="932"/>
      <c r="BX110" s="932"/>
      <c r="BY110" s="932"/>
      <c r="BZ110" s="932"/>
      <c r="CA110" s="932">
        <v>26735772</v>
      </c>
      <c r="CB110" s="932"/>
      <c r="CC110" s="932"/>
      <c r="CD110" s="932"/>
      <c r="CE110" s="932"/>
      <c r="CF110" s="933">
        <v>134.6</v>
      </c>
      <c r="CG110" s="934"/>
      <c r="CH110" s="934"/>
      <c r="CI110" s="934"/>
      <c r="CJ110" s="934"/>
      <c r="CK110" s="935" t="s">
        <v>405</v>
      </c>
      <c r="CL110" s="936"/>
      <c r="CM110" s="946" t="s">
        <v>406</v>
      </c>
      <c r="CN110" s="947"/>
      <c r="CO110" s="947"/>
      <c r="CP110" s="947"/>
      <c r="CQ110" s="947"/>
      <c r="CR110" s="947"/>
      <c r="CS110" s="947"/>
      <c r="CT110" s="947"/>
      <c r="CU110" s="947"/>
      <c r="CV110" s="947"/>
      <c r="CW110" s="947"/>
      <c r="CX110" s="947"/>
      <c r="CY110" s="947"/>
      <c r="CZ110" s="947"/>
      <c r="DA110" s="947"/>
      <c r="DB110" s="947"/>
      <c r="DC110" s="947"/>
      <c r="DD110" s="947"/>
      <c r="DE110" s="947"/>
      <c r="DF110" s="948"/>
      <c r="DG110" s="931" t="s">
        <v>111</v>
      </c>
      <c r="DH110" s="932"/>
      <c r="DI110" s="932"/>
      <c r="DJ110" s="932"/>
      <c r="DK110" s="932"/>
      <c r="DL110" s="932" t="s">
        <v>111</v>
      </c>
      <c r="DM110" s="932"/>
      <c r="DN110" s="932"/>
      <c r="DO110" s="932"/>
      <c r="DP110" s="932"/>
      <c r="DQ110" s="932" t="s">
        <v>111</v>
      </c>
      <c r="DR110" s="932"/>
      <c r="DS110" s="932"/>
      <c r="DT110" s="932"/>
      <c r="DU110" s="932"/>
      <c r="DV110" s="949" t="s">
        <v>111</v>
      </c>
      <c r="DW110" s="949"/>
      <c r="DX110" s="949"/>
      <c r="DY110" s="949"/>
      <c r="DZ110" s="950"/>
    </row>
    <row r="111" spans="1:131" s="199" customFormat="1" ht="26.25" customHeight="1" x14ac:dyDescent="0.15">
      <c r="A111" s="951" t="s">
        <v>407</v>
      </c>
      <c r="B111" s="952"/>
      <c r="C111" s="952"/>
      <c r="D111" s="952"/>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3"/>
      <c r="AA111" s="954" t="s">
        <v>111</v>
      </c>
      <c r="AB111" s="955"/>
      <c r="AC111" s="955"/>
      <c r="AD111" s="955"/>
      <c r="AE111" s="956"/>
      <c r="AF111" s="957" t="s">
        <v>111</v>
      </c>
      <c r="AG111" s="955"/>
      <c r="AH111" s="955"/>
      <c r="AI111" s="955"/>
      <c r="AJ111" s="956"/>
      <c r="AK111" s="957" t="s">
        <v>111</v>
      </c>
      <c r="AL111" s="955"/>
      <c r="AM111" s="955"/>
      <c r="AN111" s="955"/>
      <c r="AO111" s="956"/>
      <c r="AP111" s="958" t="s">
        <v>111</v>
      </c>
      <c r="AQ111" s="959"/>
      <c r="AR111" s="959"/>
      <c r="AS111" s="959"/>
      <c r="AT111" s="960"/>
      <c r="AU111" s="978"/>
      <c r="AV111" s="979"/>
      <c r="AW111" s="979"/>
      <c r="AX111" s="979"/>
      <c r="AY111" s="979"/>
      <c r="AZ111" s="941" t="s">
        <v>408</v>
      </c>
      <c r="BA111" s="942"/>
      <c r="BB111" s="942"/>
      <c r="BC111" s="942"/>
      <c r="BD111" s="942"/>
      <c r="BE111" s="942"/>
      <c r="BF111" s="942"/>
      <c r="BG111" s="942"/>
      <c r="BH111" s="942"/>
      <c r="BI111" s="942"/>
      <c r="BJ111" s="942"/>
      <c r="BK111" s="942"/>
      <c r="BL111" s="942"/>
      <c r="BM111" s="942"/>
      <c r="BN111" s="942"/>
      <c r="BO111" s="942"/>
      <c r="BP111" s="943"/>
      <c r="BQ111" s="944">
        <v>197453</v>
      </c>
      <c r="BR111" s="945"/>
      <c r="BS111" s="945"/>
      <c r="BT111" s="945"/>
      <c r="BU111" s="945"/>
      <c r="BV111" s="945">
        <v>162256</v>
      </c>
      <c r="BW111" s="945"/>
      <c r="BX111" s="945"/>
      <c r="BY111" s="945"/>
      <c r="BZ111" s="945"/>
      <c r="CA111" s="945">
        <v>119417</v>
      </c>
      <c r="CB111" s="945"/>
      <c r="CC111" s="945"/>
      <c r="CD111" s="945"/>
      <c r="CE111" s="945"/>
      <c r="CF111" s="961">
        <v>0.6</v>
      </c>
      <c r="CG111" s="962"/>
      <c r="CH111" s="962"/>
      <c r="CI111" s="962"/>
      <c r="CJ111" s="962"/>
      <c r="CK111" s="937"/>
      <c r="CL111" s="938"/>
      <c r="CM111" s="963" t="s">
        <v>409</v>
      </c>
      <c r="CN111" s="964"/>
      <c r="CO111" s="964"/>
      <c r="CP111" s="964"/>
      <c r="CQ111" s="964"/>
      <c r="CR111" s="964"/>
      <c r="CS111" s="964"/>
      <c r="CT111" s="964"/>
      <c r="CU111" s="964"/>
      <c r="CV111" s="964"/>
      <c r="CW111" s="964"/>
      <c r="CX111" s="964"/>
      <c r="CY111" s="964"/>
      <c r="CZ111" s="964"/>
      <c r="DA111" s="964"/>
      <c r="DB111" s="964"/>
      <c r="DC111" s="964"/>
      <c r="DD111" s="964"/>
      <c r="DE111" s="964"/>
      <c r="DF111" s="965"/>
      <c r="DG111" s="944">
        <v>197453</v>
      </c>
      <c r="DH111" s="945"/>
      <c r="DI111" s="945"/>
      <c r="DJ111" s="945"/>
      <c r="DK111" s="945"/>
      <c r="DL111" s="945">
        <v>162256</v>
      </c>
      <c r="DM111" s="945"/>
      <c r="DN111" s="945"/>
      <c r="DO111" s="945"/>
      <c r="DP111" s="945"/>
      <c r="DQ111" s="945">
        <v>119417</v>
      </c>
      <c r="DR111" s="945"/>
      <c r="DS111" s="945"/>
      <c r="DT111" s="945"/>
      <c r="DU111" s="945"/>
      <c r="DV111" s="966">
        <v>0.6</v>
      </c>
      <c r="DW111" s="966"/>
      <c r="DX111" s="966"/>
      <c r="DY111" s="966"/>
      <c r="DZ111" s="967"/>
    </row>
    <row r="112" spans="1:131" s="199" customFormat="1" ht="26.25" customHeight="1" x14ac:dyDescent="0.15">
      <c r="A112" s="982" t="s">
        <v>410</v>
      </c>
      <c r="B112" s="983"/>
      <c r="C112" s="942" t="s">
        <v>411</v>
      </c>
      <c r="D112" s="942"/>
      <c r="E112" s="942"/>
      <c r="F112" s="942"/>
      <c r="G112" s="942"/>
      <c r="H112" s="942"/>
      <c r="I112" s="942"/>
      <c r="J112" s="942"/>
      <c r="K112" s="942"/>
      <c r="L112" s="942"/>
      <c r="M112" s="942"/>
      <c r="N112" s="942"/>
      <c r="O112" s="942"/>
      <c r="P112" s="942"/>
      <c r="Q112" s="942"/>
      <c r="R112" s="942"/>
      <c r="S112" s="942"/>
      <c r="T112" s="942"/>
      <c r="U112" s="942"/>
      <c r="V112" s="942"/>
      <c r="W112" s="942"/>
      <c r="X112" s="942"/>
      <c r="Y112" s="942"/>
      <c r="Z112" s="943"/>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78"/>
      <c r="AV112" s="979"/>
      <c r="AW112" s="979"/>
      <c r="AX112" s="979"/>
      <c r="AY112" s="979"/>
      <c r="AZ112" s="941" t="s">
        <v>412</v>
      </c>
      <c r="BA112" s="942"/>
      <c r="BB112" s="942"/>
      <c r="BC112" s="942"/>
      <c r="BD112" s="942"/>
      <c r="BE112" s="942"/>
      <c r="BF112" s="942"/>
      <c r="BG112" s="942"/>
      <c r="BH112" s="942"/>
      <c r="BI112" s="942"/>
      <c r="BJ112" s="942"/>
      <c r="BK112" s="942"/>
      <c r="BL112" s="942"/>
      <c r="BM112" s="942"/>
      <c r="BN112" s="942"/>
      <c r="BO112" s="942"/>
      <c r="BP112" s="943"/>
      <c r="BQ112" s="944">
        <v>11054660</v>
      </c>
      <c r="BR112" s="945"/>
      <c r="BS112" s="945"/>
      <c r="BT112" s="945"/>
      <c r="BU112" s="945"/>
      <c r="BV112" s="945">
        <v>10435165</v>
      </c>
      <c r="BW112" s="945"/>
      <c r="BX112" s="945"/>
      <c r="BY112" s="945"/>
      <c r="BZ112" s="945"/>
      <c r="CA112" s="945">
        <v>9703507</v>
      </c>
      <c r="CB112" s="945"/>
      <c r="CC112" s="945"/>
      <c r="CD112" s="945"/>
      <c r="CE112" s="945"/>
      <c r="CF112" s="961">
        <v>48.9</v>
      </c>
      <c r="CG112" s="962"/>
      <c r="CH112" s="962"/>
      <c r="CI112" s="962"/>
      <c r="CJ112" s="962"/>
      <c r="CK112" s="937"/>
      <c r="CL112" s="938"/>
      <c r="CM112" s="963" t="s">
        <v>413</v>
      </c>
      <c r="CN112" s="964"/>
      <c r="CO112" s="964"/>
      <c r="CP112" s="964"/>
      <c r="CQ112" s="964"/>
      <c r="CR112" s="964"/>
      <c r="CS112" s="964"/>
      <c r="CT112" s="964"/>
      <c r="CU112" s="964"/>
      <c r="CV112" s="964"/>
      <c r="CW112" s="964"/>
      <c r="CX112" s="964"/>
      <c r="CY112" s="964"/>
      <c r="CZ112" s="964"/>
      <c r="DA112" s="964"/>
      <c r="DB112" s="964"/>
      <c r="DC112" s="964"/>
      <c r="DD112" s="964"/>
      <c r="DE112" s="964"/>
      <c r="DF112" s="965"/>
      <c r="DG112" s="944" t="s">
        <v>111</v>
      </c>
      <c r="DH112" s="945"/>
      <c r="DI112" s="945"/>
      <c r="DJ112" s="945"/>
      <c r="DK112" s="945"/>
      <c r="DL112" s="945" t="s">
        <v>111</v>
      </c>
      <c r="DM112" s="945"/>
      <c r="DN112" s="945"/>
      <c r="DO112" s="945"/>
      <c r="DP112" s="945"/>
      <c r="DQ112" s="945" t="s">
        <v>111</v>
      </c>
      <c r="DR112" s="945"/>
      <c r="DS112" s="945"/>
      <c r="DT112" s="945"/>
      <c r="DU112" s="945"/>
      <c r="DV112" s="966" t="s">
        <v>111</v>
      </c>
      <c r="DW112" s="966"/>
      <c r="DX112" s="966"/>
      <c r="DY112" s="966"/>
      <c r="DZ112" s="967"/>
    </row>
    <row r="113" spans="1:130" s="199" customFormat="1" ht="26.25" customHeight="1" x14ac:dyDescent="0.15">
      <c r="A113" s="984"/>
      <c r="B113" s="985"/>
      <c r="C113" s="942" t="s">
        <v>414</v>
      </c>
      <c r="D113" s="942"/>
      <c r="E113" s="942"/>
      <c r="F113" s="942"/>
      <c r="G113" s="942"/>
      <c r="H113" s="942"/>
      <c r="I113" s="942"/>
      <c r="J113" s="942"/>
      <c r="K113" s="942"/>
      <c r="L113" s="942"/>
      <c r="M113" s="942"/>
      <c r="N113" s="942"/>
      <c r="O113" s="942"/>
      <c r="P113" s="942"/>
      <c r="Q113" s="942"/>
      <c r="R113" s="942"/>
      <c r="S113" s="942"/>
      <c r="T113" s="942"/>
      <c r="U113" s="942"/>
      <c r="V113" s="942"/>
      <c r="W113" s="942"/>
      <c r="X113" s="942"/>
      <c r="Y113" s="942"/>
      <c r="Z113" s="943"/>
      <c r="AA113" s="954">
        <v>874145</v>
      </c>
      <c r="AB113" s="955"/>
      <c r="AC113" s="955"/>
      <c r="AD113" s="955"/>
      <c r="AE113" s="956"/>
      <c r="AF113" s="957">
        <v>960819</v>
      </c>
      <c r="AG113" s="955"/>
      <c r="AH113" s="955"/>
      <c r="AI113" s="955"/>
      <c r="AJ113" s="956"/>
      <c r="AK113" s="957">
        <v>865573</v>
      </c>
      <c r="AL113" s="955"/>
      <c r="AM113" s="955"/>
      <c r="AN113" s="955"/>
      <c r="AO113" s="956"/>
      <c r="AP113" s="958">
        <v>4.4000000000000004</v>
      </c>
      <c r="AQ113" s="959"/>
      <c r="AR113" s="959"/>
      <c r="AS113" s="959"/>
      <c r="AT113" s="960"/>
      <c r="AU113" s="978"/>
      <c r="AV113" s="979"/>
      <c r="AW113" s="979"/>
      <c r="AX113" s="979"/>
      <c r="AY113" s="979"/>
      <c r="AZ113" s="941" t="s">
        <v>415</v>
      </c>
      <c r="BA113" s="942"/>
      <c r="BB113" s="942"/>
      <c r="BC113" s="942"/>
      <c r="BD113" s="942"/>
      <c r="BE113" s="942"/>
      <c r="BF113" s="942"/>
      <c r="BG113" s="942"/>
      <c r="BH113" s="942"/>
      <c r="BI113" s="942"/>
      <c r="BJ113" s="942"/>
      <c r="BK113" s="942"/>
      <c r="BL113" s="942"/>
      <c r="BM113" s="942"/>
      <c r="BN113" s="942"/>
      <c r="BO113" s="942"/>
      <c r="BP113" s="943"/>
      <c r="BQ113" s="944">
        <v>257386</v>
      </c>
      <c r="BR113" s="945"/>
      <c r="BS113" s="945"/>
      <c r="BT113" s="945"/>
      <c r="BU113" s="945"/>
      <c r="BV113" s="945">
        <v>97374</v>
      </c>
      <c r="BW113" s="945"/>
      <c r="BX113" s="945"/>
      <c r="BY113" s="945"/>
      <c r="BZ113" s="945"/>
      <c r="CA113" s="945">
        <v>31641</v>
      </c>
      <c r="CB113" s="945"/>
      <c r="CC113" s="945"/>
      <c r="CD113" s="945"/>
      <c r="CE113" s="945"/>
      <c r="CF113" s="961">
        <v>0.2</v>
      </c>
      <c r="CG113" s="962"/>
      <c r="CH113" s="962"/>
      <c r="CI113" s="962"/>
      <c r="CJ113" s="962"/>
      <c r="CK113" s="937"/>
      <c r="CL113" s="938"/>
      <c r="CM113" s="963" t="s">
        <v>416</v>
      </c>
      <c r="CN113" s="964"/>
      <c r="CO113" s="964"/>
      <c r="CP113" s="964"/>
      <c r="CQ113" s="964"/>
      <c r="CR113" s="964"/>
      <c r="CS113" s="964"/>
      <c r="CT113" s="964"/>
      <c r="CU113" s="964"/>
      <c r="CV113" s="964"/>
      <c r="CW113" s="964"/>
      <c r="CX113" s="964"/>
      <c r="CY113" s="964"/>
      <c r="CZ113" s="964"/>
      <c r="DA113" s="964"/>
      <c r="DB113" s="964"/>
      <c r="DC113" s="964"/>
      <c r="DD113" s="964"/>
      <c r="DE113" s="964"/>
      <c r="DF113" s="965"/>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42" t="s">
        <v>417</v>
      </c>
      <c r="D114" s="942"/>
      <c r="E114" s="942"/>
      <c r="F114" s="942"/>
      <c r="G114" s="942"/>
      <c r="H114" s="942"/>
      <c r="I114" s="942"/>
      <c r="J114" s="942"/>
      <c r="K114" s="942"/>
      <c r="L114" s="942"/>
      <c r="M114" s="942"/>
      <c r="N114" s="942"/>
      <c r="O114" s="942"/>
      <c r="P114" s="942"/>
      <c r="Q114" s="942"/>
      <c r="R114" s="942"/>
      <c r="S114" s="942"/>
      <c r="T114" s="942"/>
      <c r="U114" s="942"/>
      <c r="V114" s="942"/>
      <c r="W114" s="942"/>
      <c r="X114" s="942"/>
      <c r="Y114" s="942"/>
      <c r="Z114" s="943"/>
      <c r="AA114" s="988">
        <v>408687</v>
      </c>
      <c r="AB114" s="989"/>
      <c r="AC114" s="989"/>
      <c r="AD114" s="989"/>
      <c r="AE114" s="990"/>
      <c r="AF114" s="991">
        <v>165267</v>
      </c>
      <c r="AG114" s="989"/>
      <c r="AH114" s="989"/>
      <c r="AI114" s="989"/>
      <c r="AJ114" s="990"/>
      <c r="AK114" s="991">
        <v>69780</v>
      </c>
      <c r="AL114" s="989"/>
      <c r="AM114" s="989"/>
      <c r="AN114" s="989"/>
      <c r="AO114" s="990"/>
      <c r="AP114" s="992">
        <v>0.4</v>
      </c>
      <c r="AQ114" s="993"/>
      <c r="AR114" s="993"/>
      <c r="AS114" s="993"/>
      <c r="AT114" s="994"/>
      <c r="AU114" s="978"/>
      <c r="AV114" s="979"/>
      <c r="AW114" s="979"/>
      <c r="AX114" s="979"/>
      <c r="AY114" s="979"/>
      <c r="AZ114" s="941" t="s">
        <v>418</v>
      </c>
      <c r="BA114" s="942"/>
      <c r="BB114" s="942"/>
      <c r="BC114" s="942"/>
      <c r="BD114" s="942"/>
      <c r="BE114" s="942"/>
      <c r="BF114" s="942"/>
      <c r="BG114" s="942"/>
      <c r="BH114" s="942"/>
      <c r="BI114" s="942"/>
      <c r="BJ114" s="942"/>
      <c r="BK114" s="942"/>
      <c r="BL114" s="942"/>
      <c r="BM114" s="942"/>
      <c r="BN114" s="942"/>
      <c r="BO114" s="942"/>
      <c r="BP114" s="943"/>
      <c r="BQ114" s="944">
        <v>5890082</v>
      </c>
      <c r="BR114" s="945"/>
      <c r="BS114" s="945"/>
      <c r="BT114" s="945"/>
      <c r="BU114" s="945"/>
      <c r="BV114" s="945">
        <v>5835554</v>
      </c>
      <c r="BW114" s="945"/>
      <c r="BX114" s="945"/>
      <c r="BY114" s="945"/>
      <c r="BZ114" s="945"/>
      <c r="CA114" s="945">
        <v>5810832</v>
      </c>
      <c r="CB114" s="945"/>
      <c r="CC114" s="945"/>
      <c r="CD114" s="945"/>
      <c r="CE114" s="945"/>
      <c r="CF114" s="961">
        <v>29.3</v>
      </c>
      <c r="CG114" s="962"/>
      <c r="CH114" s="962"/>
      <c r="CI114" s="962"/>
      <c r="CJ114" s="962"/>
      <c r="CK114" s="937"/>
      <c r="CL114" s="938"/>
      <c r="CM114" s="963" t="s">
        <v>419</v>
      </c>
      <c r="CN114" s="964"/>
      <c r="CO114" s="964"/>
      <c r="CP114" s="964"/>
      <c r="CQ114" s="964"/>
      <c r="CR114" s="964"/>
      <c r="CS114" s="964"/>
      <c r="CT114" s="964"/>
      <c r="CU114" s="964"/>
      <c r="CV114" s="964"/>
      <c r="CW114" s="964"/>
      <c r="CX114" s="964"/>
      <c r="CY114" s="964"/>
      <c r="CZ114" s="964"/>
      <c r="DA114" s="964"/>
      <c r="DB114" s="964"/>
      <c r="DC114" s="964"/>
      <c r="DD114" s="964"/>
      <c r="DE114" s="964"/>
      <c r="DF114" s="965"/>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42" t="s">
        <v>420</v>
      </c>
      <c r="D115" s="942"/>
      <c r="E115" s="942"/>
      <c r="F115" s="942"/>
      <c r="G115" s="942"/>
      <c r="H115" s="942"/>
      <c r="I115" s="942"/>
      <c r="J115" s="942"/>
      <c r="K115" s="942"/>
      <c r="L115" s="942"/>
      <c r="M115" s="942"/>
      <c r="N115" s="942"/>
      <c r="O115" s="942"/>
      <c r="P115" s="942"/>
      <c r="Q115" s="942"/>
      <c r="R115" s="942"/>
      <c r="S115" s="942"/>
      <c r="T115" s="942"/>
      <c r="U115" s="942"/>
      <c r="V115" s="942"/>
      <c r="W115" s="942"/>
      <c r="X115" s="942"/>
      <c r="Y115" s="942"/>
      <c r="Z115" s="943"/>
      <c r="AA115" s="954">
        <v>37604</v>
      </c>
      <c r="AB115" s="955"/>
      <c r="AC115" s="955"/>
      <c r="AD115" s="955"/>
      <c r="AE115" s="956"/>
      <c r="AF115" s="957">
        <v>36163</v>
      </c>
      <c r="AG115" s="955"/>
      <c r="AH115" s="955"/>
      <c r="AI115" s="955"/>
      <c r="AJ115" s="956"/>
      <c r="AK115" s="957">
        <v>26579</v>
      </c>
      <c r="AL115" s="955"/>
      <c r="AM115" s="955"/>
      <c r="AN115" s="955"/>
      <c r="AO115" s="956"/>
      <c r="AP115" s="958">
        <v>0.1</v>
      </c>
      <c r="AQ115" s="959"/>
      <c r="AR115" s="959"/>
      <c r="AS115" s="959"/>
      <c r="AT115" s="960"/>
      <c r="AU115" s="978"/>
      <c r="AV115" s="979"/>
      <c r="AW115" s="979"/>
      <c r="AX115" s="979"/>
      <c r="AY115" s="979"/>
      <c r="AZ115" s="941" t="s">
        <v>421</v>
      </c>
      <c r="BA115" s="942"/>
      <c r="BB115" s="942"/>
      <c r="BC115" s="942"/>
      <c r="BD115" s="942"/>
      <c r="BE115" s="942"/>
      <c r="BF115" s="942"/>
      <c r="BG115" s="942"/>
      <c r="BH115" s="942"/>
      <c r="BI115" s="942"/>
      <c r="BJ115" s="942"/>
      <c r="BK115" s="942"/>
      <c r="BL115" s="942"/>
      <c r="BM115" s="942"/>
      <c r="BN115" s="942"/>
      <c r="BO115" s="942"/>
      <c r="BP115" s="943"/>
      <c r="BQ115" s="944" t="s">
        <v>111</v>
      </c>
      <c r="BR115" s="945"/>
      <c r="BS115" s="945"/>
      <c r="BT115" s="945"/>
      <c r="BU115" s="945"/>
      <c r="BV115" s="945" t="s">
        <v>111</v>
      </c>
      <c r="BW115" s="945"/>
      <c r="BX115" s="945"/>
      <c r="BY115" s="945"/>
      <c r="BZ115" s="945"/>
      <c r="CA115" s="945" t="s">
        <v>111</v>
      </c>
      <c r="CB115" s="945"/>
      <c r="CC115" s="945"/>
      <c r="CD115" s="945"/>
      <c r="CE115" s="945"/>
      <c r="CF115" s="961" t="s">
        <v>111</v>
      </c>
      <c r="CG115" s="962"/>
      <c r="CH115" s="962"/>
      <c r="CI115" s="962"/>
      <c r="CJ115" s="962"/>
      <c r="CK115" s="937"/>
      <c r="CL115" s="938"/>
      <c r="CM115" s="941" t="s">
        <v>422</v>
      </c>
      <c r="CN115" s="998"/>
      <c r="CO115" s="998"/>
      <c r="CP115" s="998"/>
      <c r="CQ115" s="998"/>
      <c r="CR115" s="998"/>
      <c r="CS115" s="998"/>
      <c r="CT115" s="998"/>
      <c r="CU115" s="998"/>
      <c r="CV115" s="998"/>
      <c r="CW115" s="998"/>
      <c r="CX115" s="998"/>
      <c r="CY115" s="998"/>
      <c r="CZ115" s="998"/>
      <c r="DA115" s="998"/>
      <c r="DB115" s="998"/>
      <c r="DC115" s="998"/>
      <c r="DD115" s="998"/>
      <c r="DE115" s="998"/>
      <c r="DF115" s="943"/>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6" t="s">
        <v>423</v>
      </c>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7"/>
      <c r="AA116" s="988">
        <v>459</v>
      </c>
      <c r="AB116" s="989"/>
      <c r="AC116" s="989"/>
      <c r="AD116" s="989"/>
      <c r="AE116" s="990"/>
      <c r="AF116" s="991">
        <v>467</v>
      </c>
      <c r="AG116" s="989"/>
      <c r="AH116" s="989"/>
      <c r="AI116" s="989"/>
      <c r="AJ116" s="990"/>
      <c r="AK116" s="991">
        <v>475</v>
      </c>
      <c r="AL116" s="989"/>
      <c r="AM116" s="989"/>
      <c r="AN116" s="989"/>
      <c r="AO116" s="990"/>
      <c r="AP116" s="992">
        <v>0</v>
      </c>
      <c r="AQ116" s="993"/>
      <c r="AR116" s="993"/>
      <c r="AS116" s="993"/>
      <c r="AT116" s="994"/>
      <c r="AU116" s="978"/>
      <c r="AV116" s="979"/>
      <c r="AW116" s="979"/>
      <c r="AX116" s="979"/>
      <c r="AY116" s="979"/>
      <c r="AZ116" s="999" t="s">
        <v>424</v>
      </c>
      <c r="BA116" s="1000"/>
      <c r="BB116" s="1000"/>
      <c r="BC116" s="1000"/>
      <c r="BD116" s="1000"/>
      <c r="BE116" s="1000"/>
      <c r="BF116" s="1000"/>
      <c r="BG116" s="1000"/>
      <c r="BH116" s="1000"/>
      <c r="BI116" s="1000"/>
      <c r="BJ116" s="1000"/>
      <c r="BK116" s="1000"/>
      <c r="BL116" s="1000"/>
      <c r="BM116" s="1000"/>
      <c r="BN116" s="1000"/>
      <c r="BO116" s="1000"/>
      <c r="BP116" s="1001"/>
      <c r="BQ116" s="944" t="s">
        <v>111</v>
      </c>
      <c r="BR116" s="945"/>
      <c r="BS116" s="945"/>
      <c r="BT116" s="945"/>
      <c r="BU116" s="945"/>
      <c r="BV116" s="945" t="s">
        <v>111</v>
      </c>
      <c r="BW116" s="945"/>
      <c r="BX116" s="945"/>
      <c r="BY116" s="945"/>
      <c r="BZ116" s="945"/>
      <c r="CA116" s="945" t="s">
        <v>111</v>
      </c>
      <c r="CB116" s="945"/>
      <c r="CC116" s="945"/>
      <c r="CD116" s="945"/>
      <c r="CE116" s="945"/>
      <c r="CF116" s="961" t="s">
        <v>111</v>
      </c>
      <c r="CG116" s="962"/>
      <c r="CH116" s="962"/>
      <c r="CI116" s="962"/>
      <c r="CJ116" s="962"/>
      <c r="CK116" s="937"/>
      <c r="CL116" s="938"/>
      <c r="CM116" s="963" t="s">
        <v>425</v>
      </c>
      <c r="CN116" s="964"/>
      <c r="CO116" s="964"/>
      <c r="CP116" s="964"/>
      <c r="CQ116" s="964"/>
      <c r="CR116" s="964"/>
      <c r="CS116" s="964"/>
      <c r="CT116" s="964"/>
      <c r="CU116" s="964"/>
      <c r="CV116" s="964"/>
      <c r="CW116" s="964"/>
      <c r="CX116" s="964"/>
      <c r="CY116" s="964"/>
      <c r="CZ116" s="964"/>
      <c r="DA116" s="964"/>
      <c r="DB116" s="964"/>
      <c r="DC116" s="964"/>
      <c r="DD116" s="964"/>
      <c r="DE116" s="964"/>
      <c r="DF116" s="965"/>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17" t="s">
        <v>426</v>
      </c>
      <c r="Z117" s="924"/>
      <c r="AA117" s="1018">
        <v>3667281</v>
      </c>
      <c r="AB117" s="1019"/>
      <c r="AC117" s="1019"/>
      <c r="AD117" s="1019"/>
      <c r="AE117" s="1020"/>
      <c r="AF117" s="1021">
        <v>3366404</v>
      </c>
      <c r="AG117" s="1019"/>
      <c r="AH117" s="1019"/>
      <c r="AI117" s="1019"/>
      <c r="AJ117" s="1020"/>
      <c r="AK117" s="1021">
        <v>3285169</v>
      </c>
      <c r="AL117" s="1019"/>
      <c r="AM117" s="1019"/>
      <c r="AN117" s="1019"/>
      <c r="AO117" s="1020"/>
      <c r="AP117" s="1022"/>
      <c r="AQ117" s="1023"/>
      <c r="AR117" s="1023"/>
      <c r="AS117" s="1023"/>
      <c r="AT117" s="1024"/>
      <c r="AU117" s="978"/>
      <c r="AV117" s="979"/>
      <c r="AW117" s="979"/>
      <c r="AX117" s="979"/>
      <c r="AY117" s="979"/>
      <c r="AZ117" s="999" t="s">
        <v>427</v>
      </c>
      <c r="BA117" s="1000"/>
      <c r="BB117" s="1000"/>
      <c r="BC117" s="1000"/>
      <c r="BD117" s="1000"/>
      <c r="BE117" s="1000"/>
      <c r="BF117" s="1000"/>
      <c r="BG117" s="1000"/>
      <c r="BH117" s="1000"/>
      <c r="BI117" s="1000"/>
      <c r="BJ117" s="1000"/>
      <c r="BK117" s="1000"/>
      <c r="BL117" s="1000"/>
      <c r="BM117" s="1000"/>
      <c r="BN117" s="1000"/>
      <c r="BO117" s="1000"/>
      <c r="BP117" s="1001"/>
      <c r="BQ117" s="944" t="s">
        <v>111</v>
      </c>
      <c r="BR117" s="945"/>
      <c r="BS117" s="945"/>
      <c r="BT117" s="945"/>
      <c r="BU117" s="945"/>
      <c r="BV117" s="945" t="s">
        <v>111</v>
      </c>
      <c r="BW117" s="945"/>
      <c r="BX117" s="945"/>
      <c r="BY117" s="945"/>
      <c r="BZ117" s="945"/>
      <c r="CA117" s="945" t="s">
        <v>111</v>
      </c>
      <c r="CB117" s="945"/>
      <c r="CC117" s="945"/>
      <c r="CD117" s="945"/>
      <c r="CE117" s="945"/>
      <c r="CF117" s="961" t="s">
        <v>111</v>
      </c>
      <c r="CG117" s="962"/>
      <c r="CH117" s="962"/>
      <c r="CI117" s="962"/>
      <c r="CJ117" s="962"/>
      <c r="CK117" s="937"/>
      <c r="CL117" s="938"/>
      <c r="CM117" s="963" t="s">
        <v>428</v>
      </c>
      <c r="CN117" s="964"/>
      <c r="CO117" s="964"/>
      <c r="CP117" s="964"/>
      <c r="CQ117" s="964"/>
      <c r="CR117" s="964"/>
      <c r="CS117" s="964"/>
      <c r="CT117" s="964"/>
      <c r="CU117" s="964"/>
      <c r="CV117" s="964"/>
      <c r="CW117" s="964"/>
      <c r="CX117" s="964"/>
      <c r="CY117" s="964"/>
      <c r="CZ117" s="964"/>
      <c r="DA117" s="964"/>
      <c r="DB117" s="964"/>
      <c r="DC117" s="964"/>
      <c r="DD117" s="964"/>
      <c r="DE117" s="964"/>
      <c r="DF117" s="965"/>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1025" t="s">
        <v>401</v>
      </c>
      <c r="AQ118" s="1026"/>
      <c r="AR118" s="1026"/>
      <c r="AS118" s="1026"/>
      <c r="AT118" s="1027"/>
      <c r="AU118" s="978"/>
      <c r="AV118" s="979"/>
      <c r="AW118" s="979"/>
      <c r="AX118" s="979"/>
      <c r="AY118" s="979"/>
      <c r="AZ118" s="995" t="s">
        <v>429</v>
      </c>
      <c r="BA118" s="996"/>
      <c r="BB118" s="996"/>
      <c r="BC118" s="996"/>
      <c r="BD118" s="996"/>
      <c r="BE118" s="996"/>
      <c r="BF118" s="996"/>
      <c r="BG118" s="996"/>
      <c r="BH118" s="996"/>
      <c r="BI118" s="996"/>
      <c r="BJ118" s="996"/>
      <c r="BK118" s="996"/>
      <c r="BL118" s="996"/>
      <c r="BM118" s="996"/>
      <c r="BN118" s="996"/>
      <c r="BO118" s="996"/>
      <c r="BP118" s="997"/>
      <c r="BQ118" s="1030" t="s">
        <v>111</v>
      </c>
      <c r="BR118" s="1028"/>
      <c r="BS118" s="1028"/>
      <c r="BT118" s="1028"/>
      <c r="BU118" s="1028"/>
      <c r="BV118" s="1028" t="s">
        <v>111</v>
      </c>
      <c r="BW118" s="1028"/>
      <c r="BX118" s="1028"/>
      <c r="BY118" s="1028"/>
      <c r="BZ118" s="1028"/>
      <c r="CA118" s="1028" t="s">
        <v>111</v>
      </c>
      <c r="CB118" s="1028"/>
      <c r="CC118" s="1028"/>
      <c r="CD118" s="1028"/>
      <c r="CE118" s="1028"/>
      <c r="CF118" s="961" t="s">
        <v>111</v>
      </c>
      <c r="CG118" s="962"/>
      <c r="CH118" s="962"/>
      <c r="CI118" s="962"/>
      <c r="CJ118" s="962"/>
      <c r="CK118" s="937"/>
      <c r="CL118" s="938"/>
      <c r="CM118" s="963" t="s">
        <v>430</v>
      </c>
      <c r="CN118" s="964"/>
      <c r="CO118" s="964"/>
      <c r="CP118" s="964"/>
      <c r="CQ118" s="964"/>
      <c r="CR118" s="964"/>
      <c r="CS118" s="964"/>
      <c r="CT118" s="964"/>
      <c r="CU118" s="964"/>
      <c r="CV118" s="964"/>
      <c r="CW118" s="964"/>
      <c r="CX118" s="964"/>
      <c r="CY118" s="964"/>
      <c r="CZ118" s="964"/>
      <c r="DA118" s="964"/>
      <c r="DB118" s="964"/>
      <c r="DC118" s="964"/>
      <c r="DD118" s="964"/>
      <c r="DE118" s="964"/>
      <c r="DF118" s="965"/>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77" t="s">
        <v>405</v>
      </c>
      <c r="B119" s="936"/>
      <c r="C119" s="946" t="s">
        <v>406</v>
      </c>
      <c r="D119" s="947"/>
      <c r="E119" s="947"/>
      <c r="F119" s="947"/>
      <c r="G119" s="947"/>
      <c r="H119" s="947"/>
      <c r="I119" s="947"/>
      <c r="J119" s="947"/>
      <c r="K119" s="947"/>
      <c r="L119" s="947"/>
      <c r="M119" s="947"/>
      <c r="N119" s="947"/>
      <c r="O119" s="947"/>
      <c r="P119" s="947"/>
      <c r="Q119" s="947"/>
      <c r="R119" s="947"/>
      <c r="S119" s="947"/>
      <c r="T119" s="947"/>
      <c r="U119" s="947"/>
      <c r="V119" s="947"/>
      <c r="W119" s="947"/>
      <c r="X119" s="947"/>
      <c r="Y119" s="947"/>
      <c r="Z119" s="948"/>
      <c r="AA119" s="969" t="s">
        <v>111</v>
      </c>
      <c r="AB119" s="970"/>
      <c r="AC119" s="970"/>
      <c r="AD119" s="970"/>
      <c r="AE119" s="971"/>
      <c r="AF119" s="972" t="s">
        <v>111</v>
      </c>
      <c r="AG119" s="970"/>
      <c r="AH119" s="970"/>
      <c r="AI119" s="970"/>
      <c r="AJ119" s="971"/>
      <c r="AK119" s="972" t="s">
        <v>111</v>
      </c>
      <c r="AL119" s="970"/>
      <c r="AM119" s="970"/>
      <c r="AN119" s="970"/>
      <c r="AO119" s="971"/>
      <c r="AP119" s="973" t="s">
        <v>111</v>
      </c>
      <c r="AQ119" s="974"/>
      <c r="AR119" s="974"/>
      <c r="AS119" s="974"/>
      <c r="AT119" s="975"/>
      <c r="AU119" s="980"/>
      <c r="AV119" s="981"/>
      <c r="AW119" s="981"/>
      <c r="AX119" s="981"/>
      <c r="AY119" s="981"/>
      <c r="AZ119" s="230" t="s">
        <v>170</v>
      </c>
      <c r="BA119" s="230"/>
      <c r="BB119" s="230"/>
      <c r="BC119" s="230"/>
      <c r="BD119" s="230"/>
      <c r="BE119" s="230"/>
      <c r="BF119" s="230"/>
      <c r="BG119" s="230"/>
      <c r="BH119" s="230"/>
      <c r="BI119" s="230"/>
      <c r="BJ119" s="230"/>
      <c r="BK119" s="230"/>
      <c r="BL119" s="230"/>
      <c r="BM119" s="230"/>
      <c r="BN119" s="230"/>
      <c r="BO119" s="1017" t="s">
        <v>431</v>
      </c>
      <c r="BP119" s="1029"/>
      <c r="BQ119" s="1030">
        <v>43836653</v>
      </c>
      <c r="BR119" s="1028"/>
      <c r="BS119" s="1028"/>
      <c r="BT119" s="1028"/>
      <c r="BU119" s="1028"/>
      <c r="BV119" s="1028">
        <v>43248064</v>
      </c>
      <c r="BW119" s="1028"/>
      <c r="BX119" s="1028"/>
      <c r="BY119" s="1028"/>
      <c r="BZ119" s="1028"/>
      <c r="CA119" s="1028">
        <v>42401169</v>
      </c>
      <c r="CB119" s="1028"/>
      <c r="CC119" s="1028"/>
      <c r="CD119" s="1028"/>
      <c r="CE119" s="1028"/>
      <c r="CF119" s="1031"/>
      <c r="CG119" s="1032"/>
      <c r="CH119" s="1032"/>
      <c r="CI119" s="1032"/>
      <c r="CJ119" s="1033"/>
      <c r="CK119" s="939"/>
      <c r="CL119" s="940"/>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02" t="s">
        <v>111</v>
      </c>
      <c r="DH119" s="1003"/>
      <c r="DI119" s="1003"/>
      <c r="DJ119" s="1003"/>
      <c r="DK119" s="1004"/>
      <c r="DL119" s="1005" t="s">
        <v>111</v>
      </c>
      <c r="DM119" s="1003"/>
      <c r="DN119" s="1003"/>
      <c r="DO119" s="1003"/>
      <c r="DP119" s="1004"/>
      <c r="DQ119" s="1005" t="s">
        <v>111</v>
      </c>
      <c r="DR119" s="1003"/>
      <c r="DS119" s="1003"/>
      <c r="DT119" s="1003"/>
      <c r="DU119" s="1004"/>
      <c r="DV119" s="1006" t="s">
        <v>111</v>
      </c>
      <c r="DW119" s="1007"/>
      <c r="DX119" s="1007"/>
      <c r="DY119" s="1007"/>
      <c r="DZ119" s="1008"/>
    </row>
    <row r="120" spans="1:130" s="199" customFormat="1" ht="26.25" customHeight="1" x14ac:dyDescent="0.15">
      <c r="A120" s="1078"/>
      <c r="B120" s="938"/>
      <c r="C120" s="963" t="s">
        <v>409</v>
      </c>
      <c r="D120" s="964"/>
      <c r="E120" s="964"/>
      <c r="F120" s="964"/>
      <c r="G120" s="964"/>
      <c r="H120" s="964"/>
      <c r="I120" s="964"/>
      <c r="J120" s="964"/>
      <c r="K120" s="964"/>
      <c r="L120" s="964"/>
      <c r="M120" s="964"/>
      <c r="N120" s="964"/>
      <c r="O120" s="964"/>
      <c r="P120" s="964"/>
      <c r="Q120" s="964"/>
      <c r="R120" s="964"/>
      <c r="S120" s="964"/>
      <c r="T120" s="964"/>
      <c r="U120" s="964"/>
      <c r="V120" s="964"/>
      <c r="W120" s="964"/>
      <c r="X120" s="964"/>
      <c r="Y120" s="964"/>
      <c r="Z120" s="965"/>
      <c r="AA120" s="988">
        <v>37604</v>
      </c>
      <c r="AB120" s="989"/>
      <c r="AC120" s="989"/>
      <c r="AD120" s="989"/>
      <c r="AE120" s="990"/>
      <c r="AF120" s="991">
        <v>36163</v>
      </c>
      <c r="AG120" s="989"/>
      <c r="AH120" s="989"/>
      <c r="AI120" s="989"/>
      <c r="AJ120" s="990"/>
      <c r="AK120" s="991">
        <v>26579</v>
      </c>
      <c r="AL120" s="989"/>
      <c r="AM120" s="989"/>
      <c r="AN120" s="989"/>
      <c r="AO120" s="990"/>
      <c r="AP120" s="992">
        <v>0.1</v>
      </c>
      <c r="AQ120" s="993"/>
      <c r="AR120" s="993"/>
      <c r="AS120" s="993"/>
      <c r="AT120" s="994"/>
      <c r="AU120" s="1009" t="s">
        <v>433</v>
      </c>
      <c r="AV120" s="1010"/>
      <c r="AW120" s="1010"/>
      <c r="AX120" s="1010"/>
      <c r="AY120" s="1011"/>
      <c r="AZ120" s="928" t="s">
        <v>434</v>
      </c>
      <c r="BA120" s="929"/>
      <c r="BB120" s="929"/>
      <c r="BC120" s="929"/>
      <c r="BD120" s="929"/>
      <c r="BE120" s="929"/>
      <c r="BF120" s="929"/>
      <c r="BG120" s="929"/>
      <c r="BH120" s="929"/>
      <c r="BI120" s="929"/>
      <c r="BJ120" s="929"/>
      <c r="BK120" s="929"/>
      <c r="BL120" s="929"/>
      <c r="BM120" s="929"/>
      <c r="BN120" s="929"/>
      <c r="BO120" s="929"/>
      <c r="BP120" s="930"/>
      <c r="BQ120" s="931">
        <v>10018990</v>
      </c>
      <c r="BR120" s="932"/>
      <c r="BS120" s="932"/>
      <c r="BT120" s="932"/>
      <c r="BU120" s="932"/>
      <c r="BV120" s="932">
        <v>11033231</v>
      </c>
      <c r="BW120" s="932"/>
      <c r="BX120" s="932"/>
      <c r="BY120" s="932"/>
      <c r="BZ120" s="932"/>
      <c r="CA120" s="932">
        <v>11065598</v>
      </c>
      <c r="CB120" s="932"/>
      <c r="CC120" s="932"/>
      <c r="CD120" s="932"/>
      <c r="CE120" s="932"/>
      <c r="CF120" s="933">
        <v>55.7</v>
      </c>
      <c r="CG120" s="934"/>
      <c r="CH120" s="934"/>
      <c r="CI120" s="934"/>
      <c r="CJ120" s="934"/>
      <c r="CK120" s="1064" t="s">
        <v>435</v>
      </c>
      <c r="CL120" s="1049"/>
      <c r="CM120" s="1049"/>
      <c r="CN120" s="1049"/>
      <c r="CO120" s="1050"/>
      <c r="CP120" s="1045" t="s">
        <v>385</v>
      </c>
      <c r="CQ120" s="1046"/>
      <c r="CR120" s="1046"/>
      <c r="CS120" s="1046"/>
      <c r="CT120" s="1046"/>
      <c r="CU120" s="1046"/>
      <c r="CV120" s="1046"/>
      <c r="CW120" s="1046"/>
      <c r="CX120" s="1046"/>
      <c r="CY120" s="1046"/>
      <c r="CZ120" s="1046"/>
      <c r="DA120" s="1046"/>
      <c r="DB120" s="1046"/>
      <c r="DC120" s="1046"/>
      <c r="DD120" s="1046"/>
      <c r="DE120" s="1046"/>
      <c r="DF120" s="1047"/>
      <c r="DG120" s="931" t="s">
        <v>111</v>
      </c>
      <c r="DH120" s="932"/>
      <c r="DI120" s="932"/>
      <c r="DJ120" s="932"/>
      <c r="DK120" s="932"/>
      <c r="DL120" s="932" t="s">
        <v>111</v>
      </c>
      <c r="DM120" s="932"/>
      <c r="DN120" s="932"/>
      <c r="DO120" s="932"/>
      <c r="DP120" s="932"/>
      <c r="DQ120" s="932">
        <v>9700333</v>
      </c>
      <c r="DR120" s="932"/>
      <c r="DS120" s="932"/>
      <c r="DT120" s="932"/>
      <c r="DU120" s="932"/>
      <c r="DV120" s="949">
        <v>48.8</v>
      </c>
      <c r="DW120" s="949"/>
      <c r="DX120" s="949"/>
      <c r="DY120" s="949"/>
      <c r="DZ120" s="950"/>
    </row>
    <row r="121" spans="1:130" s="199" customFormat="1" ht="26.25" customHeight="1" x14ac:dyDescent="0.15">
      <c r="A121" s="1078"/>
      <c r="B121" s="938"/>
      <c r="C121" s="999" t="s">
        <v>436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12"/>
      <c r="AV121" s="1013"/>
      <c r="AW121" s="1013"/>
      <c r="AX121" s="1013"/>
      <c r="AY121" s="1014"/>
      <c r="AZ121" s="941" t="s">
        <v>437</v>
      </c>
      <c r="BA121" s="942"/>
      <c r="BB121" s="942"/>
      <c r="BC121" s="942"/>
      <c r="BD121" s="942"/>
      <c r="BE121" s="942"/>
      <c r="BF121" s="942"/>
      <c r="BG121" s="942"/>
      <c r="BH121" s="942"/>
      <c r="BI121" s="942"/>
      <c r="BJ121" s="942"/>
      <c r="BK121" s="942"/>
      <c r="BL121" s="942"/>
      <c r="BM121" s="942"/>
      <c r="BN121" s="942"/>
      <c r="BO121" s="942"/>
      <c r="BP121" s="943"/>
      <c r="BQ121" s="944">
        <v>7899434</v>
      </c>
      <c r="BR121" s="945"/>
      <c r="BS121" s="945"/>
      <c r="BT121" s="945"/>
      <c r="BU121" s="945"/>
      <c r="BV121" s="945">
        <v>8287295</v>
      </c>
      <c r="BW121" s="945"/>
      <c r="BX121" s="945"/>
      <c r="BY121" s="945"/>
      <c r="BZ121" s="945"/>
      <c r="CA121" s="945">
        <v>8746182</v>
      </c>
      <c r="CB121" s="945"/>
      <c r="CC121" s="945"/>
      <c r="CD121" s="945"/>
      <c r="CE121" s="945"/>
      <c r="CF121" s="961">
        <v>44</v>
      </c>
      <c r="CG121" s="962"/>
      <c r="CH121" s="962"/>
      <c r="CI121" s="962"/>
      <c r="CJ121" s="962"/>
      <c r="CK121" s="1065"/>
      <c r="CL121" s="1052"/>
      <c r="CM121" s="1052"/>
      <c r="CN121" s="1052"/>
      <c r="CO121" s="1053"/>
      <c r="CP121" s="1040" t="s">
        <v>383</v>
      </c>
      <c r="CQ121" s="1041"/>
      <c r="CR121" s="1041"/>
      <c r="CS121" s="1041"/>
      <c r="CT121" s="1041"/>
      <c r="CU121" s="1041"/>
      <c r="CV121" s="1041"/>
      <c r="CW121" s="1041"/>
      <c r="CX121" s="1041"/>
      <c r="CY121" s="1041"/>
      <c r="CZ121" s="1041"/>
      <c r="DA121" s="1041"/>
      <c r="DB121" s="1041"/>
      <c r="DC121" s="1041"/>
      <c r="DD121" s="1041"/>
      <c r="DE121" s="1041"/>
      <c r="DF121" s="1042"/>
      <c r="DG121" s="944" t="s">
        <v>111</v>
      </c>
      <c r="DH121" s="945"/>
      <c r="DI121" s="945"/>
      <c r="DJ121" s="945"/>
      <c r="DK121" s="945"/>
      <c r="DL121" s="945">
        <v>2853</v>
      </c>
      <c r="DM121" s="945"/>
      <c r="DN121" s="945"/>
      <c r="DO121" s="945"/>
      <c r="DP121" s="945"/>
      <c r="DQ121" s="945">
        <v>3174</v>
      </c>
      <c r="DR121" s="945"/>
      <c r="DS121" s="945"/>
      <c r="DT121" s="945"/>
      <c r="DU121" s="945"/>
      <c r="DV121" s="966">
        <v>0</v>
      </c>
      <c r="DW121" s="966"/>
      <c r="DX121" s="966"/>
      <c r="DY121" s="966"/>
      <c r="DZ121" s="967"/>
    </row>
    <row r="122" spans="1:130" s="199" customFormat="1" ht="26.25" customHeight="1" x14ac:dyDescent="0.15">
      <c r="A122" s="1078"/>
      <c r="B122" s="938"/>
      <c r="C122" s="963" t="s">
        <v>419</v>
      </c>
      <c r="D122" s="964"/>
      <c r="E122" s="964"/>
      <c r="F122" s="964"/>
      <c r="G122" s="964"/>
      <c r="H122" s="964"/>
      <c r="I122" s="964"/>
      <c r="J122" s="964"/>
      <c r="K122" s="964"/>
      <c r="L122" s="964"/>
      <c r="M122" s="964"/>
      <c r="N122" s="964"/>
      <c r="O122" s="964"/>
      <c r="P122" s="964"/>
      <c r="Q122" s="964"/>
      <c r="R122" s="964"/>
      <c r="S122" s="964"/>
      <c r="T122" s="964"/>
      <c r="U122" s="964"/>
      <c r="V122" s="964"/>
      <c r="W122" s="964"/>
      <c r="X122" s="964"/>
      <c r="Y122" s="964"/>
      <c r="Z122" s="965"/>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12"/>
      <c r="AV122" s="1013"/>
      <c r="AW122" s="1013"/>
      <c r="AX122" s="1013"/>
      <c r="AY122" s="1014"/>
      <c r="AZ122" s="995" t="s">
        <v>438</v>
      </c>
      <c r="BA122" s="996"/>
      <c r="BB122" s="996"/>
      <c r="BC122" s="996"/>
      <c r="BD122" s="996"/>
      <c r="BE122" s="996"/>
      <c r="BF122" s="996"/>
      <c r="BG122" s="996"/>
      <c r="BH122" s="996"/>
      <c r="BI122" s="996"/>
      <c r="BJ122" s="996"/>
      <c r="BK122" s="996"/>
      <c r="BL122" s="996"/>
      <c r="BM122" s="996"/>
      <c r="BN122" s="996"/>
      <c r="BO122" s="996"/>
      <c r="BP122" s="997"/>
      <c r="BQ122" s="1030">
        <v>30833457</v>
      </c>
      <c r="BR122" s="1028"/>
      <c r="BS122" s="1028"/>
      <c r="BT122" s="1028"/>
      <c r="BU122" s="1028"/>
      <c r="BV122" s="1028">
        <v>30819090</v>
      </c>
      <c r="BW122" s="1028"/>
      <c r="BX122" s="1028"/>
      <c r="BY122" s="1028"/>
      <c r="BZ122" s="1028"/>
      <c r="CA122" s="1028">
        <v>30977544</v>
      </c>
      <c r="CB122" s="1028"/>
      <c r="CC122" s="1028"/>
      <c r="CD122" s="1028"/>
      <c r="CE122" s="1028"/>
      <c r="CF122" s="1043">
        <v>156</v>
      </c>
      <c r="CG122" s="1044"/>
      <c r="CH122" s="1044"/>
      <c r="CI122" s="1044"/>
      <c r="CJ122" s="1044"/>
      <c r="CK122" s="1065"/>
      <c r="CL122" s="1052"/>
      <c r="CM122" s="1052"/>
      <c r="CN122" s="1052"/>
      <c r="CO122" s="1053"/>
      <c r="CP122" s="1040" t="s">
        <v>381</v>
      </c>
      <c r="CQ122" s="1041"/>
      <c r="CR122" s="1041"/>
      <c r="CS122" s="1041"/>
      <c r="CT122" s="1041"/>
      <c r="CU122" s="1041"/>
      <c r="CV122" s="1041"/>
      <c r="CW122" s="1041"/>
      <c r="CX122" s="1041"/>
      <c r="CY122" s="1041"/>
      <c r="CZ122" s="1041"/>
      <c r="DA122" s="1041"/>
      <c r="DB122" s="1041"/>
      <c r="DC122" s="1041"/>
      <c r="DD122" s="1041"/>
      <c r="DE122" s="1041"/>
      <c r="DF122" s="1042"/>
      <c r="DG122" s="944" t="s">
        <v>111</v>
      </c>
      <c r="DH122" s="945"/>
      <c r="DI122" s="945"/>
      <c r="DJ122" s="945"/>
      <c r="DK122" s="945"/>
      <c r="DL122" s="945" t="s">
        <v>111</v>
      </c>
      <c r="DM122" s="945"/>
      <c r="DN122" s="945"/>
      <c r="DO122" s="945"/>
      <c r="DP122" s="945"/>
      <c r="DQ122" s="945" t="s">
        <v>111</v>
      </c>
      <c r="DR122" s="945"/>
      <c r="DS122" s="945"/>
      <c r="DT122" s="945"/>
      <c r="DU122" s="945"/>
      <c r="DV122" s="966" t="s">
        <v>111</v>
      </c>
      <c r="DW122" s="966"/>
      <c r="DX122" s="966"/>
      <c r="DY122" s="966"/>
      <c r="DZ122" s="967"/>
    </row>
    <row r="123" spans="1:130" s="199" customFormat="1" ht="26.25" customHeight="1" x14ac:dyDescent="0.15">
      <c r="A123" s="1078"/>
      <c r="B123" s="938"/>
      <c r="C123" s="963" t="s">
        <v>425</v>
      </c>
      <c r="D123" s="964"/>
      <c r="E123" s="964"/>
      <c r="F123" s="964"/>
      <c r="G123" s="964"/>
      <c r="H123" s="964"/>
      <c r="I123" s="964"/>
      <c r="J123" s="964"/>
      <c r="K123" s="964"/>
      <c r="L123" s="964"/>
      <c r="M123" s="964"/>
      <c r="N123" s="964"/>
      <c r="O123" s="964"/>
      <c r="P123" s="964"/>
      <c r="Q123" s="964"/>
      <c r="R123" s="964"/>
      <c r="S123" s="964"/>
      <c r="T123" s="964"/>
      <c r="U123" s="964"/>
      <c r="V123" s="964"/>
      <c r="W123" s="964"/>
      <c r="X123" s="964"/>
      <c r="Y123" s="964"/>
      <c r="Z123" s="965"/>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15"/>
      <c r="AV123" s="1016"/>
      <c r="AW123" s="1016"/>
      <c r="AX123" s="1016"/>
      <c r="AY123" s="1016"/>
      <c r="AZ123" s="230" t="s">
        <v>170</v>
      </c>
      <c r="BA123" s="230"/>
      <c r="BB123" s="230"/>
      <c r="BC123" s="230"/>
      <c r="BD123" s="230"/>
      <c r="BE123" s="230"/>
      <c r="BF123" s="230"/>
      <c r="BG123" s="230"/>
      <c r="BH123" s="230"/>
      <c r="BI123" s="230"/>
      <c r="BJ123" s="230"/>
      <c r="BK123" s="230"/>
      <c r="BL123" s="230"/>
      <c r="BM123" s="230"/>
      <c r="BN123" s="230"/>
      <c r="BO123" s="1017" t="s">
        <v>439</v>
      </c>
      <c r="BP123" s="1029"/>
      <c r="BQ123" s="1101">
        <v>48751881</v>
      </c>
      <c r="BR123" s="1063"/>
      <c r="BS123" s="1063"/>
      <c r="BT123" s="1063"/>
      <c r="BU123" s="1063"/>
      <c r="BV123" s="1063">
        <v>50139616</v>
      </c>
      <c r="BW123" s="1063"/>
      <c r="BX123" s="1063"/>
      <c r="BY123" s="1063"/>
      <c r="BZ123" s="1063"/>
      <c r="CA123" s="1063">
        <v>50789324</v>
      </c>
      <c r="CB123" s="1063"/>
      <c r="CC123" s="1063"/>
      <c r="CD123" s="1063"/>
      <c r="CE123" s="1063"/>
      <c r="CF123" s="1031"/>
      <c r="CG123" s="1032"/>
      <c r="CH123" s="1032"/>
      <c r="CI123" s="1032"/>
      <c r="CJ123" s="1033"/>
      <c r="CK123" s="1065"/>
      <c r="CL123" s="1052"/>
      <c r="CM123" s="1052"/>
      <c r="CN123" s="1052"/>
      <c r="CO123" s="1053"/>
      <c r="CP123" s="1040" t="s">
        <v>382</v>
      </c>
      <c r="CQ123" s="1041"/>
      <c r="CR123" s="1041"/>
      <c r="CS123" s="1041"/>
      <c r="CT123" s="1041"/>
      <c r="CU123" s="1041"/>
      <c r="CV123" s="1041"/>
      <c r="CW123" s="1041"/>
      <c r="CX123" s="1041"/>
      <c r="CY123" s="1041"/>
      <c r="CZ123" s="1041"/>
      <c r="DA123" s="1041"/>
      <c r="DB123" s="1041"/>
      <c r="DC123" s="1041"/>
      <c r="DD123" s="1041"/>
      <c r="DE123" s="1041"/>
      <c r="DF123" s="104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78"/>
      <c r="B124" s="938"/>
      <c r="C124" s="963" t="s">
        <v>428</v>
      </c>
      <c r="D124" s="964"/>
      <c r="E124" s="964"/>
      <c r="F124" s="964"/>
      <c r="G124" s="964"/>
      <c r="H124" s="964"/>
      <c r="I124" s="964"/>
      <c r="J124" s="964"/>
      <c r="K124" s="964"/>
      <c r="L124" s="964"/>
      <c r="M124" s="964"/>
      <c r="N124" s="964"/>
      <c r="O124" s="964"/>
      <c r="P124" s="964"/>
      <c r="Q124" s="964"/>
      <c r="R124" s="964"/>
      <c r="S124" s="964"/>
      <c r="T124" s="964"/>
      <c r="U124" s="964"/>
      <c r="V124" s="964"/>
      <c r="W124" s="964"/>
      <c r="X124" s="964"/>
      <c r="Y124" s="964"/>
      <c r="Z124" s="965"/>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7" t="s">
        <v>440</v>
      </c>
      <c r="AV124" s="1098"/>
      <c r="AW124" s="1098"/>
      <c r="AX124" s="1098"/>
      <c r="AY124" s="1098"/>
      <c r="AZ124" s="1098"/>
      <c r="BA124" s="1098"/>
      <c r="BB124" s="1098"/>
      <c r="BC124" s="1098"/>
      <c r="BD124" s="1098"/>
      <c r="BE124" s="1098"/>
      <c r="BF124" s="1098"/>
      <c r="BG124" s="1098"/>
      <c r="BH124" s="1098"/>
      <c r="BI124" s="1098"/>
      <c r="BJ124" s="1098"/>
      <c r="BK124" s="1098"/>
      <c r="BL124" s="1098"/>
      <c r="BM124" s="1098"/>
      <c r="BN124" s="1098"/>
      <c r="BO124" s="1098"/>
      <c r="BP124" s="1099"/>
      <c r="BQ124" s="1100" t="s">
        <v>111</v>
      </c>
      <c r="BR124" s="1068"/>
      <c r="BS124" s="1068"/>
      <c r="BT124" s="1068"/>
      <c r="BU124" s="1068"/>
      <c r="BV124" s="1068" t="s">
        <v>111</v>
      </c>
      <c r="BW124" s="1068"/>
      <c r="BX124" s="1068"/>
      <c r="BY124" s="1068"/>
      <c r="BZ124" s="1068"/>
      <c r="CA124" s="1068" t="s">
        <v>111</v>
      </c>
      <c r="CB124" s="1068"/>
      <c r="CC124" s="1068"/>
      <c r="CD124" s="1068"/>
      <c r="CE124" s="1068"/>
      <c r="CF124" s="1037"/>
      <c r="CG124" s="1038"/>
      <c r="CH124" s="1038"/>
      <c r="CI124" s="1038"/>
      <c r="CJ124" s="1039"/>
      <c r="CK124" s="1066"/>
      <c r="CL124" s="1066"/>
      <c r="CM124" s="1066"/>
      <c r="CN124" s="1066"/>
      <c r="CO124" s="1067"/>
      <c r="CP124" s="1040" t="s">
        <v>441</v>
      </c>
      <c r="CQ124" s="1041"/>
      <c r="CR124" s="1041"/>
      <c r="CS124" s="1041"/>
      <c r="CT124" s="1041"/>
      <c r="CU124" s="1041"/>
      <c r="CV124" s="1041"/>
      <c r="CW124" s="1041"/>
      <c r="CX124" s="1041"/>
      <c r="CY124" s="1041"/>
      <c r="CZ124" s="1041"/>
      <c r="DA124" s="1041"/>
      <c r="DB124" s="1041"/>
      <c r="DC124" s="1041"/>
      <c r="DD124" s="1041"/>
      <c r="DE124" s="1041"/>
      <c r="DF124" s="1042"/>
      <c r="DG124" s="1002">
        <v>11054660</v>
      </c>
      <c r="DH124" s="1003"/>
      <c r="DI124" s="1003"/>
      <c r="DJ124" s="1003"/>
      <c r="DK124" s="1004"/>
      <c r="DL124" s="1005">
        <v>10432312</v>
      </c>
      <c r="DM124" s="1003"/>
      <c r="DN124" s="1003"/>
      <c r="DO124" s="1003"/>
      <c r="DP124" s="1004"/>
      <c r="DQ124" s="1005" t="s">
        <v>111</v>
      </c>
      <c r="DR124" s="1003"/>
      <c r="DS124" s="1003"/>
      <c r="DT124" s="1003"/>
      <c r="DU124" s="1004"/>
      <c r="DV124" s="1006" t="s">
        <v>111</v>
      </c>
      <c r="DW124" s="1007"/>
      <c r="DX124" s="1007"/>
      <c r="DY124" s="1007"/>
      <c r="DZ124" s="1008"/>
    </row>
    <row r="125" spans="1:130" s="199" customFormat="1" ht="26.25" customHeight="1" x14ac:dyDescent="0.15">
      <c r="A125" s="1078"/>
      <c r="B125" s="938"/>
      <c r="C125" s="963" t="s">
        <v>430</v>
      </c>
      <c r="D125" s="964"/>
      <c r="E125" s="964"/>
      <c r="F125" s="964"/>
      <c r="G125" s="964"/>
      <c r="H125" s="964"/>
      <c r="I125" s="964"/>
      <c r="J125" s="964"/>
      <c r="K125" s="964"/>
      <c r="L125" s="964"/>
      <c r="M125" s="964"/>
      <c r="N125" s="964"/>
      <c r="O125" s="964"/>
      <c r="P125" s="964"/>
      <c r="Q125" s="964"/>
      <c r="R125" s="964"/>
      <c r="S125" s="964"/>
      <c r="T125" s="964"/>
      <c r="U125" s="964"/>
      <c r="V125" s="964"/>
      <c r="W125" s="964"/>
      <c r="X125" s="964"/>
      <c r="Y125" s="964"/>
      <c r="Z125" s="965"/>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48" t="s">
        <v>442</v>
      </c>
      <c r="CL125" s="1049"/>
      <c r="CM125" s="1049"/>
      <c r="CN125" s="1049"/>
      <c r="CO125" s="1050"/>
      <c r="CP125" s="928" t="s">
        <v>443</v>
      </c>
      <c r="CQ125" s="929"/>
      <c r="CR125" s="929"/>
      <c r="CS125" s="929"/>
      <c r="CT125" s="929"/>
      <c r="CU125" s="929"/>
      <c r="CV125" s="929"/>
      <c r="CW125" s="929"/>
      <c r="CX125" s="929"/>
      <c r="CY125" s="929"/>
      <c r="CZ125" s="929"/>
      <c r="DA125" s="929"/>
      <c r="DB125" s="929"/>
      <c r="DC125" s="929"/>
      <c r="DD125" s="929"/>
      <c r="DE125" s="929"/>
      <c r="DF125" s="930"/>
      <c r="DG125" s="931" t="s">
        <v>111</v>
      </c>
      <c r="DH125" s="932"/>
      <c r="DI125" s="932"/>
      <c r="DJ125" s="932"/>
      <c r="DK125" s="932"/>
      <c r="DL125" s="932" t="s">
        <v>111</v>
      </c>
      <c r="DM125" s="932"/>
      <c r="DN125" s="932"/>
      <c r="DO125" s="932"/>
      <c r="DP125" s="932"/>
      <c r="DQ125" s="932" t="s">
        <v>111</v>
      </c>
      <c r="DR125" s="932"/>
      <c r="DS125" s="932"/>
      <c r="DT125" s="932"/>
      <c r="DU125" s="932"/>
      <c r="DV125" s="949" t="s">
        <v>111</v>
      </c>
      <c r="DW125" s="949"/>
      <c r="DX125" s="949"/>
      <c r="DY125" s="949"/>
      <c r="DZ125" s="950"/>
    </row>
    <row r="126" spans="1:130" s="199" customFormat="1" ht="26.25" customHeight="1" thickBot="1" x14ac:dyDescent="0.2">
      <c r="A126" s="1078"/>
      <c r="B126" s="938"/>
      <c r="C126" s="963" t="s">
        <v>432</v>
      </c>
      <c r="D126" s="964"/>
      <c r="E126" s="964"/>
      <c r="F126" s="964"/>
      <c r="G126" s="964"/>
      <c r="H126" s="964"/>
      <c r="I126" s="964"/>
      <c r="J126" s="964"/>
      <c r="K126" s="964"/>
      <c r="L126" s="964"/>
      <c r="M126" s="964"/>
      <c r="N126" s="964"/>
      <c r="O126" s="964"/>
      <c r="P126" s="964"/>
      <c r="Q126" s="964"/>
      <c r="R126" s="964"/>
      <c r="S126" s="964"/>
      <c r="T126" s="964"/>
      <c r="U126" s="964"/>
      <c r="V126" s="964"/>
      <c r="W126" s="964"/>
      <c r="X126" s="964"/>
      <c r="Y126" s="964"/>
      <c r="Z126" s="965"/>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1"/>
      <c r="CL126" s="1052"/>
      <c r="CM126" s="1052"/>
      <c r="CN126" s="1052"/>
      <c r="CO126" s="1053"/>
      <c r="CP126" s="941" t="s">
        <v>444</v>
      </c>
      <c r="CQ126" s="942"/>
      <c r="CR126" s="942"/>
      <c r="CS126" s="942"/>
      <c r="CT126" s="942"/>
      <c r="CU126" s="942"/>
      <c r="CV126" s="942"/>
      <c r="CW126" s="942"/>
      <c r="CX126" s="942"/>
      <c r="CY126" s="942"/>
      <c r="CZ126" s="942"/>
      <c r="DA126" s="942"/>
      <c r="DB126" s="942"/>
      <c r="DC126" s="942"/>
      <c r="DD126" s="942"/>
      <c r="DE126" s="942"/>
      <c r="DF126" s="943"/>
      <c r="DG126" s="944" t="s">
        <v>111</v>
      </c>
      <c r="DH126" s="945"/>
      <c r="DI126" s="945"/>
      <c r="DJ126" s="945"/>
      <c r="DK126" s="945"/>
      <c r="DL126" s="945" t="s">
        <v>111</v>
      </c>
      <c r="DM126" s="945"/>
      <c r="DN126" s="945"/>
      <c r="DO126" s="945"/>
      <c r="DP126" s="945"/>
      <c r="DQ126" s="945" t="s">
        <v>111</v>
      </c>
      <c r="DR126" s="945"/>
      <c r="DS126" s="945"/>
      <c r="DT126" s="945"/>
      <c r="DU126" s="945"/>
      <c r="DV126" s="966" t="s">
        <v>111</v>
      </c>
      <c r="DW126" s="966"/>
      <c r="DX126" s="966"/>
      <c r="DY126" s="966"/>
      <c r="DZ126" s="967"/>
    </row>
    <row r="127" spans="1:130" s="199" customFormat="1" ht="26.25" customHeight="1" x14ac:dyDescent="0.15">
      <c r="A127" s="1079"/>
      <c r="B127" s="940"/>
      <c r="C127" s="1034" t="s">
        <v>445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90" t="s">
        <v>446</v>
      </c>
      <c r="AY127" s="1058"/>
      <c r="AZ127" s="1058"/>
      <c r="BA127" s="1058"/>
      <c r="BB127" s="1058"/>
      <c r="BC127" s="1058"/>
      <c r="BD127" s="1058"/>
      <c r="BE127" s="1059"/>
      <c r="BF127" s="1057" t="s">
        <v>447</v>
      </c>
      <c r="BG127" s="1058"/>
      <c r="BH127" s="1058"/>
      <c r="BI127" s="1058"/>
      <c r="BJ127" s="1058"/>
      <c r="BK127" s="1058"/>
      <c r="BL127" s="1059"/>
      <c r="BM127" s="1057" t="s">
        <v>448</v>
      </c>
      <c r="BN127" s="1058"/>
      <c r="BO127" s="1058"/>
      <c r="BP127" s="1058"/>
      <c r="BQ127" s="1058"/>
      <c r="BR127" s="1058"/>
      <c r="BS127" s="1059"/>
      <c r="BT127" s="1057" t="s">
        <v>449</v>
      </c>
      <c r="BU127" s="1058"/>
      <c r="BV127" s="1058"/>
      <c r="BW127" s="1058"/>
      <c r="BX127" s="1058"/>
      <c r="BY127" s="1058"/>
      <c r="BZ127" s="1109"/>
      <c r="CA127" s="235"/>
      <c r="CB127" s="235"/>
      <c r="CC127" s="235"/>
      <c r="CD127" s="236"/>
      <c r="CE127" s="236"/>
      <c r="CF127" s="236"/>
      <c r="CG127" s="233"/>
      <c r="CH127" s="233"/>
      <c r="CI127" s="233"/>
      <c r="CJ127" s="234"/>
      <c r="CK127" s="1051"/>
      <c r="CL127" s="1052"/>
      <c r="CM127" s="1052"/>
      <c r="CN127" s="1052"/>
      <c r="CO127" s="1053"/>
      <c r="CP127" s="941" t="s">
        <v>450</v>
      </c>
      <c r="CQ127" s="942"/>
      <c r="CR127" s="942"/>
      <c r="CS127" s="942"/>
      <c r="CT127" s="942"/>
      <c r="CU127" s="942"/>
      <c r="CV127" s="942"/>
      <c r="CW127" s="942"/>
      <c r="CX127" s="942"/>
      <c r="CY127" s="942"/>
      <c r="CZ127" s="942"/>
      <c r="DA127" s="942"/>
      <c r="DB127" s="942"/>
      <c r="DC127" s="942"/>
      <c r="DD127" s="942"/>
      <c r="DE127" s="942"/>
      <c r="DF127" s="943"/>
      <c r="DG127" s="944" t="s">
        <v>111</v>
      </c>
      <c r="DH127" s="945"/>
      <c r="DI127" s="945"/>
      <c r="DJ127" s="945"/>
      <c r="DK127" s="945"/>
      <c r="DL127" s="945" t="s">
        <v>111</v>
      </c>
      <c r="DM127" s="945"/>
      <c r="DN127" s="945"/>
      <c r="DO127" s="945"/>
      <c r="DP127" s="945"/>
      <c r="DQ127" s="945" t="s">
        <v>111</v>
      </c>
      <c r="DR127" s="945"/>
      <c r="DS127" s="945"/>
      <c r="DT127" s="945"/>
      <c r="DU127" s="945"/>
      <c r="DV127" s="966" t="s">
        <v>111</v>
      </c>
      <c r="DW127" s="966"/>
      <c r="DX127" s="966"/>
      <c r="DY127" s="966"/>
      <c r="DZ127" s="967"/>
    </row>
    <row r="128" spans="1:130" s="199" customFormat="1" ht="26.25" customHeight="1" thickBot="1" x14ac:dyDescent="0.2">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73">
        <v>976382</v>
      </c>
      <c r="AB128" s="1074"/>
      <c r="AC128" s="1074"/>
      <c r="AD128" s="1074"/>
      <c r="AE128" s="1075"/>
      <c r="AF128" s="1076">
        <v>984538</v>
      </c>
      <c r="AG128" s="1074"/>
      <c r="AH128" s="1074"/>
      <c r="AI128" s="1074"/>
      <c r="AJ128" s="1075"/>
      <c r="AK128" s="1076">
        <v>975840</v>
      </c>
      <c r="AL128" s="1074"/>
      <c r="AM128" s="1074"/>
      <c r="AN128" s="1074"/>
      <c r="AO128" s="1075"/>
      <c r="AP128" s="1080"/>
      <c r="AQ128" s="1081"/>
      <c r="AR128" s="1081"/>
      <c r="AS128" s="1081"/>
      <c r="AT128" s="1082"/>
      <c r="AU128" s="235"/>
      <c r="AV128" s="235"/>
      <c r="AW128" s="235"/>
      <c r="AX128" s="968" t="s">
        <v>453</v>
      </c>
      <c r="AY128" s="929"/>
      <c r="AZ128" s="929"/>
      <c r="BA128" s="929"/>
      <c r="BB128" s="929"/>
      <c r="BC128" s="929"/>
      <c r="BD128" s="929"/>
      <c r="BE128" s="930"/>
      <c r="BF128" s="1060" t="s">
        <v>454</v>
      </c>
      <c r="BG128" s="1061"/>
      <c r="BH128" s="1061"/>
      <c r="BI128" s="1061"/>
      <c r="BJ128" s="1061"/>
      <c r="BK128" s="1061"/>
      <c r="BL128" s="1062"/>
      <c r="BM128" s="1060">
        <v>12.27</v>
      </c>
      <c r="BN128" s="1061"/>
      <c r="BO128" s="1061"/>
      <c r="BP128" s="1061"/>
      <c r="BQ128" s="1061"/>
      <c r="BR128" s="1061"/>
      <c r="BS128" s="1062"/>
      <c r="BT128" s="1060">
        <v>20</v>
      </c>
      <c r="BU128" s="1061"/>
      <c r="BV128" s="1061"/>
      <c r="BW128" s="1061"/>
      <c r="BX128" s="1061"/>
      <c r="BY128" s="1061"/>
      <c r="BZ128" s="1108"/>
      <c r="CA128" s="236"/>
      <c r="CB128" s="236"/>
      <c r="CC128" s="236"/>
      <c r="CD128" s="236"/>
      <c r="CE128" s="236"/>
      <c r="CF128" s="236"/>
      <c r="CG128" s="233"/>
      <c r="CH128" s="233"/>
      <c r="CI128" s="233"/>
      <c r="CJ128" s="234"/>
      <c r="CK128" s="1054"/>
      <c r="CL128" s="1055"/>
      <c r="CM128" s="1055"/>
      <c r="CN128" s="1055"/>
      <c r="CO128" s="1056"/>
      <c r="CP128" s="1083" t="s">
        <v>455</v>
      </c>
      <c r="CQ128" s="1084"/>
      <c r="CR128" s="1084"/>
      <c r="CS128" s="1084"/>
      <c r="CT128" s="1084"/>
      <c r="CU128" s="1084"/>
      <c r="CV128" s="1084"/>
      <c r="CW128" s="1084"/>
      <c r="CX128" s="1084"/>
      <c r="CY128" s="1084"/>
      <c r="CZ128" s="1084"/>
      <c r="DA128" s="1084"/>
      <c r="DB128" s="1084"/>
      <c r="DC128" s="1084"/>
      <c r="DD128" s="1084"/>
      <c r="DE128" s="1084"/>
      <c r="DF128" s="1085"/>
      <c r="DG128" s="1086" t="s">
        <v>111</v>
      </c>
      <c r="DH128" s="1087"/>
      <c r="DI128" s="1087"/>
      <c r="DJ128" s="1087"/>
      <c r="DK128" s="1087"/>
      <c r="DL128" s="1087" t="s">
        <v>111</v>
      </c>
      <c r="DM128" s="1087"/>
      <c r="DN128" s="1087"/>
      <c r="DO128" s="1087"/>
      <c r="DP128" s="1087"/>
      <c r="DQ128" s="1087" t="s">
        <v>111</v>
      </c>
      <c r="DR128" s="1087"/>
      <c r="DS128" s="1087"/>
      <c r="DT128" s="1087"/>
      <c r="DU128" s="1087"/>
      <c r="DV128" s="1088" t="s">
        <v>111</v>
      </c>
      <c r="DW128" s="1088"/>
      <c r="DX128" s="1088"/>
      <c r="DY128" s="1088"/>
      <c r="DZ128" s="1089"/>
    </row>
    <row r="129" spans="1:131" s="199" customFormat="1" ht="26.25" customHeight="1" x14ac:dyDescent="0.15">
      <c r="A129" s="951" t="s">
        <v>91</v>
      </c>
      <c r="B129" s="952"/>
      <c r="C129" s="952"/>
      <c r="D129" s="952"/>
      <c r="E129" s="952"/>
      <c r="F129" s="952"/>
      <c r="G129" s="952"/>
      <c r="H129" s="952"/>
      <c r="I129" s="952"/>
      <c r="J129" s="952"/>
      <c r="K129" s="952"/>
      <c r="L129" s="952"/>
      <c r="M129" s="952"/>
      <c r="N129" s="952"/>
      <c r="O129" s="952"/>
      <c r="P129" s="952"/>
      <c r="Q129" s="952"/>
      <c r="R129" s="952"/>
      <c r="S129" s="952"/>
      <c r="T129" s="952"/>
      <c r="U129" s="952"/>
      <c r="V129" s="952"/>
      <c r="W129" s="1091" t="s">
        <v>456</v>
      </c>
      <c r="X129" s="1092"/>
      <c r="Y129" s="1092"/>
      <c r="Z129" s="1093"/>
      <c r="AA129" s="988">
        <v>22255048</v>
      </c>
      <c r="AB129" s="989"/>
      <c r="AC129" s="989"/>
      <c r="AD129" s="989"/>
      <c r="AE129" s="990"/>
      <c r="AF129" s="991">
        <v>22828613</v>
      </c>
      <c r="AG129" s="989"/>
      <c r="AH129" s="989"/>
      <c r="AI129" s="989"/>
      <c r="AJ129" s="990"/>
      <c r="AK129" s="991">
        <v>22458744</v>
      </c>
      <c r="AL129" s="989"/>
      <c r="AM129" s="989"/>
      <c r="AN129" s="989"/>
      <c r="AO129" s="990"/>
      <c r="AP129" s="1094"/>
      <c r="AQ129" s="1095"/>
      <c r="AR129" s="1095"/>
      <c r="AS129" s="1095"/>
      <c r="AT129" s="1096"/>
      <c r="AU129" s="237"/>
      <c r="AV129" s="237"/>
      <c r="AW129" s="237"/>
      <c r="AX129" s="1102" t="s">
        <v>457</v>
      </c>
      <c r="AY129" s="942"/>
      <c r="AZ129" s="942"/>
      <c r="BA129" s="942"/>
      <c r="BB129" s="942"/>
      <c r="BC129" s="942"/>
      <c r="BD129" s="942"/>
      <c r="BE129" s="943"/>
      <c r="BF129" s="1103" t="s">
        <v>111</v>
      </c>
      <c r="BG129" s="1104"/>
      <c r="BH129" s="1104"/>
      <c r="BI129" s="1104"/>
      <c r="BJ129" s="1104"/>
      <c r="BK129" s="1104"/>
      <c r="BL129" s="1105"/>
      <c r="BM129" s="1103">
        <v>17.27</v>
      </c>
      <c r="BN129" s="1104"/>
      <c r="BO129" s="1104"/>
      <c r="BP129" s="1104"/>
      <c r="BQ129" s="1104"/>
      <c r="BR129" s="1104"/>
      <c r="BS129" s="1105"/>
      <c r="BT129" s="1103">
        <v>30</v>
      </c>
      <c r="BU129" s="1106"/>
      <c r="BV129" s="1106"/>
      <c r="BW129" s="1106"/>
      <c r="BX129" s="1106"/>
      <c r="BY129" s="1106"/>
      <c r="BZ129" s="1107"/>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1" t="s">
        <v>458</v>
      </c>
      <c r="B130" s="952"/>
      <c r="C130" s="952"/>
      <c r="D130" s="952"/>
      <c r="E130" s="952"/>
      <c r="F130" s="952"/>
      <c r="G130" s="952"/>
      <c r="H130" s="952"/>
      <c r="I130" s="952"/>
      <c r="J130" s="952"/>
      <c r="K130" s="952"/>
      <c r="L130" s="952"/>
      <c r="M130" s="952"/>
      <c r="N130" s="952"/>
      <c r="O130" s="952"/>
      <c r="P130" s="952"/>
      <c r="Q130" s="952"/>
      <c r="R130" s="952"/>
      <c r="S130" s="952"/>
      <c r="T130" s="952"/>
      <c r="U130" s="952"/>
      <c r="V130" s="952"/>
      <c r="W130" s="1091" t="s">
        <v>459</v>
      </c>
      <c r="X130" s="1092"/>
      <c r="Y130" s="1092"/>
      <c r="Z130" s="1093"/>
      <c r="AA130" s="988">
        <v>2775392</v>
      </c>
      <c r="AB130" s="989"/>
      <c r="AC130" s="989"/>
      <c r="AD130" s="989"/>
      <c r="AE130" s="990"/>
      <c r="AF130" s="991">
        <v>2565559</v>
      </c>
      <c r="AG130" s="989"/>
      <c r="AH130" s="989"/>
      <c r="AI130" s="989"/>
      <c r="AJ130" s="990"/>
      <c r="AK130" s="991">
        <v>2597008</v>
      </c>
      <c r="AL130" s="989"/>
      <c r="AM130" s="989"/>
      <c r="AN130" s="989"/>
      <c r="AO130" s="990"/>
      <c r="AP130" s="1094"/>
      <c r="AQ130" s="1095"/>
      <c r="AR130" s="1095"/>
      <c r="AS130" s="1095"/>
      <c r="AT130" s="1096"/>
      <c r="AU130" s="237"/>
      <c r="AV130" s="237"/>
      <c r="AW130" s="237"/>
      <c r="AX130" s="1102" t="s">
        <v>460</v>
      </c>
      <c r="AY130" s="942"/>
      <c r="AZ130" s="942"/>
      <c r="BA130" s="942"/>
      <c r="BB130" s="942"/>
      <c r="BC130" s="942"/>
      <c r="BD130" s="942"/>
      <c r="BE130" s="943"/>
      <c r="BF130" s="1110">
        <v>-0.9</v>
      </c>
      <c r="BG130" s="1111"/>
      <c r="BH130" s="1111"/>
      <c r="BI130" s="1111"/>
      <c r="BJ130" s="1111"/>
      <c r="BK130" s="1111"/>
      <c r="BL130" s="1112"/>
      <c r="BM130" s="1110">
        <v>25</v>
      </c>
      <c r="BN130" s="1111"/>
      <c r="BO130" s="1111"/>
      <c r="BP130" s="1111"/>
      <c r="BQ130" s="1111"/>
      <c r="BR130" s="1111"/>
      <c r="BS130" s="1112"/>
      <c r="BT130" s="1110">
        <v>35</v>
      </c>
      <c r="BU130" s="1113"/>
      <c r="BV130" s="1113"/>
      <c r="BW130" s="1113"/>
      <c r="BX130" s="1113"/>
      <c r="BY130" s="1113"/>
      <c r="BZ130" s="111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461</v>
      </c>
      <c r="X131" s="1118"/>
      <c r="Y131" s="1118"/>
      <c r="Z131" s="1119"/>
      <c r="AA131" s="1002">
        <v>19479656</v>
      </c>
      <c r="AB131" s="1003"/>
      <c r="AC131" s="1003"/>
      <c r="AD131" s="1003"/>
      <c r="AE131" s="1004"/>
      <c r="AF131" s="1005">
        <v>20263054</v>
      </c>
      <c r="AG131" s="1003"/>
      <c r="AH131" s="1003"/>
      <c r="AI131" s="1003"/>
      <c r="AJ131" s="1004"/>
      <c r="AK131" s="1005">
        <v>19861736</v>
      </c>
      <c r="AL131" s="1003"/>
      <c r="AM131" s="1003"/>
      <c r="AN131" s="1003"/>
      <c r="AO131" s="1004"/>
      <c r="AP131" s="1120"/>
      <c r="AQ131" s="1121"/>
      <c r="AR131" s="1121"/>
      <c r="AS131" s="1121"/>
      <c r="AT131" s="1122"/>
      <c r="AU131" s="237"/>
      <c r="AV131" s="237"/>
      <c r="AW131" s="237"/>
      <c r="AX131" s="1146" t="s">
        <v>462</v>
      </c>
      <c r="AY131" s="1084"/>
      <c r="AZ131" s="1084"/>
      <c r="BA131" s="1084"/>
      <c r="BB131" s="1084"/>
      <c r="BC131" s="1084"/>
      <c r="BD131" s="1084"/>
      <c r="BE131" s="1085"/>
      <c r="BF131" s="1123" t="s">
        <v>111</v>
      </c>
      <c r="BG131" s="1124"/>
      <c r="BH131" s="1124"/>
      <c r="BI131" s="1124"/>
      <c r="BJ131" s="1124"/>
      <c r="BK131" s="1124"/>
      <c r="BL131" s="1125"/>
      <c r="BM131" s="1123">
        <v>350</v>
      </c>
      <c r="BN131" s="1124"/>
      <c r="BO131" s="1124"/>
      <c r="BP131" s="1124"/>
      <c r="BQ131" s="1124"/>
      <c r="BR131" s="1124"/>
      <c r="BS131" s="1125"/>
      <c r="BT131" s="1126"/>
      <c r="BU131" s="1127"/>
      <c r="BV131" s="1127"/>
      <c r="BW131" s="1127"/>
      <c r="BX131" s="1127"/>
      <c r="BY131" s="1127"/>
      <c r="BZ131" s="112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9" t="s">
        <v>463</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464</v>
      </c>
      <c r="W132" s="1133"/>
      <c r="X132" s="1133"/>
      <c r="Y132" s="1133"/>
      <c r="Z132" s="1134"/>
      <c r="AA132" s="1135">
        <v>-0.43374995900000002</v>
      </c>
      <c r="AB132" s="1136"/>
      <c r="AC132" s="1136"/>
      <c r="AD132" s="1136"/>
      <c r="AE132" s="1137"/>
      <c r="AF132" s="1138">
        <v>-0.90654153100000001</v>
      </c>
      <c r="AG132" s="1136"/>
      <c r="AH132" s="1136"/>
      <c r="AI132" s="1136"/>
      <c r="AJ132" s="1137"/>
      <c r="AK132" s="1138">
        <v>-1.448408135</v>
      </c>
      <c r="AL132" s="1136"/>
      <c r="AM132" s="1136"/>
      <c r="AN132" s="1136"/>
      <c r="AO132" s="1137"/>
      <c r="AP132" s="1031"/>
      <c r="AQ132" s="1032"/>
      <c r="AR132" s="1032"/>
      <c r="AS132" s="1032"/>
      <c r="AT132" s="113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40" t="s">
        <v>465</v>
      </c>
      <c r="W133" s="1140"/>
      <c r="X133" s="1140"/>
      <c r="Y133" s="1140"/>
      <c r="Z133" s="1141"/>
      <c r="AA133" s="1142">
        <v>0.1</v>
      </c>
      <c r="AB133" s="1143"/>
      <c r="AC133" s="1143"/>
      <c r="AD133" s="1143"/>
      <c r="AE133" s="1144"/>
      <c r="AF133" s="1142">
        <v>-0.3</v>
      </c>
      <c r="AG133" s="1143"/>
      <c r="AH133" s="1143"/>
      <c r="AI133" s="1143"/>
      <c r="AJ133" s="1144"/>
      <c r="AK133" s="1142">
        <v>-0.9</v>
      </c>
      <c r="AL133" s="1143"/>
      <c r="AM133" s="1143"/>
      <c r="AN133" s="1143"/>
      <c r="AO133" s="1144"/>
      <c r="AP133" s="1037"/>
      <c r="AQ133" s="1038"/>
      <c r="AR133" s="1038"/>
      <c r="AS133" s="1038"/>
      <c r="AT133" s="114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130:V130"/>
    <mergeCell ref="W130:Z130"/>
    <mergeCell ref="AA130:AE130"/>
    <mergeCell ref="AF130:AJ130"/>
    <mergeCell ref="AK130:AO130"/>
    <mergeCell ref="AP130:AT130"/>
    <mergeCell ref="AU124:BP124"/>
    <mergeCell ref="BQ124:BU124"/>
    <mergeCell ref="BQ123:BU123"/>
    <mergeCell ref="BV123:BZ123"/>
    <mergeCell ref="AX129:BE129"/>
    <mergeCell ref="BF129:BL129"/>
    <mergeCell ref="BM129:BS129"/>
    <mergeCell ref="BT129:BZ129"/>
    <mergeCell ref="BT128:BZ128"/>
    <mergeCell ref="AX128:BE128"/>
    <mergeCell ref="AF124:AJ124"/>
    <mergeCell ref="AK124:AO124"/>
    <mergeCell ref="AP124:AT124"/>
    <mergeCell ref="C126:Z126"/>
    <mergeCell ref="AA126:AE126"/>
    <mergeCell ref="AF126:AJ126"/>
    <mergeCell ref="AK126:AO126"/>
    <mergeCell ref="C125:Z125"/>
    <mergeCell ref="BT127:BZ127"/>
    <mergeCell ref="AK123:AO123"/>
    <mergeCell ref="CP127:DF127"/>
    <mergeCell ref="A128:V128"/>
    <mergeCell ref="W128:Z128"/>
    <mergeCell ref="AA128:AE128"/>
    <mergeCell ref="AF128:AJ128"/>
    <mergeCell ref="AK128:AO128"/>
    <mergeCell ref="A119:B127"/>
    <mergeCell ref="C124:Z124"/>
    <mergeCell ref="AA124:AE124"/>
    <mergeCell ref="DL125:DP125"/>
    <mergeCell ref="DQ125:DU125"/>
    <mergeCell ref="DV125:DZ125"/>
    <mergeCell ref="AP128:AT128"/>
    <mergeCell ref="CP128:DF128"/>
    <mergeCell ref="DG128:DK128"/>
    <mergeCell ref="DL128:DP128"/>
    <mergeCell ref="DQ128:DU128"/>
    <mergeCell ref="DV128:DZ128"/>
    <mergeCell ref="BF128:BL128"/>
    <mergeCell ref="DL126:DP126"/>
    <mergeCell ref="DQ126:DU126"/>
    <mergeCell ref="DV126:DZ126"/>
    <mergeCell ref="DV127:DZ127"/>
    <mergeCell ref="DG127:DK127"/>
    <mergeCell ref="DL127:DP127"/>
    <mergeCell ref="DQ127:DU127"/>
    <mergeCell ref="AK127:AO127"/>
    <mergeCell ref="AP127:AT127"/>
    <mergeCell ref="AX127:BE127"/>
    <mergeCell ref="AP126:AT126"/>
    <mergeCell ref="CP126:DF126"/>
    <mergeCell ref="DG126:DK126"/>
    <mergeCell ref="CK125:CO128"/>
    <mergeCell ref="BF127:BL127"/>
    <mergeCell ref="BM128:BS128"/>
    <mergeCell ref="BM127:BS127"/>
    <mergeCell ref="DV123:DZ123"/>
    <mergeCell ref="CA123:CE123"/>
    <mergeCell ref="CF123:CJ123"/>
    <mergeCell ref="CP123:DF123"/>
    <mergeCell ref="DG123:DK123"/>
    <mergeCell ref="CK120:CO124"/>
    <mergeCell ref="DV122:DZ122"/>
    <mergeCell ref="DG122:DK122"/>
    <mergeCell ref="DQ124:DU124"/>
    <mergeCell ref="CA124:CE124"/>
    <mergeCell ref="C127:Z127"/>
    <mergeCell ref="AA127:AE127"/>
    <mergeCell ref="AF127:AJ127"/>
    <mergeCell ref="CP125:DF125"/>
    <mergeCell ref="DG125:DK125"/>
    <mergeCell ref="BV124:BZ124"/>
    <mergeCell ref="AA125:AE125"/>
    <mergeCell ref="AF125:AJ125"/>
    <mergeCell ref="AK125:AO125"/>
    <mergeCell ref="AP125:AT125"/>
    <mergeCell ref="C122:Z122"/>
    <mergeCell ref="AA122:AE122"/>
    <mergeCell ref="AF122:AJ122"/>
    <mergeCell ref="AK122:AO122"/>
    <mergeCell ref="AP122:AT122"/>
    <mergeCell ref="C123:Z123"/>
    <mergeCell ref="AA123:AE123"/>
    <mergeCell ref="AF123:AJ123"/>
    <mergeCell ref="AP123:AT123"/>
    <mergeCell ref="CF124:CJ124"/>
    <mergeCell ref="CP124:DF124"/>
    <mergeCell ref="DG124:DK124"/>
    <mergeCell ref="CP122:DF122"/>
    <mergeCell ref="DL124:DP124"/>
    <mergeCell ref="DL123:DP123"/>
    <mergeCell ref="DQ123:DU123"/>
    <mergeCell ref="DV124:DZ124"/>
    <mergeCell ref="CF122:CJ122"/>
    <mergeCell ref="BO123:BP123"/>
    <mergeCell ref="AZ122:BP122"/>
    <mergeCell ref="CP120:DF120"/>
    <mergeCell ref="BQ121:BU121"/>
    <mergeCell ref="BV121:BZ121"/>
    <mergeCell ref="CA121:CE121"/>
    <mergeCell ref="CF121:CJ121"/>
    <mergeCell ref="BQ122:BU122"/>
    <mergeCell ref="BV122:BZ122"/>
    <mergeCell ref="CA122:CE122"/>
    <mergeCell ref="DL120:DP120"/>
    <mergeCell ref="DQ120:DU120"/>
    <mergeCell ref="CP121:DF121"/>
    <mergeCell ref="DG121:DK121"/>
    <mergeCell ref="DL121:DP121"/>
    <mergeCell ref="DQ121:DU121"/>
    <mergeCell ref="DL122:DP122"/>
    <mergeCell ref="DQ122:DU122"/>
    <mergeCell ref="DV120:DZ120"/>
    <mergeCell ref="C121:Z121"/>
    <mergeCell ref="AA121:AE121"/>
    <mergeCell ref="AF121:AJ121"/>
    <mergeCell ref="AK121:AO121"/>
    <mergeCell ref="AP121:AT121"/>
    <mergeCell ref="AZ121:BP121"/>
    <mergeCell ref="BQ120:BU120"/>
    <mergeCell ref="DV121:DZ121"/>
    <mergeCell ref="BV118:BZ118"/>
    <mergeCell ref="CA118:CE118"/>
    <mergeCell ref="CF118:CJ118"/>
    <mergeCell ref="CM118:DF118"/>
    <mergeCell ref="DG118:DK118"/>
    <mergeCell ref="DG120:DK120"/>
    <mergeCell ref="BV120:BZ120"/>
    <mergeCell ref="CA120:CE120"/>
    <mergeCell ref="CF120:CJ120"/>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C115:Z115"/>
    <mergeCell ref="AA115:AE115"/>
    <mergeCell ref="AF115:AJ115"/>
    <mergeCell ref="AK115:AO115"/>
    <mergeCell ref="AP115:AT115"/>
    <mergeCell ref="AZ115:BP115"/>
    <mergeCell ref="BQ115:BU115"/>
    <mergeCell ref="BV115:BZ115"/>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AZ118:BP118"/>
    <mergeCell ref="CA115:CE115"/>
    <mergeCell ref="CF115:CJ115"/>
    <mergeCell ref="CM115:DF115"/>
    <mergeCell ref="DG115:DK115"/>
    <mergeCell ref="DL115:DP115"/>
    <mergeCell ref="DQ115:DU115"/>
    <mergeCell ref="DV115:D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F111:CJ111"/>
    <mergeCell ref="CM111:DF111"/>
    <mergeCell ref="DG111:DK111"/>
    <mergeCell ref="DL111:DP111"/>
    <mergeCell ref="DQ111:DU111"/>
    <mergeCell ref="DV111:DZ111"/>
    <mergeCell ref="A110:Z110"/>
    <mergeCell ref="AA110:AE110"/>
    <mergeCell ref="AF110:AJ110"/>
    <mergeCell ref="AK110:AO110"/>
    <mergeCell ref="AP110:AT110"/>
    <mergeCell ref="AU110:AY119"/>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2:CG92"/>
    <mergeCell ref="CH92:CL92"/>
    <mergeCell ref="CM92:CQ92"/>
    <mergeCell ref="CR92:CV92"/>
    <mergeCell ref="CW92:DA92"/>
    <mergeCell ref="DB92:DF92"/>
    <mergeCell ref="DG92:DK92"/>
    <mergeCell ref="DL92:DP92"/>
    <mergeCell ref="DQ92:DU92"/>
    <mergeCell ref="BS90:CG90"/>
    <mergeCell ref="CH90:CL90"/>
    <mergeCell ref="CM90:CQ90"/>
    <mergeCell ref="CR90:CV90"/>
    <mergeCell ref="CW90:DA90"/>
    <mergeCell ref="DB90:DF90"/>
    <mergeCell ref="DG90:DK90"/>
    <mergeCell ref="DL90:DP90"/>
    <mergeCell ref="DQ90:DU90"/>
    <mergeCell ref="BS89:CG89"/>
    <mergeCell ref="CH89:CL89"/>
    <mergeCell ref="CM89:CQ89"/>
    <mergeCell ref="CR89:CV89"/>
    <mergeCell ref="CW89:DA89"/>
    <mergeCell ref="DB89:DF89"/>
    <mergeCell ref="DG89:DK89"/>
    <mergeCell ref="DL89:DP89"/>
    <mergeCell ref="DQ89:DU89"/>
    <mergeCell ref="DV89:DZ89"/>
    <mergeCell ref="DV90:DZ90"/>
    <mergeCell ref="BS91:CG91"/>
    <mergeCell ref="CH91:CL91"/>
    <mergeCell ref="CM91:CQ91"/>
    <mergeCell ref="CR91:CV91"/>
    <mergeCell ref="CW91:DA91"/>
    <mergeCell ref="DB91:DF91"/>
    <mergeCell ref="DG91:DK91"/>
    <mergeCell ref="DL91:DP91"/>
    <mergeCell ref="DQ91:DU91"/>
    <mergeCell ref="DV91:DZ91"/>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CM75:CQ75"/>
    <mergeCell ref="CR75:CV75"/>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AF69:AJ69"/>
    <mergeCell ref="AK69:AO69"/>
    <mergeCell ref="AP69:AT69"/>
    <mergeCell ref="AU69:AY69"/>
    <mergeCell ref="B70:P70"/>
    <mergeCell ref="Q70:U70"/>
    <mergeCell ref="V70:Z70"/>
    <mergeCell ref="AA70:AE70"/>
    <mergeCell ref="AF70:AJ70"/>
    <mergeCell ref="AK70:AO70"/>
    <mergeCell ref="B69:P69"/>
    <mergeCell ref="Q69:U69"/>
    <mergeCell ref="AP70:AT70"/>
    <mergeCell ref="AU70:AY70"/>
    <mergeCell ref="AZ70:BD70"/>
    <mergeCell ref="BS70:CG70"/>
    <mergeCell ref="CH70:CL70"/>
    <mergeCell ref="DG69:DK69"/>
    <mergeCell ref="DL69:DP69"/>
    <mergeCell ref="DQ69:DU69"/>
    <mergeCell ref="AK68:AO68"/>
    <mergeCell ref="AP68:AT68"/>
    <mergeCell ref="AU68:AY68"/>
    <mergeCell ref="DV69:DZ69"/>
    <mergeCell ref="DV68:DZ68"/>
    <mergeCell ref="DG68:DK68"/>
    <mergeCell ref="DL68:DP68"/>
    <mergeCell ref="DQ68:DU68"/>
    <mergeCell ref="B68:P68"/>
    <mergeCell ref="Q68:U68"/>
    <mergeCell ref="V68:Z68"/>
    <mergeCell ref="AA68:AE68"/>
    <mergeCell ref="AF68:AJ68"/>
    <mergeCell ref="AZ68:BD68"/>
    <mergeCell ref="BS68:CG68"/>
    <mergeCell ref="CH68:CL68"/>
    <mergeCell ref="CM68:CQ68"/>
    <mergeCell ref="AZ69:BD69"/>
    <mergeCell ref="CR68:CV68"/>
    <mergeCell ref="CW68:DA68"/>
    <mergeCell ref="DB68:DF68"/>
    <mergeCell ref="BS69:CG69"/>
    <mergeCell ref="CH69:CL69"/>
    <mergeCell ref="CM69:CQ69"/>
    <mergeCell ref="CR69:CV69"/>
    <mergeCell ref="CW69:DA69"/>
    <mergeCell ref="DB69:DF69"/>
    <mergeCell ref="V69:Z69"/>
    <mergeCell ref="AA69:AE69"/>
    <mergeCell ref="DG66:DK66"/>
    <mergeCell ref="DL66:DP66"/>
    <mergeCell ref="DV66:DZ66"/>
    <mergeCell ref="CW67:DA67"/>
    <mergeCell ref="DB67:DF67"/>
    <mergeCell ref="DG67:DK67"/>
    <mergeCell ref="DL64:DP64"/>
    <mergeCell ref="DQ64:DU64"/>
    <mergeCell ref="DV64:DZ64"/>
    <mergeCell ref="DG65:DK65"/>
    <mergeCell ref="DL65:DP65"/>
    <mergeCell ref="DV65:DZ65"/>
    <mergeCell ref="CH65:CL65"/>
    <mergeCell ref="CM65:CQ65"/>
    <mergeCell ref="CR65:CV65"/>
    <mergeCell ref="CW65:DA65"/>
    <mergeCell ref="DB65:DF65"/>
    <mergeCell ref="DQ66:DU66"/>
    <mergeCell ref="CR66:CV66"/>
    <mergeCell ref="DQ65:DU65"/>
    <mergeCell ref="DG64:DK64"/>
    <mergeCell ref="DL67:DP67"/>
    <mergeCell ref="DQ67:DU67"/>
    <mergeCell ref="CH66:CL66"/>
    <mergeCell ref="CM66:CQ66"/>
    <mergeCell ref="CH67:CL67"/>
    <mergeCell ref="CM67:CQ67"/>
    <mergeCell ref="CR67:CV67"/>
    <mergeCell ref="DV67:DZ67"/>
    <mergeCell ref="A66:P67"/>
    <mergeCell ref="Q66:U67"/>
    <mergeCell ref="V66:Z67"/>
    <mergeCell ref="AA66:AE67"/>
    <mergeCell ref="AF66:AJ67"/>
    <mergeCell ref="AK66:AO67"/>
    <mergeCell ref="AP66:AT67"/>
    <mergeCell ref="BS65:CG65"/>
    <mergeCell ref="AP63:AT63"/>
    <mergeCell ref="AU63:AY63"/>
    <mergeCell ref="AZ63:BD63"/>
    <mergeCell ref="BE63:BI63"/>
    <mergeCell ref="BJ63:BN63"/>
    <mergeCell ref="BS63:CG63"/>
    <mergeCell ref="BS64:CG64"/>
    <mergeCell ref="CW64:DA64"/>
    <mergeCell ref="DB64:DF64"/>
    <mergeCell ref="CH63:CL63"/>
    <mergeCell ref="CM63:CQ63"/>
    <mergeCell ref="CR63:CV63"/>
    <mergeCell ref="CW63:DA63"/>
    <mergeCell ref="DB63:DF63"/>
    <mergeCell ref="CW66:DA66"/>
    <mergeCell ref="DB66:DF66"/>
    <mergeCell ref="AU66:AY67"/>
    <mergeCell ref="AZ66:BD67"/>
    <mergeCell ref="BS66:CG66"/>
    <mergeCell ref="BS67:CG67"/>
    <mergeCell ref="DG63:DK63"/>
    <mergeCell ref="CH64:CL64"/>
    <mergeCell ref="CM64:CQ64"/>
    <mergeCell ref="CR64:CV64"/>
    <mergeCell ref="BE62:BI62"/>
    <mergeCell ref="BJ62:BN62"/>
    <mergeCell ref="BS62:CG62"/>
    <mergeCell ref="CH62:CL62"/>
    <mergeCell ref="DV63:DZ63"/>
    <mergeCell ref="B62:P62"/>
    <mergeCell ref="Q62:U62"/>
    <mergeCell ref="V62:Z62"/>
    <mergeCell ref="AA62:AE62"/>
    <mergeCell ref="AF62:AJ62"/>
    <mergeCell ref="AK62:AO62"/>
    <mergeCell ref="AP62:AT62"/>
    <mergeCell ref="AU62:AY62"/>
    <mergeCell ref="AZ62:BD62"/>
    <mergeCell ref="DB62:DF62"/>
    <mergeCell ref="DG62:DK62"/>
    <mergeCell ref="DL62:DP62"/>
    <mergeCell ref="DL63:DP63"/>
    <mergeCell ref="DQ63:DU63"/>
    <mergeCell ref="DQ62:DU62"/>
    <mergeCell ref="DV62:DZ62"/>
    <mergeCell ref="B63:P63"/>
    <mergeCell ref="Q63:U63"/>
    <mergeCell ref="V63:Z63"/>
    <mergeCell ref="AA63:AE63"/>
    <mergeCell ref="AF63:AJ63"/>
    <mergeCell ref="AK63:AO63"/>
    <mergeCell ref="CM62:CQ62"/>
    <mergeCell ref="CR62:CV62"/>
    <mergeCell ref="CW62:DA62"/>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DG61:DK61"/>
    <mergeCell ref="DL61:DP61"/>
    <mergeCell ref="DQ61:DU61"/>
    <mergeCell ref="AU61:AY61"/>
    <mergeCell ref="AZ61:BD61"/>
    <mergeCell ref="BE61:BI61"/>
    <mergeCell ref="BS61:CG61"/>
    <mergeCell ref="CH61:CL61"/>
    <mergeCell ref="CM61:CQ61"/>
    <mergeCell ref="DV61:DZ61"/>
    <mergeCell ref="CR61:CV61"/>
    <mergeCell ref="CW61:DA61"/>
    <mergeCell ref="DB61:DF61"/>
    <mergeCell ref="B60:P60"/>
    <mergeCell ref="Q60:U60"/>
    <mergeCell ref="V60:Z60"/>
    <mergeCell ref="AA60:AE60"/>
    <mergeCell ref="AF60:AJ60"/>
    <mergeCell ref="BE59:BI59"/>
    <mergeCell ref="AK60:AO60"/>
    <mergeCell ref="AP60:AT60"/>
    <mergeCell ref="AU60:AY60"/>
    <mergeCell ref="AZ60:BD60"/>
    <mergeCell ref="BE60:BI60"/>
    <mergeCell ref="BS60:CG60"/>
    <mergeCell ref="DB59:DF59"/>
    <mergeCell ref="B59:P59"/>
    <mergeCell ref="Q59:U59"/>
    <mergeCell ref="V59:Z59"/>
    <mergeCell ref="AA59:AE59"/>
    <mergeCell ref="AF59:AJ59"/>
    <mergeCell ref="AK59:AO59"/>
    <mergeCell ref="AP59:AT59"/>
    <mergeCell ref="DG59:DK59"/>
    <mergeCell ref="DL59:DP59"/>
    <mergeCell ref="DQ59:DU59"/>
    <mergeCell ref="DV59:DZ59"/>
    <mergeCell ref="BS59:CG59"/>
    <mergeCell ref="CH59:CL59"/>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AU59:AY59"/>
    <mergeCell ref="AZ59:BD59"/>
    <mergeCell ref="CM59:CQ59"/>
    <mergeCell ref="CR59:CV59"/>
    <mergeCell ref="CW59:DA59"/>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B57:P57"/>
    <mergeCell ref="Q57:U57"/>
    <mergeCell ref="V57:Z57"/>
    <mergeCell ref="AA57:AE57"/>
    <mergeCell ref="AF57:AJ57"/>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B54:P54"/>
    <mergeCell ref="Q54:U54"/>
    <mergeCell ref="V54:Z54"/>
    <mergeCell ref="AA54:AE54"/>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B51:P51"/>
    <mergeCell ref="Q51:U51"/>
    <mergeCell ref="V51:Z51"/>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49:P49"/>
    <mergeCell ref="Q49:U49"/>
    <mergeCell ref="V49:Z49"/>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CR46:CV46"/>
    <mergeCell ref="CW46:DA46"/>
    <mergeCell ref="DB46:DF46"/>
    <mergeCell ref="DG46:DK46"/>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AZ28:BD28"/>
    <mergeCell ref="BE28:BI28"/>
    <mergeCell ref="BS28:CG28"/>
    <mergeCell ref="CH28:CL28"/>
    <mergeCell ref="CM28:CQ28"/>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B22:P22"/>
    <mergeCell ref="Q22:U22"/>
    <mergeCell ref="V22:Z22"/>
    <mergeCell ref="AA22:AE22"/>
    <mergeCell ref="AF22:AJ22"/>
    <mergeCell ref="AZ23:BD23"/>
    <mergeCell ref="BS23:CG23"/>
    <mergeCell ref="CH23:CL23"/>
    <mergeCell ref="CM23:CQ23"/>
    <mergeCell ref="CR23:CV23"/>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B19:P19"/>
    <mergeCell ref="Q19:U19"/>
    <mergeCell ref="V19:Z19"/>
    <mergeCell ref="AA19:AE19"/>
    <mergeCell ref="AF19:AJ19"/>
    <mergeCell ref="CH20:CL20"/>
    <mergeCell ref="CM20:CQ20"/>
    <mergeCell ref="CR20:CV20"/>
    <mergeCell ref="CW20:DA20"/>
    <mergeCell ref="DB20:DF20"/>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B16:P16"/>
    <mergeCell ref="Q16:U16"/>
    <mergeCell ref="V16:Z16"/>
    <mergeCell ref="AA16:AE16"/>
    <mergeCell ref="AF16:AJ16"/>
    <mergeCell ref="CH17:CL17"/>
    <mergeCell ref="CM17:CQ17"/>
    <mergeCell ref="CR17:CV17"/>
    <mergeCell ref="CW17:DA17"/>
    <mergeCell ref="DB17:DF17"/>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B13:P13"/>
    <mergeCell ref="Q13:U13"/>
    <mergeCell ref="V13:Z13"/>
    <mergeCell ref="AA13:AE13"/>
    <mergeCell ref="AF13:AJ13"/>
    <mergeCell ref="CH14:CL14"/>
    <mergeCell ref="CM14:CQ14"/>
    <mergeCell ref="CR14:CV14"/>
    <mergeCell ref="CW14:DA14"/>
    <mergeCell ref="DB14:DF14"/>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B10:P10"/>
    <mergeCell ref="Q10:U10"/>
    <mergeCell ref="V10:Z10"/>
    <mergeCell ref="AA10:AE10"/>
    <mergeCell ref="AF10:AJ10"/>
    <mergeCell ref="CH11:CL11"/>
    <mergeCell ref="CM11:CQ11"/>
    <mergeCell ref="CR11:CV11"/>
    <mergeCell ref="CW11:DA11"/>
    <mergeCell ref="DB11:DF11"/>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B7:P7"/>
    <mergeCell ref="Q7:U7"/>
    <mergeCell ref="V7:Z7"/>
    <mergeCell ref="AA7:AE7"/>
    <mergeCell ref="AF7:AJ7"/>
    <mergeCell ref="CH8:CL8"/>
    <mergeCell ref="CM8:CQ8"/>
    <mergeCell ref="CR8:CV8"/>
    <mergeCell ref="CW8:DA8"/>
    <mergeCell ref="DB8:DF8"/>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link="1"/>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70"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3" t="s">
        <v>468</v>
      </c>
      <c r="L7" s="256"/>
      <c r="M7" s="257" t="s">
        <v>469</v>
      </c>
      <c r="N7" s="258"/>
    </row>
    <row r="8" spans="1:16" x14ac:dyDescent="0.15">
      <c r="A8" s="250"/>
      <c r="B8" s="246"/>
      <c r="C8" s="246"/>
      <c r="D8" s="246"/>
      <c r="E8" s="246"/>
      <c r="F8" s="246"/>
      <c r="G8" s="259"/>
      <c r="H8" s="260"/>
      <c r="I8" s="260"/>
      <c r="J8" s="261"/>
      <c r="K8" s="1154"/>
      <c r="L8" s="262" t="s">
        <v>470</v>
      </c>
      <c r="M8" s="263" t="s">
        <v>471</v>
      </c>
      <c r="N8" s="264" t="s">
        <v>472</v>
      </c>
    </row>
    <row r="9" spans="1:16" x14ac:dyDescent="0.15">
      <c r="A9" s="250"/>
      <c r="B9" s="246"/>
      <c r="C9" s="246"/>
      <c r="D9" s="246"/>
      <c r="E9" s="246"/>
      <c r="F9" s="246"/>
      <c r="G9" s="1147" t="s">
        <v>473</v>
      </c>
      <c r="H9" s="1148"/>
      <c r="I9" s="1148"/>
      <c r="J9" s="1149"/>
      <c r="K9" s="265">
        <v>7394785</v>
      </c>
      <c r="L9" s="266">
        <v>64894</v>
      </c>
      <c r="M9" s="267">
        <v>56511</v>
      </c>
      <c r="N9" s="268">
        <v>14.8</v>
      </c>
    </row>
    <row r="10" spans="1:16" x14ac:dyDescent="0.15">
      <c r="A10" s="250"/>
      <c r="B10" s="246"/>
      <c r="C10" s="246"/>
      <c r="D10" s="246"/>
      <c r="E10" s="246"/>
      <c r="F10" s="246"/>
      <c r="G10" s="1147" t="s">
        <v>474</v>
      </c>
      <c r="H10" s="1148"/>
      <c r="I10" s="1148"/>
      <c r="J10" s="1149"/>
      <c r="K10" s="269">
        <v>475538</v>
      </c>
      <c r="L10" s="270">
        <v>4173</v>
      </c>
      <c r="M10" s="271">
        <v>3634</v>
      </c>
      <c r="N10" s="272">
        <v>14.8</v>
      </c>
    </row>
    <row r="11" spans="1:16" ht="13.5" customHeight="1" x14ac:dyDescent="0.15">
      <c r="A11" s="250"/>
      <c r="B11" s="246"/>
      <c r="C11" s="246"/>
      <c r="D11" s="246"/>
      <c r="E11" s="246"/>
      <c r="F11" s="246"/>
      <c r="G11" s="1147" t="s">
        <v>475</v>
      </c>
      <c r="H11" s="1148"/>
      <c r="I11" s="1148"/>
      <c r="J11" s="1149"/>
      <c r="K11" s="269">
        <v>129612</v>
      </c>
      <c r="L11" s="270">
        <v>1137</v>
      </c>
      <c r="M11" s="271">
        <v>3413</v>
      </c>
      <c r="N11" s="272">
        <v>-66.7</v>
      </c>
    </row>
    <row r="12" spans="1:16" ht="13.5" customHeight="1" x14ac:dyDescent="0.15">
      <c r="A12" s="250"/>
      <c r="B12" s="246"/>
      <c r="C12" s="246"/>
      <c r="D12" s="246"/>
      <c r="E12" s="246"/>
      <c r="F12" s="246"/>
      <c r="G12" s="1147" t="s">
        <v>476</v>
      </c>
      <c r="H12" s="1148"/>
      <c r="I12" s="1148"/>
      <c r="J12" s="1149"/>
      <c r="K12" s="269">
        <v>57734</v>
      </c>
      <c r="L12" s="270">
        <v>507</v>
      </c>
      <c r="M12" s="271">
        <v>498</v>
      </c>
      <c r="N12" s="272">
        <v>1.8</v>
      </c>
    </row>
    <row r="13" spans="1:16" ht="13.5" customHeight="1" x14ac:dyDescent="0.15">
      <c r="A13" s="250"/>
      <c r="B13" s="246"/>
      <c r="C13" s="246"/>
      <c r="D13" s="246"/>
      <c r="E13" s="246"/>
      <c r="F13" s="246"/>
      <c r="G13" s="1147" t="s">
        <v>477</v>
      </c>
      <c r="H13" s="1148"/>
      <c r="I13" s="1148"/>
      <c r="J13" s="1149"/>
      <c r="K13" s="269" t="s">
        <v>478</v>
      </c>
      <c r="L13" s="270" t="s">
        <v>478</v>
      </c>
      <c r="M13" s="271">
        <v>0</v>
      </c>
      <c r="N13" s="272" t="s">
        <v>478</v>
      </c>
    </row>
    <row r="14" spans="1:16" ht="13.5" customHeight="1" x14ac:dyDescent="0.15">
      <c r="A14" s="250"/>
      <c r="B14" s="246"/>
      <c r="C14" s="246"/>
      <c r="D14" s="246"/>
      <c r="E14" s="246"/>
      <c r="F14" s="246"/>
      <c r="G14" s="1147" t="s">
        <v>479</v>
      </c>
      <c r="H14" s="1148"/>
      <c r="I14" s="1148"/>
      <c r="J14" s="1149"/>
      <c r="K14" s="269">
        <v>238873</v>
      </c>
      <c r="L14" s="270">
        <v>2096</v>
      </c>
      <c r="M14" s="271">
        <v>2520</v>
      </c>
      <c r="N14" s="272">
        <v>-16.8</v>
      </c>
    </row>
    <row r="15" spans="1:16" ht="13.5" customHeight="1" x14ac:dyDescent="0.15">
      <c r="A15" s="250"/>
      <c r="B15" s="246"/>
      <c r="C15" s="246"/>
      <c r="D15" s="246"/>
      <c r="E15" s="246"/>
      <c r="F15" s="246"/>
      <c r="G15" s="1147" t="s">
        <v>480</v>
      </c>
      <c r="H15" s="1148"/>
      <c r="I15" s="1148"/>
      <c r="J15" s="1149"/>
      <c r="K15" s="269">
        <v>110875</v>
      </c>
      <c r="L15" s="270">
        <v>973</v>
      </c>
      <c r="M15" s="271">
        <v>1086</v>
      </c>
      <c r="N15" s="272">
        <v>-10.4</v>
      </c>
    </row>
    <row r="16" spans="1:16" x14ac:dyDescent="0.15">
      <c r="A16" s="250"/>
      <c r="B16" s="246"/>
      <c r="C16" s="246"/>
      <c r="D16" s="246"/>
      <c r="E16" s="246"/>
      <c r="F16" s="246"/>
      <c r="G16" s="1150" t="s">
        <v>481</v>
      </c>
      <c r="H16" s="1151"/>
      <c r="I16" s="1151"/>
      <c r="J16" s="1152"/>
      <c r="K16" s="270">
        <v>-441925</v>
      </c>
      <c r="L16" s="270">
        <v>-3878</v>
      </c>
      <c r="M16" s="271">
        <v>-4875</v>
      </c>
      <c r="N16" s="272">
        <v>-20.5</v>
      </c>
    </row>
    <row r="17" spans="1:16" x14ac:dyDescent="0.15">
      <c r="A17" s="250"/>
      <c r="B17" s="246"/>
      <c r="C17" s="246"/>
      <c r="D17" s="246"/>
      <c r="E17" s="246"/>
      <c r="F17" s="246"/>
      <c r="G17" s="1150" t="s">
        <v>170</v>
      </c>
      <c r="H17" s="1151"/>
      <c r="I17" s="1151"/>
      <c r="J17" s="1152"/>
      <c r="K17" s="270">
        <v>7965492</v>
      </c>
      <c r="L17" s="270">
        <v>69902</v>
      </c>
      <c r="M17" s="271">
        <v>62786</v>
      </c>
      <c r="N17" s="272">
        <v>11.3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9" t="s">
        <v>486</v>
      </c>
      <c r="H21" s="1170"/>
      <c r="I21" s="1170"/>
      <c r="J21" s="1171"/>
      <c r="K21" s="282">
        <v>7.27</v>
      </c>
      <c r="L21" s="283">
        <v>5.97</v>
      </c>
      <c r="M21" s="284">
        <v>1.3</v>
      </c>
      <c r="N21" s="251"/>
      <c r="O21" s="285"/>
      <c r="P21" s="281"/>
    </row>
    <row r="22" spans="1:16" s="286" customFormat="1" x14ac:dyDescent="0.15">
      <c r="A22" s="281"/>
      <c r="B22" s="251"/>
      <c r="C22" s="251"/>
      <c r="D22" s="251"/>
      <c r="E22" s="251"/>
      <c r="F22" s="251"/>
      <c r="G22" s="1169" t="s">
        <v>487</v>
      </c>
      <c r="H22" s="1170"/>
      <c r="I22" s="1170"/>
      <c r="J22" s="1171"/>
      <c r="K22" s="287">
        <v>101.6</v>
      </c>
      <c r="L22" s="288">
        <v>99.8</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3" t="s">
        <v>468</v>
      </c>
      <c r="L30" s="256"/>
      <c r="M30" s="257" t="s">
        <v>469</v>
      </c>
      <c r="N30" s="258"/>
    </row>
    <row r="31" spans="1:16" x14ac:dyDescent="0.15">
      <c r="A31" s="250"/>
      <c r="B31" s="246"/>
      <c r="C31" s="246"/>
      <c r="D31" s="246"/>
      <c r="E31" s="246"/>
      <c r="F31" s="246"/>
      <c r="G31" s="259"/>
      <c r="H31" s="260"/>
      <c r="I31" s="260"/>
      <c r="J31" s="261"/>
      <c r="K31" s="1154"/>
      <c r="L31" s="262" t="s">
        <v>470</v>
      </c>
      <c r="M31" s="263" t="s">
        <v>471</v>
      </c>
      <c r="N31" s="264" t="s">
        <v>472</v>
      </c>
    </row>
    <row r="32" spans="1:16" ht="27" customHeight="1" x14ac:dyDescent="0.15">
      <c r="A32" s="250"/>
      <c r="B32" s="246"/>
      <c r="C32" s="246"/>
      <c r="D32" s="246"/>
      <c r="E32" s="246"/>
      <c r="F32" s="246"/>
      <c r="G32" s="1160" t="s">
        <v>491</v>
      </c>
      <c r="H32" s="1161"/>
      <c r="I32" s="1161"/>
      <c r="J32" s="1162"/>
      <c r="K32" s="296">
        <v>2322762</v>
      </c>
      <c r="L32" s="296">
        <v>20384</v>
      </c>
      <c r="M32" s="297">
        <v>33036</v>
      </c>
      <c r="N32" s="298">
        <v>-38.299999999999997</v>
      </c>
    </row>
    <row r="33" spans="1:16" ht="13.5" customHeight="1" x14ac:dyDescent="0.15">
      <c r="A33" s="250"/>
      <c r="B33" s="246"/>
      <c r="C33" s="246"/>
      <c r="D33" s="246"/>
      <c r="E33" s="246"/>
      <c r="F33" s="246"/>
      <c r="G33" s="1160" t="s">
        <v>492</v>
      </c>
      <c r="H33" s="1161"/>
      <c r="I33" s="1161"/>
      <c r="J33" s="1162"/>
      <c r="K33" s="296" t="s">
        <v>478</v>
      </c>
      <c r="L33" s="296" t="s">
        <v>478</v>
      </c>
      <c r="M33" s="297" t="s">
        <v>478</v>
      </c>
      <c r="N33" s="298" t="s">
        <v>478</v>
      </c>
    </row>
    <row r="34" spans="1:16" ht="27" customHeight="1" x14ac:dyDescent="0.15">
      <c r="A34" s="250"/>
      <c r="B34" s="246"/>
      <c r="C34" s="246"/>
      <c r="D34" s="246"/>
      <c r="E34" s="246"/>
      <c r="F34" s="246"/>
      <c r="G34" s="1160" t="s">
        <v>493</v>
      </c>
      <c r="H34" s="1161"/>
      <c r="I34" s="1161"/>
      <c r="J34" s="1162"/>
      <c r="K34" s="296" t="s">
        <v>478</v>
      </c>
      <c r="L34" s="296" t="s">
        <v>478</v>
      </c>
      <c r="M34" s="297">
        <v>44</v>
      </c>
      <c r="N34" s="298" t="s">
        <v>478</v>
      </c>
    </row>
    <row r="35" spans="1:16" ht="27" customHeight="1" x14ac:dyDescent="0.15">
      <c r="A35" s="250"/>
      <c r="B35" s="246"/>
      <c r="C35" s="246"/>
      <c r="D35" s="246"/>
      <c r="E35" s="246"/>
      <c r="F35" s="246"/>
      <c r="G35" s="1160" t="s">
        <v>494</v>
      </c>
      <c r="H35" s="1161"/>
      <c r="I35" s="1161"/>
      <c r="J35" s="1162"/>
      <c r="K35" s="296">
        <v>865573</v>
      </c>
      <c r="L35" s="296">
        <v>7596</v>
      </c>
      <c r="M35" s="297">
        <v>7207</v>
      </c>
      <c r="N35" s="298">
        <v>5.4</v>
      </c>
    </row>
    <row r="36" spans="1:16" ht="27" customHeight="1" x14ac:dyDescent="0.15">
      <c r="A36" s="250"/>
      <c r="B36" s="246"/>
      <c r="C36" s="246"/>
      <c r="D36" s="246"/>
      <c r="E36" s="246"/>
      <c r="F36" s="246"/>
      <c r="G36" s="1160" t="s">
        <v>495</v>
      </c>
      <c r="H36" s="1161"/>
      <c r="I36" s="1161"/>
      <c r="J36" s="1162"/>
      <c r="K36" s="296">
        <v>69780</v>
      </c>
      <c r="L36" s="296">
        <v>612</v>
      </c>
      <c r="M36" s="297">
        <v>1383</v>
      </c>
      <c r="N36" s="298">
        <v>-55.7</v>
      </c>
    </row>
    <row r="37" spans="1:16" ht="13.5" customHeight="1" x14ac:dyDescent="0.15">
      <c r="A37" s="250"/>
      <c r="B37" s="246"/>
      <c r="C37" s="246"/>
      <c r="D37" s="246"/>
      <c r="E37" s="246"/>
      <c r="F37" s="246"/>
      <c r="G37" s="1160" t="s">
        <v>496</v>
      </c>
      <c r="H37" s="1161"/>
      <c r="I37" s="1161"/>
      <c r="J37" s="1162"/>
      <c r="K37" s="296">
        <v>26579</v>
      </c>
      <c r="L37" s="296">
        <v>233</v>
      </c>
      <c r="M37" s="297">
        <v>788</v>
      </c>
      <c r="N37" s="298">
        <v>-70.400000000000006</v>
      </c>
    </row>
    <row r="38" spans="1:16" ht="27" customHeight="1" x14ac:dyDescent="0.15">
      <c r="A38" s="250"/>
      <c r="B38" s="246"/>
      <c r="C38" s="246"/>
      <c r="D38" s="246"/>
      <c r="E38" s="246"/>
      <c r="F38" s="246"/>
      <c r="G38" s="1163" t="s">
        <v>497</v>
      </c>
      <c r="H38" s="1164"/>
      <c r="I38" s="1164"/>
      <c r="J38" s="1165"/>
      <c r="K38" s="299">
        <v>475</v>
      </c>
      <c r="L38" s="299">
        <v>4</v>
      </c>
      <c r="M38" s="300">
        <v>1</v>
      </c>
      <c r="N38" s="301">
        <v>300</v>
      </c>
      <c r="O38" s="295"/>
    </row>
    <row r="39" spans="1:16" x14ac:dyDescent="0.15">
      <c r="A39" s="250"/>
      <c r="B39" s="246"/>
      <c r="C39" s="246"/>
      <c r="D39" s="246"/>
      <c r="E39" s="246"/>
      <c r="F39" s="246"/>
      <c r="G39" s="1163" t="s">
        <v>498</v>
      </c>
      <c r="H39" s="1164"/>
      <c r="I39" s="1164"/>
      <c r="J39" s="1165"/>
      <c r="K39" s="302">
        <v>-975840</v>
      </c>
      <c r="L39" s="302">
        <v>-8564</v>
      </c>
      <c r="M39" s="303">
        <v>-7012</v>
      </c>
      <c r="N39" s="304">
        <v>22.1</v>
      </c>
      <c r="O39" s="295"/>
    </row>
    <row r="40" spans="1:16" ht="27" customHeight="1" x14ac:dyDescent="0.15">
      <c r="A40" s="250"/>
      <c r="B40" s="246"/>
      <c r="C40" s="246"/>
      <c r="D40" s="246"/>
      <c r="E40" s="246"/>
      <c r="F40" s="246"/>
      <c r="G40" s="1160" t="s">
        <v>499</v>
      </c>
      <c r="H40" s="1161"/>
      <c r="I40" s="1161"/>
      <c r="J40" s="1162"/>
      <c r="K40" s="302">
        <v>-2597008</v>
      </c>
      <c r="L40" s="302">
        <v>-22790</v>
      </c>
      <c r="M40" s="303">
        <v>-26691</v>
      </c>
      <c r="N40" s="304">
        <v>-14.6</v>
      </c>
      <c r="O40" s="295"/>
    </row>
    <row r="41" spans="1:16" x14ac:dyDescent="0.15">
      <c r="A41" s="250"/>
      <c r="B41" s="246"/>
      <c r="C41" s="246"/>
      <c r="D41" s="246"/>
      <c r="E41" s="246"/>
      <c r="F41" s="246"/>
      <c r="G41" s="1166" t="s">
        <v>281</v>
      </c>
      <c r="H41" s="1167"/>
      <c r="I41" s="1167"/>
      <c r="J41" s="1168"/>
      <c r="K41" s="296">
        <v>-287679</v>
      </c>
      <c r="L41" s="302">
        <v>-2525</v>
      </c>
      <c r="M41" s="303">
        <v>8756</v>
      </c>
      <c r="N41" s="304">
        <v>-128.80000000000001</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5" t="s">
        <v>468</v>
      </c>
      <c r="J49" s="1157" t="s">
        <v>503</v>
      </c>
      <c r="K49" s="1158"/>
      <c r="L49" s="1158"/>
      <c r="M49" s="1158"/>
      <c r="N49" s="1159"/>
    </row>
    <row r="50" spans="1:14" x14ac:dyDescent="0.15">
      <c r="A50" s="250"/>
      <c r="B50" s="246"/>
      <c r="C50" s="246"/>
      <c r="D50" s="246"/>
      <c r="E50" s="246"/>
      <c r="F50" s="246"/>
      <c r="G50" s="314"/>
      <c r="H50" s="315"/>
      <c r="I50" s="1156"/>
      <c r="J50" s="316" t="s">
        <v>504</v>
      </c>
      <c r="K50" s="317" t="s">
        <v>505</v>
      </c>
      <c r="L50" s="318" t="s">
        <v>506</v>
      </c>
      <c r="M50" s="319" t="s">
        <v>507</v>
      </c>
      <c r="N50" s="320" t="s">
        <v>508</v>
      </c>
    </row>
    <row r="51" spans="1:14" x14ac:dyDescent="0.15">
      <c r="A51" s="250"/>
      <c r="B51" s="246"/>
      <c r="C51" s="246"/>
      <c r="D51" s="246"/>
      <c r="E51" s="246"/>
      <c r="F51" s="246"/>
      <c r="G51" s="312" t="s">
        <v>509</v>
      </c>
      <c r="H51" s="313"/>
      <c r="I51" s="321">
        <v>2404524</v>
      </c>
      <c r="J51" s="322">
        <v>20460</v>
      </c>
      <c r="K51" s="323">
        <v>6.8</v>
      </c>
      <c r="L51" s="324">
        <v>43493</v>
      </c>
      <c r="M51" s="325">
        <v>5</v>
      </c>
      <c r="N51" s="326">
        <v>1.8</v>
      </c>
    </row>
    <row r="52" spans="1:14" x14ac:dyDescent="0.15">
      <c r="A52" s="250"/>
      <c r="B52" s="246"/>
      <c r="C52" s="246"/>
      <c r="D52" s="246"/>
      <c r="E52" s="246"/>
      <c r="F52" s="246"/>
      <c r="G52" s="327"/>
      <c r="H52" s="328" t="s">
        <v>510</v>
      </c>
      <c r="I52" s="329">
        <v>1558081</v>
      </c>
      <c r="J52" s="330">
        <v>13258</v>
      </c>
      <c r="K52" s="331">
        <v>24.2</v>
      </c>
      <c r="L52" s="332">
        <v>23254</v>
      </c>
      <c r="M52" s="333">
        <v>4</v>
      </c>
      <c r="N52" s="334">
        <v>20.2</v>
      </c>
    </row>
    <row r="53" spans="1:14" x14ac:dyDescent="0.15">
      <c r="A53" s="250"/>
      <c r="B53" s="246"/>
      <c r="C53" s="246"/>
      <c r="D53" s="246"/>
      <c r="E53" s="246"/>
      <c r="F53" s="246"/>
      <c r="G53" s="312" t="s">
        <v>511</v>
      </c>
      <c r="H53" s="313"/>
      <c r="I53" s="321">
        <v>3185535</v>
      </c>
      <c r="J53" s="322">
        <v>27262</v>
      </c>
      <c r="K53" s="323">
        <v>33.200000000000003</v>
      </c>
      <c r="L53" s="324">
        <v>50840</v>
      </c>
      <c r="M53" s="325">
        <v>16.899999999999999</v>
      </c>
      <c r="N53" s="326">
        <v>16.3</v>
      </c>
    </row>
    <row r="54" spans="1:14" x14ac:dyDescent="0.15">
      <c r="A54" s="250"/>
      <c r="B54" s="246"/>
      <c r="C54" s="246"/>
      <c r="D54" s="246"/>
      <c r="E54" s="246"/>
      <c r="F54" s="246"/>
      <c r="G54" s="327"/>
      <c r="H54" s="328" t="s">
        <v>510</v>
      </c>
      <c r="I54" s="329">
        <v>2365749</v>
      </c>
      <c r="J54" s="330">
        <v>20246</v>
      </c>
      <c r="K54" s="331">
        <v>52.7</v>
      </c>
      <c r="L54" s="332">
        <v>25367</v>
      </c>
      <c r="M54" s="333">
        <v>9.1</v>
      </c>
      <c r="N54" s="334">
        <v>43.6</v>
      </c>
    </row>
    <row r="55" spans="1:14" x14ac:dyDescent="0.15">
      <c r="A55" s="250"/>
      <c r="B55" s="246"/>
      <c r="C55" s="246"/>
      <c r="D55" s="246"/>
      <c r="E55" s="246"/>
      <c r="F55" s="246"/>
      <c r="G55" s="312" t="s">
        <v>512</v>
      </c>
      <c r="H55" s="313"/>
      <c r="I55" s="321">
        <v>2503868</v>
      </c>
      <c r="J55" s="322">
        <v>21598</v>
      </c>
      <c r="K55" s="323">
        <v>-20.8</v>
      </c>
      <c r="L55" s="324">
        <v>53605</v>
      </c>
      <c r="M55" s="325">
        <v>5.4</v>
      </c>
      <c r="N55" s="326">
        <v>-26.2</v>
      </c>
    </row>
    <row r="56" spans="1:14" x14ac:dyDescent="0.15">
      <c r="A56" s="250"/>
      <c r="B56" s="246"/>
      <c r="C56" s="246"/>
      <c r="D56" s="246"/>
      <c r="E56" s="246"/>
      <c r="F56" s="246"/>
      <c r="G56" s="327"/>
      <c r="H56" s="328" t="s">
        <v>510</v>
      </c>
      <c r="I56" s="329">
        <v>1518327</v>
      </c>
      <c r="J56" s="330">
        <v>13097</v>
      </c>
      <c r="K56" s="331">
        <v>-35.299999999999997</v>
      </c>
      <c r="L56" s="332">
        <v>28343</v>
      </c>
      <c r="M56" s="333">
        <v>11.7</v>
      </c>
      <c r="N56" s="334">
        <v>-47</v>
      </c>
    </row>
    <row r="57" spans="1:14" x14ac:dyDescent="0.15">
      <c r="A57" s="250"/>
      <c r="B57" s="246"/>
      <c r="C57" s="246"/>
      <c r="D57" s="246"/>
      <c r="E57" s="246"/>
      <c r="F57" s="246"/>
      <c r="G57" s="312" t="s">
        <v>513</v>
      </c>
      <c r="H57" s="313"/>
      <c r="I57" s="321">
        <v>2315775</v>
      </c>
      <c r="J57" s="322">
        <v>20151</v>
      </c>
      <c r="K57" s="323">
        <v>-6.7</v>
      </c>
      <c r="L57" s="324">
        <v>44267</v>
      </c>
      <c r="M57" s="325">
        <v>-17.399999999999999</v>
      </c>
      <c r="N57" s="326">
        <v>10.7</v>
      </c>
    </row>
    <row r="58" spans="1:14" x14ac:dyDescent="0.15">
      <c r="A58" s="250"/>
      <c r="B58" s="246"/>
      <c r="C58" s="246"/>
      <c r="D58" s="246"/>
      <c r="E58" s="246"/>
      <c r="F58" s="246"/>
      <c r="G58" s="327"/>
      <c r="H58" s="328" t="s">
        <v>510</v>
      </c>
      <c r="I58" s="329">
        <v>1089131</v>
      </c>
      <c r="J58" s="330">
        <v>9477</v>
      </c>
      <c r="K58" s="331">
        <v>-27.6</v>
      </c>
      <c r="L58" s="332">
        <v>26161</v>
      </c>
      <c r="M58" s="333">
        <v>-7.7</v>
      </c>
      <c r="N58" s="334">
        <v>-19.899999999999999</v>
      </c>
    </row>
    <row r="59" spans="1:14" x14ac:dyDescent="0.15">
      <c r="A59" s="250"/>
      <c r="B59" s="246"/>
      <c r="C59" s="246"/>
      <c r="D59" s="246"/>
      <c r="E59" s="246"/>
      <c r="F59" s="246"/>
      <c r="G59" s="312" t="s">
        <v>514</v>
      </c>
      <c r="H59" s="313"/>
      <c r="I59" s="321">
        <v>2473340</v>
      </c>
      <c r="J59" s="322">
        <v>21705</v>
      </c>
      <c r="K59" s="323">
        <v>7.7</v>
      </c>
      <c r="L59" s="324">
        <v>40879</v>
      </c>
      <c r="M59" s="325">
        <v>-7.7</v>
      </c>
      <c r="N59" s="326">
        <v>15.4</v>
      </c>
    </row>
    <row r="60" spans="1:14" x14ac:dyDescent="0.15">
      <c r="A60" s="250"/>
      <c r="B60" s="246"/>
      <c r="C60" s="246"/>
      <c r="D60" s="246"/>
      <c r="E60" s="246"/>
      <c r="F60" s="246"/>
      <c r="G60" s="327"/>
      <c r="H60" s="328" t="s">
        <v>510</v>
      </c>
      <c r="I60" s="335">
        <v>1768972</v>
      </c>
      <c r="J60" s="330">
        <v>15524</v>
      </c>
      <c r="K60" s="331">
        <v>63.8</v>
      </c>
      <c r="L60" s="332">
        <v>24087</v>
      </c>
      <c r="M60" s="333">
        <v>-7.9</v>
      </c>
      <c r="N60" s="334">
        <v>71.7</v>
      </c>
    </row>
    <row r="61" spans="1:14" x14ac:dyDescent="0.15">
      <c r="A61" s="250"/>
      <c r="B61" s="246"/>
      <c r="C61" s="246"/>
      <c r="D61" s="246"/>
      <c r="E61" s="246"/>
      <c r="F61" s="246"/>
      <c r="G61" s="312" t="s">
        <v>515</v>
      </c>
      <c r="H61" s="336"/>
      <c r="I61" s="337">
        <v>2576608</v>
      </c>
      <c r="J61" s="338">
        <v>22235</v>
      </c>
      <c r="K61" s="339">
        <v>4</v>
      </c>
      <c r="L61" s="340">
        <v>46617</v>
      </c>
      <c r="M61" s="341">
        <v>0.4</v>
      </c>
      <c r="N61" s="326">
        <v>3.6</v>
      </c>
    </row>
    <row r="62" spans="1:14" x14ac:dyDescent="0.15">
      <c r="A62" s="250"/>
      <c r="B62" s="246"/>
      <c r="C62" s="246"/>
      <c r="D62" s="246"/>
      <c r="E62" s="246"/>
      <c r="F62" s="246"/>
      <c r="G62" s="327"/>
      <c r="H62" s="328" t="s">
        <v>510</v>
      </c>
      <c r="I62" s="329">
        <v>1660052</v>
      </c>
      <c r="J62" s="330">
        <v>14320</v>
      </c>
      <c r="K62" s="331">
        <v>15.6</v>
      </c>
      <c r="L62" s="332">
        <v>25442</v>
      </c>
      <c r="M62" s="333">
        <v>1.8</v>
      </c>
      <c r="N62" s="334">
        <v>13.8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17:J17"/>
    <mergeCell ref="G21:J21"/>
    <mergeCell ref="G22:J22"/>
    <mergeCell ref="I49:I50"/>
    <mergeCell ref="J49:N49"/>
    <mergeCell ref="K30:K31"/>
    <mergeCell ref="G32:J32"/>
    <mergeCell ref="G33:J33"/>
    <mergeCell ref="G34:J34"/>
    <mergeCell ref="G35:J35"/>
    <mergeCell ref="G36:J36"/>
    <mergeCell ref="G37:J37"/>
    <mergeCell ref="G38:J38"/>
    <mergeCell ref="G39:J39"/>
    <mergeCell ref="G40:J40"/>
    <mergeCell ref="G41:J41"/>
    <mergeCell ref="G14:J14"/>
    <mergeCell ref="G15:J15"/>
    <mergeCell ref="G16:J16"/>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16.77</v>
      </c>
      <c r="G47" s="12">
        <v>16.760000000000002</v>
      </c>
      <c r="H47" s="12">
        <v>16.899999999999999</v>
      </c>
      <c r="I47" s="12">
        <v>16.63</v>
      </c>
      <c r="J47" s="13">
        <v>16.920000000000002</v>
      </c>
    </row>
    <row r="48" spans="2:10" ht="57.75" customHeight="1" x14ac:dyDescent="0.15">
      <c r="B48" s="14"/>
      <c r="C48" s="1174" t="s">
        <v>4</v>
      </c>
      <c r="D48" s="1174"/>
      <c r="E48" s="1175"/>
      <c r="F48" s="15">
        <v>2.3199999999999998</v>
      </c>
      <c r="G48" s="16">
        <v>3.48</v>
      </c>
      <c r="H48" s="16">
        <v>3.02</v>
      </c>
      <c r="I48" s="16">
        <v>2.54</v>
      </c>
      <c r="J48" s="17">
        <v>2.44</v>
      </c>
    </row>
    <row r="49" spans="2:10" ht="57.75" customHeight="1" thickBot="1" x14ac:dyDescent="0.2">
      <c r="B49" s="18"/>
      <c r="C49" s="1176" t="s">
        <v>5</v>
      </c>
      <c r="D49" s="1176"/>
      <c r="E49" s="1177"/>
      <c r="F49" s="19" t="s">
        <v>522</v>
      </c>
      <c r="G49" s="20">
        <v>1.18</v>
      </c>
      <c r="H49" s="20" t="s">
        <v>523</v>
      </c>
      <c r="I49" s="20" t="s">
        <v>524</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2018-03-09T01:28:28Z</cp:lastPrinted>
  <dcterms:created xsi:type="dcterms:W3CDTF">2018-01-24T05:31:09Z</dcterms:created>
  <dcterms:modified xsi:type="dcterms:W3CDTF">2018-11-27T00:57:11Z</dcterms:modified>
  <cp:category/>
</cp:coreProperties>
</file>