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DB102" i="11" l="1"/>
  <c r="DG102" i="11"/>
  <c r="DQ102" i="11"/>
  <c r="CR102" i="11"/>
  <c r="AU88" i="11"/>
  <c r="AA71" i="11" l="1"/>
  <c r="AA76" i="11"/>
  <c r="AA69" i="11"/>
  <c r="AA68" i="11"/>
  <c r="AA32" i="11" l="1"/>
  <c r="AA9" i="11" l="1"/>
  <c r="AA7" i="11"/>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C37" i="9"/>
  <c r="BE36" i="9"/>
  <c r="BE35" i="9"/>
  <c r="BW34" i="9"/>
  <c r="BE34" i="9"/>
  <c r="C34" i="9"/>
  <c r="C35" i="9" s="1"/>
  <c r="C36" i="9" s="1"/>
  <c r="BW35" i="9" l="1"/>
  <c r="BW36" i="9" s="1"/>
  <c r="BW37" i="9" s="1"/>
  <c r="BW38" i="9" s="1"/>
  <c r="BW39" i="9" s="1"/>
  <c r="BW40" i="9" s="1"/>
  <c r="BW41" i="9" s="1"/>
  <c r="BW42" i="9" s="1"/>
  <c r="U34" i="9"/>
  <c r="U35" i="9" s="1"/>
  <c r="U36" i="9" s="1"/>
  <c r="U37" i="9" s="1"/>
  <c r="AM34" i="9" s="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alcChain>
</file>

<file path=xl/sharedStrings.xml><?xml version="1.0" encoding="utf-8"?>
<sst xmlns="http://schemas.openxmlformats.org/spreadsheetml/2006/main" count="1061" uniqueCount="581">
  <si>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</si>
  <si>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</si>
  <si>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</si>
  <si>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</si>
  <si>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</si>
  <si>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</si>
  <si>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</si>
  <si>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</si>
  <si>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</si>
  <si>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</si>
  <si>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</si>
  <si>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</si>
  <si>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</si>
  <si>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</si>
  <si>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</si>
  <si>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</si>
  <si>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</si>
  <si>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</si>
  <si>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</si>
  <si>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</si>
  <si>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</si>
  <si>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</si>
  <si>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</si>
  <si>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</si>
  <si>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</si>
  <si>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</si>
  <si>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</si>
  <si>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</si>
  <si>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</si>
  <si>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</si>
  <si>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</si>
  <si>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</si>
  <si>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</si>
  <si>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</si>
  <si>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</si>
  <si>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</si>
  <si>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</si>
  <si>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</si>
  <si>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</si>
  <si>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</si>
  <si>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</si>
  <si>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</si>
  <si>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</si>
  <si>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</si>
  <si>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</si>
  <si>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</si>
  <si>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</si>
  <si>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</si>
  <si>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</si>
  <si>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</si>
  <si>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</si>
  <si>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</si>
  <si>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</si>
  <si>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</si>
  <si>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</si>
  <si>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</si>
  <si>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</si>
  <si>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</si>
  <si>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</si>
  <si>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</si>
  <si>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</si>
  <si>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</si>
  <si>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</si>
  <si>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</si>
  <si>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</si>
  <si>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</si>
  <si>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</si>
  <si>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</si>
  <si>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</si>
  <si>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</si>
  <si>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</si>
  <si>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</si>
  <si>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</si>
  <si>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</si>
  <si>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</si>
  <si>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</si>
  <si>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</si>
  <si>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</si>
  <si>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</si>
  <si>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</si>
  <si>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</si>
  <si>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</si>
  <si>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枚方市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</si>
  <si>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</si>
  <si>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</si>
  <si>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</si>
  <si>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</si>
  <si>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</si>
  <si>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</si>
  <si>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</si>
  <si>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</si>
  <si>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</si>
  <si>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</si>
  <si>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</si>
  <si>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</si>
  <si>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</si>
  <si>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</si>
  <si>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</si>
  <si>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</si>
  <si>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</si>
  <si>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</si>
  <si>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</si>
  <si>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</si>
  <si>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</si>
  <si>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</si>
  <si>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</si>
  <si>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</si>
  <si>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</si>
  <si>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</si>
  <si>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</si>
  <si>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</si>
  <si>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</si>
  <si>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</si>
  <si>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</si>
  <si>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</si>
  <si>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</si>
  <si>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</si>
  <si>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</si>
  <si>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</si>
  <si>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</si>
  <si>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</si>
  <si>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</si>
  <si>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</si>
  <si>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</si>
  <si>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</si>
  <si>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</si>
  <si>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</si>
  <si>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</si>
  <si>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</si>
  <si>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</si>
  <si>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</si>
  <si>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</si>
  <si>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</si>
  <si>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</si>
  <si>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</si>
  <si>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</si>
  <si>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</si>
  <si>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</si>
  <si>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</si>
  <si>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</si>
  <si>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</si>
  <si>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</si>
  <si>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</si>
  <si>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</si>
  <si>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</si>
  <si>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</si>
  <si>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</si>
  <si>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</si>
  <si>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</si>
  <si>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</si>
  <si>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</si>
  <si>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</si>
  <si>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</si>
  <si>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</si>
  <si>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</si>
  <si>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</si>
  <si>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</si>
  <si>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</si>
  <si>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</si>
  <si>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</si>
  <si>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</si>
  <si>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</si>
  <si>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</si>
  <si>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</si>
  <si>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</si>
  <si>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</si>
  <si>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</si>
  <si>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</si>
  <si>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</si>
  <si>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</si>
  <si>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</si>
  <si>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</si>
  <si>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</si>
  <si>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</si>
  <si>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</si>
  <si>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</si>
  <si>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</si>
  <si>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</si>
  <si>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</si>
  <si>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</si>
  <si>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</si>
  <si>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</si>
  <si>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</si>
  <si>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</si>
  <si>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</si>
  <si>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</si>
  <si>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</si>
  <si>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</si>
  <si>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</si>
  <si>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</si>
  <si>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</si>
  <si>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</si>
  <si>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</si>
  <si>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</si>
  <si>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</si>
  <si>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大阪府枚方市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</si>
  <si>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</si>
  <si>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</si>
  <si>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</si>
  <si>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</si>
  <si>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</si>
  <si>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</si>
  <si>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</si>
  <si>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</si>
  <si>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</si>
  <si>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</si>
  <si>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</si>
  <si>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</si>
  <si>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</si>
  <si>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</si>
  <si>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</si>
  <si>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</si>
  <si>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</si>
  <si>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</si>
  <si>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</si>
  <si>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</si>
  <si>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</si>
  <si>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</si>
  <si>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</si>
  <si>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</si>
  <si>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</si>
  <si>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</si>
  <si>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</si>
  <si>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</si>
  <si>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</si>
  <si>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</si>
  <si>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</si>
  <si>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</si>
  <si>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</si>
  <si>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</si>
  <si>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</si>
  <si>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</si>
  <si>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</si>
  <si>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</si>
  <si>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</si>
  <si>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</si>
  <si>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</si>
  <si>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</si>
  <si>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</si>
  <si>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</si>
  <si>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</si>
  <si>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</si>
  <si>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</si>
  <si>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</si>
  <si>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</si>
  <si>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</si>
  <si>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</si>
  <si>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</si>
  <si>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</si>
  <si>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</si>
  <si>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</si>
  <si>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</si>
  <si>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</si>
  <si>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</si>
  <si>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</si>
  <si>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</si>
  <si>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</si>
  <si>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</si>
  <si>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</si>
  <si>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</si>
  <si>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</si>
  <si>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</si>
  <si>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</si>
  <si>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</si>
  <si>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</si>
  <si>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</si>
  <si>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</si>
  <si>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</si>
  <si>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</si>
  <si>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</si>
  <si>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</si>
  <si>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</si>
  <si>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</si>
  <si>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</si>
  <si>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</si>
  <si>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</si>
  <si>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</si>
  <si>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</si>
  <si>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</si>
  <si>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</si>
  <si>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</si>
  <si>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</si>
  <si>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</si>
  <si>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</si>
  <si>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</si>
  <si>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</si>
  <si>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</si>
  <si>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</si>
  <si>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</si>
  <si>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</si>
  <si>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</si>
  <si>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</si>
  <si>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</si>
  <si>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</si>
  <si>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</si>
  <si>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</si>
  <si>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</si>
  <si>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</si>
  <si>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</si>
  <si>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</si>
  <si>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</si>
  <si>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</si>
  <si>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</si>
  <si>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</si>
  <si>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</si>
  <si>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</si>
  <si>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</si>
  <si>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</si>
  <si>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</si>
  <si>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</si>
  <si>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</si>
  <si>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</si>
  <si>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</si>
  <si>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</si>
  <si>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</si>
  <si>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</si>
  <si>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</si>
  <si>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</si>
  <si>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</si>
  <si>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</si>
  <si>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</si>
  <si>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</si>
  <si>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</si>
  <si>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</si>
  <si>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</si>
  <si>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</si>
  <si>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</si>
  <si>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</si>
  <si>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</si>
  <si>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</si>
  <si>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</si>
  <si>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</si>
  <si>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</si>
  <si>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</si>
  <si>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</si>
  <si>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</si>
  <si>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</si>
  <si>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</si>
  <si>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</si>
  <si>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</si>
  <si>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</si>
  <si>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</si>
  <si>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</si>
  <si>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</si>
  <si>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大阪府枚方市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</si>
  <si>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</si>
  <si>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</si>
  <si>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</si>
  <si>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</si>
  <si>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</si>
  <si>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</si>
  <si>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</si>
  <si>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</si>
  <si>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</si>
  <si>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</si>
  <si>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</si>
  <si>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</si>
  <si>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</si>
  <si>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</si>
  <si>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</si>
  <si>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</si>
  <si>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</si>
  <si>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</si>
  <si>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</si>
  <si>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</si>
  <si>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</si>
  <si>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</si>
  <si>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</si>
  <si>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</si>
  <si>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</si>
  <si>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</si>
  <si>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</si>
  <si>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</si>
  <si>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</si>
  <si>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</si>
  <si>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</si>
  <si>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</si>
  <si>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</si>
  <si>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</si>
  <si>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</si>
  <si>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</si>
  <si>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</si>
  <si>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</si>
  <si>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自動車駐車場特別会計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</si>
  <si>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</si>
  <si>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</si>
  <si>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</si>
  <si>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</si>
  <si>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</si>
  <si>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</si>
  <si>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</si>
  <si>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</si>
  <si>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</si>
  <si>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</si>
  <si>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</si>
  <si>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</si>
  <si>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</si>
  <si>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</si>
  <si>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</si>
  <si>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</si>
  <si>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</si>
  <si>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</si>
  <si>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</si>
  <si>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</si>
  <si>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</si>
  <si>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</si>
  <si>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</si>
  <si>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</si>
  <si>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</si>
  <si>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</si>
  <si>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</si>
  <si>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</si>
  <si>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</si>
  <si>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</si>
  <si>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</si>
  <si>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</si>
  <si>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</si>
  <si>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</si>
  <si>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</si>
  <si>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</si>
  <si>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</si>
  <si>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</si>
  <si>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</si>
  <si>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</si>
  <si>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</si>
  <si>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</si>
  <si>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</si>
  <si>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</si>
  <si>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</si>
  <si>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</si>
  <si>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</si>
  <si>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</si>
  <si>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</si>
  <si>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</si>
  <si>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</si>
  <si>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</si>
  <si>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</si>
  <si>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</si>
  <si>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</si>
  <si>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</si>
  <si>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</si>
  <si>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</si>
  <si>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</si>
  <si>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</si>
  <si>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</si>
  <si>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</si>
  <si>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</si>
  <si>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</si>
  <si>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</si>
  <si>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</si>
  <si>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</si>
  <si>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</si>
  <si>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</si>
  <si>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</si>
  <si>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</si>
  <si>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</si>
  <si>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</si>
  <si>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</si>
  <si>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</si>
  <si>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</si>
  <si>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</si>
  <si>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</si>
  <si>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</si>
  <si>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</si>
  <si>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</si>
  <si>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</si>
  <si>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</si>
  <si>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</si>
  <si>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</si>
  <si>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</si>
  <si>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</si>
  <si>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</si>
  <si>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</si>
  <si>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</si>
  <si>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</si>
  <si>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</si>
  <si>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</si>
  <si>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</si>
  <si>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</si>
  <si>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</si>
  <si>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</si>
  <si>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</si>
  <si>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</si>
  <si>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</si>
  <si>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</si>
  <si>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</si>
  <si>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</si>
  <si>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</si>
  <si>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</si>
  <si>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</si>
  <si>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</si>
  <si>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</si>
  <si>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</si>
  <si>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</si>
  <si>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</si>
  <si>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</si>
  <si>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</si>
  <si>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</si>
  <si>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</si>
  <si>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</si>
  <si>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</si>
  <si>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</si>
  <si>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</si>
  <si>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</si>
  <si>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</si>
  <si>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</si>
  <si>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</si>
  <si>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</si>
  <si>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</si>
  <si>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</si>
  <si>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</si>
  <si>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</si>
  <si>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</si>
  <si>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</si>
  <si>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</si>
  <si>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</si>
  <si>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</si>
  <si>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</si>
  <si>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</si>
  <si>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</si>
  <si>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</si>
  <si>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</si>
  <si>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</si>
  <si>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自動車駐車場特別会計</t>
  </si>
  <si>
    <t>▲ 0.57</t>
  </si>
  <si>
    <t>▲ 0.62</t>
  </si>
  <si>
    <t>▲ 0.51</t>
  </si>
  <si>
    <t>▲ 0.45</t>
  </si>
  <si>
    <t>▲ 0.43</t>
  </si>
  <si>
    <t>国民健康保険特別会計</t>
  </si>
  <si>
    <t>▲ 1.88</t>
  </si>
  <si>
    <t>▲ 2.26</t>
  </si>
  <si>
    <t>▲ 2.11</t>
  </si>
  <si>
    <t>▲ 1.35</t>
  </si>
  <si>
    <t>▲ 0.37</t>
  </si>
  <si>
    <t>水道事業会計</t>
  </si>
  <si>
    <t>一般会計</t>
  </si>
  <si>
    <t>病院事業会計</t>
  </si>
  <si>
    <t>下水道事業会計</t>
  </si>
  <si>
    <t>介護保険特別会計</t>
  </si>
  <si>
    <t>母子父子寡婦福祉資金貸付金特別会計</t>
  </si>
  <si>
    <t>その他会計（赤字）</t>
  </si>
  <si>
    <t>その他会計（黒字）</t>
  </si>
  <si>
    <t>-</t>
    <phoneticPr fontId="2"/>
  </si>
  <si>
    <t>-</t>
    <phoneticPr fontId="2"/>
  </si>
  <si>
    <t>枚方市街地開発</t>
    <phoneticPr fontId="30"/>
  </si>
  <si>
    <t>エフエムひらかた</t>
    <phoneticPr fontId="30"/>
  </si>
  <si>
    <t>枚方市文化国際財団</t>
    <phoneticPr fontId="30"/>
  </si>
  <si>
    <t>枚方体育協会</t>
    <phoneticPr fontId="30"/>
  </si>
  <si>
    <t>枚方市土地開発公社</t>
    <phoneticPr fontId="30"/>
  </si>
  <si>
    <t>枚方市文化財研究調査会</t>
    <phoneticPr fontId="30"/>
  </si>
  <si>
    <t>〇</t>
    <phoneticPr fontId="2"/>
  </si>
  <si>
    <t>枚方寝屋川消防組合</t>
    <rPh sb="0" eb="2">
      <t>ヒラカタ</t>
    </rPh>
    <rPh sb="2" eb="5">
      <t>ネヤガワ</t>
    </rPh>
    <rPh sb="5" eb="7">
      <t>ショウボウ</t>
    </rPh>
    <rPh sb="7" eb="9">
      <t>クミアイ</t>
    </rPh>
    <phoneticPr fontId="5"/>
  </si>
  <si>
    <t>北河内４市リサイクル施設組合</t>
    <rPh sb="0" eb="3">
      <t>キタカワチ</t>
    </rPh>
    <rPh sb="4" eb="5">
      <t>シ</t>
    </rPh>
    <rPh sb="10" eb="12">
      <t>シセツ</t>
    </rPh>
    <rPh sb="12" eb="14">
      <t>クミアイ</t>
    </rPh>
    <phoneticPr fontId="5"/>
  </si>
  <si>
    <t>淀川左岸水防事務組合</t>
    <rPh sb="0" eb="2">
      <t>ヨドガワ</t>
    </rPh>
    <rPh sb="2" eb="4">
      <t>サガン</t>
    </rPh>
    <rPh sb="4" eb="6">
      <t>スイボウ</t>
    </rPh>
    <rPh sb="6" eb="8">
      <t>ジム</t>
    </rPh>
    <rPh sb="8" eb="10">
      <t>クミアイ</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</si>
  <si>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</si>
  <si>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15" eb="17">
      <t>コウキ</t>
    </rPh>
    <rPh sb="17" eb="20">
      <t>コウレイシャ</t>
    </rPh>
    <rPh sb="20" eb="22">
      <t>イリョウ</t>
    </rPh>
    <phoneticPr fontId="5"/>
  </si>
  <si>
    <t>大阪広域水道企業団（水道事業会計）</t>
    <rPh sb="10" eb="12">
      <t>スイドウ</t>
    </rPh>
    <rPh sb="12" eb="14">
      <t>ジギョウ</t>
    </rPh>
    <rPh sb="14" eb="16">
      <t>カイケイ</t>
    </rPh>
    <phoneticPr fontId="5"/>
  </si>
  <si>
    <t>大阪広域水道企業団（工業用水道事業会計）</t>
    <rPh sb="10" eb="12">
      <t>コウギョウ</t>
    </rPh>
    <rPh sb="12" eb="13">
      <t>ヨウ</t>
    </rPh>
    <rPh sb="13" eb="15">
      <t>スイドウ</t>
    </rPh>
    <rPh sb="15" eb="17">
      <t>ジギョウ</t>
    </rPh>
    <rPh sb="17" eb="19">
      <t>カイケイ</t>
    </rPh>
    <phoneticPr fontId="5"/>
  </si>
  <si>
    <t>枚方京田辺環境施設組合</t>
    <rPh sb="0" eb="2">
      <t>ヒラカタ</t>
    </rPh>
    <rPh sb="2" eb="5">
      <t>キョウタナベ</t>
    </rPh>
    <rPh sb="5" eb="7">
      <t>カンキョウ</t>
    </rPh>
    <rPh sb="7" eb="9">
      <t>シセツ</t>
    </rPh>
    <rPh sb="9" eb="11">
      <t>クミアイ</t>
    </rPh>
    <phoneticPr fontId="2"/>
  </si>
  <si>
    <t>-</t>
    <phoneticPr fontId="2"/>
  </si>
  <si>
    <t>-</t>
    <phoneticPr fontId="2"/>
  </si>
  <si>
    <t>-</t>
    <phoneticPr fontId="2"/>
  </si>
  <si>
    <t>-</t>
    <phoneticPr fontId="2"/>
  </si>
  <si>
    <t>-</t>
    <phoneticPr fontId="2"/>
  </si>
  <si>
    <t>-</t>
    <phoneticPr fontId="2"/>
  </si>
  <si>
    <t>大阪府都市競艇企業団</t>
    <rPh sb="0" eb="3">
      <t>オオサカフ</t>
    </rPh>
    <rPh sb="3" eb="5">
      <t>トシ</t>
    </rPh>
    <rPh sb="5" eb="7">
      <t>キョウテイ</t>
    </rPh>
    <rPh sb="7" eb="9">
      <t>キギョウ</t>
    </rPh>
    <rPh sb="9" eb="10">
      <t>ダン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</si>
  <si>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</si>
  <si>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</si>
  <si>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</si>
  <si>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27年度と同様に「なし」である一方、有形固定資産減価償却率は0.7ポイント上昇し、類似団体内平均値を上回っている。有形固定資産減価償却率は平成27年度と比較して上昇しているものの、類似団体内平均値と比較するとその伸びは緩やかであり、穂谷川清掃工場の老朽化対策工事や学校施設をはじめとした長寿命化対策工事などの取組みの効果がでている。しかし、依然として類似団体内平均値と比較して有形固定資産減価償却率が高いため、財政負担に留意しながら、平成29年3月に策定した公共施設マネジメント推進計画に基づき、公共施設の老朽化に対応していく。</t>
    <rPh sb="7" eb="9">
      <t>ヘイセイ</t>
    </rPh>
    <rPh sb="11" eb="13">
      <t>ネンド</t>
    </rPh>
    <rPh sb="54" eb="55">
      <t>ナイ</t>
    </rPh>
    <rPh sb="57" eb="58">
      <t>チ</t>
    </rPh>
    <rPh sb="78" eb="80">
      <t>ヘイセイ</t>
    </rPh>
    <rPh sb="82" eb="84">
      <t>ネンド</t>
    </rPh>
    <rPh sb="103" eb="104">
      <t>ナイ</t>
    </rPh>
    <rPh sb="106" eb="107">
      <t>アタイ</t>
    </rPh>
    <rPh sb="188" eb="189">
      <t>ナイ</t>
    </rPh>
    <rPh sb="191" eb="192">
      <t>アタイ</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</si>
  <si>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</si>
  <si>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</si>
  <si>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</si>
  <si>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</si>
  <si>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</si>
  <si>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</si>
  <si>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</si>
  <si>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平成27年度と同様に「なし」で、実質公債費比率についても、類似団体内平均値を下回っている。平成28年度の単年度の実質公債費比率の減少は、元利償還金が定期償還額の減などにより減少したことや、公営企業に要する経費の財源となる地方債の償還の財源に充てたと認められる繰入金が、汚水建設費に対する企業債償還金で減となったことなどによるものである。引き続き、地方債残高に留意しながら比率の改善に努めていく。</t>
    <rPh sb="10" eb="12">
      <t>ヘイセイ</t>
    </rPh>
    <rPh sb="14" eb="15">
      <t>ネン</t>
    </rPh>
    <rPh sb="43" eb="44">
      <t>ナイ</t>
    </rPh>
    <rPh sb="46" eb="47">
      <t>アタイ</t>
    </rPh>
    <rPh sb="88" eb="89">
      <t>ガク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</si>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</sst>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51613</c:v>
                </c:pt>
                <c:pt idx="3">
                  <c:v>50880</c:v>
                </c:pt>
                <c:pt idx="4">
                  <c:v>46395</c:v>
                </c:pt>
              </c:numCache>
            </c:numRef>
          </c:val>
          <c:smooth val="0"/>
          <c:extLst>
            <c:ext xmlns:c16="http://schemas.microsoft.com/office/drawing/2014/chart" uri="{C3380CC4-5D6E-409C-BE32-E72D297353CC}">
              <c16:uniqueId val="{00000000-3BEA-4942-A10D-4E68342FF9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21783</c:v>
                </c:pt>
                <c:pt idx="1">
                  <c:v>12508</c:v>
                </c:pt>
                <c:pt idx="2">
                  <c:v>18788</c:v>
                </c:pt>
                <c:pt idx="3">
                  <c:v>29546</c:v>
                </c:pt>
                <c:pt idx="4">
                  <c:v>24214</c:v>
                </c:pt>
              </c:numCache>
            </c:numRef>
          </c:val>
          <c:smooth val="0"/>
          <c:extLst>
            <c:ext xmlns:c16="http://schemas.microsoft.com/office/drawing/2014/chart" uri="{C3380CC4-5D6E-409C-BE32-E72D297353CC}">
              <c16:uniqueId val="{00000001-3BEA-4942-A10D-4E68342FF920}"/>
            </c:ext>
          </c:extLst>
        </c:ser>
        <c:dLbls>
          <c:showLegendKey val="0"/>
          <c:showVal val="0"/>
          <c:showCatName val="0"/>
          <c:showSerName val="0"/>
          <c:showPercent val="0"/>
          <c:showBubbleSize val="0"/>
        </c:dLbls>
        <c:marker val="1"/>
        <c:smooth val="0"/>
        <c:axId val="158188288"/>
        <c:axId val="158190208"/>
      </c:lineChart>
      <c:catAx>
        <c:axId val="158188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190208"/>
        <c:crosses val="autoZero"/>
        <c:auto val="1"/>
        <c:lblAlgn val="ctr"/>
        <c:lblOffset val="100"/>
        <c:tickLblSkip val="1"/>
        <c:tickMarkSkip val="1"/>
        <c:noMultiLvlLbl val="0"/>
      </c:catAx>
      <c:valAx>
        <c:axId val="1581902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188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1.96</c:v>
                </c:pt>
                <c:pt idx="1">
                  <c:v>2.2400000000000002</c:v>
                </c:pt>
                <c:pt idx="2">
                  <c:v>2.44</c:v>
                </c:pt>
                <c:pt idx="3">
                  <c:v>2.5299999999999998</c:v>
                </c:pt>
                <c:pt idx="4">
                  <c:v>2.21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9.59</c:v>
                </c:pt>
                <c:pt idx="1">
                  <c:v>10.85</c:v>
                </c:pt>
                <c:pt idx="2">
                  <c:v>11.8</c:v>
                </c:pt>
                <c:pt idx="3">
                  <c:v>12.69</c:v>
                </c:pt>
                <c:pt idx="4">
                  <c:v>13.1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7049728"/>
        <c:axId val="197051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2.37</c:v>
                </c:pt>
                <c:pt idx="1">
                  <c:v>4.92</c:v>
                </c:pt>
                <c:pt idx="2">
                  <c:v>3.13</c:v>
                </c:pt>
                <c:pt idx="3">
                  <c:v>2.44</c:v>
                </c:pt>
                <c:pt idx="4">
                  <c:v>0.88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7049728"/>
        <c:axId val="197051904"/>
      </c:lineChart>
      <c:catAx>
        <c:axId val="1970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051904"/>
        <c:crosses val="autoZero"/>
        <c:auto val="1"/>
        <c:lblAlgn val="ctr"/>
        <c:lblOffset val="100"/>
        <c:tickLblSkip val="1"/>
        <c:tickMarkSkip val="1"/>
        <c:noMultiLvlLbl val="0"/>
      </c:catAx>
      <c:valAx>
        <c:axId val="19705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0.28000000000000003</c:v>
                </c:pt>
                <c:pt idx="2">
                  <c:v>#N/A</c:v>
                </c:pt>
                <c:pt idx="3">
                  <c:v>0.05</c:v>
                </c:pt>
                <c:pt idx="4">
                  <c:v>#N/A</c:v>
                </c:pt>
                <c:pt idx="5">
                  <c:v>0.05</c:v>
                </c:pt>
                <c:pt idx="6">
                  <c:v>#N/A</c:v>
                </c:pt>
                <c:pt idx="7">
                  <c:v>0.06</c:v>
                </c:pt>
                <c:pt idx="8">
                  <c:v>#N/A</c:v>
                </c:pt>
                <c:pt idx="9">
                  <c:v>0.06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0.04</c:v>
                </c:pt>
                <c:pt idx="6">
                  <c:v>#N/A</c:v>
                </c:pt>
                <c:pt idx="7">
                  <c:v>0.06</c:v>
                </c:pt>
                <c:pt idx="8">
                  <c:v>#N/A</c:v>
                </c:pt>
                <c:pt idx="9">
                  <c:v>0.08</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0.65</c:v>
                </c:pt>
                <c:pt idx="2">
                  <c:v>#N/A</c:v>
                </c:pt>
                <c:pt idx="3">
                  <c:v>0.66</c:v>
                </c:pt>
                <c:pt idx="4">
                  <c:v>#N/A</c:v>
                </c:pt>
                <c:pt idx="5">
                  <c:v>1.1100000000000001</c:v>
                </c:pt>
                <c:pt idx="6">
                  <c:v>#N/A</c:v>
                </c:pt>
                <c:pt idx="7">
                  <c:v>0.99</c:v>
                </c:pt>
                <c:pt idx="8">
                  <c:v>#N/A</c:v>
                </c:pt>
                <c:pt idx="9">
                  <c:v>0.92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1.66</c:v>
                </c:pt>
                <c:pt idx="2">
                  <c:v>#N/A</c:v>
                </c:pt>
                <c:pt idx="3">
                  <c:v>1.39</c:v>
                </c:pt>
                <c:pt idx="4">
                  <c:v>#N/A</c:v>
                </c:pt>
                <c:pt idx="5">
                  <c:v>1.41</c:v>
                </c:pt>
                <c:pt idx="6">
                  <c:v>#N/A</c:v>
                </c:pt>
                <c:pt idx="7">
                  <c:v>1.77</c:v>
                </c:pt>
                <c:pt idx="8">
                  <c:v>#N/A</c:v>
                </c:pt>
                <c:pt idx="9">
                  <c:v>1.26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2.95</c:v>
                </c:pt>
                <c:pt idx="2">
                  <c:v>#N/A</c:v>
                </c:pt>
                <c:pt idx="3">
                  <c:v>2.86</c:v>
                </c:pt>
                <c:pt idx="4">
                  <c:v>#N/A</c:v>
                </c:pt>
                <c:pt idx="5">
                  <c:v>1.91</c:v>
                </c:pt>
                <c:pt idx="6">
                  <c:v>#N/A</c:v>
                </c:pt>
                <c:pt idx="7">
                  <c:v>2.27</c:v>
                </c:pt>
                <c:pt idx="8">
                  <c:v>#N/A</c:v>
                </c:pt>
                <c:pt idx="9">
                  <c:v>2.09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1.96</c:v>
                </c:pt>
                <c:pt idx="2">
                  <c:v>#N/A</c:v>
                </c:pt>
                <c:pt idx="3">
                  <c:v>2.23</c:v>
                </c:pt>
                <c:pt idx="4">
                  <c:v>#N/A</c:v>
                </c:pt>
                <c:pt idx="5">
                  <c:v>2.39</c:v>
                </c:pt>
                <c:pt idx="6">
                  <c:v>#N/A</c:v>
                </c:pt>
                <c:pt idx="7">
                  <c:v>2.46</c:v>
                </c:pt>
                <c:pt idx="8">
                  <c:v>#N/A</c:v>
                </c:pt>
                <c:pt idx="9">
                  <c:v>2.12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6.64</c:v>
                </c:pt>
                <c:pt idx="2">
                  <c:v>#N/A</c:v>
                </c:pt>
                <c:pt idx="3">
                  <c:v>7.76</c:v>
                </c:pt>
                <c:pt idx="4">
                  <c:v>#N/A</c:v>
                </c:pt>
                <c:pt idx="5">
                  <c:v>7.79</c:v>
                </c:pt>
                <c:pt idx="6">
                  <c:v>#N/A</c:v>
                </c:pt>
                <c:pt idx="7">
                  <c:v>7.33</c:v>
                </c:pt>
                <c:pt idx="8">
                  <c:v>#N/A</c:v>
                </c:pt>
                <c:pt idx="9">
                  <c:v>5.51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1.88</c:v>
                </c:pt>
                <c:pt idx="1">
                  <c:v>#N/A</c:v>
                </c:pt>
                <c:pt idx="2">
                  <c:v>2.2599999999999998</c:v>
                </c:pt>
                <c:pt idx="3">
                  <c:v>#N/A</c:v>
                </c:pt>
                <c:pt idx="4">
                  <c:v>2.11</c:v>
                </c:pt>
                <c:pt idx="5">
                  <c:v>#N/A</c:v>
                </c:pt>
                <c:pt idx="6">
                  <c:v>1.35</c:v>
                </c:pt>
                <c:pt idx="7">
                  <c:v>#N/A</c:v>
                </c:pt>
                <c:pt idx="8">
                  <c:v>0.37</c:v>
                </c:pt>
                <c:pt idx="9">
                  <c:v>#N/A</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自動車駐車場特別会計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0.56999999999999995</c:v>
                </c:pt>
                <c:pt idx="1">
                  <c:v>#N/A</c:v>
                </c:pt>
                <c:pt idx="2">
                  <c:v>0.62</c:v>
                </c:pt>
                <c:pt idx="3">
                  <c:v>#N/A</c:v>
                </c:pt>
                <c:pt idx="4">
                  <c:v>0.51</c:v>
                </c:pt>
                <c:pt idx="5">
                  <c:v>#N/A</c:v>
                </c:pt>
                <c:pt idx="6">
                  <c:v>0.45</c:v>
                </c:pt>
                <c:pt idx="7">
                  <c:v>#N/A</c:v>
                </c:pt>
                <c:pt idx="8">
                  <c:v>0.43</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7408256"/>
        <c:axId val="197409792"/>
      </c:barChart>
      <c:catAx>
        <c:axId val="19740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409792"/>
        <c:crosses val="autoZero"/>
        <c:auto val="1"/>
        <c:lblAlgn val="ctr"/>
        <c:lblOffset val="100"/>
        <c:tickLblSkip val="1"/>
        <c:tickMarkSkip val="1"/>
        <c:noMultiLvlLbl val="0"/>
      </c:catAx>
      <c:valAx>
        <c:axId val="19740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408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14444</c:v>
                </c:pt>
                <c:pt idx="5">
                  <c:v>14375</c:v>
                </c:pt>
                <c:pt idx="8">
                  <c:v>14536</c:v>
                </c:pt>
                <c:pt idx="11">
                  <c:v>14064</c:v>
                </c:pt>
                <c:pt idx="14">
                  <c:v>14209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252</c:v>
                </c:pt>
                <c:pt idx="3">
                  <c:v>219</c:v>
                </c:pt>
                <c:pt idx="6">
                  <c:v>11</c:v>
                </c:pt>
                <c:pt idx="9">
                  <c:v>11</c:v>
                </c:pt>
                <c:pt idx="12">
                  <c:v>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218</c:v>
                </c:pt>
                <c:pt idx="3">
                  <c:v>214</c:v>
                </c:pt>
                <c:pt idx="6">
                  <c:v>233</c:v>
                </c:pt>
                <c:pt idx="9">
                  <c:v>239</c:v>
                </c:pt>
                <c:pt idx="12">
                  <c:v>245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4231</c:v>
                </c:pt>
                <c:pt idx="3">
                  <c:v>3861</c:v>
                </c:pt>
                <c:pt idx="6">
                  <c:v>3665</c:v>
                </c:pt>
                <c:pt idx="9">
                  <c:v>3990</c:v>
                </c:pt>
                <c:pt idx="12">
                  <c:v>3672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10692</c:v>
                </c:pt>
                <c:pt idx="3">
                  <c:v>10832</c:v>
                </c:pt>
                <c:pt idx="6">
                  <c:v>10511</c:v>
                </c:pt>
                <c:pt idx="9">
                  <c:v>10026</c:v>
                </c:pt>
                <c:pt idx="12">
                  <c:v>9987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7718784"/>
        <c:axId val="19772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949</c:v>
                </c:pt>
                <c:pt idx="2">
                  <c:v>#N/A</c:v>
                </c:pt>
                <c:pt idx="3">
                  <c:v>#N/A</c:v>
                </c:pt>
                <c:pt idx="4">
                  <c:v>751</c:v>
                </c:pt>
                <c:pt idx="5">
                  <c:v>#N/A</c:v>
                </c:pt>
                <c:pt idx="6">
                  <c:v>#N/A</c:v>
                </c:pt>
                <c:pt idx="7">
                  <c:v>-116</c:v>
                </c:pt>
                <c:pt idx="8">
                  <c:v>#N/A</c:v>
                </c:pt>
                <c:pt idx="9">
                  <c:v>#N/A</c:v>
                </c:pt>
                <c:pt idx="10">
                  <c:v>202</c:v>
                </c:pt>
                <c:pt idx="11">
                  <c:v>#N/A</c:v>
                </c:pt>
                <c:pt idx="12">
                  <c:v>#N/A</c:v>
                </c:pt>
                <c:pt idx="13">
                  <c:v>-294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7718784"/>
        <c:axId val="197720704"/>
      </c:lineChart>
      <c:catAx>
        <c:axId val="19771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720704"/>
        <c:crosses val="autoZero"/>
        <c:auto val="1"/>
        <c:lblAlgn val="ctr"/>
        <c:lblOffset val="100"/>
        <c:tickLblSkip val="1"/>
        <c:tickMarkSkip val="1"/>
        <c:noMultiLvlLbl val="0"/>
      </c:catAx>
      <c:valAx>
        <c:axId val="19772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71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112676</c:v>
                </c:pt>
                <c:pt idx="5">
                  <c:v>114305</c:v>
                </c:pt>
                <c:pt idx="8">
                  <c:v>117043</c:v>
                </c:pt>
                <c:pt idx="11">
                  <c:v>113200</c:v>
                </c:pt>
                <c:pt idx="14">
                  <c:v>112943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38461</c:v>
                </c:pt>
                <c:pt idx="5">
                  <c:v>35639</c:v>
                </c:pt>
                <c:pt idx="8">
                  <c:v>34310</c:v>
                </c:pt>
                <c:pt idx="11">
                  <c:v>32475</c:v>
                </c:pt>
                <c:pt idx="14">
                  <c:v>32730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22605</c:v>
                </c:pt>
                <c:pt idx="5">
                  <c:v>24569</c:v>
                </c:pt>
                <c:pt idx="8">
                  <c:v>26068</c:v>
                </c:pt>
                <c:pt idx="11">
                  <c:v>26491</c:v>
                </c:pt>
                <c:pt idx="14">
                  <c:v>29396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2549</c:v>
                </c:pt>
                <c:pt idx="3">
                  <c:v>2486</c:v>
                </c:pt>
                <c:pt idx="6">
                  <c:v>1979</c:v>
                </c:pt>
                <c:pt idx="9">
                  <c:v>1815</c:v>
                </c:pt>
                <c:pt idx="12">
                  <c:v>1473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17696</c:v>
                </c:pt>
                <c:pt idx="3">
                  <c:v>17527</c:v>
                </c:pt>
                <c:pt idx="6">
                  <c:v>16847</c:v>
                </c:pt>
                <c:pt idx="9">
                  <c:v>15793</c:v>
                </c:pt>
                <c:pt idx="12">
                  <c:v>15627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1359</c:v>
                </c:pt>
                <c:pt idx="3">
                  <c:v>1407</c:v>
                </c:pt>
                <c:pt idx="6">
                  <c:v>2565</c:v>
                </c:pt>
                <c:pt idx="9">
                  <c:v>2844</c:v>
                </c:pt>
                <c:pt idx="12">
                  <c:v>2912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45369</c:v>
                </c:pt>
                <c:pt idx="3">
                  <c:v>44978</c:v>
                </c:pt>
                <c:pt idx="6">
                  <c:v>42569</c:v>
                </c:pt>
                <c:pt idx="9">
                  <c:v>39769</c:v>
                </c:pt>
                <c:pt idx="12">
                  <c:v>36428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7387</c:v>
                </c:pt>
                <c:pt idx="3">
                  <c:v>6294</c:v>
                </c:pt>
                <c:pt idx="6">
                  <c:v>5875</c:v>
                </c:pt>
                <c:pt idx="9">
                  <c:v>6844</c:v>
                </c:pt>
                <c:pt idx="12">
                  <c:v>6035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99173</c:v>
                </c:pt>
                <c:pt idx="3">
                  <c:v>96848</c:v>
                </c:pt>
                <c:pt idx="6">
                  <c:v>96904</c:v>
                </c:pt>
                <c:pt idx="9">
                  <c:v>99253</c:v>
                </c:pt>
                <c:pt idx="12">
                  <c:v>101233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8032768"/>
        <c:axId val="19804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8032768"/>
        <c:axId val="198043136"/>
      </c:lineChart>
      <c:catAx>
        <c:axId val="1980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043136"/>
        <c:crosses val="autoZero"/>
        <c:auto val="1"/>
        <c:lblAlgn val="ctr"/>
        <c:lblOffset val="100"/>
        <c:tickLblSkip val="1"/>
        <c:tickMarkSkip val="1"/>
        <c:noMultiLvlLbl val="0"/>
      </c:catAx>
      <c:valAx>
        <c:axId val="19804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03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{326EE825-DFBA-437F-991B-9C72CDD625A2}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F22-476C-A970-4D645EC1FD6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{9E36D43D-4042-4085-9DA0-A0EA18BD080C}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F22-476C-A970-4D645EC1FD6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{E4CFB2C9-D2E2-4480-9D95-0C4A9E4A4659}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F22-476C-A970-4D645EC1FD6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{B2ED1119-C61E-46B9-9A2B-57078DB111F4}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F22-476C-A970-4D645EC1FD6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{1303ADC1-171D-46E3-BD8A-3B58B92A21D4}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F22-476C-A970-4D645EC1FD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77.900000000000006</c:v>
                </c:pt>
                <c:pt idx="4">
                  <c:v>78.599999999999994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F22-476C-A970-4D645EC1FD6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{A3B8867A-B6B9-4DDB-B806-A42A5EC29E93}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F22-476C-A970-4D645EC1FD6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{C7A24568-AAAC-4C5A-B4C1-551FD913D852}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F22-476C-A970-4D645EC1FD6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{C256C8C1-8C0F-43D2-96F8-D3F3C20C1B97}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F22-476C-A970-4D645EC1FD6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{292FAB60-6B5E-45B0-9D77-338E74A6115E}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F22-476C-A970-4D645EC1FD6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{295D1E6D-D074-4DBE-938A-AEA754835C33}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F22-476C-A970-4D645EC1FD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c:ext xmlns:c16="http://schemas.microsoft.com/office/drawing/2014/chart" uri="{C3380CC4-5D6E-409C-BE32-E72D297353CC}">
              <c16:uniqueId val="{0000000B-DF22-476C-A970-4D645EC1FD62}"/>
            </c:ext>
          </c:extLst>
        </c:ser>
        <c:dLbls>
          <c:showLegendKey val="0"/>
          <c:showVal val="0"/>
          <c:showCatName val="0"/>
          <c:showSerName val="0"/>
          <c:showPercent val="0"/>
          <c:showBubbleSize val="0"/>
        </c:dLbls>
        <c:axId val="72829568"/>
        <c:axId val="72848128"/>
      </c:scatterChart>
      <c:valAx>
        <c:axId val="72829568"/>
        <c:scaling>
          <c:orientation val="minMax"/>
          <c:max val="62.300000000000004"/>
          <c:min val="6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48128"/>
        <c:crosses val="autoZero"/>
        <c:crossBetween val="midCat"/>
      </c:valAx>
      <c:valAx>
        <c:axId val="72848128"/>
        <c:scaling>
          <c:orientation val="minMax"/>
          <c:max val="41.9"/>
          <c:min val="3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9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{3F17AF0D-5550-4669-8CC6-90D5855A4573}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C16-4C81-AFA5-3E24E7BCD2F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{1D0D8EB9-E1F0-4EB6-986A-8966A39D010D}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C16-4C81-AFA5-3E24E7BCD2F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{1397012E-D295-4A3B-9B75-C11BBCECB0DB}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C16-4C81-AFA5-3E24E7BCD2F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{1BE4F8D1-3B74-4296-B8DB-489E25AF97A2}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C16-4C81-AFA5-3E24E7BCD2F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{48CDC59D-91AB-43C9-A6CA-92726C37F77D}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C16-4C81-AFA5-3E24E7BCD2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1.5</c:v>
                </c:pt>
                <c:pt idx="2">
                  <c:v>0.8</c:v>
                </c:pt>
                <c:pt idx="3">
                  <c:v>0.4</c:v>
                </c:pt>
                <c:pt idx="4">
                  <c:v>-0.1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C16-4C81-AFA5-3E24E7BCD2F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{C7369F96-8A1B-46B5-956B-2FD87C3B607C}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C16-4C81-AFA5-3E24E7BCD2F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{F87F7FE2-4FAC-437A-9793-E1A83FDB59CC}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C16-4C81-AFA5-3E24E7BCD2F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{71D85E21-5A7B-4901-9C0A-BEE32D05AD7F}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C16-4C81-AFA5-3E24E7BCD2F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{D15F509B-AD1C-4FB6-B7D3-23C08C87AFEF}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C16-4C81-AFA5-3E24E7BCD2F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{047C2100-195A-4E2A-AB7D-8577EE15B336}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C16-4C81-AFA5-3E24E7BCD2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7.3</c:v>
                </c:pt>
                <c:pt idx="3">
                  <c:v>6.7</c:v>
                </c:pt>
                <c:pt idx="4">
                  <c:v>6.4</c:v>
                </c:pt>
              </c:numCache>
            </c:numRef>
          </c:xVal>
          <c:yVal>
            <c:numRef>
              <c:f>公会計指標分析・財政指標組合せ分析表!$K$77:$O$77</c:f>
              <c:numCache>
                <c:formatCode>#,##0.0;"▲ "#,##0.0</c:formatCode>
                <c:ptCount val="5"/>
                <c:pt idx="0">
                  <c:v>57.8</c:v>
                </c:pt>
                <c:pt idx="1">
                  <c:v>49.8</c:v>
                </c:pt>
                <c:pt idx="2">
                  <c:v>47</c:v>
                </c:pt>
                <c:pt idx="3">
                  <c:v>41.4</c:v>
                </c:pt>
                <c:pt idx="4">
                  <c:v>38.9</c:v>
                </c:pt>
              </c:numCache>
            </c:numRef>
          </c:yVal>
          <c:smooth val="0"/>
          <c:extLst>
            <c:ext xmlns:c16="http://schemas.microsoft.com/office/drawing/2014/chart" uri="{C3380CC4-5D6E-409C-BE32-E72D297353CC}">
              <c16:uniqueId val="{0000000B-7C16-4C81-AFA5-3E24E7BCD2F5}"/>
            </c:ext>
          </c:extLst>
        </c:ser>
        <c:dLbls>
          <c:showLegendKey val="0"/>
          <c:showVal val="0"/>
          <c:showCatName val="0"/>
          <c:showSerName val="0"/>
          <c:showPercent val="0"/>
          <c:showBubbleSize val="0"/>
        </c:dLbls>
        <c:axId val="72710400"/>
        <c:axId val="72900992"/>
      </c:scatterChart>
      <c:valAx>
        <c:axId val="72710400"/>
        <c:scaling>
          <c:orientation val="minMax"/>
          <c:max val="8.5"/>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00992"/>
        <c:crosses val="autoZero"/>
        <c:crossBetween val="midCat"/>
      </c:valAx>
      <c:valAx>
        <c:axId val="72900992"/>
        <c:scaling>
          <c:orientation val="minMax"/>
          <c:max val="61"/>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10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年度の単年度の実質公債費比率の減少は、</a:t>
          </a:r>
          <a:r>
            <a:rPr lang="ja-JP" altLang="ja-JP" sz="1100" b="0" i="0" baseline="0">
              <a:solidFill>
                <a:schemeClr val="dk1"/>
              </a:solidFill>
              <a:effectLst/>
              <a:latin typeface="+mn-lt"/>
              <a:ea typeface="+mn-ea"/>
              <a:cs typeface="+mn-cs"/>
            </a:rPr>
            <a:t>元利償還金が定期償還の減などにより減少したことや、公営企業に要する経費の財源とな</a:t>
          </a:r>
          <a:r>
            <a:rPr lang="ja-JP" altLang="en-US" sz="1100" b="0" i="0" baseline="0">
              <a:solidFill>
                <a:schemeClr val="dk1"/>
              </a:solidFill>
              <a:effectLst/>
              <a:latin typeface="+mn-lt"/>
              <a:ea typeface="+mn-ea"/>
              <a:cs typeface="+mn-cs"/>
            </a:rPr>
            <a:t>す</a:t>
          </a:r>
          <a:r>
            <a:rPr lang="ja-JP" altLang="ja-JP" sz="1100" b="0" i="0" baseline="0">
              <a:solidFill>
                <a:schemeClr val="dk1"/>
              </a:solidFill>
              <a:effectLst/>
              <a:latin typeface="+mn-lt"/>
              <a:ea typeface="+mn-ea"/>
              <a:cs typeface="+mn-cs"/>
            </a:rPr>
            <a:t>地方債の償還の財源に充てたと認められる繰入金が、汚水建設費に対する企業債償還金で減となったこと</a:t>
          </a:r>
          <a:r>
            <a:rPr kumimoji="1" lang="ja-JP" altLang="ja-JP" sz="1100" b="0" i="0" baseline="0">
              <a:solidFill>
                <a:schemeClr val="dk1"/>
              </a:solidFill>
              <a:effectLst/>
              <a:latin typeface="+mn-lt"/>
              <a:ea typeface="+mn-ea"/>
              <a:cs typeface="+mn-cs"/>
            </a:rPr>
            <a:t>などによるものである。引き続き、地方債残高に留意しながら比率の改善に努めていく。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年度の将来負担比率の減少は、</a:t>
          </a:r>
          <a:r>
            <a:rPr lang="ja-JP" altLang="ja-JP" sz="1100">
              <a:solidFill>
                <a:schemeClr val="dk1"/>
              </a:solidFill>
              <a:effectLst/>
              <a:latin typeface="+mn-lt"/>
              <a:ea typeface="+mn-ea"/>
              <a:cs typeface="+mn-cs"/>
            </a:rPr>
            <a:t>（仮称）総合文化芸術センター</a:t>
          </a:r>
          <a:r>
            <a:rPr lang="ja-JP" altLang="en-US" sz="1100">
              <a:solidFill>
                <a:schemeClr val="dk1"/>
              </a:solidFill>
              <a:effectLst/>
              <a:latin typeface="+mn-lt"/>
              <a:ea typeface="+mn-ea"/>
              <a:cs typeface="+mn-cs"/>
            </a:rPr>
            <a:t>整備事業等に</a:t>
          </a:r>
          <a:r>
            <a:rPr kumimoji="1" lang="ja-JP" altLang="ja-JP" sz="1100" b="0" i="0" baseline="0">
              <a:solidFill>
                <a:schemeClr val="dk1"/>
              </a:solidFill>
              <a:effectLst/>
              <a:latin typeface="+mn-lt"/>
              <a:ea typeface="+mn-ea"/>
              <a:cs typeface="+mn-cs"/>
            </a:rPr>
            <a:t>係る地方債の発行により、地方債残高が増加したものの、</a:t>
          </a:r>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下水道事業会計分</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減となったことや、債務負担行為に基づく支出予定額が土地開発公社から</a:t>
          </a:r>
          <a:r>
            <a:rPr lang="ja-JP" altLang="ja-JP" sz="1100">
              <a:solidFill>
                <a:schemeClr val="dk1"/>
              </a:solidFill>
              <a:effectLst/>
              <a:latin typeface="+mn-lt"/>
              <a:ea typeface="+mn-ea"/>
              <a:cs typeface="+mn-cs"/>
            </a:rPr>
            <a:t>御殿山小倉線用地や総合スポーツセンター駐車場拡張用地の買戻しを行ったことなどにより</a:t>
          </a:r>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将来負担額が減少したためである。引き続き、地方債残高をはじめとした将来負担額の抑制などに努めていく。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404,963
400,948
65.12
134,535,116
132,602,023
1,683,041
76,258,119
101,225,076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[ 78.6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有形固定資産減価償却率は、</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27</a:t>
          </a:r>
          <a:r>
            <a:rPr kumimoji="1" lang="ja-JP" altLang="en-US" sz="900" b="0" i="0" u="none" strike="noStrike" kern="0" cap="none" spc="0" normalizeH="0" baseline="0" noProof="0">
              <a:ln>
                <a:noFill/>
              </a:ln>
              <a:solidFill>
                <a:prstClr val="black"/>
              </a:solidFill>
              <a:effectLst/>
              <a:uLnTx/>
              <a:uFillTx/>
              <a:latin typeface="+mn-lt"/>
              <a:ea typeface="+mn-ea"/>
              <a:cs typeface="+mn-cs"/>
            </a:rPr>
            <a:t>年度</a:t>
          </a:r>
          <a:r>
            <a:rPr kumimoji="1" lang="ja-JP" altLang="ja-JP" sz="900" b="0" i="0" u="none" strike="noStrike" kern="0" cap="none" spc="0" normalizeH="0" baseline="0" noProof="0">
              <a:ln>
                <a:noFill/>
              </a:ln>
              <a:solidFill>
                <a:prstClr val="black"/>
              </a:solidFill>
              <a:effectLst/>
              <a:uLnTx/>
              <a:uFillTx/>
              <a:latin typeface="+mn-lt"/>
              <a:ea typeface="+mn-ea"/>
              <a:cs typeface="+mn-cs"/>
            </a:rPr>
            <a:t>と比較して</a:t>
          </a:r>
          <a:r>
            <a:rPr kumimoji="1" lang="en-US" altLang="ja-JP" sz="900" b="0" i="0" u="none" strike="noStrike" kern="0" cap="none" spc="0" normalizeH="0" baseline="0" noProof="0">
              <a:ln>
                <a:noFill/>
              </a:ln>
              <a:solidFill>
                <a:prstClr val="black"/>
              </a:solidFill>
              <a:effectLst/>
              <a:uLnTx/>
              <a:uFillTx/>
              <a:latin typeface="+mn-lt"/>
              <a:ea typeface="+mn-ea"/>
              <a:cs typeface="+mn-cs"/>
            </a:rPr>
            <a:t>0.7</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ポイント高くなり、類似団体</a:t>
          </a:r>
          <a:r>
            <a:rPr kumimoji="1" lang="ja-JP" altLang="en-US" sz="900" b="0" i="0" u="none" strike="noStrike" kern="0" cap="none" spc="0" normalizeH="0" baseline="0" noProof="0">
              <a:ln>
                <a:noFill/>
              </a:ln>
              <a:solidFill>
                <a:prstClr val="black"/>
              </a:solidFill>
              <a:effectLst/>
              <a:uLnTx/>
              <a:uFillTx/>
              <a:latin typeface="+mn-lt"/>
              <a:ea typeface="+mn-ea"/>
              <a:cs typeface="+mn-cs"/>
            </a:rPr>
            <a:t>内</a:t>
          </a:r>
          <a:r>
            <a:rPr kumimoji="1" lang="ja-JP" altLang="ja-JP" sz="900" b="0" i="0" u="none" strike="noStrike" kern="0" cap="none" spc="0" normalizeH="0" baseline="0" noProof="0">
              <a:ln>
                <a:noFill/>
              </a:ln>
              <a:solidFill>
                <a:prstClr val="black"/>
              </a:solidFill>
              <a:effectLst/>
              <a:uLnTx/>
              <a:uFillTx/>
              <a:latin typeface="+mn-lt"/>
              <a:ea typeface="+mn-ea"/>
              <a:cs typeface="+mn-cs"/>
            </a:rPr>
            <a:t>平均</a:t>
          </a:r>
          <a:r>
            <a:rPr kumimoji="1" lang="ja-JP" altLang="en-US" sz="900" b="0" i="0" u="none" strike="noStrike" kern="0" cap="none" spc="0" normalizeH="0" baseline="0" noProof="0">
              <a:ln>
                <a:noFill/>
              </a:ln>
              <a:solidFill>
                <a:prstClr val="black"/>
              </a:solidFill>
              <a:effectLst/>
              <a:uLnTx/>
              <a:uFillTx/>
              <a:latin typeface="+mn-lt"/>
              <a:ea typeface="+mn-ea"/>
              <a:cs typeface="+mn-cs"/>
            </a:rPr>
            <a:t>値</a:t>
          </a:r>
          <a:r>
            <a:rPr kumimoji="1" lang="ja-JP" altLang="ja-JP" sz="900" b="0" i="0" u="none" strike="noStrike" kern="0" cap="none" spc="0" normalizeH="0" baseline="0" noProof="0">
              <a:ln>
                <a:noFill/>
              </a:ln>
              <a:solidFill>
                <a:prstClr val="black"/>
              </a:solidFill>
              <a:effectLst/>
              <a:uLnTx/>
              <a:uFillTx/>
              <a:latin typeface="+mn-lt"/>
              <a:ea typeface="+mn-ea"/>
              <a:cs typeface="+mn-cs"/>
            </a:rPr>
            <a:t>と比較して</a:t>
          </a:r>
          <a:r>
            <a:rPr kumimoji="1" lang="ja-JP" altLang="en-US" sz="900" b="0" i="0" u="none" strike="noStrike" kern="0" cap="none" spc="0" normalizeH="0" baseline="0" noProof="0">
              <a:ln>
                <a:noFill/>
              </a:ln>
              <a:solidFill>
                <a:prstClr val="black"/>
              </a:solidFill>
              <a:effectLst/>
              <a:uLnTx/>
              <a:uFillTx/>
              <a:latin typeface="+mn-lt"/>
              <a:ea typeface="+mn-ea"/>
              <a:cs typeface="+mn-cs"/>
            </a:rPr>
            <a:t>も</a:t>
          </a:r>
          <a:r>
            <a:rPr kumimoji="1" lang="ja-JP" altLang="ja-JP" sz="900" b="0" i="0" u="none" strike="noStrike" kern="0" cap="none" spc="0" normalizeH="0" baseline="0" noProof="0">
              <a:ln>
                <a:noFill/>
              </a:ln>
              <a:solidFill>
                <a:prstClr val="black"/>
              </a:solidFill>
              <a:effectLst/>
              <a:uLnTx/>
              <a:uFillTx/>
              <a:latin typeface="+mn-lt"/>
              <a:ea typeface="+mn-ea"/>
              <a:cs typeface="+mn-cs"/>
            </a:rPr>
            <a:t>高い水準にある。</a:t>
          </a:r>
          <a:r>
            <a:rPr kumimoji="1" lang="ja-JP" altLang="en-US" sz="900" b="0" i="0" u="none" strike="noStrike" kern="0" cap="none" spc="0" normalizeH="0" baseline="0" noProof="0">
              <a:ln>
                <a:noFill/>
              </a:ln>
              <a:solidFill>
                <a:prstClr val="black"/>
              </a:solidFill>
              <a:effectLst/>
              <a:uLnTx/>
              <a:uFillTx/>
              <a:latin typeface="+mn-lt"/>
              <a:ea typeface="+mn-ea"/>
              <a:cs typeface="+mn-cs"/>
            </a:rPr>
            <a:t>類似団体内平均値と比較するとその伸びは緩やかであり、穂谷川清掃工場の老朽化対策工事や学校施設をはじめとした長寿命化対策工事などの取組みの効果がでている。一方、類似団体内平均値と比較して</a:t>
          </a:r>
          <a:r>
            <a:rPr kumimoji="1" lang="ja-JP" altLang="ja-JP" sz="900" b="0" i="0" u="none" strike="noStrike" kern="0" cap="none" spc="0" normalizeH="0" baseline="0" noProof="0">
              <a:ln>
                <a:noFill/>
              </a:ln>
              <a:solidFill>
                <a:prstClr val="black"/>
              </a:solidFill>
              <a:effectLst/>
              <a:uLnTx/>
              <a:uFillTx/>
              <a:latin typeface="+mn-lt"/>
              <a:ea typeface="+mn-ea"/>
              <a:cs typeface="+mn-cs"/>
            </a:rPr>
            <a:t>有形固定資産減価償却率</a:t>
          </a:r>
          <a:r>
            <a:rPr kumimoji="1" lang="ja-JP" altLang="en-US" sz="900" b="0" i="0" u="none" strike="noStrike" kern="0" cap="none" spc="0" normalizeH="0" baseline="0" noProof="0">
              <a:ln>
                <a:noFill/>
              </a:ln>
              <a:solidFill>
                <a:prstClr val="black"/>
              </a:solidFill>
              <a:effectLst/>
              <a:uLnTx/>
              <a:uFillTx/>
              <a:latin typeface="+mn-lt"/>
              <a:ea typeface="+mn-ea"/>
              <a:cs typeface="+mn-cs"/>
            </a:rPr>
            <a:t>が高い</a:t>
          </a:r>
          <a:r>
            <a:rPr kumimoji="1" lang="ja-JP" altLang="ja-JP" sz="900" b="0" i="0" u="none" strike="noStrike" kern="0" cap="none" spc="0" normalizeH="0" baseline="0" noProof="0">
              <a:ln>
                <a:noFill/>
              </a:ln>
              <a:solidFill>
                <a:prstClr val="black"/>
              </a:solidFill>
              <a:effectLst/>
              <a:uLnTx/>
              <a:uFillTx/>
              <a:latin typeface="+mn-lt"/>
              <a:ea typeface="+mn-ea"/>
              <a:cs typeface="+mn-cs"/>
            </a:rPr>
            <a:t>主な理由としては、本市の有形固定資産額の約</a:t>
          </a:r>
          <a:r>
            <a:rPr kumimoji="1" lang="en-US" altLang="ja-JP" sz="900" b="0" i="0" u="none" strike="noStrike" kern="0" cap="none" spc="0" normalizeH="0" baseline="0" noProof="0">
              <a:ln>
                <a:noFill/>
              </a:ln>
              <a:solidFill>
                <a:prstClr val="black"/>
              </a:solidFill>
              <a:effectLst/>
              <a:uLnTx/>
              <a:uFillTx/>
              <a:latin typeface="+mn-lt"/>
              <a:ea typeface="+mn-ea"/>
              <a:cs typeface="+mn-cs"/>
            </a:rPr>
            <a:t>33</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の割合を占める「道路」の有形固定資産減価償却率が、</a:t>
          </a:r>
          <a:r>
            <a:rPr kumimoji="1" lang="en-US" altLang="ja-JP" sz="900" b="0" i="0" u="none" strike="noStrike" kern="0" cap="none" spc="0" normalizeH="0" baseline="0" noProof="0">
              <a:ln>
                <a:noFill/>
              </a:ln>
              <a:solidFill>
                <a:prstClr val="black"/>
              </a:solidFill>
              <a:effectLst/>
              <a:uLnTx/>
              <a:uFillTx/>
              <a:latin typeface="+mn-lt"/>
              <a:ea typeface="+mn-ea"/>
              <a:cs typeface="+mn-cs"/>
            </a:rPr>
            <a:t>97.8</a:t>
          </a:r>
          <a:r>
            <a:rPr kumimoji="1" lang="ja-JP" altLang="ja-JP" sz="900" b="0" i="0" u="none" strike="noStrike" kern="0" cap="none" spc="0" normalizeH="0" baseline="0" noProof="0">
              <a:ln>
                <a:noFill/>
              </a:ln>
              <a:solidFill>
                <a:prstClr val="black"/>
              </a:solidFill>
              <a:effectLst/>
              <a:uLnTx/>
              <a:uFillTx/>
              <a:latin typeface="+mn-lt"/>
              <a:ea typeface="+mn-ea"/>
              <a:cs typeface="+mn-cs"/>
            </a:rPr>
            <a:t>％と高い水準にあるためだが、</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年度に道路に関する長寿命化計画を策定する予定であり</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その計画に基づき</a:t>
          </a:r>
          <a:r>
            <a:rPr kumimoji="1" lang="ja-JP" altLang="ja-JP" sz="900" b="0" i="0" u="none" strike="noStrike" kern="0" cap="none" spc="0" normalizeH="0" baseline="0" noProof="0">
              <a:ln>
                <a:noFill/>
              </a:ln>
              <a:solidFill>
                <a:prstClr val="black"/>
              </a:solidFill>
              <a:effectLst/>
              <a:uLnTx/>
              <a:uFillTx/>
              <a:latin typeface="+mn-lt"/>
              <a:ea typeface="+mn-ea"/>
              <a:cs typeface="+mn-cs"/>
            </a:rPr>
            <a:t>重要度や劣化状況等の観点から道理補修に関する優先順位を整理し、将来にわたり適切な維持管理を推進していく。</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9" name="直線コネクタ 68"/>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70"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71" name="直線コネクタ 70"/>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72"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73" name="直線コネクタ 72"/>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74"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75" name="フローチャート : 判断 74"/>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76" name="フローチャート : 判断 75"/>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155702</xdr:rowOff>
    </xdr:from>
    <xdr:to>
      <xdr:col>3</xdr:col>
      <xdr:colOff>1222375</xdr:colOff>
      <xdr:row>27</xdr:row>
      <xdr:rowOff>85852</xdr:rowOff>
    </xdr:to>
    <xdr:sp macro="" textlink="">
      <xdr:nvSpPr>
        <xdr:cNvPr id="82" name="円/楕円 81"/>
        <xdr:cNvSpPr/>
      </xdr:nvSpPr>
      <xdr:spPr>
        <a:xfrm>
          <a:off x="4711700" y="53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108729</xdr:rowOff>
    </xdr:from>
    <xdr:ext cx="405111" cy="259045"/>
    <xdr:sp macro="" textlink="">
      <xdr:nvSpPr>
        <xdr:cNvPr id="83" name="有形固定資産減価償却率該当値テキスト"/>
        <xdr:cNvSpPr txBox="1"/>
      </xdr:nvSpPr>
      <xdr:spPr>
        <a:xfrm>
          <a:off x="4813300" y="5347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14478</xdr:rowOff>
    </xdr:from>
    <xdr:to>
      <xdr:col>3</xdr:col>
      <xdr:colOff>511175</xdr:colOff>
      <xdr:row>27</xdr:row>
      <xdr:rowOff>116078</xdr:rowOff>
    </xdr:to>
    <xdr:sp macro="" textlink="">
      <xdr:nvSpPr>
        <xdr:cNvPr id="84" name="円/楕円 83"/>
        <xdr:cNvSpPr/>
      </xdr:nvSpPr>
      <xdr:spPr>
        <a:xfrm>
          <a:off x="4000500" y="54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35052</xdr:rowOff>
    </xdr:from>
    <xdr:to>
      <xdr:col>3</xdr:col>
      <xdr:colOff>1171575</xdr:colOff>
      <xdr:row>27</xdr:row>
      <xdr:rowOff>65278</xdr:rowOff>
    </xdr:to>
    <xdr:cxnSp macro="">
      <xdr:nvCxnSpPr>
        <xdr:cNvPr id="85" name="直線コネクタ 84"/>
        <xdr:cNvCxnSpPr/>
      </xdr:nvCxnSpPr>
      <xdr:spPr>
        <a:xfrm flipV="1">
          <a:off x="4051300" y="5445252"/>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14241</xdr:rowOff>
    </xdr:from>
    <xdr:ext cx="405111" cy="259045"/>
    <xdr:sp macro="" textlink="">
      <xdr:nvSpPr>
        <xdr:cNvPr id="86" name="n_1ave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132605</xdr:rowOff>
    </xdr:from>
    <xdr:ext cx="405111" cy="259045"/>
    <xdr:sp macro="" textlink="">
      <xdr:nvSpPr>
        <xdr:cNvPr id="87" name="n_1mainValue有形固定資産減価償却率"/>
        <xdr:cNvSpPr txBox="1"/>
      </xdr:nvSpPr>
      <xdr:spPr>
        <a:xfrm>
          <a:off x="3836043" y="519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404,963
400,948
65.12
134,535,116
132,602,023
1,683,041
76,258,119
101,225,076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132842</xdr:rowOff>
    </xdr:from>
    <xdr:to>
      <xdr:col>6</xdr:col>
      <xdr:colOff>561975</xdr:colOff>
      <xdr:row>34</xdr:row>
      <xdr:rowOff>62992</xdr:rowOff>
    </xdr:to>
    <xdr:sp macro="" textlink="">
      <xdr:nvSpPr>
        <xdr:cNvPr id="68" name="円/楕円 67"/>
        <xdr:cNvSpPr/>
      </xdr:nvSpPr>
      <xdr:spPr>
        <a:xfrm>
          <a:off x="45847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85869</xdr:rowOff>
    </xdr:from>
    <xdr:ext cx="405111" cy="259045"/>
    <xdr:sp macro="" textlink="">
      <xdr:nvSpPr>
        <xdr:cNvPr id="69" name="【道路】&#10;有形固定資産減価償却率該当値テキスト"/>
        <xdr:cNvSpPr txBox="1"/>
      </xdr:nvSpPr>
      <xdr:spPr>
        <a:xfrm>
          <a:off x="4724400" y="5743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137414</xdr:rowOff>
    </xdr:from>
    <xdr:to>
      <xdr:col>5</xdr:col>
      <xdr:colOff>409575</xdr:colOff>
      <xdr:row>34</xdr:row>
      <xdr:rowOff>67564</xdr:rowOff>
    </xdr:to>
    <xdr:sp macro="" textlink="">
      <xdr:nvSpPr>
        <xdr:cNvPr id="70" name="円/楕円 69"/>
        <xdr:cNvSpPr/>
      </xdr:nvSpPr>
      <xdr:spPr>
        <a:xfrm>
          <a:off x="3746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12192</xdr:rowOff>
    </xdr:from>
    <xdr:to>
      <xdr:col>6</xdr:col>
      <xdr:colOff>511175</xdr:colOff>
      <xdr:row>34</xdr:row>
      <xdr:rowOff>16764</xdr:rowOff>
    </xdr:to>
    <xdr:cxnSp macro="">
      <xdr:nvCxnSpPr>
        <xdr:cNvPr id="71" name="直線コネクタ 70"/>
        <xdr:cNvCxnSpPr/>
      </xdr:nvCxnSpPr>
      <xdr:spPr>
        <a:xfrm flipV="1">
          <a:off x="3797300" y="5841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8399</xdr:rowOff>
    </xdr:from>
    <xdr:ext cx="405111" cy="259045"/>
    <xdr:sp macro="" textlink="">
      <xdr:nvSpPr>
        <xdr:cNvPr id="72" name="n_1aveValue【道路】&#10;有形固定資産減価償却率"/>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84091</xdr:rowOff>
    </xdr:from>
    <xdr:ext cx="405111" cy="259045"/>
    <xdr:sp macro="" textlink="">
      <xdr:nvSpPr>
        <xdr:cNvPr id="73" name="n_1mainValue【道路】&#10;有形固定資産減価償却率"/>
        <xdr:cNvSpPr txBox="1"/>
      </xdr:nvSpPr>
      <xdr:spPr>
        <a:xfrm>
          <a:off x="3582043"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4"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6786</xdr:rowOff>
    </xdr:from>
    <xdr:to>
      <xdr:col>15</xdr:col>
      <xdr:colOff>231775</xdr:colOff>
      <xdr:row>41</xdr:row>
      <xdr:rowOff>108386</xdr:rowOff>
    </xdr:to>
    <xdr:sp macro="" textlink="">
      <xdr:nvSpPr>
        <xdr:cNvPr id="112" name="円/楕円 111"/>
        <xdr:cNvSpPr/>
      </xdr:nvSpPr>
      <xdr:spPr>
        <a:xfrm>
          <a:off x="10426700" y="70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93163</xdr:rowOff>
    </xdr:from>
    <xdr:ext cx="469744" cy="259045"/>
    <xdr:sp macro="" textlink="">
      <xdr:nvSpPr>
        <xdr:cNvPr id="113" name="【道路】&#10;一人当たり延長該当値テキスト"/>
        <xdr:cNvSpPr txBox="1"/>
      </xdr:nvSpPr>
      <xdr:spPr>
        <a:xfrm>
          <a:off x="10566400" y="695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9724</xdr:rowOff>
    </xdr:from>
    <xdr:to>
      <xdr:col>14</xdr:col>
      <xdr:colOff>79375</xdr:colOff>
      <xdr:row>41</xdr:row>
      <xdr:rowOff>111324</xdr:rowOff>
    </xdr:to>
    <xdr:sp macro="" textlink="">
      <xdr:nvSpPr>
        <xdr:cNvPr id="114" name="円/楕円 113"/>
        <xdr:cNvSpPr/>
      </xdr:nvSpPr>
      <xdr:spPr>
        <a:xfrm>
          <a:off x="9588500" y="70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57586</xdr:rowOff>
    </xdr:from>
    <xdr:to>
      <xdr:col>15</xdr:col>
      <xdr:colOff>180975</xdr:colOff>
      <xdr:row>41</xdr:row>
      <xdr:rowOff>60524</xdr:rowOff>
    </xdr:to>
    <xdr:cxnSp macro="">
      <xdr:nvCxnSpPr>
        <xdr:cNvPr id="115" name="直線コネクタ 114"/>
        <xdr:cNvCxnSpPr/>
      </xdr:nvCxnSpPr>
      <xdr:spPr>
        <a:xfrm flipV="1">
          <a:off x="9639300" y="7087036"/>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47733</xdr:rowOff>
    </xdr:from>
    <xdr:ext cx="469744" cy="259045"/>
    <xdr:sp macro="" textlink="">
      <xdr:nvSpPr>
        <xdr:cNvPr id="116"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102451</xdr:rowOff>
    </xdr:from>
    <xdr:ext cx="469744" cy="259045"/>
    <xdr:sp macro="" textlink="">
      <xdr:nvSpPr>
        <xdr:cNvPr id="117" name="n_1mainValue【道路】&#10;一人当たり延長"/>
        <xdr:cNvSpPr txBox="1"/>
      </xdr:nvSpPr>
      <xdr:spPr>
        <a:xfrm>
          <a:off x="9391727" y="713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26941</xdr:rowOff>
    </xdr:from>
    <xdr:ext cx="405111" cy="259045"/>
    <xdr:sp macro="" textlink="">
      <xdr:nvSpPr>
        <xdr:cNvPr id="145" name="【橋りょう・トンネル】&#10;有形固定資産減価償却率平均値テキスト"/>
        <xdr:cNvSpPr txBox="1"/>
      </xdr:nvSpPr>
      <xdr:spPr>
        <a:xfrm>
          <a:off x="4724400" y="997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100076</xdr:rowOff>
    </xdr:from>
    <xdr:to>
      <xdr:col>6</xdr:col>
      <xdr:colOff>561975</xdr:colOff>
      <xdr:row>64</xdr:row>
      <xdr:rowOff>30226</xdr:rowOff>
    </xdr:to>
    <xdr:sp macro="" textlink="">
      <xdr:nvSpPr>
        <xdr:cNvPr id="153" name="円/楕円 152"/>
        <xdr:cNvSpPr/>
      </xdr:nvSpPr>
      <xdr:spPr>
        <a:xfrm>
          <a:off x="45847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15003</xdr:rowOff>
    </xdr:from>
    <xdr:ext cx="405111" cy="259045"/>
    <xdr:sp macro="" textlink="">
      <xdr:nvSpPr>
        <xdr:cNvPr id="154" name="【橋りょう・トンネル】&#10;有形固定資産減価償却率該当値テキスト"/>
        <xdr:cNvSpPr txBox="1"/>
      </xdr:nvSpPr>
      <xdr:spPr>
        <a:xfrm>
          <a:off x="4724400" y="108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102362</xdr:rowOff>
    </xdr:from>
    <xdr:to>
      <xdr:col>5</xdr:col>
      <xdr:colOff>409575</xdr:colOff>
      <xdr:row>64</xdr:row>
      <xdr:rowOff>32512</xdr:rowOff>
    </xdr:to>
    <xdr:sp macro="" textlink="">
      <xdr:nvSpPr>
        <xdr:cNvPr id="155" name="円/楕円 154"/>
        <xdr:cNvSpPr/>
      </xdr:nvSpPr>
      <xdr:spPr>
        <a:xfrm>
          <a:off x="37465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150876</xdr:rowOff>
    </xdr:from>
    <xdr:to>
      <xdr:col>6</xdr:col>
      <xdr:colOff>511175</xdr:colOff>
      <xdr:row>63</xdr:row>
      <xdr:rowOff>153162</xdr:rowOff>
    </xdr:to>
    <xdr:cxnSp macro="">
      <xdr:nvCxnSpPr>
        <xdr:cNvPr id="156" name="直線コネクタ 155"/>
        <xdr:cNvCxnSpPr/>
      </xdr:nvCxnSpPr>
      <xdr:spPr>
        <a:xfrm flipV="1">
          <a:off x="3797300" y="109522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7891</xdr:rowOff>
    </xdr:from>
    <xdr:ext cx="405111" cy="259045"/>
    <xdr:sp macro="" textlink="">
      <xdr:nvSpPr>
        <xdr:cNvPr id="157"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23639</xdr:rowOff>
    </xdr:from>
    <xdr:ext cx="405111" cy="259045"/>
    <xdr:sp macro="" textlink="">
      <xdr:nvSpPr>
        <xdr:cNvPr id="158" name="n_1mainValue【橋りょう・トンネル】&#10;有形固定資産減価償却率"/>
        <xdr:cNvSpPr txBox="1"/>
      </xdr:nvSpPr>
      <xdr:spPr>
        <a:xfrm>
          <a:off x="3582043"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85" name="【橋りょう・トンネル】&#10;一人当たり有形固定資産（償却資産）額平均値テキスト"/>
        <xdr:cNvSpPr txBox="1"/>
      </xdr:nvSpPr>
      <xdr:spPr>
        <a:xfrm>
          <a:off x="10566400" y="1033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119145</xdr:rowOff>
    </xdr:from>
    <xdr:to>
      <xdr:col>15</xdr:col>
      <xdr:colOff>231775</xdr:colOff>
      <xdr:row>64</xdr:row>
      <xdr:rowOff>49295</xdr:rowOff>
    </xdr:to>
    <xdr:sp macro="" textlink="">
      <xdr:nvSpPr>
        <xdr:cNvPr id="193" name="円/楕円 192"/>
        <xdr:cNvSpPr/>
      </xdr:nvSpPr>
      <xdr:spPr>
        <a:xfrm>
          <a:off x="10426700" y="109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34072</xdr:rowOff>
    </xdr:from>
    <xdr:ext cx="378565" cy="259045"/>
    <xdr:sp macro="" textlink="">
      <xdr:nvSpPr>
        <xdr:cNvPr id="194" name="【橋りょう・トンネル】&#10;一人当たり有形固定資産（償却資産）額該当値テキスト"/>
        <xdr:cNvSpPr txBox="1"/>
      </xdr:nvSpPr>
      <xdr:spPr>
        <a:xfrm>
          <a:off x="10566400" y="1083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119361</xdr:rowOff>
    </xdr:from>
    <xdr:to>
      <xdr:col>14</xdr:col>
      <xdr:colOff>79375</xdr:colOff>
      <xdr:row>64</xdr:row>
      <xdr:rowOff>49511</xdr:rowOff>
    </xdr:to>
    <xdr:sp macro="" textlink="">
      <xdr:nvSpPr>
        <xdr:cNvPr id="195" name="円/楕円 194"/>
        <xdr:cNvSpPr/>
      </xdr:nvSpPr>
      <xdr:spPr>
        <a:xfrm>
          <a:off x="9588500" y="1092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169945</xdr:rowOff>
    </xdr:from>
    <xdr:to>
      <xdr:col>15</xdr:col>
      <xdr:colOff>180975</xdr:colOff>
      <xdr:row>63</xdr:row>
      <xdr:rowOff>170161</xdr:rowOff>
    </xdr:to>
    <xdr:cxnSp macro="">
      <xdr:nvCxnSpPr>
        <xdr:cNvPr id="196" name="直線コネクタ 195"/>
        <xdr:cNvCxnSpPr/>
      </xdr:nvCxnSpPr>
      <xdr:spPr>
        <a:xfrm flipV="1">
          <a:off x="9639300" y="10971295"/>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59</xdr:row>
      <xdr:rowOff>138970</xdr:rowOff>
    </xdr:from>
    <xdr:ext cx="534377" cy="259045"/>
    <xdr:sp macro="" textlink="">
      <xdr:nvSpPr>
        <xdr:cNvPr id="197"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512392</xdr:colOff>
      <xdr:row>64</xdr:row>
      <xdr:rowOff>40638</xdr:rowOff>
    </xdr:from>
    <xdr:ext cx="378565" cy="259045"/>
    <xdr:sp macro="" textlink="">
      <xdr:nvSpPr>
        <xdr:cNvPr id="198" name="n_1mainValue【橋りょう・トンネル】&#10;一人当たり有形固定資産（償却資産）額"/>
        <xdr:cNvSpPr txBox="1"/>
      </xdr:nvSpPr>
      <xdr:spPr>
        <a:xfrm>
          <a:off x="9437317" y="1101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160400</xdr:rowOff>
    </xdr:from>
    <xdr:ext cx="405111" cy="259045"/>
    <xdr:sp macro="" textlink="">
      <xdr:nvSpPr>
        <xdr:cNvPr id="230" name="【公営住宅】&#10;有形固定資産減価償却率平均値テキスト"/>
        <xdr:cNvSpPr txBox="1"/>
      </xdr:nvSpPr>
      <xdr:spPr>
        <a:xfrm>
          <a:off x="47244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111398</xdr:rowOff>
    </xdr:from>
    <xdr:to>
      <xdr:col>6</xdr:col>
      <xdr:colOff>561975</xdr:colOff>
      <xdr:row>85</xdr:row>
      <xdr:rowOff>41548</xdr:rowOff>
    </xdr:to>
    <xdr:sp macro="" textlink="">
      <xdr:nvSpPr>
        <xdr:cNvPr id="238" name="円/楕円 237"/>
        <xdr:cNvSpPr/>
      </xdr:nvSpPr>
      <xdr:spPr>
        <a:xfrm>
          <a:off x="4584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26325</xdr:rowOff>
    </xdr:from>
    <xdr:ext cx="405111" cy="259045"/>
    <xdr:sp macro="" textlink="">
      <xdr:nvSpPr>
        <xdr:cNvPr id="239" name="【公営住宅】&#10;有形固定資産減価償却率該当値テキスト"/>
        <xdr:cNvSpPr txBox="1"/>
      </xdr:nvSpPr>
      <xdr:spPr>
        <a:xfrm>
          <a:off x="4724400" y="14428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68943</xdr:rowOff>
    </xdr:from>
    <xdr:to>
      <xdr:col>5</xdr:col>
      <xdr:colOff>409575</xdr:colOff>
      <xdr:row>84</xdr:row>
      <xdr:rowOff>170543</xdr:rowOff>
    </xdr:to>
    <xdr:sp macro="" textlink="">
      <xdr:nvSpPr>
        <xdr:cNvPr id="240" name="円/楕円 239"/>
        <xdr:cNvSpPr/>
      </xdr:nvSpPr>
      <xdr:spPr>
        <a:xfrm>
          <a:off x="3746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119743</xdr:rowOff>
    </xdr:from>
    <xdr:to>
      <xdr:col>6</xdr:col>
      <xdr:colOff>511175</xdr:colOff>
      <xdr:row>84</xdr:row>
      <xdr:rowOff>162198</xdr:rowOff>
    </xdr:to>
    <xdr:cxnSp macro="">
      <xdr:nvCxnSpPr>
        <xdr:cNvPr id="241" name="直線コネクタ 240"/>
        <xdr:cNvCxnSpPr/>
      </xdr:nvCxnSpPr>
      <xdr:spPr>
        <a:xfrm>
          <a:off x="3797300" y="1452154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97263</xdr:rowOff>
    </xdr:from>
    <xdr:ext cx="405111" cy="259045"/>
    <xdr:sp macro="" textlink="">
      <xdr:nvSpPr>
        <xdr:cNvPr id="242"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161670</xdr:rowOff>
    </xdr:from>
    <xdr:ext cx="405111" cy="259045"/>
    <xdr:sp macro="" textlink="">
      <xdr:nvSpPr>
        <xdr:cNvPr id="243" name="n_1mainValue【公営住宅】&#10;有形固定資産減価償却率"/>
        <xdr:cNvSpPr txBox="1"/>
      </xdr:nvSpPr>
      <xdr:spPr>
        <a:xfrm>
          <a:off x="3582043"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8907</xdr:rowOff>
    </xdr:from>
    <xdr:ext cx="469744" cy="259045"/>
    <xdr:sp macro="" textlink="">
      <xdr:nvSpPr>
        <xdr:cNvPr id="272" name="【公営住宅】&#10;一人当たり面積平均値テキスト"/>
        <xdr:cNvSpPr txBox="1"/>
      </xdr:nvSpPr>
      <xdr:spPr>
        <a:xfrm>
          <a:off x="1056640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57150</xdr:rowOff>
    </xdr:from>
    <xdr:to>
      <xdr:col>15</xdr:col>
      <xdr:colOff>231775</xdr:colOff>
      <xdr:row>86</xdr:row>
      <xdr:rowOff>158750</xdr:rowOff>
    </xdr:to>
    <xdr:sp macro="" textlink="">
      <xdr:nvSpPr>
        <xdr:cNvPr id="280" name="円/楕円 279"/>
        <xdr:cNvSpPr/>
      </xdr:nvSpPr>
      <xdr:spPr>
        <a:xfrm>
          <a:off x="10426700" y="148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143527</xdr:rowOff>
    </xdr:from>
    <xdr:ext cx="469744" cy="259045"/>
    <xdr:sp macro="" textlink="">
      <xdr:nvSpPr>
        <xdr:cNvPr id="281" name="【公営住宅】&#10;一人当たり面積該当値テキスト"/>
        <xdr:cNvSpPr txBox="1"/>
      </xdr:nvSpPr>
      <xdr:spPr>
        <a:xfrm>
          <a:off x="10566400"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57150</xdr:rowOff>
    </xdr:from>
    <xdr:to>
      <xdr:col>14</xdr:col>
      <xdr:colOff>79375</xdr:colOff>
      <xdr:row>86</xdr:row>
      <xdr:rowOff>158750</xdr:rowOff>
    </xdr:to>
    <xdr:sp macro="" textlink="">
      <xdr:nvSpPr>
        <xdr:cNvPr id="282" name="円/楕円 281"/>
        <xdr:cNvSpPr/>
      </xdr:nvSpPr>
      <xdr:spPr>
        <a:xfrm>
          <a:off x="9588500" y="148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107950</xdr:rowOff>
    </xdr:from>
    <xdr:to>
      <xdr:col>15</xdr:col>
      <xdr:colOff>180975</xdr:colOff>
      <xdr:row>86</xdr:row>
      <xdr:rowOff>107950</xdr:rowOff>
    </xdr:to>
    <xdr:cxnSp macro="">
      <xdr:nvCxnSpPr>
        <xdr:cNvPr id="283" name="直線コネクタ 282"/>
        <xdr:cNvCxnSpPr/>
      </xdr:nvCxnSpPr>
      <xdr:spPr>
        <a:xfrm>
          <a:off x="9639300" y="14852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17797</xdr:rowOff>
    </xdr:from>
    <xdr:ext cx="469744" cy="259045"/>
    <xdr:sp macro="" textlink="">
      <xdr:nvSpPr>
        <xdr:cNvPr id="284"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149877</xdr:rowOff>
    </xdr:from>
    <xdr:ext cx="469744" cy="259045"/>
    <xdr:sp macro="" textlink="">
      <xdr:nvSpPr>
        <xdr:cNvPr id="285" name="n_1mainValue【公営住宅】&#10;一人当たり面積"/>
        <xdr:cNvSpPr txBox="1"/>
      </xdr:nvSpPr>
      <xdr:spPr>
        <a:xfrm>
          <a:off x="9391727" y="1489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4" name="テキスト ボックス 3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39</xdr:row>
      <xdr:rowOff>89916</xdr:rowOff>
    </xdr:to>
    <xdr:cxnSp macro="">
      <xdr:nvCxnSpPr>
        <xdr:cNvPr id="324" name="直線コネクタ 323"/>
        <xdr:cNvCxnSpPr/>
      </xdr:nvCxnSpPr>
      <xdr:spPr>
        <a:xfrm flipV="1">
          <a:off x="16318864" y="5722620"/>
          <a:ext cx="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93743</xdr:rowOff>
    </xdr:from>
    <xdr:ext cx="405111" cy="259045"/>
    <xdr:sp macro="" textlink="">
      <xdr:nvSpPr>
        <xdr:cNvPr id="325" name="【認定こども園・幼稚園・保育所】&#10;有形固定資産減価償却率最小値テキスト"/>
        <xdr:cNvSpPr txBox="1"/>
      </xdr:nvSpPr>
      <xdr:spPr>
        <a:xfrm>
          <a:off x="16408400" y="678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39</xdr:row>
      <xdr:rowOff>89916</xdr:rowOff>
    </xdr:from>
    <xdr:to>
      <xdr:col>23</xdr:col>
      <xdr:colOff>606425</xdr:colOff>
      <xdr:row>39</xdr:row>
      <xdr:rowOff>89916</xdr:rowOff>
    </xdr:to>
    <xdr:cxnSp macro="">
      <xdr:nvCxnSpPr>
        <xdr:cNvPr id="326" name="直線コネクタ 325"/>
        <xdr:cNvCxnSpPr/>
      </xdr:nvCxnSpPr>
      <xdr:spPr>
        <a:xfrm>
          <a:off x="16230600" y="677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27"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28" name="直線コネクタ 327"/>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166133</xdr:rowOff>
    </xdr:from>
    <xdr:ext cx="405111" cy="259045"/>
    <xdr:sp macro="" textlink="">
      <xdr:nvSpPr>
        <xdr:cNvPr id="329" name="【認定こども園・幼稚園・保育所】&#10;有形固定資産減価償却率平均値テキスト"/>
        <xdr:cNvSpPr txBox="1"/>
      </xdr:nvSpPr>
      <xdr:spPr>
        <a:xfrm>
          <a:off x="16408400" y="616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16256</xdr:rowOff>
    </xdr:from>
    <xdr:to>
      <xdr:col>23</xdr:col>
      <xdr:colOff>568325</xdr:colOff>
      <xdr:row>36</xdr:row>
      <xdr:rowOff>117856</xdr:rowOff>
    </xdr:to>
    <xdr:sp macro="" textlink="">
      <xdr:nvSpPr>
        <xdr:cNvPr id="330" name="フローチャート : 判断 329"/>
        <xdr:cNvSpPr/>
      </xdr:nvSpPr>
      <xdr:spPr>
        <a:xfrm>
          <a:off x="162687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148844</xdr:rowOff>
    </xdr:from>
    <xdr:to>
      <xdr:col>22</xdr:col>
      <xdr:colOff>415925</xdr:colOff>
      <xdr:row>36</xdr:row>
      <xdr:rowOff>78994</xdr:rowOff>
    </xdr:to>
    <xdr:sp macro="" textlink="">
      <xdr:nvSpPr>
        <xdr:cNvPr id="331" name="フローチャート : 判断 330"/>
        <xdr:cNvSpPr/>
      </xdr:nvSpPr>
      <xdr:spPr>
        <a:xfrm>
          <a:off x="15430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4826</xdr:rowOff>
    </xdr:from>
    <xdr:to>
      <xdr:col>23</xdr:col>
      <xdr:colOff>568325</xdr:colOff>
      <xdr:row>34</xdr:row>
      <xdr:rowOff>106426</xdr:rowOff>
    </xdr:to>
    <xdr:sp macro="" textlink="">
      <xdr:nvSpPr>
        <xdr:cNvPr id="337" name="円/楕円 336"/>
        <xdr:cNvSpPr/>
      </xdr:nvSpPr>
      <xdr:spPr>
        <a:xfrm>
          <a:off x="162687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27703</xdr:rowOff>
    </xdr:from>
    <xdr:ext cx="405111" cy="259045"/>
    <xdr:sp macro="" textlink="">
      <xdr:nvSpPr>
        <xdr:cNvPr id="338" name="【認定こども園・幼稚園・保育所】&#10;有形固定資産減価償却率該当値テキスト"/>
        <xdr:cNvSpPr txBox="1"/>
      </xdr:nvSpPr>
      <xdr:spPr>
        <a:xfrm>
          <a:off x="16408400" y="568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130556</xdr:rowOff>
    </xdr:from>
    <xdr:to>
      <xdr:col>22</xdr:col>
      <xdr:colOff>415925</xdr:colOff>
      <xdr:row>40</xdr:row>
      <xdr:rowOff>60706</xdr:rowOff>
    </xdr:to>
    <xdr:sp macro="" textlink="">
      <xdr:nvSpPr>
        <xdr:cNvPr id="339" name="円/楕円 338"/>
        <xdr:cNvSpPr/>
      </xdr:nvSpPr>
      <xdr:spPr>
        <a:xfrm>
          <a:off x="15430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55626</xdr:rowOff>
    </xdr:from>
    <xdr:to>
      <xdr:col>23</xdr:col>
      <xdr:colOff>517525</xdr:colOff>
      <xdr:row>40</xdr:row>
      <xdr:rowOff>9906</xdr:rowOff>
    </xdr:to>
    <xdr:cxnSp macro="">
      <xdr:nvCxnSpPr>
        <xdr:cNvPr id="340" name="直線コネクタ 339"/>
        <xdr:cNvCxnSpPr/>
      </xdr:nvCxnSpPr>
      <xdr:spPr>
        <a:xfrm flipV="1">
          <a:off x="15481300" y="5884926"/>
          <a:ext cx="838200" cy="98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95521</xdr:rowOff>
    </xdr:from>
    <xdr:ext cx="405111" cy="259045"/>
    <xdr:sp macro="" textlink="">
      <xdr:nvSpPr>
        <xdr:cNvPr id="341" name="n_1aveValue【認定こども園・幼稚園・保育所】&#10;有形固定資産減価償却率"/>
        <xdr:cNvSpPr txBox="1"/>
      </xdr:nvSpPr>
      <xdr:spPr>
        <a:xfrm>
          <a:off x="15266043"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51833</xdr:rowOff>
    </xdr:from>
    <xdr:ext cx="405111" cy="259045"/>
    <xdr:sp macro="" textlink="">
      <xdr:nvSpPr>
        <xdr:cNvPr id="342" name="n_1mainValue【認定こども園・幼稚園・保育所】&#10;有形固定資産減価償却率"/>
        <xdr:cNvSpPr txBox="1"/>
      </xdr:nvSpPr>
      <xdr:spPr>
        <a:xfrm>
          <a:off x="15266043"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66" name="直線コネクタ 36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67"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68" name="直線コネクタ 36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69"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70" name="直線コネクタ 36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371"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72" name="フローチャート : 判断 37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73" name="フローチャート : 判断 37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79" name="円/楕円 378"/>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116857</xdr:rowOff>
    </xdr:from>
    <xdr:ext cx="469744" cy="259045"/>
    <xdr:sp macro="" textlink="">
      <xdr:nvSpPr>
        <xdr:cNvPr id="380" name="【認定こども園・幼稚園・保育所】&#10;一人当たり面積該当値テキスト"/>
        <xdr:cNvSpPr txBox="1"/>
      </xdr:nvSpPr>
      <xdr:spPr>
        <a:xfrm>
          <a:off x="222504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101600</xdr:rowOff>
    </xdr:from>
    <xdr:to>
      <xdr:col>31</xdr:col>
      <xdr:colOff>85725</xdr:colOff>
      <xdr:row>39</xdr:row>
      <xdr:rowOff>31750</xdr:rowOff>
    </xdr:to>
    <xdr:sp macro="" textlink="">
      <xdr:nvSpPr>
        <xdr:cNvPr id="381" name="円/楕円 380"/>
        <xdr:cNvSpPr/>
      </xdr:nvSpPr>
      <xdr:spPr>
        <a:xfrm>
          <a:off x="2127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144780</xdr:rowOff>
    </xdr:from>
    <xdr:to>
      <xdr:col>32</xdr:col>
      <xdr:colOff>187325</xdr:colOff>
      <xdr:row>38</xdr:row>
      <xdr:rowOff>152400</xdr:rowOff>
    </xdr:to>
    <xdr:cxnSp macro="">
      <xdr:nvCxnSpPr>
        <xdr:cNvPr id="382" name="直線コネクタ 381"/>
        <xdr:cNvCxnSpPr/>
      </xdr:nvCxnSpPr>
      <xdr:spPr>
        <a:xfrm flipV="1">
          <a:off x="21323300" y="665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129557</xdr:rowOff>
    </xdr:from>
    <xdr:ext cx="469744" cy="259045"/>
    <xdr:sp macro="" textlink="">
      <xdr:nvSpPr>
        <xdr:cNvPr id="38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48277</xdr:rowOff>
    </xdr:from>
    <xdr:ext cx="469744" cy="259045"/>
    <xdr:sp macro="" textlink="">
      <xdr:nvSpPr>
        <xdr:cNvPr id="384" name="n_1main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6" name="直線コネクタ 3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7" name="テキスト ボックス 3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8" name="直線コネクタ 3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9" name="テキスト ボックス 3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0" name="直線コネクタ 3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1" name="テキスト ボックス 4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2" name="直線コネクタ 4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3" name="テキスト ボックス 4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07" name="直線コネクタ 406"/>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08"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09" name="直線コネクタ 408"/>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10"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11" name="直線コネクタ 410"/>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12"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13" name="フローチャート : 判断 412"/>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14" name="フローチャート : 判断 413"/>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148082</xdr:rowOff>
    </xdr:from>
    <xdr:to>
      <xdr:col>23</xdr:col>
      <xdr:colOff>568325</xdr:colOff>
      <xdr:row>62</xdr:row>
      <xdr:rowOff>78232</xdr:rowOff>
    </xdr:to>
    <xdr:sp macro="" textlink="">
      <xdr:nvSpPr>
        <xdr:cNvPr id="420" name="円/楕円 419"/>
        <xdr:cNvSpPr/>
      </xdr:nvSpPr>
      <xdr:spPr>
        <a:xfrm>
          <a:off x="16268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63009</xdr:rowOff>
    </xdr:from>
    <xdr:ext cx="405111" cy="259045"/>
    <xdr:sp macro="" textlink="">
      <xdr:nvSpPr>
        <xdr:cNvPr id="421" name="【学校施設】&#10;有形固定資産減価償却率該当値テキスト"/>
        <xdr:cNvSpPr txBox="1"/>
      </xdr:nvSpPr>
      <xdr:spPr>
        <a:xfrm>
          <a:off x="16408400" y="10521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90932</xdr:rowOff>
    </xdr:from>
    <xdr:to>
      <xdr:col>22</xdr:col>
      <xdr:colOff>415925</xdr:colOff>
      <xdr:row>63</xdr:row>
      <xdr:rowOff>21082</xdr:rowOff>
    </xdr:to>
    <xdr:sp macro="" textlink="">
      <xdr:nvSpPr>
        <xdr:cNvPr id="422" name="円/楕円 421"/>
        <xdr:cNvSpPr/>
      </xdr:nvSpPr>
      <xdr:spPr>
        <a:xfrm>
          <a:off x="15430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27432</xdr:rowOff>
    </xdr:from>
    <xdr:to>
      <xdr:col>23</xdr:col>
      <xdr:colOff>517525</xdr:colOff>
      <xdr:row>62</xdr:row>
      <xdr:rowOff>141732</xdr:rowOff>
    </xdr:to>
    <xdr:cxnSp macro="">
      <xdr:nvCxnSpPr>
        <xdr:cNvPr id="423" name="直線コネクタ 422"/>
        <xdr:cNvCxnSpPr/>
      </xdr:nvCxnSpPr>
      <xdr:spPr>
        <a:xfrm flipV="1">
          <a:off x="15481300" y="106573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76471</xdr:rowOff>
    </xdr:from>
    <xdr:ext cx="405111" cy="259045"/>
    <xdr:sp macro="" textlink="">
      <xdr:nvSpPr>
        <xdr:cNvPr id="424"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12209</xdr:rowOff>
    </xdr:from>
    <xdr:ext cx="405111" cy="259045"/>
    <xdr:sp macro="" textlink="">
      <xdr:nvSpPr>
        <xdr:cNvPr id="425" name="n_1mainValue【学校施設】&#10;有形固定資産減価償却率"/>
        <xdr:cNvSpPr txBox="1"/>
      </xdr:nvSpPr>
      <xdr:spPr>
        <a:xfrm>
          <a:off x="15266043"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4" name="テキスト ボックス 4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5" name="直線コネクタ 4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6" name="テキスト ボックス 4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7" name="直線コネクタ 4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8" name="テキスト ボックス 4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9" name="直線コネクタ 4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0" name="テキスト ボックス 4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1" name="直線コネクタ 4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2" name="テキスト ボックス 4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3" name="直線コネクタ 4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4" name="テキスト ボックス 4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5" name="直線コネクタ 4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6" name="テキスト ボックス 4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50" name="直線コネクタ 449"/>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51"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52" name="直線コネクタ 451"/>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53"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54" name="直線コネクタ 453"/>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455" name="【学校施設】&#10;一人当たり面積平均値テキスト"/>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56" name="フローチャート : 判断 455"/>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7" name="フローチャート : 判断 456"/>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137795</xdr:rowOff>
    </xdr:from>
    <xdr:to>
      <xdr:col>32</xdr:col>
      <xdr:colOff>238125</xdr:colOff>
      <xdr:row>61</xdr:row>
      <xdr:rowOff>67945</xdr:rowOff>
    </xdr:to>
    <xdr:sp macro="" textlink="">
      <xdr:nvSpPr>
        <xdr:cNvPr id="463" name="円/楕円 462"/>
        <xdr:cNvSpPr/>
      </xdr:nvSpPr>
      <xdr:spPr>
        <a:xfrm>
          <a:off x="22110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116222</xdr:rowOff>
    </xdr:from>
    <xdr:ext cx="469744" cy="259045"/>
    <xdr:sp macro="" textlink="">
      <xdr:nvSpPr>
        <xdr:cNvPr id="464" name="【学校施設】&#10;一人当たり面積該当値テキスト"/>
        <xdr:cNvSpPr txBox="1"/>
      </xdr:nvSpPr>
      <xdr:spPr>
        <a:xfrm>
          <a:off x="22250400" y="1040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149225</xdr:rowOff>
    </xdr:from>
    <xdr:to>
      <xdr:col>31</xdr:col>
      <xdr:colOff>85725</xdr:colOff>
      <xdr:row>61</xdr:row>
      <xdr:rowOff>79375</xdr:rowOff>
    </xdr:to>
    <xdr:sp macro="" textlink="">
      <xdr:nvSpPr>
        <xdr:cNvPr id="465" name="円/楕円 464"/>
        <xdr:cNvSpPr/>
      </xdr:nvSpPr>
      <xdr:spPr>
        <a:xfrm>
          <a:off x="21272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17145</xdr:rowOff>
    </xdr:from>
    <xdr:to>
      <xdr:col>32</xdr:col>
      <xdr:colOff>187325</xdr:colOff>
      <xdr:row>61</xdr:row>
      <xdr:rowOff>28575</xdr:rowOff>
    </xdr:to>
    <xdr:cxnSp macro="">
      <xdr:nvCxnSpPr>
        <xdr:cNvPr id="466" name="直線コネクタ 465"/>
        <xdr:cNvCxnSpPr/>
      </xdr:nvCxnSpPr>
      <xdr:spPr>
        <a:xfrm flipV="1">
          <a:off x="21323300" y="104755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6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70502</xdr:rowOff>
    </xdr:from>
    <xdr:ext cx="469744" cy="259045"/>
    <xdr:sp macro="" textlink="">
      <xdr:nvSpPr>
        <xdr:cNvPr id="468" name="n_1mainValue【学校施設】&#10;一人当たり面積"/>
        <xdr:cNvSpPr txBox="1"/>
      </xdr:nvSpPr>
      <xdr:spPr>
        <a:xfrm>
          <a:off x="210757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6" name="正方形/長方形 4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5" name="正方形/長方形 4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6" name="正方形/長方形 4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7" name="正方形/長方形 4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8" name="正方形/長方形 4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9" name="正方形/長方形 4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0" name="正方形/長方形 4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1" name="正方形/長方形 4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2" name="正方形/長方形 49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01" name="正方形/長方形 5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2" name="正方形/長方形 5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3" name="テキスト ボックス 5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と比較して有形固定資産減価償却率が高い施設は、「道路」、「認定子ども園・幼稚園・保育所」であり、低い施設は、「橋梁・トンネル」、「学校施設」、「公営住宅」となっている。「道路」は平成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年度以前に建設されたアスファルト製道路の減価償却が終了したことなどにより</a:t>
          </a:r>
          <a:r>
            <a:rPr kumimoji="1" lang="en-US" altLang="ja-JP" sz="1100">
              <a:solidFill>
                <a:schemeClr val="dk1"/>
              </a:solidFill>
              <a:effectLst/>
              <a:latin typeface="+mn-lt"/>
              <a:ea typeface="+mn-ea"/>
              <a:cs typeface="+mn-cs"/>
            </a:rPr>
            <a:t>97.8</a:t>
          </a:r>
          <a:r>
            <a:rPr kumimoji="1" lang="ja-JP" altLang="ja-JP" sz="1100">
              <a:solidFill>
                <a:schemeClr val="dk1"/>
              </a:solidFill>
              <a:effectLst/>
              <a:latin typeface="+mn-lt"/>
              <a:ea typeface="+mn-ea"/>
              <a:cs typeface="+mn-cs"/>
            </a:rPr>
            <a:t>％と高い水準になっているものの、今後、</a:t>
          </a:r>
          <a:r>
            <a:rPr kumimoji="1" lang="ja-JP" altLang="ja-JP" sz="1100" b="0" i="0" baseline="0">
              <a:solidFill>
                <a:schemeClr val="dk1"/>
              </a:solidFill>
              <a:effectLst/>
              <a:latin typeface="+mn-lt"/>
              <a:ea typeface="+mn-ea"/>
              <a:cs typeface="+mn-cs"/>
            </a:rPr>
            <a:t>道路に関する長寿命化計画の策定を予定しており、その計画に基づき</a:t>
          </a:r>
          <a:r>
            <a:rPr kumimoji="1" lang="ja-JP" altLang="ja-JP" sz="1100">
              <a:solidFill>
                <a:schemeClr val="dk1"/>
              </a:solidFill>
              <a:effectLst/>
              <a:latin typeface="+mn-lt"/>
              <a:ea typeface="+mn-ea"/>
              <a:cs typeface="+mn-cs"/>
            </a:rPr>
            <a:t>適切な維持管理を推進していく。また、「道路」の一人当たり延長については、類似団体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と比較して低くなっているが、これは、人口以外に</a:t>
          </a:r>
          <a:r>
            <a:rPr kumimoji="1" lang="ja-JP" altLang="en-US" sz="1100">
              <a:solidFill>
                <a:schemeClr val="dk1"/>
              </a:solidFill>
              <a:effectLst/>
              <a:latin typeface="+mn-lt"/>
              <a:ea typeface="+mn-ea"/>
              <a:cs typeface="+mn-cs"/>
            </a:rPr>
            <a:t>市域</a:t>
          </a:r>
          <a:r>
            <a:rPr kumimoji="1" lang="ja-JP" altLang="ja-JP" sz="1100">
              <a:solidFill>
                <a:schemeClr val="dk1"/>
              </a:solidFill>
              <a:effectLst/>
              <a:latin typeface="+mn-lt"/>
              <a:ea typeface="+mn-ea"/>
              <a:cs typeface="+mn-cs"/>
            </a:rPr>
            <a:t>面積なども要因となっていると考える。「橋梁・トンネル」</a:t>
          </a:r>
          <a:r>
            <a:rPr kumimoji="1" lang="ja-JP" altLang="ja-JP" sz="1100" b="0" i="0" baseline="0">
              <a:solidFill>
                <a:schemeClr val="dk1"/>
              </a:solidFill>
              <a:effectLst/>
              <a:latin typeface="+mn-lt"/>
              <a:ea typeface="+mn-ea"/>
              <a:cs typeface="+mn-cs"/>
            </a:rPr>
            <a:t>については、古い施設の取得額を不明で処理しているものが多く、結果として</a:t>
          </a:r>
          <a:r>
            <a:rPr kumimoji="1" lang="ja-JP" altLang="ja-JP" sz="1100">
              <a:solidFill>
                <a:schemeClr val="dk1"/>
              </a:solidFill>
              <a:effectLst/>
              <a:latin typeface="+mn-lt"/>
              <a:ea typeface="+mn-ea"/>
              <a:cs typeface="+mn-cs"/>
            </a:rPr>
            <a:t>減価償却率が低くなっている</a:t>
          </a:r>
          <a:r>
            <a:rPr kumimoji="1" lang="ja-JP" altLang="ja-JP" sz="1100" b="0" i="0" baseline="0">
              <a:solidFill>
                <a:schemeClr val="dk1"/>
              </a:solidFill>
              <a:effectLst/>
              <a:latin typeface="+mn-lt"/>
              <a:ea typeface="+mn-ea"/>
              <a:cs typeface="+mn-cs"/>
            </a:rPr>
            <a:t>。「認定子ども園・幼稚園・保育所」については、平成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年度決算において、固定資産台帳の</a:t>
          </a:r>
          <a:r>
            <a:rPr kumimoji="1" lang="ja-JP" altLang="en-US" sz="1100" b="0" i="0" baseline="0">
              <a:solidFill>
                <a:schemeClr val="dk1"/>
              </a:solidFill>
              <a:effectLst/>
              <a:latin typeface="+mn-lt"/>
              <a:ea typeface="+mn-ea"/>
              <a:cs typeface="+mn-cs"/>
            </a:rPr>
            <a:t>数値精査</a:t>
          </a:r>
          <a:r>
            <a:rPr kumimoji="1" lang="ja-JP" altLang="ja-JP" sz="1100" b="0" i="0" baseline="0">
              <a:solidFill>
                <a:schemeClr val="dk1"/>
              </a:solidFill>
              <a:effectLst/>
              <a:latin typeface="+mn-lt"/>
              <a:ea typeface="+mn-ea"/>
              <a:cs typeface="+mn-cs"/>
            </a:rPr>
            <a:t>を行ったことにより有形固定資産減価償却率が大きく変動している。「学校施設」の有形固定資産減価償却率については、類似団体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を下回っているが、建設から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以上経過したものもあり、「枚方市学校施設整備計画」及び「枚方市市有建築物保全計画」に基づき学校施設や設備の改修を行い、長寿命化に取り組んでいる。「公営住宅」については、耐用年数を経過しつつあるため老朽化が進んで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一人当たりの面積について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市営住宅が</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戸のため類似団体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を大きく下回っている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404,963
400,948
65.12
134,535,116
132,602,023
1,683,041
76,258,119
101,225,076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19685</xdr:rowOff>
    </xdr:from>
    <xdr:to>
      <xdr:col>6</xdr:col>
      <xdr:colOff>561975</xdr:colOff>
      <xdr:row>36</xdr:row>
      <xdr:rowOff>121285</xdr:rowOff>
    </xdr:to>
    <xdr:sp macro="" textlink="">
      <xdr:nvSpPr>
        <xdr:cNvPr id="69" name="円/楕円 68"/>
        <xdr:cNvSpPr/>
      </xdr:nvSpPr>
      <xdr:spPr>
        <a:xfrm>
          <a:off x="4584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42562</xdr:rowOff>
    </xdr:from>
    <xdr:ext cx="405111" cy="259045"/>
    <xdr:sp macro="" textlink="">
      <xdr:nvSpPr>
        <xdr:cNvPr id="70" name="【図書館】&#10;有形固定資産減価償却率該当値テキスト"/>
        <xdr:cNvSpPr txBox="1"/>
      </xdr:nvSpPr>
      <xdr:spPr>
        <a:xfrm>
          <a:off x="47244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101600</xdr:rowOff>
    </xdr:from>
    <xdr:to>
      <xdr:col>5</xdr:col>
      <xdr:colOff>409575</xdr:colOff>
      <xdr:row>37</xdr:row>
      <xdr:rowOff>31750</xdr:rowOff>
    </xdr:to>
    <xdr:sp macro="" textlink="">
      <xdr:nvSpPr>
        <xdr:cNvPr id="71" name="円/楕円 70"/>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70485</xdr:rowOff>
    </xdr:from>
    <xdr:to>
      <xdr:col>6</xdr:col>
      <xdr:colOff>511175</xdr:colOff>
      <xdr:row>36</xdr:row>
      <xdr:rowOff>152400</xdr:rowOff>
    </xdr:to>
    <xdr:cxnSp macro="">
      <xdr:nvCxnSpPr>
        <xdr:cNvPr id="72" name="直線コネクタ 71"/>
        <xdr:cNvCxnSpPr/>
      </xdr:nvCxnSpPr>
      <xdr:spPr>
        <a:xfrm flipV="1">
          <a:off x="3797300" y="624268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87647</xdr:rowOff>
    </xdr:from>
    <xdr:ext cx="405111" cy="259045"/>
    <xdr:sp macro="" textlink="">
      <xdr:nvSpPr>
        <xdr:cNvPr id="73"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48277</xdr:rowOff>
    </xdr:from>
    <xdr:ext cx="405111" cy="259045"/>
    <xdr:sp macro="" textlink="">
      <xdr:nvSpPr>
        <xdr:cNvPr id="74" name="n_1mainValue【図書館】&#10;有形固定資産減価償却率"/>
        <xdr:cNvSpPr txBox="1"/>
      </xdr:nvSpPr>
      <xdr:spPr>
        <a:xfrm>
          <a:off x="3582043"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3"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63500</xdr:rowOff>
    </xdr:from>
    <xdr:to>
      <xdr:col>15</xdr:col>
      <xdr:colOff>231775</xdr:colOff>
      <xdr:row>32</xdr:row>
      <xdr:rowOff>165100</xdr:rowOff>
    </xdr:to>
    <xdr:sp macro="" textlink="">
      <xdr:nvSpPr>
        <xdr:cNvPr id="111" name="円/楕円 110"/>
        <xdr:cNvSpPr/>
      </xdr:nvSpPr>
      <xdr:spPr>
        <a:xfrm>
          <a:off x="10426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16527</xdr:rowOff>
    </xdr:from>
    <xdr:ext cx="469744" cy="259045"/>
    <xdr:sp macro="" textlink="">
      <xdr:nvSpPr>
        <xdr:cNvPr id="112" name="【図書館】&#10;一人当たり面積該当値テキスト"/>
        <xdr:cNvSpPr txBox="1"/>
      </xdr:nvSpPr>
      <xdr:spPr>
        <a:xfrm>
          <a:off x="105664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44450</xdr:rowOff>
    </xdr:from>
    <xdr:to>
      <xdr:col>14</xdr:col>
      <xdr:colOff>79375</xdr:colOff>
      <xdr:row>33</xdr:row>
      <xdr:rowOff>146050</xdr:rowOff>
    </xdr:to>
    <xdr:sp macro="" textlink="">
      <xdr:nvSpPr>
        <xdr:cNvPr id="113" name="円/楕円 112"/>
        <xdr:cNvSpPr/>
      </xdr:nvSpPr>
      <xdr:spPr>
        <a:xfrm>
          <a:off x="9588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32</xdr:row>
      <xdr:rowOff>114300</xdr:rowOff>
    </xdr:from>
    <xdr:to>
      <xdr:col>15</xdr:col>
      <xdr:colOff>180975</xdr:colOff>
      <xdr:row>33</xdr:row>
      <xdr:rowOff>95250</xdr:rowOff>
    </xdr:to>
    <xdr:cxnSp macro="">
      <xdr:nvCxnSpPr>
        <xdr:cNvPr id="114" name="直線コネクタ 113"/>
        <xdr:cNvCxnSpPr/>
      </xdr:nvCxnSpPr>
      <xdr:spPr>
        <a:xfrm flipV="1">
          <a:off x="9639300" y="5600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22877</xdr:rowOff>
    </xdr:from>
    <xdr:ext cx="469744" cy="259045"/>
    <xdr:sp macro="" textlink="">
      <xdr:nvSpPr>
        <xdr:cNvPr id="115" name="n_1ave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162577</xdr:rowOff>
    </xdr:from>
    <xdr:ext cx="469744" cy="259045"/>
    <xdr:sp macro="" textlink="">
      <xdr:nvSpPr>
        <xdr:cNvPr id="116" name="n_1mainValue【図書館】&#10;一人当たり面積"/>
        <xdr:cNvSpPr txBox="1"/>
      </xdr:nvSpPr>
      <xdr:spPr>
        <a:xfrm>
          <a:off x="93917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44"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15494</xdr:rowOff>
    </xdr:from>
    <xdr:to>
      <xdr:col>6</xdr:col>
      <xdr:colOff>561975</xdr:colOff>
      <xdr:row>57</xdr:row>
      <xdr:rowOff>117094</xdr:rowOff>
    </xdr:to>
    <xdr:sp macro="" textlink="">
      <xdr:nvSpPr>
        <xdr:cNvPr id="152" name="円/楕円 151"/>
        <xdr:cNvSpPr/>
      </xdr:nvSpPr>
      <xdr:spPr>
        <a:xfrm>
          <a:off x="45847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38371</xdr:rowOff>
    </xdr:from>
    <xdr:ext cx="405111" cy="259045"/>
    <xdr:sp macro="" textlink="">
      <xdr:nvSpPr>
        <xdr:cNvPr id="153" name="【体育館・プール】&#10;有形固定資産減価償却率該当値テキスト"/>
        <xdr:cNvSpPr txBox="1"/>
      </xdr:nvSpPr>
      <xdr:spPr>
        <a:xfrm>
          <a:off x="4724400" y="963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154" name="円/楕円 153"/>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66294</xdr:rowOff>
    </xdr:from>
    <xdr:to>
      <xdr:col>6</xdr:col>
      <xdr:colOff>511175</xdr:colOff>
      <xdr:row>58</xdr:row>
      <xdr:rowOff>160020</xdr:rowOff>
    </xdr:to>
    <xdr:cxnSp macro="">
      <xdr:nvCxnSpPr>
        <xdr:cNvPr id="155" name="直線コネクタ 154"/>
        <xdr:cNvCxnSpPr/>
      </xdr:nvCxnSpPr>
      <xdr:spPr>
        <a:xfrm flipV="1">
          <a:off x="3797300" y="9838944"/>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165371</xdr:rowOff>
    </xdr:from>
    <xdr:ext cx="405111" cy="259045"/>
    <xdr:sp macro="" textlink="">
      <xdr:nvSpPr>
        <xdr:cNvPr id="156"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55897</xdr:rowOff>
    </xdr:from>
    <xdr:ext cx="405111" cy="259045"/>
    <xdr:sp macro="" textlink="">
      <xdr:nvSpPr>
        <xdr:cNvPr id="157" name="n_1mainValue【体育館・プール】&#10;有形固定資産減価償却率"/>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84"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58928</xdr:rowOff>
    </xdr:from>
    <xdr:to>
      <xdr:col>15</xdr:col>
      <xdr:colOff>231775</xdr:colOff>
      <xdr:row>62</xdr:row>
      <xdr:rowOff>160528</xdr:rowOff>
    </xdr:to>
    <xdr:sp macro="" textlink="">
      <xdr:nvSpPr>
        <xdr:cNvPr id="192" name="円/楕円 191"/>
        <xdr:cNvSpPr/>
      </xdr:nvSpPr>
      <xdr:spPr>
        <a:xfrm>
          <a:off x="10426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145305</xdr:rowOff>
    </xdr:from>
    <xdr:ext cx="469744" cy="259045"/>
    <xdr:sp macro="" textlink="">
      <xdr:nvSpPr>
        <xdr:cNvPr id="193" name="【体育館・プール】&#10;一人当たり面積該当値テキスト"/>
        <xdr:cNvSpPr txBox="1"/>
      </xdr:nvSpPr>
      <xdr:spPr>
        <a:xfrm>
          <a:off x="10566400" y="106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58928</xdr:rowOff>
    </xdr:from>
    <xdr:to>
      <xdr:col>14</xdr:col>
      <xdr:colOff>79375</xdr:colOff>
      <xdr:row>62</xdr:row>
      <xdr:rowOff>160528</xdr:rowOff>
    </xdr:to>
    <xdr:sp macro="" textlink="">
      <xdr:nvSpPr>
        <xdr:cNvPr id="194" name="円/楕円 193"/>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109728</xdr:rowOff>
    </xdr:from>
    <xdr:to>
      <xdr:col>15</xdr:col>
      <xdr:colOff>180975</xdr:colOff>
      <xdr:row>62</xdr:row>
      <xdr:rowOff>109728</xdr:rowOff>
    </xdr:to>
    <xdr:cxnSp macro="">
      <xdr:nvCxnSpPr>
        <xdr:cNvPr id="195" name="直線コネクタ 194"/>
        <xdr:cNvCxnSpPr/>
      </xdr:nvCxnSpPr>
      <xdr:spPr>
        <a:xfrm>
          <a:off x="9639300" y="1073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17035</xdr:rowOff>
    </xdr:from>
    <xdr:ext cx="469744" cy="259045"/>
    <xdr:sp macro="" textlink="">
      <xdr:nvSpPr>
        <xdr:cNvPr id="196"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151655</xdr:rowOff>
    </xdr:from>
    <xdr:ext cx="469744" cy="259045"/>
    <xdr:sp macro="" textlink="">
      <xdr:nvSpPr>
        <xdr:cNvPr id="197" name="n_1mainValue【体育館・プール】&#10;一人当たり面積"/>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28139</xdr:rowOff>
    </xdr:from>
    <xdr:ext cx="405111" cy="259045"/>
    <xdr:sp macro="" textlink="">
      <xdr:nvSpPr>
        <xdr:cNvPr id="229" name="【福祉施設】&#10;有形固定資産減価償却率平均値テキスト"/>
        <xdr:cNvSpPr txBox="1"/>
      </xdr:nvSpPr>
      <xdr:spPr>
        <a:xfrm>
          <a:off x="4724400" y="14087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93436</xdr:rowOff>
    </xdr:from>
    <xdr:to>
      <xdr:col>6</xdr:col>
      <xdr:colOff>561975</xdr:colOff>
      <xdr:row>84</xdr:row>
      <xdr:rowOff>23586</xdr:rowOff>
    </xdr:to>
    <xdr:sp macro="" textlink="">
      <xdr:nvSpPr>
        <xdr:cNvPr id="237" name="円/楕円 236"/>
        <xdr:cNvSpPr/>
      </xdr:nvSpPr>
      <xdr:spPr>
        <a:xfrm>
          <a:off x="4584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71863</xdr:rowOff>
    </xdr:from>
    <xdr:ext cx="405111" cy="259045"/>
    <xdr:sp macro="" textlink="">
      <xdr:nvSpPr>
        <xdr:cNvPr id="238" name="【福祉施設】&#10;有形固定資産減価償却率該当値テキスト"/>
        <xdr:cNvSpPr txBox="1"/>
      </xdr:nvSpPr>
      <xdr:spPr>
        <a:xfrm>
          <a:off x="47244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31387</xdr:rowOff>
    </xdr:from>
    <xdr:to>
      <xdr:col>5</xdr:col>
      <xdr:colOff>409575</xdr:colOff>
      <xdr:row>83</xdr:row>
      <xdr:rowOff>132987</xdr:rowOff>
    </xdr:to>
    <xdr:sp macro="" textlink="">
      <xdr:nvSpPr>
        <xdr:cNvPr id="239" name="円/楕円 238"/>
        <xdr:cNvSpPr/>
      </xdr:nvSpPr>
      <xdr:spPr>
        <a:xfrm>
          <a:off x="3746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82187</xdr:rowOff>
    </xdr:from>
    <xdr:to>
      <xdr:col>6</xdr:col>
      <xdr:colOff>511175</xdr:colOff>
      <xdr:row>83</xdr:row>
      <xdr:rowOff>144236</xdr:rowOff>
    </xdr:to>
    <xdr:cxnSp macro="">
      <xdr:nvCxnSpPr>
        <xdr:cNvPr id="240" name="直線コネクタ 239"/>
        <xdr:cNvCxnSpPr/>
      </xdr:nvCxnSpPr>
      <xdr:spPr>
        <a:xfrm>
          <a:off x="3797300" y="1431253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120122</xdr:rowOff>
    </xdr:from>
    <xdr:ext cx="405111" cy="259045"/>
    <xdr:sp macro="" textlink="">
      <xdr:nvSpPr>
        <xdr:cNvPr id="241" name="n_1aveValue【福祉施設】&#10;有形固定資産減価償却率"/>
        <xdr:cNvSpPr txBox="1"/>
      </xdr:nvSpPr>
      <xdr:spPr>
        <a:xfrm>
          <a:off x="3582043"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124114</xdr:rowOff>
    </xdr:from>
    <xdr:ext cx="405111" cy="259045"/>
    <xdr:sp macro="" textlink="">
      <xdr:nvSpPr>
        <xdr:cNvPr id="242" name="n_1mainValue【福祉施設】&#10;有形固定資産減価償却率"/>
        <xdr:cNvSpPr txBox="1"/>
      </xdr:nvSpPr>
      <xdr:spPr>
        <a:xfrm>
          <a:off x="3582043"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71"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76200</xdr:rowOff>
    </xdr:from>
    <xdr:to>
      <xdr:col>15</xdr:col>
      <xdr:colOff>231775</xdr:colOff>
      <xdr:row>85</xdr:row>
      <xdr:rowOff>6350</xdr:rowOff>
    </xdr:to>
    <xdr:sp macro="" textlink="">
      <xdr:nvSpPr>
        <xdr:cNvPr id="279" name="円/楕円 278"/>
        <xdr:cNvSpPr/>
      </xdr:nvSpPr>
      <xdr:spPr>
        <a:xfrm>
          <a:off x="10426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54627</xdr:rowOff>
    </xdr:from>
    <xdr:ext cx="469744" cy="259045"/>
    <xdr:sp macro="" textlink="">
      <xdr:nvSpPr>
        <xdr:cNvPr id="280" name="【福祉施設】&#10;一人当たり面積該当値テキスト"/>
        <xdr:cNvSpPr txBox="1"/>
      </xdr:nvSpPr>
      <xdr:spPr>
        <a:xfrm>
          <a:off x="105664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76200</xdr:rowOff>
    </xdr:from>
    <xdr:to>
      <xdr:col>14</xdr:col>
      <xdr:colOff>79375</xdr:colOff>
      <xdr:row>85</xdr:row>
      <xdr:rowOff>6350</xdr:rowOff>
    </xdr:to>
    <xdr:sp macro="" textlink="">
      <xdr:nvSpPr>
        <xdr:cNvPr id="281" name="円/楕円 280"/>
        <xdr:cNvSpPr/>
      </xdr:nvSpPr>
      <xdr:spPr>
        <a:xfrm>
          <a:off x="9588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127000</xdr:rowOff>
    </xdr:from>
    <xdr:to>
      <xdr:col>15</xdr:col>
      <xdr:colOff>180975</xdr:colOff>
      <xdr:row>84</xdr:row>
      <xdr:rowOff>127000</xdr:rowOff>
    </xdr:to>
    <xdr:cxnSp macro="">
      <xdr:nvCxnSpPr>
        <xdr:cNvPr id="282" name="直線コネクタ 281"/>
        <xdr:cNvCxnSpPr/>
      </xdr:nvCxnSpPr>
      <xdr:spPr>
        <a:xfrm>
          <a:off x="9639300" y="1452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111777</xdr:rowOff>
    </xdr:from>
    <xdr:ext cx="469744" cy="259045"/>
    <xdr:sp macro="" textlink="">
      <xdr:nvSpPr>
        <xdr:cNvPr id="283"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168927</xdr:rowOff>
    </xdr:from>
    <xdr:ext cx="469744" cy="259045"/>
    <xdr:sp macro="" textlink="">
      <xdr:nvSpPr>
        <xdr:cNvPr id="284" name="n_1mainValue【福祉施設】&#10;一人当たり面積"/>
        <xdr:cNvSpPr txBox="1"/>
      </xdr:nvSpPr>
      <xdr:spPr>
        <a:xfrm>
          <a:off x="9391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71120</xdr:rowOff>
    </xdr:from>
    <xdr:to>
      <xdr:col>6</xdr:col>
      <xdr:colOff>561975</xdr:colOff>
      <xdr:row>101</xdr:row>
      <xdr:rowOff>1270</xdr:rowOff>
    </xdr:to>
    <xdr:sp macro="" textlink="">
      <xdr:nvSpPr>
        <xdr:cNvPr id="322" name="円/楕円 321"/>
        <xdr:cNvSpPr/>
      </xdr:nvSpPr>
      <xdr:spPr>
        <a:xfrm>
          <a:off x="4584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24147</xdr:rowOff>
    </xdr:from>
    <xdr:ext cx="405111" cy="259045"/>
    <xdr:sp macro="" textlink="">
      <xdr:nvSpPr>
        <xdr:cNvPr id="323" name="【市民会館】&#10;有形固定資産減価償却率該当値テキスト"/>
        <xdr:cNvSpPr txBox="1"/>
      </xdr:nvSpPr>
      <xdr:spPr>
        <a:xfrm>
          <a:off x="4724400" y="1716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137795</xdr:rowOff>
    </xdr:from>
    <xdr:to>
      <xdr:col>5</xdr:col>
      <xdr:colOff>409575</xdr:colOff>
      <xdr:row>100</xdr:row>
      <xdr:rowOff>67945</xdr:rowOff>
    </xdr:to>
    <xdr:sp macro="" textlink="">
      <xdr:nvSpPr>
        <xdr:cNvPr id="324" name="円/楕円 323"/>
        <xdr:cNvSpPr/>
      </xdr:nvSpPr>
      <xdr:spPr>
        <a:xfrm>
          <a:off x="37465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17145</xdr:rowOff>
    </xdr:from>
    <xdr:to>
      <xdr:col>6</xdr:col>
      <xdr:colOff>511175</xdr:colOff>
      <xdr:row>100</xdr:row>
      <xdr:rowOff>121920</xdr:rowOff>
    </xdr:to>
    <xdr:cxnSp macro="">
      <xdr:nvCxnSpPr>
        <xdr:cNvPr id="325" name="直線コネクタ 324"/>
        <xdr:cNvCxnSpPr/>
      </xdr:nvCxnSpPr>
      <xdr:spPr>
        <a:xfrm>
          <a:off x="3797300" y="1716214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95266</xdr:rowOff>
    </xdr:from>
    <xdr:ext cx="405111" cy="259045"/>
    <xdr:sp macro="" textlink="">
      <xdr:nvSpPr>
        <xdr:cNvPr id="326"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84472</xdr:rowOff>
    </xdr:from>
    <xdr:ext cx="405111" cy="259045"/>
    <xdr:sp macro="" textlink="">
      <xdr:nvSpPr>
        <xdr:cNvPr id="327" name="n_1mainValue【市民会館】&#10;有形固定資産減価償却率"/>
        <xdr:cNvSpPr txBox="1"/>
      </xdr:nvSpPr>
      <xdr:spPr>
        <a:xfrm>
          <a:off x="3582043" y="1688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130827</xdr:rowOff>
    </xdr:from>
    <xdr:ext cx="469744" cy="259045"/>
    <xdr:sp macro="" textlink="">
      <xdr:nvSpPr>
        <xdr:cNvPr id="356" name="【市民会館】&#10;一人当たり面積平均値テキスト"/>
        <xdr:cNvSpPr txBox="1"/>
      </xdr:nvSpPr>
      <xdr:spPr>
        <a:xfrm>
          <a:off x="10566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44450</xdr:rowOff>
    </xdr:from>
    <xdr:to>
      <xdr:col>15</xdr:col>
      <xdr:colOff>231775</xdr:colOff>
      <xdr:row>107</xdr:row>
      <xdr:rowOff>146050</xdr:rowOff>
    </xdr:to>
    <xdr:sp macro="" textlink="">
      <xdr:nvSpPr>
        <xdr:cNvPr id="364" name="円/楕円 363"/>
        <xdr:cNvSpPr/>
      </xdr:nvSpPr>
      <xdr:spPr>
        <a:xfrm>
          <a:off x="10426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22877</xdr:rowOff>
    </xdr:from>
    <xdr:ext cx="469744" cy="259045"/>
    <xdr:sp macro="" textlink="">
      <xdr:nvSpPr>
        <xdr:cNvPr id="365" name="【市民会館】&#10;一人当たり面積該当値テキスト"/>
        <xdr:cNvSpPr txBox="1"/>
      </xdr:nvSpPr>
      <xdr:spPr>
        <a:xfrm>
          <a:off x="105664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44450</xdr:rowOff>
    </xdr:from>
    <xdr:to>
      <xdr:col>14</xdr:col>
      <xdr:colOff>79375</xdr:colOff>
      <xdr:row>107</xdr:row>
      <xdr:rowOff>146050</xdr:rowOff>
    </xdr:to>
    <xdr:sp macro="" textlink="">
      <xdr:nvSpPr>
        <xdr:cNvPr id="366" name="円/楕円 365"/>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95250</xdr:rowOff>
    </xdr:from>
    <xdr:to>
      <xdr:col>15</xdr:col>
      <xdr:colOff>180975</xdr:colOff>
      <xdr:row>107</xdr:row>
      <xdr:rowOff>95250</xdr:rowOff>
    </xdr:to>
    <xdr:cxnSp macro="">
      <xdr:nvCxnSpPr>
        <xdr:cNvPr id="367" name="直線コネクタ 366"/>
        <xdr:cNvCxnSpPr/>
      </xdr:nvCxnSpPr>
      <xdr:spPr>
        <a:xfrm>
          <a:off x="9639300" y="1844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3827</xdr:rowOff>
    </xdr:from>
    <xdr:ext cx="469744" cy="259045"/>
    <xdr:sp macro="" textlink="">
      <xdr:nvSpPr>
        <xdr:cNvPr id="368"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137177</xdr:rowOff>
    </xdr:from>
    <xdr:ext cx="469744" cy="259045"/>
    <xdr:sp macro="" textlink="">
      <xdr:nvSpPr>
        <xdr:cNvPr id="369" name="n_1mainValue【市民会館】&#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97"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23114</xdr:rowOff>
    </xdr:from>
    <xdr:to>
      <xdr:col>23</xdr:col>
      <xdr:colOff>568325</xdr:colOff>
      <xdr:row>35</xdr:row>
      <xdr:rowOff>124714</xdr:rowOff>
    </xdr:to>
    <xdr:sp macro="" textlink="">
      <xdr:nvSpPr>
        <xdr:cNvPr id="405" name="円/楕円 404"/>
        <xdr:cNvSpPr/>
      </xdr:nvSpPr>
      <xdr:spPr>
        <a:xfrm>
          <a:off x="162687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45991</xdr:rowOff>
    </xdr:from>
    <xdr:ext cx="405111" cy="259045"/>
    <xdr:sp macro="" textlink="">
      <xdr:nvSpPr>
        <xdr:cNvPr id="406" name="【一般廃棄物処理施設】&#10;有形固定資産減価償却率該当値テキスト"/>
        <xdr:cNvSpPr txBox="1"/>
      </xdr:nvSpPr>
      <xdr:spPr>
        <a:xfrm>
          <a:off x="16408400" y="587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144272</xdr:rowOff>
    </xdr:from>
    <xdr:to>
      <xdr:col>22</xdr:col>
      <xdr:colOff>415925</xdr:colOff>
      <xdr:row>35</xdr:row>
      <xdr:rowOff>74422</xdr:rowOff>
    </xdr:to>
    <xdr:sp macro="" textlink="">
      <xdr:nvSpPr>
        <xdr:cNvPr id="407" name="円/楕円 406"/>
        <xdr:cNvSpPr/>
      </xdr:nvSpPr>
      <xdr:spPr>
        <a:xfrm>
          <a:off x="15430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23622</xdr:rowOff>
    </xdr:from>
    <xdr:to>
      <xdr:col>23</xdr:col>
      <xdr:colOff>517525</xdr:colOff>
      <xdr:row>35</xdr:row>
      <xdr:rowOff>73914</xdr:rowOff>
    </xdr:to>
    <xdr:cxnSp macro="">
      <xdr:nvCxnSpPr>
        <xdr:cNvPr id="408" name="直線コネクタ 407"/>
        <xdr:cNvCxnSpPr/>
      </xdr:nvCxnSpPr>
      <xdr:spPr>
        <a:xfrm>
          <a:off x="15481300" y="60243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136415</xdr:rowOff>
    </xdr:from>
    <xdr:ext cx="405111" cy="259045"/>
    <xdr:sp macro="" textlink="">
      <xdr:nvSpPr>
        <xdr:cNvPr id="409" name="n_1aveValue【一般廃棄物処理施設】&#10;有形固定資産減価償却率"/>
        <xdr:cNvSpPr txBox="1"/>
      </xdr:nvSpPr>
      <xdr:spPr>
        <a:xfrm>
          <a:off x="15266043"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90949</xdr:rowOff>
    </xdr:from>
    <xdr:ext cx="405111" cy="259045"/>
    <xdr:sp macro="" textlink="">
      <xdr:nvSpPr>
        <xdr:cNvPr id="410" name="n_1mainValue【一般廃棄物処理施設】&#10;有形固定資産減価償却率"/>
        <xdr:cNvSpPr txBox="1"/>
      </xdr:nvSpPr>
      <xdr:spPr>
        <a:xfrm>
          <a:off x="15266043" y="574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39"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150094</xdr:rowOff>
    </xdr:from>
    <xdr:to>
      <xdr:col>32</xdr:col>
      <xdr:colOff>238125</xdr:colOff>
      <xdr:row>39</xdr:row>
      <xdr:rowOff>80244</xdr:rowOff>
    </xdr:to>
    <xdr:sp macro="" textlink="">
      <xdr:nvSpPr>
        <xdr:cNvPr id="447" name="円/楕円 446"/>
        <xdr:cNvSpPr/>
      </xdr:nvSpPr>
      <xdr:spPr>
        <a:xfrm>
          <a:off x="22110700" y="66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1521</xdr:rowOff>
    </xdr:from>
    <xdr:ext cx="534377" cy="259045"/>
    <xdr:sp macro="" textlink="">
      <xdr:nvSpPr>
        <xdr:cNvPr id="448" name="【一般廃棄物処理施設】&#10;一人当たり有形固定資産（償却資産）額該当値テキスト"/>
        <xdr:cNvSpPr txBox="1"/>
      </xdr:nvSpPr>
      <xdr:spPr>
        <a:xfrm>
          <a:off x="22250400" y="65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85720</xdr:rowOff>
    </xdr:from>
    <xdr:to>
      <xdr:col>31</xdr:col>
      <xdr:colOff>85725</xdr:colOff>
      <xdr:row>40</xdr:row>
      <xdr:rowOff>15870</xdr:rowOff>
    </xdr:to>
    <xdr:sp macro="" textlink="">
      <xdr:nvSpPr>
        <xdr:cNvPr id="449" name="円/楕円 448"/>
        <xdr:cNvSpPr/>
      </xdr:nvSpPr>
      <xdr:spPr>
        <a:xfrm>
          <a:off x="21272500" y="67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29444</xdr:rowOff>
    </xdr:from>
    <xdr:to>
      <xdr:col>32</xdr:col>
      <xdr:colOff>187325</xdr:colOff>
      <xdr:row>39</xdr:row>
      <xdr:rowOff>136520</xdr:rowOff>
    </xdr:to>
    <xdr:cxnSp macro="">
      <xdr:nvCxnSpPr>
        <xdr:cNvPr id="450" name="直線コネクタ 449"/>
        <xdr:cNvCxnSpPr/>
      </xdr:nvCxnSpPr>
      <xdr:spPr>
        <a:xfrm flipV="1">
          <a:off x="21323300" y="6715994"/>
          <a:ext cx="838200" cy="10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120355</xdr:rowOff>
    </xdr:from>
    <xdr:ext cx="534377" cy="259045"/>
    <xdr:sp macro="" textlink="">
      <xdr:nvSpPr>
        <xdr:cNvPr id="451"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6997</xdr:rowOff>
    </xdr:from>
    <xdr:ext cx="534377" cy="259045"/>
    <xdr:sp macro="" textlink="">
      <xdr:nvSpPr>
        <xdr:cNvPr id="452" name="n_1mainValue【一般廃棄物処理施設】&#10;一人当たり有形固定資産（償却資産）額"/>
        <xdr:cNvSpPr txBox="1"/>
      </xdr:nvSpPr>
      <xdr:spPr>
        <a:xfrm>
          <a:off x="21043411" y="68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77" name="直線コネクタ 47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7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79" name="直線コネクタ 47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1" name="直線コネクタ 48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8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83" name="フローチャート : 判断 48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84" name="フローチャート : 判断 4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120650</xdr:rowOff>
    </xdr:from>
    <xdr:to>
      <xdr:col>23</xdr:col>
      <xdr:colOff>568325</xdr:colOff>
      <xdr:row>55</xdr:row>
      <xdr:rowOff>50800</xdr:rowOff>
    </xdr:to>
    <xdr:sp macro="" textlink="">
      <xdr:nvSpPr>
        <xdr:cNvPr id="490" name="円/楕円 489"/>
        <xdr:cNvSpPr/>
      </xdr:nvSpPr>
      <xdr:spPr>
        <a:xfrm>
          <a:off x="162687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73677</xdr:rowOff>
    </xdr:from>
    <xdr:ext cx="405111" cy="259045"/>
    <xdr:sp macro="" textlink="">
      <xdr:nvSpPr>
        <xdr:cNvPr id="491" name="【保健センター・保健所】&#10;有形固定資産減価償却率該当値テキスト"/>
        <xdr:cNvSpPr txBox="1"/>
      </xdr:nvSpPr>
      <xdr:spPr>
        <a:xfrm>
          <a:off x="16408400" y="933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147320</xdr:rowOff>
    </xdr:from>
    <xdr:to>
      <xdr:col>22</xdr:col>
      <xdr:colOff>415925</xdr:colOff>
      <xdr:row>55</xdr:row>
      <xdr:rowOff>77470</xdr:rowOff>
    </xdr:to>
    <xdr:sp macro="" textlink="">
      <xdr:nvSpPr>
        <xdr:cNvPr id="492" name="円/楕円 491"/>
        <xdr:cNvSpPr/>
      </xdr:nvSpPr>
      <xdr:spPr>
        <a:xfrm>
          <a:off x="15430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0</xdr:rowOff>
    </xdr:from>
    <xdr:to>
      <xdr:col>23</xdr:col>
      <xdr:colOff>517525</xdr:colOff>
      <xdr:row>55</xdr:row>
      <xdr:rowOff>26670</xdr:rowOff>
    </xdr:to>
    <xdr:cxnSp macro="">
      <xdr:nvCxnSpPr>
        <xdr:cNvPr id="493" name="直線コネクタ 492"/>
        <xdr:cNvCxnSpPr/>
      </xdr:nvCxnSpPr>
      <xdr:spPr>
        <a:xfrm flipV="1">
          <a:off x="15481300" y="9429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3827</xdr:rowOff>
    </xdr:from>
    <xdr:ext cx="405111" cy="259045"/>
    <xdr:sp macro="" textlink="">
      <xdr:nvSpPr>
        <xdr:cNvPr id="494" name="n_1aveValue【保健センター・保健所】&#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93997</xdr:rowOff>
    </xdr:from>
    <xdr:ext cx="405111" cy="259045"/>
    <xdr:sp macro="" textlink="">
      <xdr:nvSpPr>
        <xdr:cNvPr id="495" name="n_1mainValue【保健センター・保健所】&#10;有形固定資産減価償却率"/>
        <xdr:cNvSpPr txBox="1"/>
      </xdr:nvSpPr>
      <xdr:spPr>
        <a:xfrm>
          <a:off x="15266043"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7" name="直線コネクタ 516"/>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8"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19" name="直線コネクタ 51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1" name="直線コネクタ 52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522"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3" name="フローチャート : 判断 52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4" name="フローチャート : 判断 523"/>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530" name="円/楕円 529"/>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99077</xdr:rowOff>
    </xdr:from>
    <xdr:ext cx="469744" cy="259045"/>
    <xdr:sp macro="" textlink="">
      <xdr:nvSpPr>
        <xdr:cNvPr id="531" name="【保健センター・保健所】&#10;一人当たり面積該当値テキスト"/>
        <xdr:cNvSpPr txBox="1"/>
      </xdr:nvSpPr>
      <xdr:spPr>
        <a:xfrm>
          <a:off x="22250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532" name="円/楕円 531"/>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0</xdr:rowOff>
    </xdr:to>
    <xdr:cxnSp macro="">
      <xdr:nvCxnSpPr>
        <xdr:cNvPr id="533" name="直線コネクタ 532"/>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90187</xdr:rowOff>
    </xdr:from>
    <xdr:ext cx="469744" cy="259045"/>
    <xdr:sp macro="" textlink="">
      <xdr:nvSpPr>
        <xdr:cNvPr id="534"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41927</xdr:rowOff>
    </xdr:from>
    <xdr:ext cx="469744" cy="259045"/>
    <xdr:sp macro="" textlink="">
      <xdr:nvSpPr>
        <xdr:cNvPr id="535"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6" name="テキスト ボックス 5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47" name="直線コネクタ 546"/>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48" name="テキスト ボックス 547"/>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49" name="直線コネクタ 548"/>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50" name="テキスト ボックス 549"/>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51" name="直線コネクタ 550"/>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52" name="テキスト ボックス 551"/>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3" name="直線コネクタ 5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4" name="テキスト ボックス 5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55" name="直線コネクタ 554"/>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56" name="テキスト ボックス 555"/>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57" name="直線コネクタ 556"/>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58" name="テキスト ボックス 557"/>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59" name="直線コネクタ 558"/>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60" name="テキスト ボックス 559"/>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1" name="直線コネクタ 5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2" name="テキスト ボックス 56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43814</xdr:rowOff>
    </xdr:from>
    <xdr:to>
      <xdr:col>23</xdr:col>
      <xdr:colOff>516889</xdr:colOff>
      <xdr:row>85</xdr:row>
      <xdr:rowOff>138113</xdr:rowOff>
    </xdr:to>
    <xdr:cxnSp macro="">
      <xdr:nvCxnSpPr>
        <xdr:cNvPr id="564" name="直線コネクタ 563"/>
        <xdr:cNvCxnSpPr/>
      </xdr:nvCxnSpPr>
      <xdr:spPr>
        <a:xfrm flipV="1">
          <a:off x="16318864" y="13416914"/>
          <a:ext cx="0" cy="1294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141940</xdr:rowOff>
    </xdr:from>
    <xdr:ext cx="405111" cy="259045"/>
    <xdr:sp macro="" textlink="">
      <xdr:nvSpPr>
        <xdr:cNvPr id="565" name="【消防施設】&#10;有形固定資産減価償却率最小値テキスト"/>
        <xdr:cNvSpPr txBox="1"/>
      </xdr:nvSpPr>
      <xdr:spPr>
        <a:xfrm>
          <a:off x="16408400" y="1471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85</xdr:row>
      <xdr:rowOff>138113</xdr:rowOff>
    </xdr:from>
    <xdr:to>
      <xdr:col>23</xdr:col>
      <xdr:colOff>606425</xdr:colOff>
      <xdr:row>85</xdr:row>
      <xdr:rowOff>138113</xdr:rowOff>
    </xdr:to>
    <xdr:cxnSp macro="">
      <xdr:nvCxnSpPr>
        <xdr:cNvPr id="566" name="直線コネクタ 565"/>
        <xdr:cNvCxnSpPr/>
      </xdr:nvCxnSpPr>
      <xdr:spPr>
        <a:xfrm>
          <a:off x="16230600" y="1471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161941</xdr:rowOff>
    </xdr:from>
    <xdr:ext cx="405111" cy="259045"/>
    <xdr:sp macro="" textlink="">
      <xdr:nvSpPr>
        <xdr:cNvPr id="567" name="【消防施設】&#10;有形固定資産減価償却率最大値テキスト"/>
        <xdr:cNvSpPr txBox="1"/>
      </xdr:nvSpPr>
      <xdr:spPr>
        <a:xfrm>
          <a:off x="164084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43814</xdr:rowOff>
    </xdr:from>
    <xdr:to>
      <xdr:col>23</xdr:col>
      <xdr:colOff>606425</xdr:colOff>
      <xdr:row>78</xdr:row>
      <xdr:rowOff>43814</xdr:rowOff>
    </xdr:to>
    <xdr:cxnSp macro="">
      <xdr:nvCxnSpPr>
        <xdr:cNvPr id="568" name="直線コネクタ 567"/>
        <xdr:cNvCxnSpPr/>
      </xdr:nvCxnSpPr>
      <xdr:spPr>
        <a:xfrm>
          <a:off x="16230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90188</xdr:rowOff>
    </xdr:from>
    <xdr:ext cx="405111" cy="259045"/>
    <xdr:sp macro="" textlink="">
      <xdr:nvSpPr>
        <xdr:cNvPr id="569" name="【消防施設】&#10;有形固定資産減価償却率平均値テキスト"/>
        <xdr:cNvSpPr txBox="1"/>
      </xdr:nvSpPr>
      <xdr:spPr>
        <a:xfrm>
          <a:off x="164084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67311</xdr:rowOff>
    </xdr:from>
    <xdr:to>
      <xdr:col>23</xdr:col>
      <xdr:colOff>568325</xdr:colOff>
      <xdr:row>81</xdr:row>
      <xdr:rowOff>168911</xdr:rowOff>
    </xdr:to>
    <xdr:sp macro="" textlink="">
      <xdr:nvSpPr>
        <xdr:cNvPr id="570" name="フローチャート : 判断 569"/>
        <xdr:cNvSpPr/>
      </xdr:nvSpPr>
      <xdr:spPr>
        <a:xfrm>
          <a:off x="16268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144463</xdr:rowOff>
    </xdr:from>
    <xdr:to>
      <xdr:col>22</xdr:col>
      <xdr:colOff>415925</xdr:colOff>
      <xdr:row>81</xdr:row>
      <xdr:rowOff>74613</xdr:rowOff>
    </xdr:to>
    <xdr:sp macro="" textlink="">
      <xdr:nvSpPr>
        <xdr:cNvPr id="571" name="フローチャート : 判断 570"/>
        <xdr:cNvSpPr/>
      </xdr:nvSpPr>
      <xdr:spPr>
        <a:xfrm>
          <a:off x="15430500" y="1386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2" name="テキスト ボックス 5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3" name="テキスト ボックス 5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4" name="テキスト ボックス 5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5" name="テキスト ボックス 5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6" name="テキスト ボックス 5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87313</xdr:rowOff>
    </xdr:from>
    <xdr:to>
      <xdr:col>23</xdr:col>
      <xdr:colOff>568325</xdr:colOff>
      <xdr:row>86</xdr:row>
      <xdr:rowOff>17463</xdr:rowOff>
    </xdr:to>
    <xdr:sp macro="" textlink="">
      <xdr:nvSpPr>
        <xdr:cNvPr id="577" name="円/楕円 576"/>
        <xdr:cNvSpPr/>
      </xdr:nvSpPr>
      <xdr:spPr>
        <a:xfrm>
          <a:off x="16268700" y="14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2240</xdr:rowOff>
    </xdr:from>
    <xdr:ext cx="405111" cy="259045"/>
    <xdr:sp macro="" textlink="">
      <xdr:nvSpPr>
        <xdr:cNvPr id="578" name="【消防施設】&#10;有形固定資産減価償却率該当値テキスト"/>
        <xdr:cNvSpPr txBox="1"/>
      </xdr:nvSpPr>
      <xdr:spPr>
        <a:xfrm>
          <a:off x="16408400" y="145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141605</xdr:rowOff>
    </xdr:from>
    <xdr:to>
      <xdr:col>22</xdr:col>
      <xdr:colOff>415925</xdr:colOff>
      <xdr:row>86</xdr:row>
      <xdr:rowOff>71755</xdr:rowOff>
    </xdr:to>
    <xdr:sp macro="" textlink="">
      <xdr:nvSpPr>
        <xdr:cNvPr id="579" name="円/楕円 578"/>
        <xdr:cNvSpPr/>
      </xdr:nvSpPr>
      <xdr:spPr>
        <a:xfrm>
          <a:off x="15430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138113</xdr:rowOff>
    </xdr:from>
    <xdr:to>
      <xdr:col>23</xdr:col>
      <xdr:colOff>517525</xdr:colOff>
      <xdr:row>86</xdr:row>
      <xdr:rowOff>20955</xdr:rowOff>
    </xdr:to>
    <xdr:cxnSp macro="">
      <xdr:nvCxnSpPr>
        <xdr:cNvPr id="580" name="直線コネクタ 579"/>
        <xdr:cNvCxnSpPr/>
      </xdr:nvCxnSpPr>
      <xdr:spPr>
        <a:xfrm flipV="1">
          <a:off x="15481300" y="1471136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91140</xdr:rowOff>
    </xdr:from>
    <xdr:ext cx="405111" cy="259045"/>
    <xdr:sp macro="" textlink="">
      <xdr:nvSpPr>
        <xdr:cNvPr id="581" name="n_1aveValue【消防施設】&#10;有形固定資産減価償却率"/>
        <xdr:cNvSpPr txBox="1"/>
      </xdr:nvSpPr>
      <xdr:spPr>
        <a:xfrm>
          <a:off x="15266043" y="1363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62882</xdr:rowOff>
    </xdr:from>
    <xdr:ext cx="405111" cy="259045"/>
    <xdr:sp macro="" textlink="">
      <xdr:nvSpPr>
        <xdr:cNvPr id="582" name="n_1mainValue【消防施設】&#10;有形固定資産減価償却率"/>
        <xdr:cNvSpPr txBox="1"/>
      </xdr:nvSpPr>
      <xdr:spPr>
        <a:xfrm>
          <a:off x="15266043"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6" name="テキスト ボックス 5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8" name="テキスト ボックス 5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0" name="テキスト ボックス 5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2" name="テキスト ボックス 6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6" name="直線コネクタ 605"/>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7"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8" name="直線コネクタ 607"/>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9"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10" name="直線コネクタ 609"/>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611"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2" name="フローチャート : 判断 611"/>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3" name="フローチャート : 判断 612"/>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6350</xdr:rowOff>
    </xdr:from>
    <xdr:to>
      <xdr:col>32</xdr:col>
      <xdr:colOff>238125</xdr:colOff>
      <xdr:row>83</xdr:row>
      <xdr:rowOff>107950</xdr:rowOff>
    </xdr:to>
    <xdr:sp macro="" textlink="">
      <xdr:nvSpPr>
        <xdr:cNvPr id="619" name="円/楕円 618"/>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156227</xdr:rowOff>
    </xdr:from>
    <xdr:ext cx="469744" cy="259045"/>
    <xdr:sp macro="" textlink="">
      <xdr:nvSpPr>
        <xdr:cNvPr id="620" name="【消防施設】&#10;一人当たり面積該当値テキスト"/>
        <xdr:cNvSpPr txBox="1"/>
      </xdr:nvSpPr>
      <xdr:spPr>
        <a:xfrm>
          <a:off x="222504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25400</xdr:rowOff>
    </xdr:from>
    <xdr:to>
      <xdr:col>31</xdr:col>
      <xdr:colOff>85725</xdr:colOff>
      <xdr:row>83</xdr:row>
      <xdr:rowOff>127000</xdr:rowOff>
    </xdr:to>
    <xdr:sp macro="" textlink="">
      <xdr:nvSpPr>
        <xdr:cNvPr id="621" name="円/楕円 620"/>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57150</xdr:rowOff>
    </xdr:from>
    <xdr:to>
      <xdr:col>32</xdr:col>
      <xdr:colOff>187325</xdr:colOff>
      <xdr:row>83</xdr:row>
      <xdr:rowOff>76200</xdr:rowOff>
    </xdr:to>
    <xdr:cxnSp macro="">
      <xdr:nvCxnSpPr>
        <xdr:cNvPr id="622" name="直線コネクタ 621"/>
        <xdr:cNvCxnSpPr/>
      </xdr:nvCxnSpPr>
      <xdr:spPr>
        <a:xfrm flipV="1">
          <a:off x="21323300" y="14287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623"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118127</xdr:rowOff>
    </xdr:from>
    <xdr:ext cx="469744" cy="259045"/>
    <xdr:sp macro="" textlink="">
      <xdr:nvSpPr>
        <xdr:cNvPr id="624" name="n_1main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5" name="テキスト ボックス 6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6" name="直線コネクタ 6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7" name="テキスト ボックス 6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8" name="直線コネクタ 6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9" name="テキスト ボックス 6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0" name="直線コネクタ 6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1" name="テキスト ボックス 6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2" name="直線コネクタ 6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3" name="テキスト ボックス 64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4" name="直線コネクタ 6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5" name="テキスト ボックス 6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7" name="直線コネクタ 646"/>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8"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9" name="直線コネクタ 648"/>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50"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51" name="直線コネクタ 650"/>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52"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3" name="フローチャート : 判断 652"/>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4" name="フローチャート : 判断 653"/>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66548</xdr:rowOff>
    </xdr:from>
    <xdr:to>
      <xdr:col>23</xdr:col>
      <xdr:colOff>568325</xdr:colOff>
      <xdr:row>103</xdr:row>
      <xdr:rowOff>168148</xdr:rowOff>
    </xdr:to>
    <xdr:sp macro="" textlink="">
      <xdr:nvSpPr>
        <xdr:cNvPr id="660" name="円/楕円 659"/>
        <xdr:cNvSpPr/>
      </xdr:nvSpPr>
      <xdr:spPr>
        <a:xfrm>
          <a:off x="162687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89425</xdr:rowOff>
    </xdr:from>
    <xdr:ext cx="405111" cy="259045"/>
    <xdr:sp macro="" textlink="">
      <xdr:nvSpPr>
        <xdr:cNvPr id="661" name="【庁舎】&#10;有形固定資産減価償却率該当値テキスト"/>
        <xdr:cNvSpPr txBox="1"/>
      </xdr:nvSpPr>
      <xdr:spPr>
        <a:xfrm>
          <a:off x="16408400" y="175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146558</xdr:rowOff>
    </xdr:from>
    <xdr:to>
      <xdr:col>22</xdr:col>
      <xdr:colOff>415925</xdr:colOff>
      <xdr:row>106</xdr:row>
      <xdr:rowOff>76708</xdr:rowOff>
    </xdr:to>
    <xdr:sp macro="" textlink="">
      <xdr:nvSpPr>
        <xdr:cNvPr id="662" name="円/楕円 661"/>
        <xdr:cNvSpPr/>
      </xdr:nvSpPr>
      <xdr:spPr>
        <a:xfrm>
          <a:off x="15430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117348</xdr:rowOff>
    </xdr:from>
    <xdr:to>
      <xdr:col>23</xdr:col>
      <xdr:colOff>517525</xdr:colOff>
      <xdr:row>106</xdr:row>
      <xdr:rowOff>25908</xdr:rowOff>
    </xdr:to>
    <xdr:cxnSp macro="">
      <xdr:nvCxnSpPr>
        <xdr:cNvPr id="663" name="直線コネクタ 662"/>
        <xdr:cNvCxnSpPr/>
      </xdr:nvCxnSpPr>
      <xdr:spPr>
        <a:xfrm flipV="1">
          <a:off x="15481300" y="17776698"/>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136414</xdr:rowOff>
    </xdr:from>
    <xdr:ext cx="405111" cy="259045"/>
    <xdr:sp macro="" textlink="">
      <xdr:nvSpPr>
        <xdr:cNvPr id="664"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93235</xdr:rowOff>
    </xdr:from>
    <xdr:ext cx="405111" cy="259045"/>
    <xdr:sp macro="" textlink="">
      <xdr:nvSpPr>
        <xdr:cNvPr id="665" name="n_1mainValue【庁舎】&#10;有形固定資産減価償却率"/>
        <xdr:cNvSpPr txBox="1"/>
      </xdr:nvSpPr>
      <xdr:spPr>
        <a:xfrm>
          <a:off x="15266043" y="1792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6" name="テキスト ボックス 67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2" name="直線コネクタ 691"/>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3"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4" name="直線コネクタ 693"/>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5"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6" name="直線コネクタ 695"/>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4734</xdr:rowOff>
    </xdr:from>
    <xdr:ext cx="469744" cy="259045"/>
    <xdr:sp macro="" textlink="">
      <xdr:nvSpPr>
        <xdr:cNvPr id="697" name="【庁舎】&#10;一人当たり面積平均値テキスト"/>
        <xdr:cNvSpPr txBox="1"/>
      </xdr:nvSpPr>
      <xdr:spPr>
        <a:xfrm>
          <a:off x="22250400" y="17664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8" name="フローチャート : 判断 697"/>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9" name="フローチャート : 判断 698"/>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147864</xdr:rowOff>
    </xdr:from>
    <xdr:to>
      <xdr:col>32</xdr:col>
      <xdr:colOff>238125</xdr:colOff>
      <xdr:row>106</xdr:row>
      <xdr:rowOff>78014</xdr:rowOff>
    </xdr:to>
    <xdr:sp macro="" textlink="">
      <xdr:nvSpPr>
        <xdr:cNvPr id="705" name="円/楕円 704"/>
        <xdr:cNvSpPr/>
      </xdr:nvSpPr>
      <xdr:spPr>
        <a:xfrm>
          <a:off x="22110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126291</xdr:rowOff>
    </xdr:from>
    <xdr:ext cx="469744" cy="259045"/>
    <xdr:sp macro="" textlink="">
      <xdr:nvSpPr>
        <xdr:cNvPr id="706" name="【庁舎】&#10;一人当たり面積該当値テキスト"/>
        <xdr:cNvSpPr txBox="1"/>
      </xdr:nvSpPr>
      <xdr:spPr>
        <a:xfrm>
          <a:off x="22250400"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147864</xdr:rowOff>
    </xdr:from>
    <xdr:to>
      <xdr:col>31</xdr:col>
      <xdr:colOff>85725</xdr:colOff>
      <xdr:row>106</xdr:row>
      <xdr:rowOff>78014</xdr:rowOff>
    </xdr:to>
    <xdr:sp macro="" textlink="">
      <xdr:nvSpPr>
        <xdr:cNvPr id="707" name="円/楕円 706"/>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27214</xdr:rowOff>
    </xdr:from>
    <xdr:to>
      <xdr:col>32</xdr:col>
      <xdr:colOff>187325</xdr:colOff>
      <xdr:row>106</xdr:row>
      <xdr:rowOff>27214</xdr:rowOff>
    </xdr:to>
    <xdr:cxnSp macro="">
      <xdr:nvCxnSpPr>
        <xdr:cNvPr id="708" name="直線コネクタ 707"/>
        <xdr:cNvCxnSpPr/>
      </xdr:nvCxnSpPr>
      <xdr:spPr>
        <a:xfrm>
          <a:off x="21323300" y="18200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15620</xdr:rowOff>
    </xdr:from>
    <xdr:ext cx="469744" cy="259045"/>
    <xdr:sp macro="" textlink="">
      <xdr:nvSpPr>
        <xdr:cNvPr id="709"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69141</xdr:rowOff>
    </xdr:from>
    <xdr:ext cx="469744" cy="259045"/>
    <xdr:sp macro="" textlink="">
      <xdr:nvSpPr>
        <xdr:cNvPr id="710" name="n_1mainValue【庁舎】&#10;一人当たり面積"/>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と比較して有形固定資産減価償却率が高い施設は、「図書館」、「体育館・プール」「市民会館」、「一般廃棄物処理施設」、「保健センター・保健所」、「庁舎」、</a:t>
          </a:r>
          <a:r>
            <a:rPr kumimoji="1" lang="ja-JP" altLang="en-US" sz="1100" b="0" i="0" baseline="0">
              <a:solidFill>
                <a:schemeClr val="dk1"/>
              </a:solidFill>
              <a:effectLst/>
              <a:latin typeface="+mn-lt"/>
              <a:ea typeface="+mn-ea"/>
              <a:cs typeface="+mn-cs"/>
            </a:rPr>
            <a:t>反対</a:t>
          </a:r>
          <a:r>
            <a:rPr kumimoji="1" lang="ja-JP" altLang="ja-JP" sz="1100" b="0" i="0" baseline="0">
              <a:solidFill>
                <a:schemeClr val="dk1"/>
              </a:solidFill>
              <a:effectLst/>
              <a:latin typeface="+mn-lt"/>
              <a:ea typeface="+mn-ea"/>
              <a:cs typeface="+mn-cs"/>
            </a:rPr>
            <a:t>に低くなっている施設は、「福祉施設」、「消防施設」である。昭和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年代に建設された施設が多く、耐用年数を経過しつつあるため、有形固定資産減価償却率は全体的に高くなっている。「福祉施設」については、平成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年度決算において、固定資産台帳の修正を行ったことにより有形固定資産減価償却率が減少している。「消防施設」については、枚方寝屋川消防組合の新消防本部庁舎が平成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年に建設されたため、有形固定資産減価償却率が類似団体平均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人あたり面積については、「図書館」と「一般廃棄物処理施設」が類似団体平均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を上回っているものの、その他の施設では類似団体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を下回る結果となっている。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今後は、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月に策定した公共施設マネジメント推進計画に基づき、公共施設の老朽化に対応していく。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404,963
400,948
65.12
134,535,116
132,602,023
1,683,041
76,258,119
101,225,076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、類似団体の平均を</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今後も人口減少・少子高齢化の進展</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生産年齢人口の減少による税収の減少</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社会保障費の増大等が重要な課題となっていることから、新行政改革実施プランに掲げた自主財源の確保と受益者負担の適正化、事務事業等の見直し・最適化を実施するなど</a:t>
          </a:r>
          <a:r>
            <a:rPr kumimoji="1" lang="ja-JP" altLang="en-US" sz="1100" b="0" i="0" baseline="0">
              <a:solidFill>
                <a:schemeClr val="dk1"/>
              </a:solidFill>
              <a:effectLst/>
              <a:latin typeface="+mn-lt"/>
              <a:ea typeface="+mn-ea"/>
              <a:cs typeface="+mn-cs"/>
            </a:rPr>
            <a:t>に取り組むことで</a:t>
          </a:r>
          <a:r>
            <a:rPr kumimoji="1" lang="ja-JP" altLang="ja-JP" sz="1100">
              <a:solidFill>
                <a:schemeClr val="dk1"/>
              </a:solidFill>
              <a:effectLst/>
              <a:latin typeface="+mn-lt"/>
              <a:ea typeface="+mn-ea"/>
              <a:cs typeface="+mn-cs"/>
            </a:rPr>
            <a:t>一定水準を維持できるよう努めていく。</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70" name="直線コネクタ 69"/>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145143</xdr:rowOff>
    </xdr:to>
    <xdr:cxnSp macro="">
      <xdr:nvCxnSpPr>
        <xdr:cNvPr id="73" name="直線コネクタ 72"/>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145143</xdr:rowOff>
    </xdr:to>
    <xdr:cxnSp macro="">
      <xdr:nvCxnSpPr>
        <xdr:cNvPr id="76" name="直線コネクタ 75"/>
        <xdr:cNvCxnSpPr/>
      </xdr:nvCxnSpPr>
      <xdr:spPr>
        <a:xfrm>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9" name="直線コネクタ 78"/>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80" name="フローチャート :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2" name="フローチャート :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9" name="円/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1" name="円/楕円 90"/>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2" name="テキスト ボックス 91"/>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3" name="円/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94" name="テキスト ボックス 93"/>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6" name="テキスト ボックス 95"/>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経常収支比率は、前年度比で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ポイント増となった。</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歳入で、地方消費税交付金など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各種交付金</a:t>
          </a:r>
          <a:r>
            <a:rPr kumimoji="1" lang="ja-JP" altLang="en-US" sz="1100">
              <a:solidFill>
                <a:schemeClr val="dk1"/>
              </a:solidFill>
              <a:effectLst/>
              <a:latin typeface="+mn-lt"/>
              <a:ea typeface="+mn-ea"/>
              <a:cs typeface="+mn-cs"/>
            </a:rPr>
            <a:t>や地方交付税が減</a:t>
          </a:r>
          <a:r>
            <a:rPr kumimoji="1" lang="ja-JP" altLang="ja-JP" sz="1100">
              <a:solidFill>
                <a:schemeClr val="dk1"/>
              </a:solidFill>
              <a:effectLst/>
              <a:latin typeface="+mn-lt"/>
              <a:ea typeface="+mn-ea"/>
              <a:cs typeface="+mn-cs"/>
            </a:rPr>
            <a:t>となったことなどにより、経常一般財源が</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となった一方、歳出で</a:t>
          </a:r>
          <a:r>
            <a:rPr kumimoji="1" lang="ja-JP" altLang="en-US" sz="1100">
              <a:solidFill>
                <a:schemeClr val="dk1"/>
              </a:solidFill>
              <a:effectLst/>
              <a:latin typeface="+mn-lt"/>
              <a:ea typeface="+mn-ea"/>
              <a:cs typeface="+mn-cs"/>
            </a:rPr>
            <a:t>扶助費や</a:t>
          </a:r>
          <a:r>
            <a:rPr kumimoji="1" lang="ja-JP" altLang="ja-JP" sz="1100">
              <a:solidFill>
                <a:schemeClr val="dk1"/>
              </a:solidFill>
              <a:effectLst/>
              <a:latin typeface="+mn-lt"/>
              <a:ea typeface="+mn-ea"/>
              <a:cs typeface="+mn-cs"/>
            </a:rPr>
            <a:t>補助費等が増となったことなどにより、経常経費充当一般財源が前年度比</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1,100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ことが主な要因である。今後においても</a:t>
          </a:r>
          <a:r>
            <a:rPr kumimoji="1" lang="ja-JP" altLang="en-US" sz="1100">
              <a:solidFill>
                <a:schemeClr val="dk1"/>
              </a:solidFill>
              <a:effectLst/>
              <a:latin typeface="+mn-lt"/>
              <a:ea typeface="+mn-ea"/>
              <a:cs typeface="+mn-cs"/>
            </a:rPr>
            <a:t>歳入で経常一般財源の増加は見込めず、歳出でも</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の伸びが継続する見込みである</a:t>
          </a:r>
          <a:r>
            <a:rPr kumimoji="1" lang="ja-JP" altLang="en-US" sz="1100">
              <a:solidFill>
                <a:schemeClr val="dk1"/>
              </a:solidFill>
              <a:effectLst/>
              <a:latin typeface="+mn-lt"/>
              <a:ea typeface="+mn-ea"/>
              <a:cs typeface="+mn-cs"/>
            </a:rPr>
            <a:t>ことから</a:t>
          </a:r>
          <a:r>
            <a:rPr kumimoji="1" lang="ja-JP" altLang="ja-JP" sz="1100" b="0" i="0" baseline="0">
              <a:solidFill>
                <a:schemeClr val="dk1"/>
              </a:solidFill>
              <a:effectLst/>
              <a:latin typeface="+mn-lt"/>
              <a:ea typeface="+mn-ea"/>
              <a:cs typeface="+mn-cs"/>
            </a:rPr>
            <a:t>、新行政改革実施プラン</a:t>
          </a:r>
          <a:r>
            <a:rPr kumimoji="1" lang="ja-JP" altLang="en-US" sz="1100" b="0" i="0" baseline="0">
              <a:solidFill>
                <a:schemeClr val="dk1"/>
              </a:solidFill>
              <a:effectLst/>
              <a:latin typeface="+mn-lt"/>
              <a:ea typeface="+mn-ea"/>
              <a:cs typeface="+mn-cs"/>
            </a:rPr>
            <a:t>に掲げた自主財源の確保と受益者負担の適正化、事務事業等の見直し・最適化</a:t>
          </a:r>
          <a:r>
            <a:rPr kumimoji="1" lang="ja-JP" altLang="ja-JP" sz="1100" b="0" i="0" baseline="0">
              <a:solidFill>
                <a:schemeClr val="dk1"/>
              </a:solidFill>
              <a:effectLst/>
              <a:latin typeface="+mn-lt"/>
              <a:ea typeface="+mn-ea"/>
              <a:cs typeface="+mn-cs"/>
            </a:rPr>
            <a:t>を実施するなど、</a:t>
          </a:r>
          <a:r>
            <a:rPr kumimoji="1" lang="ja-JP" altLang="ja-JP" sz="1100">
              <a:solidFill>
                <a:schemeClr val="dk1"/>
              </a:solidFill>
              <a:effectLst/>
              <a:latin typeface="+mn-lt"/>
              <a:ea typeface="+mn-ea"/>
              <a:cs typeface="+mn-cs"/>
            </a:rPr>
            <a:t>一定水準を維持できるよう努めていく。</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48895</xdr:rowOff>
    </xdr:from>
    <xdr:to>
      <xdr:col>7</xdr:col>
      <xdr:colOff>152400</xdr:colOff>
      <xdr:row>66</xdr:row>
      <xdr:rowOff>78529</xdr:rowOff>
    </xdr:to>
    <xdr:cxnSp macro="">
      <xdr:nvCxnSpPr>
        <xdr:cNvPr id="133" name="直線コネクタ 132"/>
        <xdr:cNvCxnSpPr/>
      </xdr:nvCxnSpPr>
      <xdr:spPr>
        <a:xfrm>
          <a:off x="4114800" y="11193145"/>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48895</xdr:rowOff>
    </xdr:to>
    <xdr:cxnSp macro="">
      <xdr:nvCxnSpPr>
        <xdr:cNvPr id="136" name="直線コネクタ 135"/>
        <xdr:cNvCxnSpPr/>
      </xdr:nvCxnSpPr>
      <xdr:spPr>
        <a:xfrm>
          <a:off x="3225800" y="110845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135890</xdr:rowOff>
    </xdr:to>
    <xdr:cxnSp macro="">
      <xdr:nvCxnSpPr>
        <xdr:cNvPr id="139" name="直線コネクタ 138"/>
        <xdr:cNvCxnSpPr/>
      </xdr:nvCxnSpPr>
      <xdr:spPr>
        <a:xfrm flipV="1">
          <a:off x="2336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40852</xdr:rowOff>
    </xdr:to>
    <xdr:cxnSp macro="">
      <xdr:nvCxnSpPr>
        <xdr:cNvPr id="142" name="直線コネクタ 141"/>
        <xdr:cNvCxnSpPr/>
      </xdr:nvCxnSpPr>
      <xdr:spPr>
        <a:xfrm flipV="1">
          <a:off x="1447800" y="1110869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18204</xdr:rowOff>
    </xdr:from>
    <xdr:to>
      <xdr:col>3</xdr:col>
      <xdr:colOff>330200</xdr:colOff>
      <xdr:row>65</xdr:row>
      <xdr:rowOff>119804</xdr:rowOff>
    </xdr:to>
    <xdr:sp macro="" textlink="">
      <xdr:nvSpPr>
        <xdr:cNvPr id="143" name="フローチャート : 判断 142"/>
        <xdr:cNvSpPr/>
      </xdr:nvSpPr>
      <xdr:spPr>
        <a:xfrm>
          <a:off x="2286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104581</xdr:rowOff>
    </xdr:from>
    <xdr:ext cx="762000" cy="259045"/>
    <xdr:sp macro="" textlink="">
      <xdr:nvSpPr>
        <xdr:cNvPr id="144" name="テキスト ボックス 143"/>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22225</xdr:rowOff>
    </xdr:from>
    <xdr:to>
      <xdr:col>2</xdr:col>
      <xdr:colOff>127000</xdr:colOff>
      <xdr:row>65</xdr:row>
      <xdr:rowOff>123825</xdr:rowOff>
    </xdr:to>
    <xdr:sp macro="" textlink="">
      <xdr:nvSpPr>
        <xdr:cNvPr id="145" name="フローチャート : 判断 144"/>
        <xdr:cNvSpPr/>
      </xdr:nvSpPr>
      <xdr:spPr>
        <a:xfrm>
          <a:off x="1397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108602</xdr:rowOff>
    </xdr:from>
    <xdr:ext cx="762000" cy="259045"/>
    <xdr:sp macro="" textlink="">
      <xdr:nvSpPr>
        <xdr:cNvPr id="146" name="テキスト ボックス 145"/>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27729</xdr:rowOff>
    </xdr:from>
    <xdr:to>
      <xdr:col>7</xdr:col>
      <xdr:colOff>203200</xdr:colOff>
      <xdr:row>66</xdr:row>
      <xdr:rowOff>129329</xdr:rowOff>
    </xdr:to>
    <xdr:sp macro="" textlink="">
      <xdr:nvSpPr>
        <xdr:cNvPr id="152" name="円/楕円 151"/>
        <xdr:cNvSpPr/>
      </xdr:nvSpPr>
      <xdr:spPr>
        <a:xfrm>
          <a:off x="49022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171256</xdr:rowOff>
    </xdr:from>
    <xdr:ext cx="762000" cy="259045"/>
    <xdr:sp macro="" textlink="">
      <xdr:nvSpPr>
        <xdr:cNvPr id="153" name="財政構造の弾力性該当値テキスト"/>
        <xdr:cNvSpPr txBox="1"/>
      </xdr:nvSpPr>
      <xdr:spPr>
        <a:xfrm>
          <a:off x="5041900" y="113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169545</xdr:rowOff>
    </xdr:from>
    <xdr:to>
      <xdr:col>6</xdr:col>
      <xdr:colOff>50800</xdr:colOff>
      <xdr:row>65</xdr:row>
      <xdr:rowOff>99695</xdr:rowOff>
    </xdr:to>
    <xdr:sp macro="" textlink="">
      <xdr:nvSpPr>
        <xdr:cNvPr id="154" name="円/楕円 153"/>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55" name="テキスト ボックス 154"/>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6" name="円/楕円 155"/>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1287</xdr:rowOff>
    </xdr:from>
    <xdr:ext cx="762000" cy="259045"/>
    <xdr:sp macro="" textlink="">
      <xdr:nvSpPr>
        <xdr:cNvPr id="157" name="テキスト ボックス 156"/>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8" name="円/楕円 157"/>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25417</xdr:rowOff>
    </xdr:from>
    <xdr:ext cx="762000" cy="259045"/>
    <xdr:sp macro="" textlink="">
      <xdr:nvSpPr>
        <xdr:cNvPr id="159" name="テキスト ボックス 158"/>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161502</xdr:rowOff>
    </xdr:from>
    <xdr:to>
      <xdr:col>2</xdr:col>
      <xdr:colOff>127000</xdr:colOff>
      <xdr:row>65</xdr:row>
      <xdr:rowOff>91652</xdr:rowOff>
    </xdr:to>
    <xdr:sp macro="" textlink="">
      <xdr:nvSpPr>
        <xdr:cNvPr id="160" name="円/楕円 159"/>
        <xdr:cNvSpPr/>
      </xdr:nvSpPr>
      <xdr:spPr>
        <a:xfrm>
          <a:off x="1397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101829</xdr:rowOff>
    </xdr:from>
    <xdr:ext cx="762000" cy="259045"/>
    <xdr:sp macro="" textlink="">
      <xdr:nvSpPr>
        <xdr:cNvPr id="161" name="テキスト ボックス 160"/>
        <xdr:cNvSpPr txBox="1"/>
      </xdr:nvSpPr>
      <xdr:spPr>
        <a:xfrm>
          <a:off x="1066800" y="109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決算額は、類団平均と比較し下回る結果となっている。これは職員定数基本方針に基づき、事務事業の見直しや効率化等による職員数と総人件費のさらなる適正化に取り組んだことや、消防業務を一部事務組合で行っていることで、その決算額が補助費等に計上されていることなどが挙げられる。今後も職員定数基本方針に基づく総人件費の適正化や新行政改革実施プランに掲げた事務事業等の見直し・最適化などに取り組んでいく。</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134534</xdr:rowOff>
    </xdr:from>
    <xdr:to>
      <xdr:col>7</xdr:col>
      <xdr:colOff>152400</xdr:colOff>
      <xdr:row>89</xdr:row>
      <xdr:rowOff>120397</xdr:rowOff>
    </xdr:to>
    <xdr:cxnSp macro="">
      <xdr:nvCxnSpPr>
        <xdr:cNvPr id="193" name="直線コネクタ 192"/>
        <xdr:cNvCxnSpPr/>
      </xdr:nvCxnSpPr>
      <xdr:spPr>
        <a:xfrm flipV="1">
          <a:off x="4953000" y="14021984"/>
          <a:ext cx="0" cy="1357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92474</xdr:rowOff>
    </xdr:from>
    <xdr:ext cx="762000" cy="259045"/>
    <xdr:sp macro="" textlink="">
      <xdr:nvSpPr>
        <xdr:cNvPr id="194" name="人件費・物件費等の状況最小値テキスト"/>
        <xdr:cNvSpPr txBox="1"/>
      </xdr:nvSpPr>
      <xdr:spPr>
        <a:xfrm>
          <a:off x="5041900" y="1535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120397</xdr:rowOff>
    </xdr:from>
    <xdr:to>
      <xdr:col>7</xdr:col>
      <xdr:colOff>241300</xdr:colOff>
      <xdr:row>89</xdr:row>
      <xdr:rowOff>120397</xdr:rowOff>
    </xdr:to>
    <xdr:cxnSp macro="">
      <xdr:nvCxnSpPr>
        <xdr:cNvPr id="195" name="直線コネクタ 194"/>
        <xdr:cNvCxnSpPr/>
      </xdr:nvCxnSpPr>
      <xdr:spPr>
        <a:xfrm>
          <a:off x="4864100" y="153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49461</xdr:rowOff>
    </xdr:from>
    <xdr:ext cx="762000" cy="259045"/>
    <xdr:sp macro="" textlink="">
      <xdr:nvSpPr>
        <xdr:cNvPr id="196" name="人件費・物件費等の状況最大値テキスト"/>
        <xdr:cNvSpPr txBox="1"/>
      </xdr:nvSpPr>
      <xdr:spPr>
        <a:xfrm>
          <a:off x="5041900" y="13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81</xdr:row>
      <xdr:rowOff>134534</xdr:rowOff>
    </xdr:from>
    <xdr:to>
      <xdr:col>7</xdr:col>
      <xdr:colOff>241300</xdr:colOff>
      <xdr:row>81</xdr:row>
      <xdr:rowOff>134534</xdr:rowOff>
    </xdr:to>
    <xdr:cxnSp macro="">
      <xdr:nvCxnSpPr>
        <xdr:cNvPr id="197" name="直線コネクタ 196"/>
        <xdr:cNvCxnSpPr/>
      </xdr:nvCxnSpPr>
      <xdr:spPr>
        <a:xfrm>
          <a:off x="4864100" y="1402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134534</xdr:rowOff>
    </xdr:from>
    <xdr:to>
      <xdr:col>7</xdr:col>
      <xdr:colOff>152400</xdr:colOff>
      <xdr:row>81</xdr:row>
      <xdr:rowOff>154609</xdr:rowOff>
    </xdr:to>
    <xdr:cxnSp macro="">
      <xdr:nvCxnSpPr>
        <xdr:cNvPr id="198" name="直線コネクタ 197"/>
        <xdr:cNvCxnSpPr/>
      </xdr:nvCxnSpPr>
      <xdr:spPr>
        <a:xfrm flipV="1">
          <a:off x="4114800" y="14021984"/>
          <a:ext cx="838200" cy="2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140335</xdr:rowOff>
    </xdr:from>
    <xdr:ext cx="762000" cy="259045"/>
    <xdr:sp macro="" textlink="">
      <xdr:nvSpPr>
        <xdr:cNvPr id="199" name="人件費・物件費等の状況平均値テキスト"/>
        <xdr:cNvSpPr txBox="1"/>
      </xdr:nvSpPr>
      <xdr:spPr>
        <a:xfrm>
          <a:off x="5041900" y="14199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168258</xdr:rowOff>
    </xdr:from>
    <xdr:to>
      <xdr:col>7</xdr:col>
      <xdr:colOff>203200</xdr:colOff>
      <xdr:row>83</xdr:row>
      <xdr:rowOff>98408</xdr:rowOff>
    </xdr:to>
    <xdr:sp macro="" textlink="">
      <xdr:nvSpPr>
        <xdr:cNvPr id="200" name="フローチャート : 判断 199"/>
        <xdr:cNvSpPr/>
      </xdr:nvSpPr>
      <xdr:spPr>
        <a:xfrm>
          <a:off x="4902200" y="1422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107417</xdr:rowOff>
    </xdr:from>
    <xdr:to>
      <xdr:col>6</xdr:col>
      <xdr:colOff>0</xdr:colOff>
      <xdr:row>81</xdr:row>
      <xdr:rowOff>154609</xdr:rowOff>
    </xdr:to>
    <xdr:cxnSp macro="">
      <xdr:nvCxnSpPr>
        <xdr:cNvPr id="201" name="直線コネクタ 200"/>
        <xdr:cNvCxnSpPr/>
      </xdr:nvCxnSpPr>
      <xdr:spPr>
        <a:xfrm>
          <a:off x="3225800" y="13994867"/>
          <a:ext cx="889000" cy="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161559</xdr:rowOff>
    </xdr:from>
    <xdr:to>
      <xdr:col>6</xdr:col>
      <xdr:colOff>50800</xdr:colOff>
      <xdr:row>83</xdr:row>
      <xdr:rowOff>91709</xdr:rowOff>
    </xdr:to>
    <xdr:sp macro="" textlink="">
      <xdr:nvSpPr>
        <xdr:cNvPr id="202" name="フローチャート : 判断 201"/>
        <xdr:cNvSpPr/>
      </xdr:nvSpPr>
      <xdr:spPr>
        <a:xfrm>
          <a:off x="4064000" y="142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76486</xdr:rowOff>
    </xdr:from>
    <xdr:ext cx="736600" cy="259045"/>
    <xdr:sp macro="" textlink="">
      <xdr:nvSpPr>
        <xdr:cNvPr id="203" name="テキスト ボックス 202"/>
        <xdr:cNvSpPr txBox="1"/>
      </xdr:nvSpPr>
      <xdr:spPr>
        <a:xfrm>
          <a:off x="3733800" y="14306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51217</xdr:rowOff>
    </xdr:from>
    <xdr:to>
      <xdr:col>4</xdr:col>
      <xdr:colOff>482600</xdr:colOff>
      <xdr:row>81</xdr:row>
      <xdr:rowOff>107417</xdr:rowOff>
    </xdr:to>
    <xdr:cxnSp macro="">
      <xdr:nvCxnSpPr>
        <xdr:cNvPr id="204" name="直線コネクタ 203"/>
        <xdr:cNvCxnSpPr/>
      </xdr:nvCxnSpPr>
      <xdr:spPr>
        <a:xfrm>
          <a:off x="2336800" y="13938667"/>
          <a:ext cx="889000" cy="5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154998</xdr:rowOff>
    </xdr:from>
    <xdr:to>
      <xdr:col>4</xdr:col>
      <xdr:colOff>533400</xdr:colOff>
      <xdr:row>83</xdr:row>
      <xdr:rowOff>85148</xdr:rowOff>
    </xdr:to>
    <xdr:sp macro="" textlink="">
      <xdr:nvSpPr>
        <xdr:cNvPr id="205" name="フローチャート : 判断 204"/>
        <xdr:cNvSpPr/>
      </xdr:nvSpPr>
      <xdr:spPr>
        <a:xfrm>
          <a:off x="3175000" y="142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69925</xdr:rowOff>
    </xdr:from>
    <xdr:ext cx="762000" cy="259045"/>
    <xdr:sp macro="" textlink="">
      <xdr:nvSpPr>
        <xdr:cNvPr id="206" name="テキスト ボックス 205"/>
        <xdr:cNvSpPr txBox="1"/>
      </xdr:nvSpPr>
      <xdr:spPr>
        <a:xfrm>
          <a:off x="2844800" y="143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51217</xdr:rowOff>
    </xdr:from>
    <xdr:to>
      <xdr:col>3</xdr:col>
      <xdr:colOff>279400</xdr:colOff>
      <xdr:row>81</xdr:row>
      <xdr:rowOff>52481</xdr:rowOff>
    </xdr:to>
    <xdr:cxnSp macro="">
      <xdr:nvCxnSpPr>
        <xdr:cNvPr id="207" name="直線コネクタ 206"/>
        <xdr:cNvCxnSpPr/>
      </xdr:nvCxnSpPr>
      <xdr:spPr>
        <a:xfrm flipV="1">
          <a:off x="1447800" y="13938667"/>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66590</xdr:rowOff>
    </xdr:from>
    <xdr:to>
      <xdr:col>3</xdr:col>
      <xdr:colOff>330200</xdr:colOff>
      <xdr:row>82</xdr:row>
      <xdr:rowOff>168190</xdr:rowOff>
    </xdr:to>
    <xdr:sp macro="" textlink="">
      <xdr:nvSpPr>
        <xdr:cNvPr id="208" name="フローチャート : 判断 207"/>
        <xdr:cNvSpPr/>
      </xdr:nvSpPr>
      <xdr:spPr>
        <a:xfrm>
          <a:off x="2286000" y="141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152967</xdr:rowOff>
    </xdr:from>
    <xdr:ext cx="762000" cy="259045"/>
    <xdr:sp macro="" textlink="">
      <xdr:nvSpPr>
        <xdr:cNvPr id="209" name="テキスト ボックス 208"/>
        <xdr:cNvSpPr txBox="1"/>
      </xdr:nvSpPr>
      <xdr:spPr>
        <a:xfrm>
          <a:off x="1955800" y="1421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84148</xdr:rowOff>
    </xdr:from>
    <xdr:to>
      <xdr:col>2</xdr:col>
      <xdr:colOff>127000</xdr:colOff>
      <xdr:row>83</xdr:row>
      <xdr:rowOff>14298</xdr:rowOff>
    </xdr:to>
    <xdr:sp macro="" textlink="">
      <xdr:nvSpPr>
        <xdr:cNvPr id="210" name="フローチャート : 判断 209"/>
        <xdr:cNvSpPr/>
      </xdr:nvSpPr>
      <xdr:spPr>
        <a:xfrm>
          <a:off x="1397000" y="141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170525</xdr:rowOff>
    </xdr:from>
    <xdr:ext cx="762000" cy="259045"/>
    <xdr:sp macro="" textlink="">
      <xdr:nvSpPr>
        <xdr:cNvPr id="211" name="テキスト ボックス 210"/>
        <xdr:cNvSpPr txBox="1"/>
      </xdr:nvSpPr>
      <xdr:spPr>
        <a:xfrm>
          <a:off x="1066800" y="142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83734</xdr:rowOff>
    </xdr:from>
    <xdr:to>
      <xdr:col>7</xdr:col>
      <xdr:colOff>203200</xdr:colOff>
      <xdr:row>82</xdr:row>
      <xdr:rowOff>13884</xdr:rowOff>
    </xdr:to>
    <xdr:sp macro="" textlink="">
      <xdr:nvSpPr>
        <xdr:cNvPr id="217" name="円/楕円 216"/>
        <xdr:cNvSpPr/>
      </xdr:nvSpPr>
      <xdr:spPr>
        <a:xfrm>
          <a:off x="4902200" y="139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5011</xdr:rowOff>
    </xdr:from>
    <xdr:ext cx="762000" cy="259045"/>
    <xdr:sp macro="" textlink="">
      <xdr:nvSpPr>
        <xdr:cNvPr id="218" name="人件費・物件費等の状況該当値テキスト"/>
        <xdr:cNvSpPr txBox="1"/>
      </xdr:nvSpPr>
      <xdr:spPr>
        <a:xfrm>
          <a:off x="5041900" y="138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103809</xdr:rowOff>
    </xdr:from>
    <xdr:to>
      <xdr:col>6</xdr:col>
      <xdr:colOff>50800</xdr:colOff>
      <xdr:row>82</xdr:row>
      <xdr:rowOff>33959</xdr:rowOff>
    </xdr:to>
    <xdr:sp macro="" textlink="">
      <xdr:nvSpPr>
        <xdr:cNvPr id="219" name="円/楕円 218"/>
        <xdr:cNvSpPr/>
      </xdr:nvSpPr>
      <xdr:spPr>
        <a:xfrm>
          <a:off x="4064000" y="139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44136</xdr:rowOff>
    </xdr:from>
    <xdr:ext cx="736600" cy="259045"/>
    <xdr:sp macro="" textlink="">
      <xdr:nvSpPr>
        <xdr:cNvPr id="220" name="テキスト ボックス 219"/>
        <xdr:cNvSpPr txBox="1"/>
      </xdr:nvSpPr>
      <xdr:spPr>
        <a:xfrm>
          <a:off x="3733800" y="1376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56617</xdr:rowOff>
    </xdr:from>
    <xdr:to>
      <xdr:col>4</xdr:col>
      <xdr:colOff>533400</xdr:colOff>
      <xdr:row>81</xdr:row>
      <xdr:rowOff>158217</xdr:rowOff>
    </xdr:to>
    <xdr:sp macro="" textlink="">
      <xdr:nvSpPr>
        <xdr:cNvPr id="221" name="円/楕円 220"/>
        <xdr:cNvSpPr/>
      </xdr:nvSpPr>
      <xdr:spPr>
        <a:xfrm>
          <a:off x="3175000" y="13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168394</xdr:rowOff>
    </xdr:from>
    <xdr:ext cx="762000" cy="259045"/>
    <xdr:sp macro="" textlink="">
      <xdr:nvSpPr>
        <xdr:cNvPr id="222" name="テキスト ボックス 221"/>
        <xdr:cNvSpPr txBox="1"/>
      </xdr:nvSpPr>
      <xdr:spPr>
        <a:xfrm>
          <a:off x="2844800" y="1371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417</xdr:rowOff>
    </xdr:from>
    <xdr:to>
      <xdr:col>3</xdr:col>
      <xdr:colOff>330200</xdr:colOff>
      <xdr:row>81</xdr:row>
      <xdr:rowOff>102017</xdr:rowOff>
    </xdr:to>
    <xdr:sp macro="" textlink="">
      <xdr:nvSpPr>
        <xdr:cNvPr id="223" name="円/楕円 222"/>
        <xdr:cNvSpPr/>
      </xdr:nvSpPr>
      <xdr:spPr>
        <a:xfrm>
          <a:off x="2286000" y="138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112194</xdr:rowOff>
    </xdr:from>
    <xdr:ext cx="762000" cy="259045"/>
    <xdr:sp macro="" textlink="">
      <xdr:nvSpPr>
        <xdr:cNvPr id="224" name="テキスト ボックス 223"/>
        <xdr:cNvSpPr txBox="1"/>
      </xdr:nvSpPr>
      <xdr:spPr>
        <a:xfrm>
          <a:off x="1955800" y="1365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77,010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1681</xdr:rowOff>
    </xdr:from>
    <xdr:to>
      <xdr:col>2</xdr:col>
      <xdr:colOff>127000</xdr:colOff>
      <xdr:row>81</xdr:row>
      <xdr:rowOff>103281</xdr:rowOff>
    </xdr:to>
    <xdr:sp macro="" textlink="">
      <xdr:nvSpPr>
        <xdr:cNvPr id="225" name="円/楕円 224"/>
        <xdr:cNvSpPr/>
      </xdr:nvSpPr>
      <xdr:spPr>
        <a:xfrm>
          <a:off x="1397000" y="138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113458</xdr:rowOff>
    </xdr:from>
    <xdr:ext cx="762000" cy="259045"/>
    <xdr:sp macro="" textlink="">
      <xdr:nvSpPr>
        <xdr:cNvPr id="226" name="テキスト ボックス 225"/>
        <xdr:cNvSpPr txBox="1"/>
      </xdr:nvSpPr>
      <xdr:spPr>
        <a:xfrm>
          <a:off x="1066800" y="1365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ラスパイレス指数は、前年度比で</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ポイントの減となっている。主な要因としては、職員の採用・退職により国の職員構成と比較して低い水準に変動が生じたことと、給与制度の総合的見直しに係る経過措置額の減額などに</a:t>
          </a:r>
          <a:r>
            <a:rPr lang="ja-JP" altLang="ja-JP" sz="1100">
              <a:solidFill>
                <a:schemeClr val="dk1"/>
              </a:solidFill>
              <a:effectLst/>
              <a:latin typeface="+mn-lt"/>
              <a:ea typeface="+mn-ea"/>
              <a:cs typeface="+mn-cs"/>
            </a:rPr>
            <a:t>よるものである。</a:t>
          </a:r>
          <a:endParaRPr lang="ja-JP" altLang="ja-JP" sz="1400">
            <a:effectLst/>
          </a:endParaRPr>
        </a:p>
        <a:p>
          <a:pPr eaLnBrk="1" fontAlgn="base" latinLnBrk="0" hangingPunct="1"/>
          <a:r>
            <a:rPr kumimoji="1" lang="ja-JP" altLang="ja-JP" sz="1100" b="0" i="0" baseline="0">
              <a:solidFill>
                <a:schemeClr val="dk1"/>
              </a:solidFill>
              <a:effectLst/>
              <a:latin typeface="+mn-lt"/>
              <a:ea typeface="+mn-ea"/>
              <a:cs typeface="+mn-cs"/>
            </a:rPr>
            <a:t>　 給与水準については、今後も引き続き、国や他の自治体及び民間事業所等との均衡を図り、適正化に努めていく。</a:t>
          </a:r>
          <a:endParaRPr kumimoji="1" lang="en-US" altLang="ja-JP" sz="1100" b="0" i="0" baseline="0">
            <a:solidFill>
              <a:schemeClr val="dk1"/>
            </a:solidFill>
            <a:effectLst/>
            <a:latin typeface="+mn-lt"/>
            <a:ea typeface="+mn-ea"/>
            <a:cs typeface="+mn-cs"/>
          </a:endParaRPr>
        </a:p>
        <a:p>
          <a:pPr eaLnBrk="1" fontAlgn="base" latinLnBrk="0" hangingPunct="1"/>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7" name="直線コネクタ 256"/>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8"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9" name="直線コネクタ 258"/>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60"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61" name="直線コネクタ 260"/>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99786</xdr:rowOff>
    </xdr:to>
    <xdr:cxnSp macro="">
      <xdr:nvCxnSpPr>
        <xdr:cNvPr id="262" name="直線コネクタ 261"/>
        <xdr:cNvCxnSpPr/>
      </xdr:nvCxnSpPr>
      <xdr:spPr>
        <a:xfrm flipV="1">
          <a:off x="16179800" y="14455623"/>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3"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4" name="フローチャート : 判断 263"/>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84</xdr:row>
      <xdr:rowOff>134257</xdr:rowOff>
    </xdr:to>
    <xdr:cxnSp macro="">
      <xdr:nvCxnSpPr>
        <xdr:cNvPr id="265" name="直線コネクタ 264"/>
        <xdr:cNvCxnSpPr/>
      </xdr:nvCxnSpPr>
      <xdr:spPr>
        <a:xfrm flipV="1">
          <a:off x="15290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6" name="フローチャート : 判断 265"/>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7" name="テキスト ボックス 26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84</xdr:row>
      <xdr:rowOff>134257</xdr:rowOff>
    </xdr:to>
    <xdr:cxnSp macro="">
      <xdr:nvCxnSpPr>
        <xdr:cNvPr id="268" name="直線コネクタ 267"/>
        <xdr:cNvCxnSpPr/>
      </xdr:nvCxnSpPr>
      <xdr:spPr>
        <a:xfrm>
          <a:off x="14401800" y="14110909"/>
          <a:ext cx="8890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9" name="フローチャート : 判断 268"/>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70" name="テキスト ボックス 269"/>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52009</xdr:rowOff>
    </xdr:from>
    <xdr:to>
      <xdr:col>21</xdr:col>
      <xdr:colOff>0</xdr:colOff>
      <xdr:row>89</xdr:row>
      <xdr:rowOff>58359</xdr:rowOff>
    </xdr:to>
    <xdr:cxnSp macro="">
      <xdr:nvCxnSpPr>
        <xdr:cNvPr id="271" name="直線コネクタ 270"/>
        <xdr:cNvCxnSpPr/>
      </xdr:nvCxnSpPr>
      <xdr:spPr>
        <a:xfrm flipV="1">
          <a:off x="13512800" y="14110909"/>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2" name="フローチャート : 判断 271"/>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3" name="テキスト ボックス 272"/>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74" name="フローチャート : 判断 273"/>
        <xdr:cNvSpPr/>
      </xdr:nvSpPr>
      <xdr:spPr>
        <a:xfrm>
          <a:off x="13462000" y="154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75" name="テキスト ボックス 274"/>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81" name="円/楕円 280"/>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19550</xdr:rowOff>
    </xdr:from>
    <xdr:ext cx="762000" cy="259045"/>
    <xdr:sp macro="" textlink="">
      <xdr:nvSpPr>
        <xdr:cNvPr id="282"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83" name="円/楕円 282"/>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160763</xdr:rowOff>
    </xdr:from>
    <xdr:ext cx="736600" cy="259045"/>
    <xdr:sp macro="" textlink="">
      <xdr:nvSpPr>
        <xdr:cNvPr id="284" name="テキスト ボックス 283"/>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85" name="円/楕円 284"/>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23784</xdr:rowOff>
    </xdr:from>
    <xdr:ext cx="762000" cy="259045"/>
    <xdr:sp macro="" textlink="">
      <xdr:nvSpPr>
        <xdr:cNvPr id="286" name="テキスト ボックス 285"/>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1209</xdr:rowOff>
    </xdr:from>
    <xdr:to>
      <xdr:col>21</xdr:col>
      <xdr:colOff>50800</xdr:colOff>
      <xdr:row>82</xdr:row>
      <xdr:rowOff>102809</xdr:rowOff>
    </xdr:to>
    <xdr:sp macro="" textlink="">
      <xdr:nvSpPr>
        <xdr:cNvPr id="287" name="円/楕円 286"/>
        <xdr:cNvSpPr/>
      </xdr:nvSpPr>
      <xdr:spPr>
        <a:xfrm>
          <a:off x="14351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112986</xdr:rowOff>
    </xdr:from>
    <xdr:ext cx="762000" cy="259045"/>
    <xdr:sp macro="" textlink="">
      <xdr:nvSpPr>
        <xdr:cNvPr id="288" name="テキスト ボックス 287"/>
        <xdr:cNvSpPr txBox="1"/>
      </xdr:nvSpPr>
      <xdr:spPr>
        <a:xfrm>
          <a:off x="14020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9" name="円/楕円 288"/>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90" name="テキスト ボックス 289"/>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職員数については、事務の統廃合などから、前年度比</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人減となった。今後も枚方市職員定数基本方針に基づき、職員数と総人件費の適正化を図っていく。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159173</xdr:rowOff>
    </xdr:from>
    <xdr:to>
      <xdr:col>24</xdr:col>
      <xdr:colOff>558800</xdr:colOff>
      <xdr:row>59</xdr:row>
      <xdr:rowOff>40005</xdr:rowOff>
    </xdr:to>
    <xdr:cxnSp macro="">
      <xdr:nvCxnSpPr>
        <xdr:cNvPr id="325" name="直線コネクタ 324"/>
        <xdr:cNvCxnSpPr/>
      </xdr:nvCxnSpPr>
      <xdr:spPr>
        <a:xfrm>
          <a:off x="16179800" y="10103273"/>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6"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159173</xdr:rowOff>
    </xdr:from>
    <xdr:to>
      <xdr:col>23</xdr:col>
      <xdr:colOff>406400</xdr:colOff>
      <xdr:row>58</xdr:row>
      <xdr:rowOff>159173</xdr:rowOff>
    </xdr:to>
    <xdr:cxnSp macro="">
      <xdr:nvCxnSpPr>
        <xdr:cNvPr id="328" name="直線コネクタ 327"/>
        <xdr:cNvCxnSpPr/>
      </xdr:nvCxnSpPr>
      <xdr:spPr>
        <a:xfrm>
          <a:off x="15290800" y="101032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30" name="テキスト ボックス 329"/>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90805</xdr:rowOff>
    </xdr:from>
    <xdr:to>
      <xdr:col>22</xdr:col>
      <xdr:colOff>203200</xdr:colOff>
      <xdr:row>58</xdr:row>
      <xdr:rowOff>159173</xdr:rowOff>
    </xdr:to>
    <xdr:cxnSp macro="">
      <xdr:nvCxnSpPr>
        <xdr:cNvPr id="331" name="直線コネクタ 330"/>
        <xdr:cNvCxnSpPr/>
      </xdr:nvCxnSpPr>
      <xdr:spPr>
        <a:xfrm>
          <a:off x="14401800" y="1003490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3" name="テキスト ボックス 332"/>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161713</xdr:rowOff>
    </xdr:from>
    <xdr:to>
      <xdr:col>21</xdr:col>
      <xdr:colOff>0</xdr:colOff>
      <xdr:row>58</xdr:row>
      <xdr:rowOff>90805</xdr:rowOff>
    </xdr:to>
    <xdr:cxnSp macro="">
      <xdr:nvCxnSpPr>
        <xdr:cNvPr id="334" name="直線コネクタ 333"/>
        <xdr:cNvCxnSpPr/>
      </xdr:nvCxnSpPr>
      <xdr:spPr>
        <a:xfrm>
          <a:off x="13512800" y="993436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95250</xdr:rowOff>
    </xdr:from>
    <xdr:to>
      <xdr:col>21</xdr:col>
      <xdr:colOff>50800</xdr:colOff>
      <xdr:row>61</xdr:row>
      <xdr:rowOff>25400</xdr:rowOff>
    </xdr:to>
    <xdr:sp macro="" textlink="">
      <xdr:nvSpPr>
        <xdr:cNvPr id="335" name="フローチャート : 判断 334"/>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10177</xdr:rowOff>
    </xdr:from>
    <xdr:ext cx="762000" cy="259045"/>
    <xdr:sp macro="" textlink="">
      <xdr:nvSpPr>
        <xdr:cNvPr id="336" name="テキスト ボックス 335"/>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103294</xdr:rowOff>
    </xdr:from>
    <xdr:to>
      <xdr:col>19</xdr:col>
      <xdr:colOff>533400</xdr:colOff>
      <xdr:row>61</xdr:row>
      <xdr:rowOff>33444</xdr:rowOff>
    </xdr:to>
    <xdr:sp macro="" textlink="">
      <xdr:nvSpPr>
        <xdr:cNvPr id="337" name="フローチャート : 判断 336"/>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18221</xdr:rowOff>
    </xdr:from>
    <xdr:ext cx="762000" cy="259045"/>
    <xdr:sp macro="" textlink="">
      <xdr:nvSpPr>
        <xdr:cNvPr id="338" name="テキスト ボックス 337"/>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160655</xdr:rowOff>
    </xdr:from>
    <xdr:to>
      <xdr:col>24</xdr:col>
      <xdr:colOff>609600</xdr:colOff>
      <xdr:row>59</xdr:row>
      <xdr:rowOff>90805</xdr:rowOff>
    </xdr:to>
    <xdr:sp macro="" textlink="">
      <xdr:nvSpPr>
        <xdr:cNvPr id="344" name="円/楕円 343"/>
        <xdr:cNvSpPr/>
      </xdr:nvSpPr>
      <xdr:spPr>
        <a:xfrm>
          <a:off x="16967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5732</xdr:rowOff>
    </xdr:from>
    <xdr:ext cx="762000" cy="259045"/>
    <xdr:sp macro="" textlink="">
      <xdr:nvSpPr>
        <xdr:cNvPr id="345" name="定員管理の状況該当値テキスト"/>
        <xdr:cNvSpPr txBox="1"/>
      </xdr:nvSpPr>
      <xdr:spPr>
        <a:xfrm>
          <a:off x="17106900" y="994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108373</xdr:rowOff>
    </xdr:from>
    <xdr:to>
      <xdr:col>23</xdr:col>
      <xdr:colOff>457200</xdr:colOff>
      <xdr:row>59</xdr:row>
      <xdr:rowOff>38523</xdr:rowOff>
    </xdr:to>
    <xdr:sp macro="" textlink="">
      <xdr:nvSpPr>
        <xdr:cNvPr id="346" name="円/楕円 345"/>
        <xdr:cNvSpPr/>
      </xdr:nvSpPr>
      <xdr:spPr>
        <a:xfrm>
          <a:off x="16129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48700</xdr:rowOff>
    </xdr:from>
    <xdr:ext cx="736600" cy="259045"/>
    <xdr:sp macro="" textlink="">
      <xdr:nvSpPr>
        <xdr:cNvPr id="347" name="テキスト ボックス 346"/>
        <xdr:cNvSpPr txBox="1"/>
      </xdr:nvSpPr>
      <xdr:spPr>
        <a:xfrm>
          <a:off x="15798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108373</xdr:rowOff>
    </xdr:from>
    <xdr:to>
      <xdr:col>22</xdr:col>
      <xdr:colOff>254000</xdr:colOff>
      <xdr:row>59</xdr:row>
      <xdr:rowOff>38523</xdr:rowOff>
    </xdr:to>
    <xdr:sp macro="" textlink="">
      <xdr:nvSpPr>
        <xdr:cNvPr id="348" name="円/楕円 347"/>
        <xdr:cNvSpPr/>
      </xdr:nvSpPr>
      <xdr:spPr>
        <a:xfrm>
          <a:off x="15240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48700</xdr:rowOff>
    </xdr:from>
    <xdr:ext cx="762000" cy="259045"/>
    <xdr:sp macro="" textlink="">
      <xdr:nvSpPr>
        <xdr:cNvPr id="349" name="テキスト ボックス 348"/>
        <xdr:cNvSpPr txBox="1"/>
      </xdr:nvSpPr>
      <xdr:spPr>
        <a:xfrm>
          <a:off x="14909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40005</xdr:rowOff>
    </xdr:from>
    <xdr:to>
      <xdr:col>21</xdr:col>
      <xdr:colOff>50800</xdr:colOff>
      <xdr:row>58</xdr:row>
      <xdr:rowOff>141605</xdr:rowOff>
    </xdr:to>
    <xdr:sp macro="" textlink="">
      <xdr:nvSpPr>
        <xdr:cNvPr id="350" name="円/楕円 349"/>
        <xdr:cNvSpPr/>
      </xdr:nvSpPr>
      <xdr:spPr>
        <a:xfrm>
          <a:off x="14351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151782</xdr:rowOff>
    </xdr:from>
    <xdr:ext cx="762000" cy="259045"/>
    <xdr:sp macro="" textlink="">
      <xdr:nvSpPr>
        <xdr:cNvPr id="351" name="テキスト ボックス 350"/>
        <xdr:cNvSpPr txBox="1"/>
      </xdr:nvSpPr>
      <xdr:spPr>
        <a:xfrm>
          <a:off x="14020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110913</xdr:rowOff>
    </xdr:from>
    <xdr:to>
      <xdr:col>19</xdr:col>
      <xdr:colOff>533400</xdr:colOff>
      <xdr:row>58</xdr:row>
      <xdr:rowOff>41063</xdr:rowOff>
    </xdr:to>
    <xdr:sp macro="" textlink="">
      <xdr:nvSpPr>
        <xdr:cNvPr id="352" name="円/楕円 351"/>
        <xdr:cNvSpPr/>
      </xdr:nvSpPr>
      <xdr:spPr>
        <a:xfrm>
          <a:off x="13462000" y="9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51240</xdr:rowOff>
    </xdr:from>
    <xdr:ext cx="762000" cy="259045"/>
    <xdr:sp macro="" textlink="">
      <xdr:nvSpPr>
        <xdr:cNvPr id="353" name="テキスト ボックス 352"/>
        <xdr:cNvSpPr txBox="1"/>
      </xdr:nvSpPr>
      <xdr:spPr>
        <a:xfrm>
          <a:off x="13131800" y="965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実質公債費比率は、類似団体平均との比較においては前年度に引き続き下回り、前年度比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単年度の実質公債費比率は</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分子で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元利償還金が定期償還の減などにより減少し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公営企業に要する経費の財源とな</a:t>
          </a:r>
          <a:r>
            <a:rPr lang="ja-JP" altLang="en-US" sz="1100">
              <a:solidFill>
                <a:schemeClr val="dk1"/>
              </a:solidFill>
              <a:effectLst/>
              <a:latin typeface="+mn-lt"/>
              <a:ea typeface="+mn-ea"/>
              <a:cs typeface="+mn-cs"/>
            </a:rPr>
            <a:t>す</a:t>
          </a:r>
          <a:r>
            <a:rPr lang="ja-JP" altLang="ja-JP" sz="1100">
              <a:solidFill>
                <a:schemeClr val="dk1"/>
              </a:solidFill>
              <a:effectLst/>
              <a:latin typeface="+mn-lt"/>
              <a:ea typeface="+mn-ea"/>
              <a:cs typeface="+mn-cs"/>
            </a:rPr>
            <a:t>地方債の償還の財源に充てたと認められる繰入金</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下水道事業会計</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汚水</a:t>
          </a:r>
          <a:r>
            <a:rPr lang="ja-JP" altLang="en-US" sz="1100">
              <a:solidFill>
                <a:schemeClr val="dk1"/>
              </a:solidFill>
              <a:effectLst/>
              <a:latin typeface="+mn-lt"/>
              <a:ea typeface="+mn-ea"/>
              <a:cs typeface="+mn-cs"/>
            </a:rPr>
            <a:t>整備に係る企業債償還金の減などにより</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少した。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分母では、</a:t>
          </a:r>
          <a:r>
            <a:rPr lang="ja-JP" altLang="en-US" sz="1100">
              <a:solidFill>
                <a:schemeClr val="dk1"/>
              </a:solidFill>
              <a:effectLst/>
              <a:latin typeface="+mn-lt"/>
              <a:ea typeface="+mn-ea"/>
              <a:cs typeface="+mn-cs"/>
            </a:rPr>
            <a:t>臨時財政対策債に係る交付税算入率の上昇により公債費等の基準財政需要額算入額が増となったことから</a:t>
          </a:r>
          <a:r>
            <a:rPr kumimoji="1" lang="ja-JP" altLang="ja-JP" sz="1100">
              <a:solidFill>
                <a:schemeClr val="dk1"/>
              </a:solidFill>
              <a:effectLst/>
              <a:latin typeface="+mn-lt"/>
              <a:ea typeface="+mn-ea"/>
              <a:cs typeface="+mn-cs"/>
            </a:rPr>
            <a:t>、前年度と比較し</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ポイントの減となっている。</a:t>
          </a:r>
          <a:r>
            <a:rPr kumimoji="1" lang="ja-JP" altLang="ja-JP" sz="1100">
              <a:solidFill>
                <a:schemeClr val="dk1"/>
              </a:solidFill>
              <a:effectLst/>
              <a:latin typeface="+mn-lt"/>
              <a:ea typeface="+mn-ea"/>
              <a:cs typeface="+mn-cs"/>
            </a:rPr>
            <a:t>引き続き、計画的な普通建設事業に取り組むことで公債費の抑制に努めていく。</a:t>
          </a:r>
          <a:endParaRPr lang="ja-JP"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79248</xdr:rowOff>
    </xdr:from>
    <xdr:to>
      <xdr:col>24</xdr:col>
      <xdr:colOff>558800</xdr:colOff>
      <xdr:row>36</xdr:row>
      <xdr:rowOff>127508</xdr:rowOff>
    </xdr:to>
    <xdr:cxnSp macro="">
      <xdr:nvCxnSpPr>
        <xdr:cNvPr id="385" name="直線コネクタ 384"/>
        <xdr:cNvCxnSpPr/>
      </xdr:nvCxnSpPr>
      <xdr:spPr>
        <a:xfrm flipV="1">
          <a:off x="16179800" y="62514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6"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127508</xdr:rowOff>
    </xdr:from>
    <xdr:to>
      <xdr:col>23</xdr:col>
      <xdr:colOff>406400</xdr:colOff>
      <xdr:row>36</xdr:row>
      <xdr:rowOff>166116</xdr:rowOff>
    </xdr:to>
    <xdr:cxnSp macro="">
      <xdr:nvCxnSpPr>
        <xdr:cNvPr id="388" name="直線コネクタ 387"/>
        <xdr:cNvCxnSpPr/>
      </xdr:nvCxnSpPr>
      <xdr:spPr>
        <a:xfrm flipV="1">
          <a:off x="15290800" y="62997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90" name="テキスト ボックス 38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166116</xdr:rowOff>
    </xdr:from>
    <xdr:to>
      <xdr:col>22</xdr:col>
      <xdr:colOff>203200</xdr:colOff>
      <xdr:row>37</xdr:row>
      <xdr:rowOff>62230</xdr:rowOff>
    </xdr:to>
    <xdr:cxnSp macro="">
      <xdr:nvCxnSpPr>
        <xdr:cNvPr id="391" name="直線コネクタ 390"/>
        <xdr:cNvCxnSpPr/>
      </xdr:nvCxnSpPr>
      <xdr:spPr>
        <a:xfrm flipV="1">
          <a:off x="14401800" y="63383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3" name="テキスト ボックス 39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42926</xdr:rowOff>
    </xdr:from>
    <xdr:to>
      <xdr:col>21</xdr:col>
      <xdr:colOff>0</xdr:colOff>
      <xdr:row>37</xdr:row>
      <xdr:rowOff>62230</xdr:rowOff>
    </xdr:to>
    <xdr:cxnSp macro="">
      <xdr:nvCxnSpPr>
        <xdr:cNvPr id="394" name="直線コネクタ 393"/>
        <xdr:cNvCxnSpPr/>
      </xdr:nvCxnSpPr>
      <xdr:spPr>
        <a:xfrm>
          <a:off x="13512800" y="63865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95504</xdr:rowOff>
    </xdr:from>
    <xdr:to>
      <xdr:col>21</xdr:col>
      <xdr:colOff>50800</xdr:colOff>
      <xdr:row>41</xdr:row>
      <xdr:rowOff>25654</xdr:rowOff>
    </xdr:to>
    <xdr:sp macro="" textlink="">
      <xdr:nvSpPr>
        <xdr:cNvPr id="395" name="フローチャート : 判断 394"/>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10431</xdr:rowOff>
    </xdr:from>
    <xdr:ext cx="762000" cy="259045"/>
    <xdr:sp macro="" textlink="">
      <xdr:nvSpPr>
        <xdr:cNvPr id="396" name="テキスト ボックス 395"/>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397" name="フローチャート : 判断 396"/>
        <xdr:cNvSpPr/>
      </xdr:nvSpPr>
      <xdr:spPr>
        <a:xfrm>
          <a:off x="13462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68343</xdr:rowOff>
    </xdr:from>
    <xdr:ext cx="762000" cy="259045"/>
    <xdr:sp macro="" textlink="">
      <xdr:nvSpPr>
        <xdr:cNvPr id="398" name="テキスト ボックス 397"/>
        <xdr:cNvSpPr txBox="1"/>
      </xdr:nvSpPr>
      <xdr:spPr>
        <a:xfrm>
          <a:off x="13131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28448</xdr:rowOff>
    </xdr:from>
    <xdr:to>
      <xdr:col>24</xdr:col>
      <xdr:colOff>609600</xdr:colOff>
      <xdr:row>36</xdr:row>
      <xdr:rowOff>130048</xdr:rowOff>
    </xdr:to>
    <xdr:sp macro="" textlink="">
      <xdr:nvSpPr>
        <xdr:cNvPr id="404" name="円/楕円 403"/>
        <xdr:cNvSpPr/>
      </xdr:nvSpPr>
      <xdr:spPr>
        <a:xfrm>
          <a:off x="169672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121175</xdr:rowOff>
    </xdr:from>
    <xdr:ext cx="762000" cy="259045"/>
    <xdr:sp macro="" textlink="">
      <xdr:nvSpPr>
        <xdr:cNvPr id="405" name="公債費負担の状況該当値テキスト"/>
        <xdr:cNvSpPr txBox="1"/>
      </xdr:nvSpPr>
      <xdr:spPr>
        <a:xfrm>
          <a:off x="17106900" y="61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76708</xdr:rowOff>
    </xdr:from>
    <xdr:to>
      <xdr:col>23</xdr:col>
      <xdr:colOff>457200</xdr:colOff>
      <xdr:row>37</xdr:row>
      <xdr:rowOff>6858</xdr:rowOff>
    </xdr:to>
    <xdr:sp macro="" textlink="">
      <xdr:nvSpPr>
        <xdr:cNvPr id="406" name="円/楕円 405"/>
        <xdr:cNvSpPr/>
      </xdr:nvSpPr>
      <xdr:spPr>
        <a:xfrm>
          <a:off x="16129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17035</xdr:rowOff>
    </xdr:from>
    <xdr:ext cx="736600" cy="259045"/>
    <xdr:sp macro="" textlink="">
      <xdr:nvSpPr>
        <xdr:cNvPr id="407" name="テキスト ボックス 406"/>
        <xdr:cNvSpPr txBox="1"/>
      </xdr:nvSpPr>
      <xdr:spPr>
        <a:xfrm>
          <a:off x="15798800" y="601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115316</xdr:rowOff>
    </xdr:from>
    <xdr:to>
      <xdr:col>22</xdr:col>
      <xdr:colOff>254000</xdr:colOff>
      <xdr:row>37</xdr:row>
      <xdr:rowOff>45466</xdr:rowOff>
    </xdr:to>
    <xdr:sp macro="" textlink="">
      <xdr:nvSpPr>
        <xdr:cNvPr id="408" name="円/楕円 407"/>
        <xdr:cNvSpPr/>
      </xdr:nvSpPr>
      <xdr:spPr>
        <a:xfrm>
          <a:off x="15240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55643</xdr:rowOff>
    </xdr:from>
    <xdr:ext cx="762000" cy="259045"/>
    <xdr:sp macro="" textlink="">
      <xdr:nvSpPr>
        <xdr:cNvPr id="409" name="テキスト ボックス 408"/>
        <xdr:cNvSpPr txBox="1"/>
      </xdr:nvSpPr>
      <xdr:spPr>
        <a:xfrm>
          <a:off x="14909800" y="60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11430</xdr:rowOff>
    </xdr:from>
    <xdr:to>
      <xdr:col>21</xdr:col>
      <xdr:colOff>50800</xdr:colOff>
      <xdr:row>37</xdr:row>
      <xdr:rowOff>113030</xdr:rowOff>
    </xdr:to>
    <xdr:sp macro="" textlink="">
      <xdr:nvSpPr>
        <xdr:cNvPr id="410" name="円/楕円 409"/>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123207</xdr:rowOff>
    </xdr:from>
    <xdr:ext cx="762000" cy="259045"/>
    <xdr:sp macro="" textlink="">
      <xdr:nvSpPr>
        <xdr:cNvPr id="411" name="テキスト ボックス 410"/>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163576</xdr:rowOff>
    </xdr:from>
    <xdr:to>
      <xdr:col>19</xdr:col>
      <xdr:colOff>533400</xdr:colOff>
      <xdr:row>37</xdr:row>
      <xdr:rowOff>93726</xdr:rowOff>
    </xdr:to>
    <xdr:sp macro="" textlink="">
      <xdr:nvSpPr>
        <xdr:cNvPr id="412" name="円/楕円 411"/>
        <xdr:cNvSpPr/>
      </xdr:nvSpPr>
      <xdr:spPr>
        <a:xfrm>
          <a:off x="134620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103903</xdr:rowOff>
    </xdr:from>
    <xdr:ext cx="762000" cy="259045"/>
    <xdr:sp macro="" textlink="">
      <xdr:nvSpPr>
        <xdr:cNvPr id="413" name="テキスト ボックス 412"/>
        <xdr:cNvSpPr txBox="1"/>
      </xdr:nvSpPr>
      <xdr:spPr>
        <a:xfrm>
          <a:off x="13131800" y="61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将来負担額のうち地方債現在高では、</a:t>
          </a:r>
          <a:r>
            <a:rPr lang="ja-JP" altLang="ja-JP" sz="1100">
              <a:solidFill>
                <a:schemeClr val="dk1"/>
              </a:solidFill>
              <a:effectLst/>
              <a:latin typeface="+mn-lt"/>
              <a:ea typeface="+mn-ea"/>
              <a:cs typeface="+mn-cs"/>
            </a:rPr>
            <a:t>（仮称）総合文化芸術センター</a:t>
          </a:r>
          <a:r>
            <a:rPr lang="ja-JP" altLang="en-US" sz="1100">
              <a:solidFill>
                <a:schemeClr val="dk1"/>
              </a:solidFill>
              <a:effectLst/>
              <a:latin typeface="+mn-lt"/>
              <a:ea typeface="+mn-ea"/>
              <a:cs typeface="+mn-cs"/>
            </a:rPr>
            <a:t>整備</a:t>
          </a:r>
          <a:r>
            <a:rPr lang="ja-JP" altLang="ja-JP" sz="1100">
              <a:solidFill>
                <a:schemeClr val="dk1"/>
              </a:solidFill>
              <a:effectLst/>
              <a:latin typeface="+mn-lt"/>
              <a:ea typeface="+mn-ea"/>
              <a:cs typeface="+mn-cs"/>
            </a:rPr>
            <a:t>事業に係る一般単独事業債の発行や</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市債の繰上償還額が前年度と比べ減少したことなどに</a:t>
          </a:r>
          <a:r>
            <a:rPr lang="ja-JP" altLang="en-US" sz="1100">
              <a:solidFill>
                <a:schemeClr val="dk1"/>
              </a:solidFill>
              <a:effectLst/>
              <a:latin typeface="+mn-lt"/>
              <a:ea typeface="+mn-ea"/>
              <a:cs typeface="+mn-cs"/>
            </a:rPr>
            <a:t>より増となったものの、</a:t>
          </a:r>
          <a:r>
            <a:rPr lang="ja-JP" altLang="ja-JP" sz="1100">
              <a:solidFill>
                <a:schemeClr val="dk1"/>
              </a:solidFill>
              <a:effectLst/>
              <a:latin typeface="+mn-lt"/>
              <a:ea typeface="+mn-ea"/>
              <a:cs typeface="+mn-cs"/>
            </a:rPr>
            <a:t>公営企業債等繰入見込額で下水道事業会計分</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債務負担行為に基づく支出予定額</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土地開発公社から御殿山小倉線用地や総合スポーツセンター駐車場拡張用地の買戻しを行ったことなど</a:t>
          </a:r>
          <a:r>
            <a:rPr lang="ja-JP" altLang="en-US" sz="1100">
              <a:solidFill>
                <a:schemeClr val="dk1"/>
              </a:solidFill>
              <a:effectLst/>
              <a:latin typeface="+mn-lt"/>
              <a:ea typeface="+mn-ea"/>
              <a:cs typeface="+mn-cs"/>
            </a:rPr>
            <a:t>により将来負担額が減少している。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充当可能財源等</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（仮称）総合文化芸術センターに係る土地購入に伴</a:t>
          </a:r>
          <a:r>
            <a:rPr lang="ja-JP" altLang="en-US" sz="1100">
              <a:solidFill>
                <a:schemeClr val="dk1"/>
              </a:solidFill>
              <a:effectLst/>
              <a:latin typeface="+mn-lt"/>
              <a:ea typeface="+mn-ea"/>
              <a:cs typeface="+mn-cs"/>
            </a:rPr>
            <a:t>う</a:t>
          </a:r>
          <a:r>
            <a:rPr lang="ja-JP" altLang="ja-JP" sz="1100">
              <a:solidFill>
                <a:schemeClr val="dk1"/>
              </a:solidFill>
              <a:effectLst/>
              <a:latin typeface="+mn-lt"/>
              <a:ea typeface="+mn-ea"/>
              <a:cs typeface="+mn-cs"/>
            </a:rPr>
            <a:t>基金への償還</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新庁舎及び総合文化施設整備事業基金が</a:t>
          </a:r>
          <a:r>
            <a:rPr lang="ja-JP" altLang="en-US" sz="1100">
              <a:solidFill>
                <a:schemeClr val="dk1"/>
              </a:solidFill>
              <a:effectLst/>
              <a:latin typeface="+mn-lt"/>
              <a:ea typeface="+mn-ea"/>
              <a:cs typeface="+mn-cs"/>
            </a:rPr>
            <a:t>増加した。将来負担比率の算定では、</a:t>
          </a:r>
          <a:r>
            <a:rPr lang="ja-JP" altLang="ja-JP" sz="1100">
              <a:solidFill>
                <a:schemeClr val="dk1"/>
              </a:solidFill>
              <a:effectLst/>
              <a:latin typeface="+mn-lt"/>
              <a:ea typeface="+mn-ea"/>
              <a:cs typeface="+mn-cs"/>
            </a:rPr>
            <a:t>充当可能財源等</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将来負担額を上回</a:t>
          </a:r>
          <a:r>
            <a:rPr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「－」となっている。引き続き、地方債残高をはじめと</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将来負担額の抑制に努めていく。</a:t>
          </a:r>
          <a:endParaRPr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7"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8" name="フローチャート : 判断 447"/>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126153</xdr:rowOff>
    </xdr:from>
    <xdr:to>
      <xdr:col>22</xdr:col>
      <xdr:colOff>254000</xdr:colOff>
      <xdr:row>16</xdr:row>
      <xdr:rowOff>56303</xdr:rowOff>
    </xdr:to>
    <xdr:sp macro="" textlink="">
      <xdr:nvSpPr>
        <xdr:cNvPr id="451" name="フローチャート : 判断 450"/>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2" name="テキスト ボックス 451"/>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148675</xdr:rowOff>
    </xdr:from>
    <xdr:to>
      <xdr:col>21</xdr:col>
      <xdr:colOff>50800</xdr:colOff>
      <xdr:row>16</xdr:row>
      <xdr:rowOff>78825</xdr:rowOff>
    </xdr:to>
    <xdr:sp macro="" textlink="">
      <xdr:nvSpPr>
        <xdr:cNvPr id="453" name="フローチャート : 判断 452"/>
        <xdr:cNvSpPr/>
      </xdr:nvSpPr>
      <xdr:spPr>
        <a:xfrm>
          <a:off x="14351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89002</xdr:rowOff>
    </xdr:from>
    <xdr:ext cx="762000" cy="259045"/>
    <xdr:sp macro="" textlink="">
      <xdr:nvSpPr>
        <xdr:cNvPr id="454" name="テキスト ボックス 453"/>
        <xdr:cNvSpPr txBox="1"/>
      </xdr:nvSpPr>
      <xdr:spPr>
        <a:xfrm>
          <a:off x="14020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41571</xdr:rowOff>
    </xdr:from>
    <xdr:to>
      <xdr:col>19</xdr:col>
      <xdr:colOff>533400</xdr:colOff>
      <xdr:row>16</xdr:row>
      <xdr:rowOff>143171</xdr:rowOff>
    </xdr:to>
    <xdr:sp macro="" textlink="">
      <xdr:nvSpPr>
        <xdr:cNvPr id="455" name="フローチャート : 判断 454"/>
        <xdr:cNvSpPr/>
      </xdr:nvSpPr>
      <xdr:spPr>
        <a:xfrm>
          <a:off x="13462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153348</xdr:rowOff>
    </xdr:from>
    <xdr:ext cx="762000" cy="259045"/>
    <xdr:sp macro="" textlink="">
      <xdr:nvSpPr>
        <xdr:cNvPr id="456" name="テキスト ボックス 455"/>
        <xdr:cNvSpPr txBox="1"/>
      </xdr:nvSpPr>
      <xdr:spPr>
        <a:xfrm>
          <a:off x="13131800" y="25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404,963
400,948
65.12
134,535,116
132,602,023
1,683,041
76,258,119
101,225,076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経常収支比率における人件費の割合は、類似団体平均を上回り、前年度比</a:t>
          </a:r>
          <a:r>
            <a:rPr kumimoji="1" lang="en-US" altLang="ja-JP" sz="1100" baseline="0">
              <a:solidFill>
                <a:schemeClr val="dk1"/>
              </a:solidFill>
              <a:effectLst/>
              <a:latin typeface="+mn-lt"/>
              <a:ea typeface="+mn-ea"/>
              <a:cs typeface="+mn-cs"/>
            </a:rPr>
            <a:t>0.8</a:t>
          </a:r>
          <a:r>
            <a:rPr kumimoji="1" lang="ja-JP" altLang="ja-JP" sz="1100" baseline="0">
              <a:solidFill>
                <a:schemeClr val="dk1"/>
              </a:solidFill>
              <a:effectLst/>
              <a:latin typeface="+mn-lt"/>
              <a:ea typeface="+mn-ea"/>
              <a:cs typeface="+mn-cs"/>
            </a:rPr>
            <a:t>ポイントの増となっている。職員定数基本方針に基づく総人件費の適正化に取り組んでいることや</a:t>
          </a:r>
          <a:r>
            <a:rPr lang="ja-JP" altLang="ja-JP" sz="1100">
              <a:solidFill>
                <a:schemeClr val="dk1"/>
              </a:solidFill>
              <a:effectLst/>
              <a:latin typeface="+mn-lt"/>
              <a:ea typeface="+mn-ea"/>
              <a:cs typeface="+mn-cs"/>
            </a:rPr>
            <a:t>退職者の減などから人件費総額は減となったものの、普通交付税や地方消費税交付金など経常一般財源の減がこれを上回ったことにより、割合が増加したものである。</a:t>
          </a:r>
          <a:r>
            <a:rPr kumimoji="1" lang="ja-JP" altLang="ja-JP" sz="1100">
              <a:solidFill>
                <a:schemeClr val="dk1"/>
              </a:solidFill>
              <a:effectLst/>
              <a:latin typeface="+mn-lt"/>
              <a:ea typeface="+mn-ea"/>
              <a:cs typeface="+mn-cs"/>
            </a:rPr>
            <a:t>今後も職員定数基本方針に基づく総人件費の適正化に努めていく。</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108712</xdr:rowOff>
    </xdr:to>
    <xdr:cxnSp macro="">
      <xdr:nvCxnSpPr>
        <xdr:cNvPr id="64" name="直線コネクタ 63"/>
        <xdr:cNvCxnSpPr/>
      </xdr:nvCxnSpPr>
      <xdr:spPr>
        <a:xfrm>
          <a:off x="3987800" y="65506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38</xdr:row>
      <xdr:rowOff>35560</xdr:rowOff>
    </xdr:to>
    <xdr:cxnSp macro="">
      <xdr:nvCxnSpPr>
        <xdr:cNvPr id="67" name="直線コネクタ 66"/>
        <xdr:cNvCxnSpPr/>
      </xdr:nvCxnSpPr>
      <xdr:spPr>
        <a:xfrm>
          <a:off x="3098800" y="64500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133858</xdr:rowOff>
    </xdr:to>
    <xdr:cxnSp macro="">
      <xdr:nvCxnSpPr>
        <xdr:cNvPr id="70" name="直線コネクタ 69"/>
        <xdr:cNvCxnSpPr/>
      </xdr:nvCxnSpPr>
      <xdr:spPr>
        <a:xfrm flipV="1">
          <a:off x="2209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133858</xdr:rowOff>
    </xdr:from>
    <xdr:to>
      <xdr:col>3</xdr:col>
      <xdr:colOff>142875</xdr:colOff>
      <xdr:row>38</xdr:row>
      <xdr:rowOff>108712</xdr:rowOff>
    </xdr:to>
    <xdr:cxnSp macro="">
      <xdr:nvCxnSpPr>
        <xdr:cNvPr id="73" name="直線コネクタ 72"/>
        <xdr:cNvCxnSpPr/>
      </xdr:nvCxnSpPr>
      <xdr:spPr>
        <a:xfrm flipV="1">
          <a:off x="1320800" y="647750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76" name="フローチャート : 判断 75"/>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77" name="テキスト ボックス 76"/>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57912</xdr:rowOff>
    </xdr:from>
    <xdr:to>
      <xdr:col>7</xdr:col>
      <xdr:colOff>66675</xdr:colOff>
      <xdr:row>38</xdr:row>
      <xdr:rowOff>159512</xdr:rowOff>
    </xdr:to>
    <xdr:sp macro="" textlink="">
      <xdr:nvSpPr>
        <xdr:cNvPr id="83" name="円/楕円 82"/>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29989</xdr:rowOff>
    </xdr:from>
    <xdr:ext cx="762000" cy="259045"/>
    <xdr:sp macro="" textlink="">
      <xdr:nvSpPr>
        <xdr:cNvPr id="84"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5" name="円/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7" name="円/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167403</xdr:rowOff>
    </xdr:from>
    <xdr:ext cx="762000" cy="259045"/>
    <xdr:sp macro="" textlink="">
      <xdr:nvSpPr>
        <xdr:cNvPr id="88" name="テキスト ボックス 87"/>
        <xdr:cNvSpPr txBox="1"/>
      </xdr:nvSpPr>
      <xdr:spPr>
        <a:xfrm>
          <a:off x="2717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83058</xdr:rowOff>
    </xdr:from>
    <xdr:to>
      <xdr:col>3</xdr:col>
      <xdr:colOff>193675</xdr:colOff>
      <xdr:row>38</xdr:row>
      <xdr:rowOff>13208</xdr:rowOff>
    </xdr:to>
    <xdr:sp macro="" textlink="">
      <xdr:nvSpPr>
        <xdr:cNvPr id="89" name="円/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23385</xdr:rowOff>
    </xdr:from>
    <xdr:ext cx="762000" cy="259045"/>
    <xdr:sp macro="" textlink="">
      <xdr:nvSpPr>
        <xdr:cNvPr id="90" name="テキスト ボックス 89"/>
        <xdr:cNvSpPr txBox="1"/>
      </xdr:nvSpPr>
      <xdr:spPr>
        <a:xfrm>
          <a:off x="1828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57912</xdr:rowOff>
    </xdr:from>
    <xdr:to>
      <xdr:col>1</xdr:col>
      <xdr:colOff>676275</xdr:colOff>
      <xdr:row>38</xdr:row>
      <xdr:rowOff>159512</xdr:rowOff>
    </xdr:to>
    <xdr:sp macro="" textlink="">
      <xdr:nvSpPr>
        <xdr:cNvPr id="91" name="円/楕円 90"/>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169689</xdr:rowOff>
    </xdr:from>
    <xdr:ext cx="762000" cy="259045"/>
    <xdr:sp macro="" textlink="">
      <xdr:nvSpPr>
        <xdr:cNvPr id="92" name="テキスト ボックス 91"/>
        <xdr:cNvSpPr txBox="1"/>
      </xdr:nvSpPr>
      <xdr:spPr>
        <a:xfrm>
          <a:off x="939800" y="634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物件費は、類似団体平均を下回っているが、前年度に比べて</a:t>
          </a:r>
          <a:r>
            <a:rPr kumimoji="1" lang="en-US" altLang="ja-JP" sz="1100" baseline="0">
              <a:solidFill>
                <a:schemeClr val="dk1"/>
              </a:solidFill>
              <a:effectLst/>
              <a:latin typeface="+mn-lt"/>
              <a:ea typeface="+mn-ea"/>
              <a:cs typeface="+mn-cs"/>
            </a:rPr>
            <a:t>0.5</a:t>
          </a:r>
          <a:r>
            <a:rPr kumimoji="1" lang="ja-JP" altLang="ja-JP" sz="1100" baseline="0">
              <a:solidFill>
                <a:schemeClr val="dk1"/>
              </a:solidFill>
              <a:effectLst/>
              <a:latin typeface="+mn-lt"/>
              <a:ea typeface="+mn-ea"/>
              <a:cs typeface="+mn-cs"/>
            </a:rPr>
            <a:t>ポイントの増となった。これは、清掃工場のプラント運転業務委託</a:t>
          </a:r>
          <a:r>
            <a:rPr kumimoji="1" lang="ja-JP" altLang="en-US" sz="1100" baseline="0">
              <a:solidFill>
                <a:schemeClr val="dk1"/>
              </a:solidFill>
              <a:effectLst/>
              <a:latin typeface="+mn-lt"/>
              <a:ea typeface="+mn-ea"/>
              <a:cs typeface="+mn-cs"/>
            </a:rPr>
            <a:t>料</a:t>
          </a:r>
          <a:r>
            <a:rPr kumimoji="1" lang="ja-JP" altLang="ja-JP" sz="1100" baseline="0">
              <a:solidFill>
                <a:schemeClr val="dk1"/>
              </a:solidFill>
              <a:effectLst/>
              <a:latin typeface="+mn-lt"/>
              <a:ea typeface="+mn-ea"/>
              <a:cs typeface="+mn-cs"/>
            </a:rPr>
            <a:t>の増などによるものである。今後も引き続き、経常的経費の抑制に努めていく。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139700</xdr:rowOff>
    </xdr:from>
    <xdr:to>
      <xdr:col>24</xdr:col>
      <xdr:colOff>31750</xdr:colOff>
      <xdr:row>15</xdr:row>
      <xdr:rowOff>31750</xdr:rowOff>
    </xdr:to>
    <xdr:cxnSp macro="">
      <xdr:nvCxnSpPr>
        <xdr:cNvPr id="125" name="直線コネクタ 124"/>
        <xdr:cNvCxnSpPr/>
      </xdr:nvCxnSpPr>
      <xdr:spPr>
        <a:xfrm>
          <a:off x="15671800" y="2540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139700</xdr:rowOff>
    </xdr:to>
    <xdr:cxnSp macro="">
      <xdr:nvCxnSpPr>
        <xdr:cNvPr id="128" name="直線コネクタ 127"/>
        <xdr:cNvCxnSpPr/>
      </xdr:nvCxnSpPr>
      <xdr:spPr>
        <a:xfrm>
          <a:off x="14782800" y="252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127000</xdr:rowOff>
    </xdr:to>
    <xdr:cxnSp macro="">
      <xdr:nvCxnSpPr>
        <xdr:cNvPr id="131" name="直線コネクタ 130"/>
        <xdr:cNvCxnSpPr/>
      </xdr:nvCxnSpPr>
      <xdr:spPr>
        <a:xfrm>
          <a:off x="13893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139700</xdr:rowOff>
    </xdr:to>
    <xdr:cxnSp macro="">
      <xdr:nvCxnSpPr>
        <xdr:cNvPr id="134" name="直線コネクタ 133"/>
        <xdr:cNvCxnSpPr/>
      </xdr:nvCxnSpPr>
      <xdr:spPr>
        <a:xfrm flipV="1">
          <a:off x="13004800" y="248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5" name="フローチャート : 判断 134"/>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36" name="テキスト ボックス 135"/>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7" name="フローチャート : 判断 136"/>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38" name="テキスト ボックス 137"/>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46" name="円/楕円 145"/>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47" name="テキスト ボックス 146"/>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0" name="円/楕円 149"/>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1" name="テキスト ボックス 150"/>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2" name="円/楕円 151"/>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3" name="テキスト ボックス 152"/>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経常収支比率における扶助費の割合は、類似団体平均を上回り、前年度比</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ポイントの増となっている。これは私立保育所保育委託料や障害児通所支援事業経費</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年金生活者等支援臨時福祉給付金給付事業</a:t>
          </a:r>
          <a:r>
            <a:rPr kumimoji="1" lang="ja-JP" altLang="en-US" sz="1100" baseline="0">
              <a:solidFill>
                <a:schemeClr val="dk1"/>
              </a:solidFill>
              <a:effectLst/>
              <a:latin typeface="+mn-lt"/>
              <a:ea typeface="+mn-ea"/>
              <a:cs typeface="+mn-cs"/>
            </a:rPr>
            <a:t>費の増に</a:t>
          </a:r>
          <a:r>
            <a:rPr kumimoji="1" lang="ja-JP" altLang="ja-JP" sz="1100" baseline="0">
              <a:solidFill>
                <a:schemeClr val="dk1"/>
              </a:solidFill>
              <a:effectLst/>
              <a:latin typeface="+mn-lt"/>
              <a:ea typeface="+mn-ea"/>
              <a:cs typeface="+mn-cs"/>
            </a:rPr>
            <a:t>よるものである。</a:t>
          </a:r>
          <a:r>
            <a:rPr kumimoji="1" lang="ja-JP" altLang="ja-JP" sz="1100" b="0" i="0" baseline="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新行政改革実施プランに掲げた事務事業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の見直し</a:t>
          </a:r>
          <a:r>
            <a:rPr kumimoji="1" lang="ja-JP" altLang="en-US" sz="1100">
              <a:solidFill>
                <a:schemeClr val="dk1"/>
              </a:solidFill>
              <a:effectLst/>
              <a:latin typeface="+mn-lt"/>
              <a:ea typeface="+mn-ea"/>
              <a:cs typeface="+mn-cs"/>
            </a:rPr>
            <a:t>・最適化</a:t>
          </a:r>
          <a:r>
            <a:rPr kumimoji="1" lang="ja-JP" altLang="ja-JP" sz="1100">
              <a:solidFill>
                <a:schemeClr val="dk1"/>
              </a:solidFill>
              <a:effectLst/>
              <a:latin typeface="+mn-lt"/>
              <a:ea typeface="+mn-ea"/>
              <a:cs typeface="+mn-cs"/>
            </a:rPr>
            <a:t>に取り組んでいく。</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101600</xdr:rowOff>
    </xdr:to>
    <xdr:cxnSp macro="">
      <xdr:nvCxnSpPr>
        <xdr:cNvPr id="186" name="直線コネクタ 185"/>
        <xdr:cNvCxnSpPr/>
      </xdr:nvCxnSpPr>
      <xdr:spPr>
        <a:xfrm>
          <a:off x="3987800" y="9842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69850</xdr:rowOff>
    </xdr:to>
    <xdr:cxnSp macro="">
      <xdr:nvCxnSpPr>
        <xdr:cNvPr id="189" name="直線コネクタ 188"/>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57</xdr:row>
      <xdr:rowOff>69850</xdr:rowOff>
    </xdr:to>
    <xdr:cxnSp macro="">
      <xdr:nvCxnSpPr>
        <xdr:cNvPr id="192" name="直線コネクタ 191"/>
        <xdr:cNvCxnSpPr/>
      </xdr:nvCxnSpPr>
      <xdr:spPr>
        <a:xfrm>
          <a:off x="2209800" y="9702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56</xdr:row>
      <xdr:rowOff>139700</xdr:rowOff>
    </xdr:to>
    <xdr:cxnSp macro="">
      <xdr:nvCxnSpPr>
        <xdr:cNvPr id="195" name="直線コネクタ 194"/>
        <xdr:cNvCxnSpPr/>
      </xdr:nvCxnSpPr>
      <xdr:spPr>
        <a:xfrm flipV="1">
          <a:off x="1320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6" name="フローチャート : 判断 195"/>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7" name="テキスト ボックス 196"/>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198" name="フローチャート : 判断 197"/>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199" name="テキスト ボックス 198"/>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50800</xdr:rowOff>
    </xdr:from>
    <xdr:to>
      <xdr:col>7</xdr:col>
      <xdr:colOff>66675</xdr:colOff>
      <xdr:row>58</xdr:row>
      <xdr:rowOff>152400</xdr:rowOff>
    </xdr:to>
    <xdr:sp macro="" textlink="">
      <xdr:nvSpPr>
        <xdr:cNvPr id="205" name="円/楕円 204"/>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22877</xdr:rowOff>
    </xdr:from>
    <xdr:ext cx="762000" cy="259045"/>
    <xdr:sp macro="" textlink="">
      <xdr:nvSpPr>
        <xdr:cNvPr id="206"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7" name="円/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9" name="円/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11" name="円/楕円 210"/>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12" name="テキスト ボックス 21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3" name="円/楕円 212"/>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4" name="テキスト ボックス 213"/>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その他</a:t>
          </a:r>
          <a:r>
            <a:rPr kumimoji="1" lang="ja-JP" altLang="ja-JP" sz="1100">
              <a:solidFill>
                <a:schemeClr val="dk1"/>
              </a:solidFill>
              <a:effectLst/>
              <a:latin typeface="+mn-lt"/>
              <a:ea typeface="+mn-ea"/>
              <a:cs typeface="+mn-cs"/>
            </a:rPr>
            <a:t>にかかる経常収支比率</a:t>
          </a:r>
          <a:r>
            <a:rPr kumimoji="1" lang="ja-JP" altLang="ja-JP" sz="1100" baseline="0">
              <a:solidFill>
                <a:schemeClr val="dk1"/>
              </a:solidFill>
              <a:effectLst/>
              <a:latin typeface="+mn-lt"/>
              <a:ea typeface="+mn-ea"/>
              <a:cs typeface="+mn-cs"/>
            </a:rPr>
            <a:t>は、類似団体</a:t>
          </a:r>
          <a:r>
            <a:rPr kumimoji="1" lang="ja-JP" altLang="en-US" sz="1100" baseline="0">
              <a:solidFill>
                <a:schemeClr val="dk1"/>
              </a:solidFill>
              <a:effectLst/>
              <a:latin typeface="+mn-lt"/>
              <a:ea typeface="+mn-ea"/>
              <a:cs typeface="+mn-cs"/>
            </a:rPr>
            <a:t>平均</a:t>
          </a:r>
          <a:r>
            <a:rPr kumimoji="1" lang="ja-JP" altLang="ja-JP" sz="1100" baseline="0">
              <a:solidFill>
                <a:schemeClr val="dk1"/>
              </a:solidFill>
              <a:effectLst/>
              <a:latin typeface="+mn-lt"/>
              <a:ea typeface="+mn-ea"/>
              <a:cs typeface="+mn-cs"/>
            </a:rPr>
            <a:t>を下回り、前年度比</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ポイントの減となった。その他</a:t>
          </a:r>
          <a:r>
            <a:rPr kumimoji="1" lang="ja-JP" altLang="en-US" sz="1100" baseline="0">
              <a:solidFill>
                <a:schemeClr val="dk1"/>
              </a:solidFill>
              <a:effectLst/>
              <a:latin typeface="+mn-lt"/>
              <a:ea typeface="+mn-ea"/>
              <a:cs typeface="+mn-cs"/>
            </a:rPr>
            <a:t>の中</a:t>
          </a:r>
          <a:r>
            <a:rPr kumimoji="1" lang="ja-JP" altLang="ja-JP" sz="1100" baseline="0">
              <a:solidFill>
                <a:schemeClr val="dk1"/>
              </a:solidFill>
              <a:effectLst/>
              <a:latin typeface="+mn-lt"/>
              <a:ea typeface="+mn-ea"/>
              <a:cs typeface="+mn-cs"/>
            </a:rPr>
            <a:t>で大きな割合を占めているのが、各特別会計への繰出金であるが、引き続き、基準内も含めた</a:t>
          </a:r>
          <a:r>
            <a:rPr kumimoji="1" lang="ja-JP" altLang="en-US" sz="1100" baseline="0">
              <a:solidFill>
                <a:schemeClr val="dk1"/>
              </a:solidFill>
              <a:effectLst/>
              <a:latin typeface="+mn-lt"/>
              <a:ea typeface="+mn-ea"/>
              <a:cs typeface="+mn-cs"/>
            </a:rPr>
            <a:t>総額</a:t>
          </a:r>
          <a:r>
            <a:rPr kumimoji="1" lang="ja-JP" altLang="ja-JP" sz="1100" baseline="0">
              <a:solidFill>
                <a:schemeClr val="dk1"/>
              </a:solidFill>
              <a:effectLst/>
              <a:latin typeface="+mn-lt"/>
              <a:ea typeface="+mn-ea"/>
              <a:cs typeface="+mn-cs"/>
            </a:rPr>
            <a:t>抑制を図っていく。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66040</xdr:rowOff>
    </xdr:to>
    <xdr:cxnSp macro="">
      <xdr:nvCxnSpPr>
        <xdr:cNvPr id="247" name="直線コネクタ 246"/>
        <xdr:cNvCxnSpPr/>
      </xdr:nvCxnSpPr>
      <xdr:spPr>
        <a:xfrm flipV="1">
          <a:off x="15671800" y="9652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66040</xdr:rowOff>
    </xdr:to>
    <xdr:cxnSp macro="">
      <xdr:nvCxnSpPr>
        <xdr:cNvPr id="250" name="直線コネクタ 249"/>
        <xdr:cNvCxnSpPr/>
      </xdr:nvCxnSpPr>
      <xdr:spPr>
        <a:xfrm>
          <a:off x="14782800" y="959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12700</xdr:rowOff>
    </xdr:to>
    <xdr:cxnSp macro="">
      <xdr:nvCxnSpPr>
        <xdr:cNvPr id="253" name="直線コネクタ 252"/>
        <xdr:cNvCxnSpPr/>
      </xdr:nvCxnSpPr>
      <xdr:spPr>
        <a:xfrm flipV="1">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12700</xdr:rowOff>
    </xdr:to>
    <xdr:cxnSp macro="">
      <xdr:nvCxnSpPr>
        <xdr:cNvPr id="256" name="直線コネクタ 255"/>
        <xdr:cNvCxnSpPr/>
      </xdr:nvCxnSpPr>
      <xdr:spPr>
        <a:xfrm>
          <a:off x="13004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68580</xdr:rowOff>
    </xdr:from>
    <xdr:to>
      <xdr:col>20</xdr:col>
      <xdr:colOff>209550</xdr:colOff>
      <xdr:row>56</xdr:row>
      <xdr:rowOff>170180</xdr:rowOff>
    </xdr:to>
    <xdr:sp macro="" textlink="">
      <xdr:nvSpPr>
        <xdr:cNvPr id="257" name="フローチャート : 判断 256"/>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58" name="テキスト ボックス 257"/>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59" name="フローチャート : 判断 258"/>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0" name="テキスト ボックス 259"/>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6" name="円/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8" name="円/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69" name="テキスト ボックス 268"/>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2" name="円/楕円 27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3" name="テキスト ボックス 272"/>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4" name="円/楕円 273"/>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5" name="テキスト ボックス 274"/>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補助費等にかかる経常収支比率は、下水道事業会計への負担金・補助金等で減となったものの、土地取得特別会計の償還金の増などにより前年度から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ポイント増加となっている。また、病院事業会計への負担金・補助金等や消防組合への負担金を支出していることにより、類団平均としては経年で上回った結果となっている。</a:t>
          </a:r>
          <a:endParaRPr lang="ja-JP" altLang="ja-JP">
            <a:effectLst/>
          </a:endParaRPr>
        </a:p>
        <a:p>
          <a:r>
            <a:rPr kumimoji="1" lang="ja-JP" altLang="ja-JP" sz="1100" baseline="0">
              <a:solidFill>
                <a:schemeClr val="dk1"/>
              </a:solidFill>
              <a:effectLst/>
              <a:latin typeface="+mn-lt"/>
              <a:ea typeface="+mn-ea"/>
              <a:cs typeface="+mn-cs"/>
            </a:rPr>
            <a:t>　今後も新行政改革実施プランに基づき繰出金の抑制や補助金の見直しに取り組んでいく。</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118835</xdr:rowOff>
    </xdr:from>
    <xdr:to>
      <xdr:col>24</xdr:col>
      <xdr:colOff>31750</xdr:colOff>
      <xdr:row>40</xdr:row>
      <xdr:rowOff>143328</xdr:rowOff>
    </xdr:to>
    <xdr:cxnSp macro="">
      <xdr:nvCxnSpPr>
        <xdr:cNvPr id="310" name="直線コネクタ 309"/>
        <xdr:cNvCxnSpPr/>
      </xdr:nvCxnSpPr>
      <xdr:spPr>
        <a:xfrm>
          <a:off x="15671800" y="68053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170543</xdr:rowOff>
    </xdr:from>
    <xdr:to>
      <xdr:col>22</xdr:col>
      <xdr:colOff>565150</xdr:colOff>
      <xdr:row>39</xdr:row>
      <xdr:rowOff>118835</xdr:rowOff>
    </xdr:to>
    <xdr:cxnSp macro="">
      <xdr:nvCxnSpPr>
        <xdr:cNvPr id="313" name="直線コネクタ 312"/>
        <xdr:cNvCxnSpPr/>
      </xdr:nvCxnSpPr>
      <xdr:spPr>
        <a:xfrm>
          <a:off x="14782800" y="6685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170543</xdr:rowOff>
    </xdr:from>
    <xdr:to>
      <xdr:col>21</xdr:col>
      <xdr:colOff>361950</xdr:colOff>
      <xdr:row>39</xdr:row>
      <xdr:rowOff>42635</xdr:rowOff>
    </xdr:to>
    <xdr:cxnSp macro="">
      <xdr:nvCxnSpPr>
        <xdr:cNvPr id="316" name="直線コネクタ 315"/>
        <xdr:cNvCxnSpPr/>
      </xdr:nvCxnSpPr>
      <xdr:spPr>
        <a:xfrm flipV="1">
          <a:off x="13893800" y="6685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42635</xdr:rowOff>
    </xdr:to>
    <xdr:cxnSp macro="">
      <xdr:nvCxnSpPr>
        <xdr:cNvPr id="319" name="直線コネクタ 318"/>
        <xdr:cNvCxnSpPr/>
      </xdr:nvCxnSpPr>
      <xdr:spPr>
        <a:xfrm>
          <a:off x="13004800" y="6718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144236</xdr:rowOff>
    </xdr:from>
    <xdr:to>
      <xdr:col>20</xdr:col>
      <xdr:colOff>209550</xdr:colOff>
      <xdr:row>36</xdr:row>
      <xdr:rowOff>74386</xdr:rowOff>
    </xdr:to>
    <xdr:sp macro="" textlink="">
      <xdr:nvSpPr>
        <xdr:cNvPr id="320" name="フローチャート : 判断 319"/>
        <xdr:cNvSpPr/>
      </xdr:nvSpPr>
      <xdr:spPr>
        <a:xfrm>
          <a:off x="13843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84563</xdr:rowOff>
    </xdr:from>
    <xdr:ext cx="762000" cy="259045"/>
    <xdr:sp macro="" textlink="">
      <xdr:nvSpPr>
        <xdr:cNvPr id="321" name="テキスト ボックス 320"/>
        <xdr:cNvSpPr txBox="1"/>
      </xdr:nvSpPr>
      <xdr:spPr>
        <a:xfrm>
          <a:off x="13512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78922</xdr:rowOff>
    </xdr:from>
    <xdr:to>
      <xdr:col>19</xdr:col>
      <xdr:colOff>6350</xdr:colOff>
      <xdr:row>36</xdr:row>
      <xdr:rowOff>9072</xdr:rowOff>
    </xdr:to>
    <xdr:sp macro="" textlink="">
      <xdr:nvSpPr>
        <xdr:cNvPr id="322" name="フローチャート : 判断 321"/>
        <xdr:cNvSpPr/>
      </xdr:nvSpPr>
      <xdr:spPr>
        <a:xfrm>
          <a:off x="12954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19249</xdr:rowOff>
    </xdr:from>
    <xdr:ext cx="762000" cy="259045"/>
    <xdr:sp macro="" textlink="">
      <xdr:nvSpPr>
        <xdr:cNvPr id="323" name="テキスト ボックス 322"/>
        <xdr:cNvSpPr txBox="1"/>
      </xdr:nvSpPr>
      <xdr:spPr>
        <a:xfrm>
          <a:off x="12623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92528</xdr:rowOff>
    </xdr:from>
    <xdr:to>
      <xdr:col>24</xdr:col>
      <xdr:colOff>82550</xdr:colOff>
      <xdr:row>41</xdr:row>
      <xdr:rowOff>22678</xdr:rowOff>
    </xdr:to>
    <xdr:sp macro="" textlink="">
      <xdr:nvSpPr>
        <xdr:cNvPr id="329" name="円/楕円 328"/>
        <xdr:cNvSpPr/>
      </xdr:nvSpPr>
      <xdr:spPr>
        <a:xfrm>
          <a:off x="16459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1105</xdr:rowOff>
    </xdr:from>
    <xdr:ext cx="762000" cy="259045"/>
    <xdr:sp macro="" textlink="">
      <xdr:nvSpPr>
        <xdr:cNvPr id="330" name="補助費等該当値テキスト"/>
        <xdr:cNvSpPr txBox="1"/>
      </xdr:nvSpPr>
      <xdr:spPr>
        <a:xfrm>
          <a:off x="16598900" y="68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68035</xdr:rowOff>
    </xdr:from>
    <xdr:to>
      <xdr:col>22</xdr:col>
      <xdr:colOff>615950</xdr:colOff>
      <xdr:row>39</xdr:row>
      <xdr:rowOff>169635</xdr:rowOff>
    </xdr:to>
    <xdr:sp macro="" textlink="">
      <xdr:nvSpPr>
        <xdr:cNvPr id="331" name="円/楕円 330"/>
        <xdr:cNvSpPr/>
      </xdr:nvSpPr>
      <xdr:spPr>
        <a:xfrm>
          <a:off x="15621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154412</xdr:rowOff>
    </xdr:from>
    <xdr:ext cx="736600" cy="259045"/>
    <xdr:sp macro="" textlink="">
      <xdr:nvSpPr>
        <xdr:cNvPr id="332" name="テキスト ボックス 331"/>
        <xdr:cNvSpPr txBox="1"/>
      </xdr:nvSpPr>
      <xdr:spPr>
        <a:xfrm>
          <a:off x="15290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119743</xdr:rowOff>
    </xdr:from>
    <xdr:to>
      <xdr:col>21</xdr:col>
      <xdr:colOff>412750</xdr:colOff>
      <xdr:row>39</xdr:row>
      <xdr:rowOff>49893</xdr:rowOff>
    </xdr:to>
    <xdr:sp macro="" textlink="">
      <xdr:nvSpPr>
        <xdr:cNvPr id="333" name="円/楕円 332"/>
        <xdr:cNvSpPr/>
      </xdr:nvSpPr>
      <xdr:spPr>
        <a:xfrm>
          <a:off x="14732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34670</xdr:rowOff>
    </xdr:from>
    <xdr:ext cx="762000" cy="259045"/>
    <xdr:sp macro="" textlink="">
      <xdr:nvSpPr>
        <xdr:cNvPr id="334" name="テキスト ボックス 333"/>
        <xdr:cNvSpPr txBox="1"/>
      </xdr:nvSpPr>
      <xdr:spPr>
        <a:xfrm>
          <a:off x="14401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163285</xdr:rowOff>
    </xdr:from>
    <xdr:to>
      <xdr:col>20</xdr:col>
      <xdr:colOff>209550</xdr:colOff>
      <xdr:row>39</xdr:row>
      <xdr:rowOff>93435</xdr:rowOff>
    </xdr:to>
    <xdr:sp macro="" textlink="">
      <xdr:nvSpPr>
        <xdr:cNvPr id="335" name="円/楕円 334"/>
        <xdr:cNvSpPr/>
      </xdr:nvSpPr>
      <xdr:spPr>
        <a:xfrm>
          <a:off x="13843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78212</xdr:rowOff>
    </xdr:from>
    <xdr:ext cx="762000" cy="259045"/>
    <xdr:sp macro="" textlink="">
      <xdr:nvSpPr>
        <xdr:cNvPr id="336" name="テキスト ボックス 335"/>
        <xdr:cNvSpPr txBox="1"/>
      </xdr:nvSpPr>
      <xdr:spPr>
        <a:xfrm>
          <a:off x="13512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152400</xdr:rowOff>
    </xdr:from>
    <xdr:to>
      <xdr:col>19</xdr:col>
      <xdr:colOff>6350</xdr:colOff>
      <xdr:row>39</xdr:row>
      <xdr:rowOff>82550</xdr:rowOff>
    </xdr:to>
    <xdr:sp macro="" textlink="">
      <xdr:nvSpPr>
        <xdr:cNvPr id="337" name="円/楕円 336"/>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67327</xdr:rowOff>
    </xdr:from>
    <xdr:ext cx="762000" cy="259045"/>
    <xdr:sp macro="" textlink="">
      <xdr:nvSpPr>
        <xdr:cNvPr id="338" name="テキスト ボックス 337"/>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公債費については類似団体平均を下回っているものの、対前年度比では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ポイントの増となった。これは公債費の総額は</a:t>
          </a:r>
          <a:r>
            <a:rPr kumimoji="1" lang="ja-JP" altLang="en-US" sz="1100">
              <a:solidFill>
                <a:schemeClr val="dk1"/>
              </a:solidFill>
              <a:effectLst/>
              <a:latin typeface="+mn-lt"/>
              <a:ea typeface="+mn-ea"/>
              <a:cs typeface="+mn-cs"/>
            </a:rPr>
            <a:t>過年度の繰上償還の実施や償還終了などにより</a:t>
          </a:r>
          <a:r>
            <a:rPr kumimoji="1" lang="ja-JP" altLang="ja-JP" sz="1100">
              <a:solidFill>
                <a:schemeClr val="dk1"/>
              </a:solidFill>
              <a:effectLst/>
              <a:latin typeface="+mn-lt"/>
              <a:ea typeface="+mn-ea"/>
              <a:cs typeface="+mn-cs"/>
            </a:rPr>
            <a:t>前年度より減となっ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普通交付税や地方消費税</a:t>
          </a:r>
          <a:r>
            <a:rPr lang="ja-JP" altLang="en-US" sz="1100">
              <a:solidFill>
                <a:schemeClr val="dk1"/>
              </a:solidFill>
              <a:effectLst/>
              <a:latin typeface="+mn-lt"/>
              <a:ea typeface="+mn-ea"/>
              <a:cs typeface="+mn-cs"/>
            </a:rPr>
            <a:t>交付金</a:t>
          </a:r>
          <a:r>
            <a:rPr lang="ja-JP" altLang="ja-JP" sz="1100">
              <a:solidFill>
                <a:schemeClr val="dk1"/>
              </a:solidFill>
              <a:effectLst/>
              <a:latin typeface="+mn-lt"/>
              <a:ea typeface="+mn-ea"/>
              <a:cs typeface="+mn-cs"/>
            </a:rPr>
            <a:t>など経常一般財源の減がこれを上回ったことによ</a:t>
          </a:r>
          <a:r>
            <a:rPr lang="ja-JP" altLang="en-US" sz="1100">
              <a:solidFill>
                <a:schemeClr val="dk1"/>
              </a:solidFill>
              <a:effectLst/>
              <a:latin typeface="+mn-lt"/>
              <a:ea typeface="+mn-ea"/>
              <a:cs typeface="+mn-cs"/>
            </a:rPr>
            <a:t>り割合が増加した</a:t>
          </a:r>
          <a:r>
            <a:rPr lang="ja-JP" altLang="ja-JP"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引き続き、減債基金を活用した地方債残高の抑制などにより、公債費の抑制に努めていく。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96520</xdr:rowOff>
    </xdr:to>
    <xdr:cxnSp macro="">
      <xdr:nvCxnSpPr>
        <xdr:cNvPr id="371" name="直線コネクタ 370"/>
        <xdr:cNvCxnSpPr/>
      </xdr:nvCxnSpPr>
      <xdr:spPr>
        <a:xfrm>
          <a:off x="3987800" y="13088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104139</xdr:rowOff>
    </xdr:to>
    <xdr:cxnSp macro="">
      <xdr:nvCxnSpPr>
        <xdr:cNvPr id="374" name="直線コネクタ 373"/>
        <xdr:cNvCxnSpPr/>
      </xdr:nvCxnSpPr>
      <xdr:spPr>
        <a:xfrm flipV="1">
          <a:off x="3098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77</xdr:row>
      <xdr:rowOff>8889</xdr:rowOff>
    </xdr:to>
    <xdr:cxnSp macro="">
      <xdr:nvCxnSpPr>
        <xdr:cNvPr id="377" name="直線コネクタ 376"/>
        <xdr:cNvCxnSpPr/>
      </xdr:nvCxnSpPr>
      <xdr:spPr>
        <a:xfrm flipV="1">
          <a:off x="2209800" y="13134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31750</xdr:rowOff>
    </xdr:to>
    <xdr:cxnSp macro="">
      <xdr:nvCxnSpPr>
        <xdr:cNvPr id="380" name="直線コネクタ 379"/>
        <xdr:cNvCxnSpPr/>
      </xdr:nvCxnSpPr>
      <xdr:spPr>
        <a:xfrm flipV="1">
          <a:off x="1320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81" name="フローチャート :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3" name="フローチャート : 判断 382"/>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4" name="テキスト ボックス 383"/>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90" name="円/楕円 389"/>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91"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92" name="円/楕円 391"/>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93" name="テキスト ボックス 392"/>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4" name="円/楕円 39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5" name="テキスト ボックス 39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96" name="円/楕円 395"/>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97" name="テキスト ボックス 396"/>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98" name="円/楕円 397"/>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99" name="テキスト ボックス 398"/>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公債費以外は、類似団体平均を上回り、前年度比</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ポイントの増となった。引き続き、</a:t>
          </a:r>
          <a:r>
            <a:rPr kumimoji="1" lang="ja-JP" altLang="ja-JP" sz="1100">
              <a:solidFill>
                <a:schemeClr val="dk1"/>
              </a:solidFill>
              <a:effectLst/>
              <a:latin typeface="+mn-lt"/>
              <a:ea typeface="+mn-ea"/>
              <a:cs typeface="+mn-cs"/>
            </a:rPr>
            <a:t>新行政改革実施プランに掲げた</a:t>
          </a:r>
          <a:r>
            <a:rPr kumimoji="1" lang="ja-JP" altLang="ja-JP" sz="1100" b="0" i="0" baseline="0">
              <a:solidFill>
                <a:schemeClr val="dk1"/>
              </a:solidFill>
              <a:effectLst/>
              <a:latin typeface="+mn-lt"/>
              <a:ea typeface="+mn-ea"/>
              <a:cs typeface="+mn-cs"/>
            </a:rPr>
            <a:t>自主財源の確保と受益者負担の適正化、事務事業等の見直し・最適化</a:t>
          </a:r>
          <a:r>
            <a:rPr kumimoji="1" lang="ja-JP" altLang="en-US" sz="1100" b="0" i="0" baseline="0">
              <a:solidFill>
                <a:schemeClr val="dk1"/>
              </a:solidFill>
              <a:effectLst/>
              <a:latin typeface="+mn-lt"/>
              <a:ea typeface="+mn-ea"/>
              <a:cs typeface="+mn-cs"/>
            </a:rPr>
            <a:t>などの</a:t>
          </a:r>
          <a:r>
            <a:rPr kumimoji="1" lang="ja-JP" altLang="ja-JP" sz="1100" b="0" i="0" baseline="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に取り組んでいく。</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79</xdr:row>
      <xdr:rowOff>37846</xdr:rowOff>
    </xdr:to>
    <xdr:cxnSp macro="">
      <xdr:nvCxnSpPr>
        <xdr:cNvPr id="430" name="直線コネクタ 429"/>
        <xdr:cNvCxnSpPr/>
      </xdr:nvCxnSpPr>
      <xdr:spPr>
        <a:xfrm>
          <a:off x="15671800" y="1337665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78</xdr:row>
      <xdr:rowOff>3556</xdr:rowOff>
    </xdr:to>
    <xdr:cxnSp macro="">
      <xdr:nvCxnSpPr>
        <xdr:cNvPr id="433" name="直線コネクタ 432"/>
        <xdr:cNvCxnSpPr/>
      </xdr:nvCxnSpPr>
      <xdr:spPr>
        <a:xfrm>
          <a:off x="14782800" y="132257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24130</xdr:rowOff>
    </xdr:to>
    <xdr:cxnSp macro="">
      <xdr:nvCxnSpPr>
        <xdr:cNvPr id="436" name="直線コネクタ 435"/>
        <xdr:cNvCxnSpPr/>
      </xdr:nvCxnSpPr>
      <xdr:spPr>
        <a:xfrm>
          <a:off x="13893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xdr:rowOff>
    </xdr:from>
    <xdr:to>
      <xdr:col>20</xdr:col>
      <xdr:colOff>158750</xdr:colOff>
      <xdr:row>77</xdr:row>
      <xdr:rowOff>78994</xdr:rowOff>
    </xdr:to>
    <xdr:cxnSp macro="">
      <xdr:nvCxnSpPr>
        <xdr:cNvPr id="439" name="直線コネクタ 438"/>
        <xdr:cNvCxnSpPr/>
      </xdr:nvCxnSpPr>
      <xdr:spPr>
        <a:xfrm flipV="1">
          <a:off x="13004800" y="13207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1" name="テキスト ボックス 440"/>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2" name="フローチャート : 判断 441"/>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3" name="テキスト ボックス 442"/>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49" name="円/楕円 448"/>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130573</xdr:rowOff>
    </xdr:from>
    <xdr:ext cx="762000" cy="259045"/>
    <xdr:sp macro="" textlink="">
      <xdr:nvSpPr>
        <xdr:cNvPr id="450"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51" name="円/楕円 450"/>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52" name="テキスト ボックス 451"/>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3" name="円/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4" name="テキスト ボックス 45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55" name="円/楕円 454"/>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56" name="テキスト ボックス 455"/>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7" name="円/楕円 456"/>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8" name="テキスト ボックス 45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大阪府枚方市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119487</xdr:rowOff>
    </xdr:from>
    <xdr:to>
      <xdr:col>4</xdr:col>
      <xdr:colOff>1117600</xdr:colOff>
      <xdr:row>16</xdr:row>
      <xdr:rowOff>156520</xdr:rowOff>
    </xdr:to>
    <xdr:cxnSp macro="">
      <xdr:nvCxnSpPr>
        <xdr:cNvPr id="48" name="直線コネクタ 47"/>
        <xdr:cNvCxnSpPr/>
      </xdr:nvCxnSpPr>
      <xdr:spPr bwMode="auto">
        <a:xfrm>
          <a:off x="5003800" y="2910312"/>
          <a:ext cx="6477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141297</xdr:rowOff>
    </xdr:from>
    <xdr:ext cx="762000" cy="259045"/>
    <xdr:sp macro="" textlink="">
      <xdr:nvSpPr>
        <xdr:cNvPr id="49" name="人口1人当たり決算額の推移平均値テキスト130"/>
        <xdr:cNvSpPr txBox="1"/>
      </xdr:nvSpPr>
      <xdr:spPr>
        <a:xfrm>
          <a:off x="5740400" y="2932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119487</xdr:rowOff>
    </xdr:from>
    <xdr:to>
      <xdr:col>4</xdr:col>
      <xdr:colOff>469900</xdr:colOff>
      <xdr:row>17</xdr:row>
      <xdr:rowOff>44460</xdr:rowOff>
    </xdr:to>
    <xdr:cxnSp macro="">
      <xdr:nvCxnSpPr>
        <xdr:cNvPr id="51" name="直線コネクタ 50"/>
        <xdr:cNvCxnSpPr/>
      </xdr:nvCxnSpPr>
      <xdr:spPr bwMode="auto">
        <a:xfrm flipV="1">
          <a:off x="4305300" y="2910312"/>
          <a:ext cx="698500" cy="9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44460</xdr:rowOff>
    </xdr:from>
    <xdr:to>
      <xdr:col>3</xdr:col>
      <xdr:colOff>904875</xdr:colOff>
      <xdr:row>17</xdr:row>
      <xdr:rowOff>141249</xdr:rowOff>
    </xdr:to>
    <xdr:cxnSp macro="">
      <xdr:nvCxnSpPr>
        <xdr:cNvPr id="54" name="直線コネクタ 53"/>
        <xdr:cNvCxnSpPr/>
      </xdr:nvCxnSpPr>
      <xdr:spPr bwMode="auto">
        <a:xfrm flipV="1">
          <a:off x="3606800" y="3006735"/>
          <a:ext cx="698500" cy="9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129545</xdr:rowOff>
    </xdr:from>
    <xdr:to>
      <xdr:col>3</xdr:col>
      <xdr:colOff>206375</xdr:colOff>
      <xdr:row>17</xdr:row>
      <xdr:rowOff>141249</xdr:rowOff>
    </xdr:to>
    <xdr:cxnSp macro="">
      <xdr:nvCxnSpPr>
        <xdr:cNvPr id="57" name="直線コネクタ 56"/>
        <xdr:cNvCxnSpPr/>
      </xdr:nvCxnSpPr>
      <xdr:spPr bwMode="auto">
        <a:xfrm>
          <a:off x="2908300" y="3091820"/>
          <a:ext cx="6985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43723</xdr:rowOff>
    </xdr:from>
    <xdr:to>
      <xdr:col>3</xdr:col>
      <xdr:colOff>257175</xdr:colOff>
      <xdr:row>17</xdr:row>
      <xdr:rowOff>145323</xdr:rowOff>
    </xdr:to>
    <xdr:sp macro="" textlink="">
      <xdr:nvSpPr>
        <xdr:cNvPr id="58" name="フローチャート : 判断 57"/>
        <xdr:cNvSpPr/>
      </xdr:nvSpPr>
      <xdr:spPr bwMode="auto">
        <a:xfrm>
          <a:off x="3556000" y="3005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155500</xdr:rowOff>
    </xdr:from>
    <xdr:ext cx="762000" cy="259045"/>
    <xdr:sp macro="" textlink="">
      <xdr:nvSpPr>
        <xdr:cNvPr id="59" name="テキスト ボックス 58"/>
        <xdr:cNvSpPr txBox="1"/>
      </xdr:nvSpPr>
      <xdr:spPr>
        <a:xfrm>
          <a:off x="3225800" y="277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148148</xdr:rowOff>
    </xdr:from>
    <xdr:to>
      <xdr:col>2</xdr:col>
      <xdr:colOff>692150</xdr:colOff>
      <xdr:row>17</xdr:row>
      <xdr:rowOff>78298</xdr:rowOff>
    </xdr:to>
    <xdr:sp macro="" textlink="">
      <xdr:nvSpPr>
        <xdr:cNvPr id="60" name="フローチャート : 判断 59"/>
        <xdr:cNvSpPr/>
      </xdr:nvSpPr>
      <xdr:spPr bwMode="auto">
        <a:xfrm>
          <a:off x="2857500" y="2938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88475</xdr:rowOff>
    </xdr:from>
    <xdr:ext cx="762000" cy="259045"/>
    <xdr:sp macro="" textlink="">
      <xdr:nvSpPr>
        <xdr:cNvPr id="61" name="テキスト ボックス 60"/>
        <xdr:cNvSpPr txBox="1"/>
      </xdr:nvSpPr>
      <xdr:spPr>
        <a:xfrm>
          <a:off x="2527300" y="270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105720</xdr:rowOff>
    </xdr:from>
    <xdr:to>
      <xdr:col>5</xdr:col>
      <xdr:colOff>34925</xdr:colOff>
      <xdr:row>17</xdr:row>
      <xdr:rowOff>35870</xdr:rowOff>
    </xdr:to>
    <xdr:sp macro="" textlink="">
      <xdr:nvSpPr>
        <xdr:cNvPr id="67" name="円/楕円 66"/>
        <xdr:cNvSpPr/>
      </xdr:nvSpPr>
      <xdr:spPr bwMode="auto">
        <a:xfrm>
          <a:off x="5600700" y="289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122247</xdr:rowOff>
    </xdr:from>
    <xdr:ext cx="762000" cy="259045"/>
    <xdr:sp macro="" textlink="">
      <xdr:nvSpPr>
        <xdr:cNvPr id="68" name="人口1人当たり決算額の推移該当値テキスト130"/>
        <xdr:cNvSpPr txBox="1"/>
      </xdr:nvSpPr>
      <xdr:spPr>
        <a:xfrm>
          <a:off x="5740400" y="27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68687</xdr:rowOff>
    </xdr:from>
    <xdr:to>
      <xdr:col>4</xdr:col>
      <xdr:colOff>520700</xdr:colOff>
      <xdr:row>16</xdr:row>
      <xdr:rowOff>170287</xdr:rowOff>
    </xdr:to>
    <xdr:sp macro="" textlink="">
      <xdr:nvSpPr>
        <xdr:cNvPr id="69" name="円/楕円 68"/>
        <xdr:cNvSpPr/>
      </xdr:nvSpPr>
      <xdr:spPr bwMode="auto">
        <a:xfrm>
          <a:off x="4953000" y="285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9014</xdr:rowOff>
    </xdr:from>
    <xdr:ext cx="736600" cy="259045"/>
    <xdr:sp macro="" textlink="">
      <xdr:nvSpPr>
        <xdr:cNvPr id="70" name="テキスト ボックス 69"/>
        <xdr:cNvSpPr txBox="1"/>
      </xdr:nvSpPr>
      <xdr:spPr>
        <a:xfrm>
          <a:off x="4622800" y="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62,456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165110</xdr:rowOff>
    </xdr:from>
    <xdr:to>
      <xdr:col>3</xdr:col>
      <xdr:colOff>955675</xdr:colOff>
      <xdr:row>17</xdr:row>
      <xdr:rowOff>95260</xdr:rowOff>
    </xdr:to>
    <xdr:sp macro="" textlink="">
      <xdr:nvSpPr>
        <xdr:cNvPr id="71" name="円/楕円 70"/>
        <xdr:cNvSpPr/>
      </xdr:nvSpPr>
      <xdr:spPr bwMode="auto">
        <a:xfrm>
          <a:off x="4254500" y="295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80037</xdr:rowOff>
    </xdr:from>
    <xdr:ext cx="762000" cy="259045"/>
    <xdr:sp macro="" textlink="">
      <xdr:nvSpPr>
        <xdr:cNvPr id="72" name="テキスト ボックス 71"/>
        <xdr:cNvSpPr txBox="1"/>
      </xdr:nvSpPr>
      <xdr:spPr>
        <a:xfrm>
          <a:off x="3924300" y="30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90449</xdr:rowOff>
    </xdr:from>
    <xdr:to>
      <xdr:col>3</xdr:col>
      <xdr:colOff>257175</xdr:colOff>
      <xdr:row>18</xdr:row>
      <xdr:rowOff>20599</xdr:rowOff>
    </xdr:to>
    <xdr:sp macro="" textlink="">
      <xdr:nvSpPr>
        <xdr:cNvPr id="73" name="円/楕円 72"/>
        <xdr:cNvSpPr/>
      </xdr:nvSpPr>
      <xdr:spPr bwMode="auto">
        <a:xfrm>
          <a:off x="3556000" y="305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5376</xdr:rowOff>
    </xdr:from>
    <xdr:ext cx="762000" cy="259045"/>
    <xdr:sp macro="" textlink="">
      <xdr:nvSpPr>
        <xdr:cNvPr id="74" name="テキスト ボックス 73"/>
        <xdr:cNvSpPr txBox="1"/>
      </xdr:nvSpPr>
      <xdr:spPr>
        <a:xfrm>
          <a:off x="3225800" y="313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78745</xdr:rowOff>
    </xdr:from>
    <xdr:to>
      <xdr:col>2</xdr:col>
      <xdr:colOff>692150</xdr:colOff>
      <xdr:row>18</xdr:row>
      <xdr:rowOff>8895</xdr:rowOff>
    </xdr:to>
    <xdr:sp macro="" textlink="">
      <xdr:nvSpPr>
        <xdr:cNvPr id="75" name="円/楕円 74"/>
        <xdr:cNvSpPr/>
      </xdr:nvSpPr>
      <xdr:spPr bwMode="auto">
        <a:xfrm>
          <a:off x="2857500" y="304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165122</xdr:rowOff>
    </xdr:from>
    <xdr:ext cx="762000" cy="259045"/>
    <xdr:sp macro="" textlink="">
      <xdr:nvSpPr>
        <xdr:cNvPr id="76" name="テキスト ボックス 75"/>
        <xdr:cNvSpPr txBox="1"/>
      </xdr:nvSpPr>
      <xdr:spPr>
        <a:xfrm>
          <a:off x="2527300" y="31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332923</xdr:rowOff>
    </xdr:from>
    <xdr:to>
      <xdr:col>4</xdr:col>
      <xdr:colOff>1117600</xdr:colOff>
      <xdr:row>38</xdr:row>
      <xdr:rowOff>45938</xdr:rowOff>
    </xdr:to>
    <xdr:cxnSp macro="">
      <xdr:nvCxnSpPr>
        <xdr:cNvPr id="108" name="直線コネクタ 107"/>
        <xdr:cNvCxnSpPr/>
      </xdr:nvCxnSpPr>
      <xdr:spPr bwMode="auto">
        <a:xfrm>
          <a:off x="5003800" y="7457623"/>
          <a:ext cx="647700" cy="5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332923</xdr:rowOff>
    </xdr:from>
    <xdr:to>
      <xdr:col>4</xdr:col>
      <xdr:colOff>469900</xdr:colOff>
      <xdr:row>38</xdr:row>
      <xdr:rowOff>25776</xdr:rowOff>
    </xdr:to>
    <xdr:cxnSp macro="">
      <xdr:nvCxnSpPr>
        <xdr:cNvPr id="111" name="直線コネクタ 110"/>
        <xdr:cNvCxnSpPr/>
      </xdr:nvCxnSpPr>
      <xdr:spPr bwMode="auto">
        <a:xfrm flipV="1">
          <a:off x="4305300" y="7457623"/>
          <a:ext cx="698500" cy="3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271566</xdr:rowOff>
    </xdr:from>
    <xdr:to>
      <xdr:col>3</xdr:col>
      <xdr:colOff>904875</xdr:colOff>
      <xdr:row>38</xdr:row>
      <xdr:rowOff>25776</xdr:rowOff>
    </xdr:to>
    <xdr:cxnSp macro="">
      <xdr:nvCxnSpPr>
        <xdr:cNvPr id="114" name="直線コネクタ 113"/>
        <xdr:cNvCxnSpPr/>
      </xdr:nvCxnSpPr>
      <xdr:spPr bwMode="auto">
        <a:xfrm>
          <a:off x="3606800" y="7396266"/>
          <a:ext cx="698500" cy="9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249484</xdr:rowOff>
    </xdr:from>
    <xdr:to>
      <xdr:col>3</xdr:col>
      <xdr:colOff>206375</xdr:colOff>
      <xdr:row>37</xdr:row>
      <xdr:rowOff>271566</xdr:rowOff>
    </xdr:to>
    <xdr:cxnSp macro="">
      <xdr:nvCxnSpPr>
        <xdr:cNvPr id="117" name="直線コネクタ 116"/>
        <xdr:cNvCxnSpPr/>
      </xdr:nvCxnSpPr>
      <xdr:spPr bwMode="auto">
        <a:xfrm>
          <a:off x="2908300" y="7374184"/>
          <a:ext cx="698500" cy="2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252679</xdr:rowOff>
    </xdr:from>
    <xdr:to>
      <xdr:col>3</xdr:col>
      <xdr:colOff>257175</xdr:colOff>
      <xdr:row>36</xdr:row>
      <xdr:rowOff>11379</xdr:rowOff>
    </xdr:to>
    <xdr:sp macro="" textlink="">
      <xdr:nvSpPr>
        <xdr:cNvPr id="118" name="フローチャート : 判断 117"/>
        <xdr:cNvSpPr/>
      </xdr:nvSpPr>
      <xdr:spPr bwMode="auto">
        <a:xfrm>
          <a:off x="3556000" y="6863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21556</xdr:rowOff>
    </xdr:from>
    <xdr:ext cx="762000" cy="259045"/>
    <xdr:sp macro="" textlink="">
      <xdr:nvSpPr>
        <xdr:cNvPr id="119" name="テキスト ボックス 118"/>
        <xdr:cNvSpPr txBox="1"/>
      </xdr:nvSpPr>
      <xdr:spPr>
        <a:xfrm>
          <a:off x="3225800" y="663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211760</xdr:rowOff>
    </xdr:from>
    <xdr:to>
      <xdr:col>2</xdr:col>
      <xdr:colOff>692150</xdr:colOff>
      <xdr:row>35</xdr:row>
      <xdr:rowOff>313360</xdr:rowOff>
    </xdr:to>
    <xdr:sp macro="" textlink="">
      <xdr:nvSpPr>
        <xdr:cNvPr id="120" name="フローチャート : 判断 119"/>
        <xdr:cNvSpPr/>
      </xdr:nvSpPr>
      <xdr:spPr bwMode="auto">
        <a:xfrm>
          <a:off x="2857500" y="6822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323537</xdr:rowOff>
    </xdr:from>
    <xdr:ext cx="762000" cy="259045"/>
    <xdr:sp macro="" textlink="">
      <xdr:nvSpPr>
        <xdr:cNvPr id="121" name="テキスト ボックス 120"/>
        <xdr:cNvSpPr txBox="1"/>
      </xdr:nvSpPr>
      <xdr:spPr>
        <a:xfrm>
          <a:off x="2527300" y="65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338038</xdr:rowOff>
    </xdr:from>
    <xdr:to>
      <xdr:col>5</xdr:col>
      <xdr:colOff>34925</xdr:colOff>
      <xdr:row>38</xdr:row>
      <xdr:rowOff>96738</xdr:rowOff>
    </xdr:to>
    <xdr:sp macro="" textlink="">
      <xdr:nvSpPr>
        <xdr:cNvPr id="127" name="円/楕円 126"/>
        <xdr:cNvSpPr/>
      </xdr:nvSpPr>
      <xdr:spPr bwMode="auto">
        <a:xfrm>
          <a:off x="5600700" y="7462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246615</xdr:rowOff>
    </xdr:from>
    <xdr:ext cx="762000" cy="259045"/>
    <xdr:sp macro="" textlink="">
      <xdr:nvSpPr>
        <xdr:cNvPr id="128" name="人口1人当たり決算額の推移該当値テキスト445"/>
        <xdr:cNvSpPr txBox="1"/>
      </xdr:nvSpPr>
      <xdr:spPr>
        <a:xfrm>
          <a:off x="5740400" y="737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282123</xdr:rowOff>
    </xdr:from>
    <xdr:to>
      <xdr:col>4</xdr:col>
      <xdr:colOff>520700</xdr:colOff>
      <xdr:row>38</xdr:row>
      <xdr:rowOff>40823</xdr:rowOff>
    </xdr:to>
    <xdr:sp macro="" textlink="">
      <xdr:nvSpPr>
        <xdr:cNvPr id="129" name="円/楕円 128"/>
        <xdr:cNvSpPr/>
      </xdr:nvSpPr>
      <xdr:spPr bwMode="auto">
        <a:xfrm>
          <a:off x="4953000" y="7406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25600</xdr:rowOff>
    </xdr:from>
    <xdr:ext cx="736600" cy="259045"/>
    <xdr:sp macro="" textlink="">
      <xdr:nvSpPr>
        <xdr:cNvPr id="130" name="テキスト ボックス 129"/>
        <xdr:cNvSpPr txBox="1"/>
      </xdr:nvSpPr>
      <xdr:spPr>
        <a:xfrm>
          <a:off x="4622800" y="7493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317876</xdr:rowOff>
    </xdr:from>
    <xdr:to>
      <xdr:col>3</xdr:col>
      <xdr:colOff>955675</xdr:colOff>
      <xdr:row>38</xdr:row>
      <xdr:rowOff>76576</xdr:rowOff>
    </xdr:to>
    <xdr:sp macro="" textlink="">
      <xdr:nvSpPr>
        <xdr:cNvPr id="131" name="円/楕円 130"/>
        <xdr:cNvSpPr/>
      </xdr:nvSpPr>
      <xdr:spPr bwMode="auto">
        <a:xfrm>
          <a:off x="4254500" y="744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61353</xdr:rowOff>
    </xdr:from>
    <xdr:ext cx="762000" cy="259045"/>
    <xdr:sp macro="" textlink="">
      <xdr:nvSpPr>
        <xdr:cNvPr id="132" name="テキスト ボックス 131"/>
        <xdr:cNvSpPr txBox="1"/>
      </xdr:nvSpPr>
      <xdr:spPr>
        <a:xfrm>
          <a:off x="3924300" y="75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220766</xdr:rowOff>
    </xdr:from>
    <xdr:to>
      <xdr:col>3</xdr:col>
      <xdr:colOff>257175</xdr:colOff>
      <xdr:row>37</xdr:row>
      <xdr:rowOff>322366</xdr:rowOff>
    </xdr:to>
    <xdr:sp macro="" textlink="">
      <xdr:nvSpPr>
        <xdr:cNvPr id="133" name="円/楕円 132"/>
        <xdr:cNvSpPr/>
      </xdr:nvSpPr>
      <xdr:spPr bwMode="auto">
        <a:xfrm>
          <a:off x="3556000" y="734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307143</xdr:rowOff>
    </xdr:from>
    <xdr:ext cx="762000" cy="259045"/>
    <xdr:sp macro="" textlink="">
      <xdr:nvSpPr>
        <xdr:cNvPr id="134" name="テキスト ボックス 133"/>
        <xdr:cNvSpPr txBox="1"/>
      </xdr:nvSpPr>
      <xdr:spPr>
        <a:xfrm>
          <a:off x="3225800" y="74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198684</xdr:rowOff>
    </xdr:from>
    <xdr:to>
      <xdr:col>2</xdr:col>
      <xdr:colOff>692150</xdr:colOff>
      <xdr:row>37</xdr:row>
      <xdr:rowOff>300284</xdr:rowOff>
    </xdr:to>
    <xdr:sp macro="" textlink="">
      <xdr:nvSpPr>
        <xdr:cNvPr id="135" name="円/楕円 134"/>
        <xdr:cNvSpPr/>
      </xdr:nvSpPr>
      <xdr:spPr bwMode="auto">
        <a:xfrm>
          <a:off x="2857500" y="732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285061</xdr:rowOff>
    </xdr:from>
    <xdr:ext cx="762000" cy="259045"/>
    <xdr:sp macro="" textlink="">
      <xdr:nvSpPr>
        <xdr:cNvPr id="136" name="テキスト ボックス 135"/>
        <xdr:cNvSpPr txBox="1"/>
      </xdr:nvSpPr>
      <xdr:spPr>
        <a:xfrm>
          <a:off x="2527300" y="74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404,963
400,948
65.12
134,535,116
132,602,023
1,683,041
76,258,119
101,225,076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56947</xdr:rowOff>
    </xdr:from>
    <xdr:to>
      <xdr:col>6</xdr:col>
      <xdr:colOff>511175</xdr:colOff>
      <xdr:row>36</xdr:row>
      <xdr:rowOff>130099</xdr:rowOff>
    </xdr:to>
    <xdr:cxnSp macro="">
      <xdr:nvCxnSpPr>
        <xdr:cNvPr id="61" name="直線コネクタ 60"/>
        <xdr:cNvCxnSpPr/>
      </xdr:nvCxnSpPr>
      <xdr:spPr>
        <a:xfrm>
          <a:off x="3797300" y="622914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56947</xdr:rowOff>
    </xdr:from>
    <xdr:to>
      <xdr:col>5</xdr:col>
      <xdr:colOff>358775</xdr:colOff>
      <xdr:row>37</xdr:row>
      <xdr:rowOff>23533</xdr:rowOff>
    </xdr:to>
    <xdr:cxnSp macro="">
      <xdr:nvCxnSpPr>
        <xdr:cNvPr id="64" name="直線コネクタ 63"/>
        <xdr:cNvCxnSpPr/>
      </xdr:nvCxnSpPr>
      <xdr:spPr>
        <a:xfrm flipV="1">
          <a:off x="2908300" y="6229147"/>
          <a:ext cx="889000" cy="1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23533</xdr:rowOff>
    </xdr:from>
    <xdr:to>
      <xdr:col>4</xdr:col>
      <xdr:colOff>155575</xdr:colOff>
      <xdr:row>37</xdr:row>
      <xdr:rowOff>79883</xdr:rowOff>
    </xdr:to>
    <xdr:cxnSp macro="">
      <xdr:nvCxnSpPr>
        <xdr:cNvPr id="67" name="直線コネクタ 66"/>
        <xdr:cNvCxnSpPr/>
      </xdr:nvCxnSpPr>
      <xdr:spPr>
        <a:xfrm flipV="1">
          <a:off x="2019300" y="6367183"/>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166141</xdr:rowOff>
    </xdr:from>
    <xdr:to>
      <xdr:col>2</xdr:col>
      <xdr:colOff>638175</xdr:colOff>
      <xdr:row>37</xdr:row>
      <xdr:rowOff>79883</xdr:rowOff>
    </xdr:to>
    <xdr:cxnSp macro="">
      <xdr:nvCxnSpPr>
        <xdr:cNvPr id="70" name="直線コネクタ 69"/>
        <xdr:cNvCxnSpPr/>
      </xdr:nvCxnSpPr>
      <xdr:spPr>
        <a:xfrm>
          <a:off x="1130300" y="6338341"/>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87566</xdr:rowOff>
    </xdr:from>
    <xdr:to>
      <xdr:col>3</xdr:col>
      <xdr:colOff>3175</xdr:colOff>
      <xdr:row>36</xdr:row>
      <xdr:rowOff>17716</xdr:rowOff>
    </xdr:to>
    <xdr:sp macro="" textlink="">
      <xdr:nvSpPr>
        <xdr:cNvPr id="71" name="フローチャート : 判断 70"/>
        <xdr:cNvSpPr/>
      </xdr:nvSpPr>
      <xdr:spPr>
        <a:xfrm>
          <a:off x="1968500" y="60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34243</xdr:rowOff>
    </xdr:from>
    <xdr:ext cx="534377" cy="259045"/>
    <xdr:sp macro="" textlink="">
      <xdr:nvSpPr>
        <xdr:cNvPr id="72" name="テキスト ボックス 71"/>
        <xdr:cNvSpPr txBox="1"/>
      </xdr:nvSpPr>
      <xdr:spPr>
        <a:xfrm>
          <a:off x="1752111" y="58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7138</xdr:rowOff>
    </xdr:from>
    <xdr:to>
      <xdr:col>1</xdr:col>
      <xdr:colOff>485775</xdr:colOff>
      <xdr:row>35</xdr:row>
      <xdr:rowOff>108738</xdr:rowOff>
    </xdr:to>
    <xdr:sp macro="" textlink="">
      <xdr:nvSpPr>
        <xdr:cNvPr id="73" name="フローチャート : 判断 72"/>
        <xdr:cNvSpPr/>
      </xdr:nvSpPr>
      <xdr:spPr>
        <a:xfrm>
          <a:off x="1079500" y="600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125265</xdr:rowOff>
    </xdr:from>
    <xdr:ext cx="534377" cy="259045"/>
    <xdr:sp macro="" textlink="">
      <xdr:nvSpPr>
        <xdr:cNvPr id="74" name="テキスト ボックス 73"/>
        <xdr:cNvSpPr txBox="1"/>
      </xdr:nvSpPr>
      <xdr:spPr>
        <a:xfrm>
          <a:off x="863111" y="57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79299</xdr:rowOff>
    </xdr:from>
    <xdr:to>
      <xdr:col>6</xdr:col>
      <xdr:colOff>561975</xdr:colOff>
      <xdr:row>37</xdr:row>
      <xdr:rowOff>9449</xdr:rowOff>
    </xdr:to>
    <xdr:sp macro="" textlink="">
      <xdr:nvSpPr>
        <xdr:cNvPr id="80" name="円/楕円 79"/>
        <xdr:cNvSpPr/>
      </xdr:nvSpPr>
      <xdr:spPr>
        <a:xfrm>
          <a:off x="45847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57726</xdr:rowOff>
    </xdr:from>
    <xdr:ext cx="534377" cy="259045"/>
    <xdr:sp macro="" textlink="">
      <xdr:nvSpPr>
        <xdr:cNvPr id="81" name="人件費該当値テキスト"/>
        <xdr:cNvSpPr txBox="1"/>
      </xdr:nvSpPr>
      <xdr:spPr>
        <a:xfrm>
          <a:off x="4686300"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51,252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6147</xdr:rowOff>
    </xdr:from>
    <xdr:to>
      <xdr:col>5</xdr:col>
      <xdr:colOff>409575</xdr:colOff>
      <xdr:row>36</xdr:row>
      <xdr:rowOff>107747</xdr:rowOff>
    </xdr:to>
    <xdr:sp macro="" textlink="">
      <xdr:nvSpPr>
        <xdr:cNvPr id="82" name="円/楕円 81"/>
        <xdr:cNvSpPr/>
      </xdr:nvSpPr>
      <xdr:spPr>
        <a:xfrm>
          <a:off x="3746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98874</xdr:rowOff>
    </xdr:from>
    <xdr:ext cx="534377" cy="259045"/>
    <xdr:sp macro="" textlink="">
      <xdr:nvSpPr>
        <xdr:cNvPr id="83" name="テキスト ボックス 82"/>
        <xdr:cNvSpPr txBox="1"/>
      </xdr:nvSpPr>
      <xdr:spPr>
        <a:xfrm>
          <a:off x="3530111" y="62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144183</xdr:rowOff>
    </xdr:from>
    <xdr:to>
      <xdr:col>4</xdr:col>
      <xdr:colOff>206375</xdr:colOff>
      <xdr:row>37</xdr:row>
      <xdr:rowOff>74333</xdr:rowOff>
    </xdr:to>
    <xdr:sp macro="" textlink="">
      <xdr:nvSpPr>
        <xdr:cNvPr id="84" name="円/楕円 83"/>
        <xdr:cNvSpPr/>
      </xdr:nvSpPr>
      <xdr:spPr>
        <a:xfrm>
          <a:off x="2857500" y="6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65460</xdr:rowOff>
    </xdr:from>
    <xdr:ext cx="534377" cy="259045"/>
    <xdr:sp macro="" textlink="">
      <xdr:nvSpPr>
        <xdr:cNvPr id="85" name="テキスト ボックス 84"/>
        <xdr:cNvSpPr txBox="1"/>
      </xdr:nvSpPr>
      <xdr:spPr>
        <a:xfrm>
          <a:off x="2641111" y="64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29083</xdr:rowOff>
    </xdr:from>
    <xdr:to>
      <xdr:col>3</xdr:col>
      <xdr:colOff>3175</xdr:colOff>
      <xdr:row>37</xdr:row>
      <xdr:rowOff>130683</xdr:rowOff>
    </xdr:to>
    <xdr:sp macro="" textlink="">
      <xdr:nvSpPr>
        <xdr:cNvPr id="86" name="円/楕円 85"/>
        <xdr:cNvSpPr/>
      </xdr:nvSpPr>
      <xdr:spPr>
        <a:xfrm>
          <a:off x="1968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121810</xdr:rowOff>
    </xdr:from>
    <xdr:ext cx="534377" cy="259045"/>
    <xdr:sp macro="" textlink="">
      <xdr:nvSpPr>
        <xdr:cNvPr id="87" name="テキスト ボックス 86"/>
        <xdr:cNvSpPr txBox="1"/>
      </xdr:nvSpPr>
      <xdr:spPr>
        <a:xfrm>
          <a:off x="1752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115341</xdr:rowOff>
    </xdr:from>
    <xdr:to>
      <xdr:col>1</xdr:col>
      <xdr:colOff>485775</xdr:colOff>
      <xdr:row>37</xdr:row>
      <xdr:rowOff>45491</xdr:rowOff>
    </xdr:to>
    <xdr:sp macro="" textlink="">
      <xdr:nvSpPr>
        <xdr:cNvPr id="88" name="円/楕円 87"/>
        <xdr:cNvSpPr/>
      </xdr:nvSpPr>
      <xdr:spPr>
        <a:xfrm>
          <a:off x="1079500" y="62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36618</xdr:rowOff>
    </xdr:from>
    <xdr:ext cx="534377" cy="259045"/>
    <xdr:sp macro="" textlink="">
      <xdr:nvSpPr>
        <xdr:cNvPr id="89" name="テキスト ボックス 88"/>
        <xdr:cNvSpPr txBox="1"/>
      </xdr:nvSpPr>
      <xdr:spPr>
        <a:xfrm>
          <a:off x="863111" y="63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8534</xdr:rowOff>
    </xdr:from>
    <xdr:to>
      <xdr:col>6</xdr:col>
      <xdr:colOff>511175</xdr:colOff>
      <xdr:row>59</xdr:row>
      <xdr:rowOff>14250</xdr:rowOff>
    </xdr:to>
    <xdr:cxnSp macro="">
      <xdr:nvCxnSpPr>
        <xdr:cNvPr id="119" name="直線コネクタ 118"/>
        <xdr:cNvCxnSpPr/>
      </xdr:nvCxnSpPr>
      <xdr:spPr>
        <a:xfrm flipV="1">
          <a:off x="3797300" y="1012408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14250</xdr:rowOff>
    </xdr:from>
    <xdr:to>
      <xdr:col>5</xdr:col>
      <xdr:colOff>358775</xdr:colOff>
      <xdr:row>59</xdr:row>
      <xdr:rowOff>32233</xdr:rowOff>
    </xdr:to>
    <xdr:cxnSp macro="">
      <xdr:nvCxnSpPr>
        <xdr:cNvPr id="122" name="直線コネクタ 121"/>
        <xdr:cNvCxnSpPr/>
      </xdr:nvCxnSpPr>
      <xdr:spPr>
        <a:xfrm flipV="1">
          <a:off x="2908300" y="10129800"/>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32233</xdr:rowOff>
    </xdr:from>
    <xdr:to>
      <xdr:col>4</xdr:col>
      <xdr:colOff>155575</xdr:colOff>
      <xdr:row>59</xdr:row>
      <xdr:rowOff>71234</xdr:rowOff>
    </xdr:to>
    <xdr:cxnSp macro="">
      <xdr:nvCxnSpPr>
        <xdr:cNvPr id="125" name="直線コネクタ 124"/>
        <xdr:cNvCxnSpPr/>
      </xdr:nvCxnSpPr>
      <xdr:spPr>
        <a:xfrm flipV="1">
          <a:off x="2019300" y="10147783"/>
          <a:ext cx="889000" cy="3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67463</xdr:rowOff>
    </xdr:from>
    <xdr:to>
      <xdr:col>2</xdr:col>
      <xdr:colOff>638175</xdr:colOff>
      <xdr:row>59</xdr:row>
      <xdr:rowOff>71234</xdr:rowOff>
    </xdr:to>
    <xdr:cxnSp macro="">
      <xdr:nvCxnSpPr>
        <xdr:cNvPr id="128" name="直線コネクタ 127"/>
        <xdr:cNvCxnSpPr/>
      </xdr:nvCxnSpPr>
      <xdr:spPr>
        <a:xfrm>
          <a:off x="1130300" y="10183013"/>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3111</xdr:rowOff>
    </xdr:from>
    <xdr:to>
      <xdr:col>3</xdr:col>
      <xdr:colOff>3175</xdr:colOff>
      <xdr:row>58</xdr:row>
      <xdr:rowOff>104711</xdr:rowOff>
    </xdr:to>
    <xdr:sp macro="" textlink="">
      <xdr:nvSpPr>
        <xdr:cNvPr id="129" name="フローチャート : 判断 128"/>
        <xdr:cNvSpPr/>
      </xdr:nvSpPr>
      <xdr:spPr>
        <a:xfrm>
          <a:off x="1968500" y="994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121238</xdr:rowOff>
    </xdr:from>
    <xdr:ext cx="534377" cy="259045"/>
    <xdr:sp macro="" textlink="">
      <xdr:nvSpPr>
        <xdr:cNvPr id="130" name="テキスト ボックス 129"/>
        <xdr:cNvSpPr txBox="1"/>
      </xdr:nvSpPr>
      <xdr:spPr>
        <a:xfrm>
          <a:off x="1752111" y="97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4369</xdr:rowOff>
    </xdr:from>
    <xdr:to>
      <xdr:col>1</xdr:col>
      <xdr:colOff>485775</xdr:colOff>
      <xdr:row>58</xdr:row>
      <xdr:rowOff>105969</xdr:rowOff>
    </xdr:to>
    <xdr:sp macro="" textlink="">
      <xdr:nvSpPr>
        <xdr:cNvPr id="131" name="フローチャート : 判断 130"/>
        <xdr:cNvSpPr/>
      </xdr:nvSpPr>
      <xdr:spPr>
        <a:xfrm>
          <a:off x="1079500" y="99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122496</xdr:rowOff>
    </xdr:from>
    <xdr:ext cx="534377" cy="259045"/>
    <xdr:sp macro="" textlink="">
      <xdr:nvSpPr>
        <xdr:cNvPr id="132" name="テキスト ボックス 131"/>
        <xdr:cNvSpPr txBox="1"/>
      </xdr:nvSpPr>
      <xdr:spPr>
        <a:xfrm>
          <a:off x="863111" y="97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129184</xdr:rowOff>
    </xdr:from>
    <xdr:to>
      <xdr:col>6</xdr:col>
      <xdr:colOff>561975</xdr:colOff>
      <xdr:row>59</xdr:row>
      <xdr:rowOff>59334</xdr:rowOff>
    </xdr:to>
    <xdr:sp macro="" textlink="">
      <xdr:nvSpPr>
        <xdr:cNvPr id="138" name="円/楕円 137"/>
        <xdr:cNvSpPr/>
      </xdr:nvSpPr>
      <xdr:spPr>
        <a:xfrm>
          <a:off x="4584700" y="100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44111</xdr:rowOff>
    </xdr:from>
    <xdr:ext cx="534377" cy="259045"/>
    <xdr:sp macro="" textlink="">
      <xdr:nvSpPr>
        <xdr:cNvPr id="139" name="物件費該当値テキスト"/>
        <xdr:cNvSpPr txBox="1"/>
      </xdr:nvSpPr>
      <xdr:spPr>
        <a:xfrm>
          <a:off x="4686300" y="99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134900</xdr:rowOff>
    </xdr:from>
    <xdr:to>
      <xdr:col>5</xdr:col>
      <xdr:colOff>409575</xdr:colOff>
      <xdr:row>59</xdr:row>
      <xdr:rowOff>65050</xdr:rowOff>
    </xdr:to>
    <xdr:sp macro="" textlink="">
      <xdr:nvSpPr>
        <xdr:cNvPr id="140" name="円/楕円 139"/>
        <xdr:cNvSpPr/>
      </xdr:nvSpPr>
      <xdr:spPr>
        <a:xfrm>
          <a:off x="3746500" y="100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56177</xdr:rowOff>
    </xdr:from>
    <xdr:ext cx="534377" cy="259045"/>
    <xdr:sp macro="" textlink="">
      <xdr:nvSpPr>
        <xdr:cNvPr id="141" name="テキスト ボックス 140"/>
        <xdr:cNvSpPr txBox="1"/>
      </xdr:nvSpPr>
      <xdr:spPr>
        <a:xfrm>
          <a:off x="3530111" y="101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152883</xdr:rowOff>
    </xdr:from>
    <xdr:to>
      <xdr:col>4</xdr:col>
      <xdr:colOff>206375</xdr:colOff>
      <xdr:row>59</xdr:row>
      <xdr:rowOff>83033</xdr:rowOff>
    </xdr:to>
    <xdr:sp macro="" textlink="">
      <xdr:nvSpPr>
        <xdr:cNvPr id="142" name="円/楕円 141"/>
        <xdr:cNvSpPr/>
      </xdr:nvSpPr>
      <xdr:spPr>
        <a:xfrm>
          <a:off x="2857500" y="100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74160</xdr:rowOff>
    </xdr:from>
    <xdr:ext cx="534377" cy="259045"/>
    <xdr:sp macro="" textlink="">
      <xdr:nvSpPr>
        <xdr:cNvPr id="143" name="テキスト ボックス 142"/>
        <xdr:cNvSpPr txBox="1"/>
      </xdr:nvSpPr>
      <xdr:spPr>
        <a:xfrm>
          <a:off x="2641111" y="101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20434</xdr:rowOff>
    </xdr:from>
    <xdr:to>
      <xdr:col>3</xdr:col>
      <xdr:colOff>3175</xdr:colOff>
      <xdr:row>59</xdr:row>
      <xdr:rowOff>122034</xdr:rowOff>
    </xdr:to>
    <xdr:sp macro="" textlink="">
      <xdr:nvSpPr>
        <xdr:cNvPr id="144" name="円/楕円 143"/>
        <xdr:cNvSpPr/>
      </xdr:nvSpPr>
      <xdr:spPr>
        <a:xfrm>
          <a:off x="1968500" y="101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113161</xdr:rowOff>
    </xdr:from>
    <xdr:ext cx="534377" cy="259045"/>
    <xdr:sp macro="" textlink="">
      <xdr:nvSpPr>
        <xdr:cNvPr id="145" name="テキスト ボックス 144"/>
        <xdr:cNvSpPr txBox="1"/>
      </xdr:nvSpPr>
      <xdr:spPr>
        <a:xfrm>
          <a:off x="1752111" y="102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16663</xdr:rowOff>
    </xdr:from>
    <xdr:to>
      <xdr:col>1</xdr:col>
      <xdr:colOff>485775</xdr:colOff>
      <xdr:row>59</xdr:row>
      <xdr:rowOff>118263</xdr:rowOff>
    </xdr:to>
    <xdr:sp macro="" textlink="">
      <xdr:nvSpPr>
        <xdr:cNvPr id="146" name="円/楕円 145"/>
        <xdr:cNvSpPr/>
      </xdr:nvSpPr>
      <xdr:spPr>
        <a:xfrm>
          <a:off x="1079500" y="101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109390</xdr:rowOff>
    </xdr:from>
    <xdr:ext cx="534377" cy="259045"/>
    <xdr:sp macro="" textlink="">
      <xdr:nvSpPr>
        <xdr:cNvPr id="147" name="テキスト ボックス 146"/>
        <xdr:cNvSpPr txBox="1"/>
      </xdr:nvSpPr>
      <xdr:spPr>
        <a:xfrm>
          <a:off x="863111" y="102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57404</xdr:rowOff>
    </xdr:from>
    <xdr:to>
      <xdr:col>6</xdr:col>
      <xdr:colOff>511175</xdr:colOff>
      <xdr:row>77</xdr:row>
      <xdr:rowOff>43180</xdr:rowOff>
    </xdr:to>
    <xdr:cxnSp macro="">
      <xdr:nvCxnSpPr>
        <xdr:cNvPr id="176" name="直線コネクタ 175"/>
        <xdr:cNvCxnSpPr/>
      </xdr:nvCxnSpPr>
      <xdr:spPr>
        <a:xfrm>
          <a:off x="3797300" y="13087604"/>
          <a:ext cx="838200" cy="1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57404</xdr:rowOff>
    </xdr:from>
    <xdr:to>
      <xdr:col>5</xdr:col>
      <xdr:colOff>358775</xdr:colOff>
      <xdr:row>76</xdr:row>
      <xdr:rowOff>164085</xdr:rowOff>
    </xdr:to>
    <xdr:cxnSp macro="">
      <xdr:nvCxnSpPr>
        <xdr:cNvPr id="179" name="直線コネクタ 178"/>
        <xdr:cNvCxnSpPr/>
      </xdr:nvCxnSpPr>
      <xdr:spPr>
        <a:xfrm flipV="1">
          <a:off x="2908300" y="13087604"/>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80899</xdr:rowOff>
    </xdr:from>
    <xdr:to>
      <xdr:col>4</xdr:col>
      <xdr:colOff>155575</xdr:colOff>
      <xdr:row>76</xdr:row>
      <xdr:rowOff>164085</xdr:rowOff>
    </xdr:to>
    <xdr:cxnSp macro="">
      <xdr:nvCxnSpPr>
        <xdr:cNvPr id="182" name="直線コネクタ 181"/>
        <xdr:cNvCxnSpPr/>
      </xdr:nvCxnSpPr>
      <xdr:spPr>
        <a:xfrm>
          <a:off x="2019300" y="13111099"/>
          <a:ext cx="889000"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80899</xdr:rowOff>
    </xdr:from>
    <xdr:to>
      <xdr:col>2</xdr:col>
      <xdr:colOff>638175</xdr:colOff>
      <xdr:row>76</xdr:row>
      <xdr:rowOff>158750</xdr:rowOff>
    </xdr:to>
    <xdr:cxnSp macro="">
      <xdr:nvCxnSpPr>
        <xdr:cNvPr id="185" name="直線コネクタ 184"/>
        <xdr:cNvCxnSpPr/>
      </xdr:nvCxnSpPr>
      <xdr:spPr>
        <a:xfrm flipV="1">
          <a:off x="1130300" y="13111099"/>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155321</xdr:rowOff>
    </xdr:from>
    <xdr:to>
      <xdr:col>3</xdr:col>
      <xdr:colOff>3175</xdr:colOff>
      <xdr:row>76</xdr:row>
      <xdr:rowOff>85471</xdr:rowOff>
    </xdr:to>
    <xdr:sp macro="" textlink="">
      <xdr:nvSpPr>
        <xdr:cNvPr id="186" name="フローチャート : 判断 185"/>
        <xdr:cNvSpPr/>
      </xdr:nvSpPr>
      <xdr:spPr>
        <a:xfrm>
          <a:off x="1968500" y="130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101998</xdr:rowOff>
    </xdr:from>
    <xdr:ext cx="469744" cy="259045"/>
    <xdr:sp macro="" textlink="">
      <xdr:nvSpPr>
        <xdr:cNvPr id="187" name="テキスト ボックス 186"/>
        <xdr:cNvSpPr txBox="1"/>
      </xdr:nvSpPr>
      <xdr:spPr>
        <a:xfrm>
          <a:off x="1784427" y="127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155575</xdr:rowOff>
    </xdr:from>
    <xdr:to>
      <xdr:col>1</xdr:col>
      <xdr:colOff>485775</xdr:colOff>
      <xdr:row>76</xdr:row>
      <xdr:rowOff>85725</xdr:rowOff>
    </xdr:to>
    <xdr:sp macro="" textlink="">
      <xdr:nvSpPr>
        <xdr:cNvPr id="188" name="フローチャート : 判断 187"/>
        <xdr:cNvSpPr/>
      </xdr:nvSpPr>
      <xdr:spPr>
        <a:xfrm>
          <a:off x="1079500" y="1301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102252</xdr:rowOff>
    </xdr:from>
    <xdr:ext cx="469744" cy="259045"/>
    <xdr:sp macro="" textlink="">
      <xdr:nvSpPr>
        <xdr:cNvPr id="189" name="テキスト ボックス 188"/>
        <xdr:cNvSpPr txBox="1"/>
      </xdr:nvSpPr>
      <xdr:spPr>
        <a:xfrm>
          <a:off x="895427" y="1278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163830</xdr:rowOff>
    </xdr:from>
    <xdr:to>
      <xdr:col>6</xdr:col>
      <xdr:colOff>561975</xdr:colOff>
      <xdr:row>77</xdr:row>
      <xdr:rowOff>93980</xdr:rowOff>
    </xdr:to>
    <xdr:sp macro="" textlink="">
      <xdr:nvSpPr>
        <xdr:cNvPr id="195" name="円/楕円 194"/>
        <xdr:cNvSpPr/>
      </xdr:nvSpPr>
      <xdr:spPr>
        <a:xfrm>
          <a:off x="45847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142257</xdr:rowOff>
    </xdr:from>
    <xdr:ext cx="469744" cy="259045"/>
    <xdr:sp macro="" textlink="">
      <xdr:nvSpPr>
        <xdr:cNvPr id="196" name="維持補修費該当値テキスト"/>
        <xdr:cNvSpPr txBox="1"/>
      </xdr:nvSpPr>
      <xdr:spPr>
        <a:xfrm>
          <a:off x="4686300" y="1317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6604</xdr:rowOff>
    </xdr:from>
    <xdr:to>
      <xdr:col>5</xdr:col>
      <xdr:colOff>409575</xdr:colOff>
      <xdr:row>76</xdr:row>
      <xdr:rowOff>108204</xdr:rowOff>
    </xdr:to>
    <xdr:sp macro="" textlink="">
      <xdr:nvSpPr>
        <xdr:cNvPr id="197" name="円/楕円 196"/>
        <xdr:cNvSpPr/>
      </xdr:nvSpPr>
      <xdr:spPr>
        <a:xfrm>
          <a:off x="3746500" y="130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99331</xdr:rowOff>
    </xdr:from>
    <xdr:ext cx="469744" cy="259045"/>
    <xdr:sp macro="" textlink="">
      <xdr:nvSpPr>
        <xdr:cNvPr id="198" name="テキスト ボックス 197"/>
        <xdr:cNvSpPr txBox="1"/>
      </xdr:nvSpPr>
      <xdr:spPr>
        <a:xfrm>
          <a:off x="3562427"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113285</xdr:rowOff>
    </xdr:from>
    <xdr:to>
      <xdr:col>4</xdr:col>
      <xdr:colOff>206375</xdr:colOff>
      <xdr:row>77</xdr:row>
      <xdr:rowOff>43435</xdr:rowOff>
    </xdr:to>
    <xdr:sp macro="" textlink="">
      <xdr:nvSpPr>
        <xdr:cNvPr id="199" name="円/楕円 198"/>
        <xdr:cNvSpPr/>
      </xdr:nvSpPr>
      <xdr:spPr>
        <a:xfrm>
          <a:off x="2857500" y="131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34562</xdr:rowOff>
    </xdr:from>
    <xdr:ext cx="469744" cy="259045"/>
    <xdr:sp macro="" textlink="">
      <xdr:nvSpPr>
        <xdr:cNvPr id="200" name="テキスト ボックス 199"/>
        <xdr:cNvSpPr txBox="1"/>
      </xdr:nvSpPr>
      <xdr:spPr>
        <a:xfrm>
          <a:off x="2673427" y="132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30099</xdr:rowOff>
    </xdr:from>
    <xdr:to>
      <xdr:col>3</xdr:col>
      <xdr:colOff>3175</xdr:colOff>
      <xdr:row>76</xdr:row>
      <xdr:rowOff>131699</xdr:rowOff>
    </xdr:to>
    <xdr:sp macro="" textlink="">
      <xdr:nvSpPr>
        <xdr:cNvPr id="201" name="円/楕円 200"/>
        <xdr:cNvSpPr/>
      </xdr:nvSpPr>
      <xdr:spPr>
        <a:xfrm>
          <a:off x="1968500" y="130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122826</xdr:rowOff>
    </xdr:from>
    <xdr:ext cx="469744" cy="259045"/>
    <xdr:sp macro="" textlink="">
      <xdr:nvSpPr>
        <xdr:cNvPr id="202" name="テキスト ボックス 201"/>
        <xdr:cNvSpPr txBox="1"/>
      </xdr:nvSpPr>
      <xdr:spPr>
        <a:xfrm>
          <a:off x="1784427" y="131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107950</xdr:rowOff>
    </xdr:from>
    <xdr:to>
      <xdr:col>1</xdr:col>
      <xdr:colOff>485775</xdr:colOff>
      <xdr:row>77</xdr:row>
      <xdr:rowOff>38100</xdr:rowOff>
    </xdr:to>
    <xdr:sp macro="" textlink="">
      <xdr:nvSpPr>
        <xdr:cNvPr id="203" name="円/楕円 202"/>
        <xdr:cNvSpPr/>
      </xdr:nvSpPr>
      <xdr:spPr>
        <a:xfrm>
          <a:off x="1079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29227</xdr:rowOff>
    </xdr:from>
    <xdr:ext cx="469744" cy="259045"/>
    <xdr:sp macro="" textlink="">
      <xdr:nvSpPr>
        <xdr:cNvPr id="204" name="テキスト ボックス 203"/>
        <xdr:cNvSpPr txBox="1"/>
      </xdr:nvSpPr>
      <xdr:spPr>
        <a:xfrm>
          <a:off x="895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159499</xdr:rowOff>
    </xdr:from>
    <xdr:to>
      <xdr:col>6</xdr:col>
      <xdr:colOff>511175</xdr:colOff>
      <xdr:row>96</xdr:row>
      <xdr:rowOff>54344</xdr:rowOff>
    </xdr:to>
    <xdr:cxnSp macro="">
      <xdr:nvCxnSpPr>
        <xdr:cNvPr id="234" name="直線コネクタ 233"/>
        <xdr:cNvCxnSpPr/>
      </xdr:nvCxnSpPr>
      <xdr:spPr>
        <a:xfrm flipV="1">
          <a:off x="3797300" y="16447249"/>
          <a:ext cx="8382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54344</xdr:rowOff>
    </xdr:from>
    <xdr:to>
      <xdr:col>5</xdr:col>
      <xdr:colOff>358775</xdr:colOff>
      <xdr:row>96</xdr:row>
      <xdr:rowOff>114808</xdr:rowOff>
    </xdr:to>
    <xdr:cxnSp macro="">
      <xdr:nvCxnSpPr>
        <xdr:cNvPr id="237" name="直線コネクタ 236"/>
        <xdr:cNvCxnSpPr/>
      </xdr:nvCxnSpPr>
      <xdr:spPr>
        <a:xfrm flipV="1">
          <a:off x="2908300" y="16513544"/>
          <a:ext cx="8890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114808</xdr:rowOff>
    </xdr:from>
    <xdr:to>
      <xdr:col>4</xdr:col>
      <xdr:colOff>155575</xdr:colOff>
      <xdr:row>97</xdr:row>
      <xdr:rowOff>21526</xdr:rowOff>
    </xdr:to>
    <xdr:cxnSp macro="">
      <xdr:nvCxnSpPr>
        <xdr:cNvPr id="240" name="直線コネクタ 239"/>
        <xdr:cNvCxnSpPr/>
      </xdr:nvCxnSpPr>
      <xdr:spPr>
        <a:xfrm flipV="1">
          <a:off x="2019300" y="16574008"/>
          <a:ext cx="889000" cy="7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21526</xdr:rowOff>
    </xdr:from>
    <xdr:to>
      <xdr:col>2</xdr:col>
      <xdr:colOff>638175</xdr:colOff>
      <xdr:row>97</xdr:row>
      <xdr:rowOff>38188</xdr:rowOff>
    </xdr:to>
    <xdr:cxnSp macro="">
      <xdr:nvCxnSpPr>
        <xdr:cNvPr id="243" name="直線コネクタ 242"/>
        <xdr:cNvCxnSpPr/>
      </xdr:nvCxnSpPr>
      <xdr:spPr>
        <a:xfrm flipV="1">
          <a:off x="1130300" y="16652176"/>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94768</xdr:rowOff>
    </xdr:from>
    <xdr:to>
      <xdr:col>3</xdr:col>
      <xdr:colOff>3175</xdr:colOff>
      <xdr:row>98</xdr:row>
      <xdr:rowOff>24918</xdr:rowOff>
    </xdr:to>
    <xdr:sp macro="" textlink="">
      <xdr:nvSpPr>
        <xdr:cNvPr id="244" name="フローチャート : 判断 243"/>
        <xdr:cNvSpPr/>
      </xdr:nvSpPr>
      <xdr:spPr>
        <a:xfrm>
          <a:off x="1968500" y="1672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16045</xdr:rowOff>
    </xdr:from>
    <xdr:ext cx="534377" cy="259045"/>
    <xdr:sp macro="" textlink="">
      <xdr:nvSpPr>
        <xdr:cNvPr id="245" name="テキスト ボックス 244"/>
        <xdr:cNvSpPr txBox="1"/>
      </xdr:nvSpPr>
      <xdr:spPr>
        <a:xfrm>
          <a:off x="1752111" y="168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115188</xdr:rowOff>
    </xdr:from>
    <xdr:to>
      <xdr:col>1</xdr:col>
      <xdr:colOff>485775</xdr:colOff>
      <xdr:row>98</xdr:row>
      <xdr:rowOff>45338</xdr:rowOff>
    </xdr:to>
    <xdr:sp macro="" textlink="">
      <xdr:nvSpPr>
        <xdr:cNvPr id="246" name="フローチャート : 判断 245"/>
        <xdr:cNvSpPr/>
      </xdr:nvSpPr>
      <xdr:spPr>
        <a:xfrm>
          <a:off x="1079500" y="167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36465</xdr:rowOff>
    </xdr:from>
    <xdr:ext cx="534377" cy="259045"/>
    <xdr:sp macro="" textlink="">
      <xdr:nvSpPr>
        <xdr:cNvPr id="247" name="テキスト ボックス 246"/>
        <xdr:cNvSpPr txBox="1"/>
      </xdr:nvSpPr>
      <xdr:spPr>
        <a:xfrm>
          <a:off x="863111" y="168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108699</xdr:rowOff>
    </xdr:from>
    <xdr:to>
      <xdr:col>6</xdr:col>
      <xdr:colOff>561975</xdr:colOff>
      <xdr:row>96</xdr:row>
      <xdr:rowOff>38849</xdr:rowOff>
    </xdr:to>
    <xdr:sp macro="" textlink="">
      <xdr:nvSpPr>
        <xdr:cNvPr id="253" name="円/楕円 252"/>
        <xdr:cNvSpPr/>
      </xdr:nvSpPr>
      <xdr:spPr>
        <a:xfrm>
          <a:off x="4584700" y="16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87126</xdr:rowOff>
    </xdr:from>
    <xdr:ext cx="599010" cy="259045"/>
    <xdr:sp macro="" textlink="">
      <xdr:nvSpPr>
        <xdr:cNvPr id="254" name="扶助費該当値テキスト"/>
        <xdr:cNvSpPr txBox="1"/>
      </xdr:nvSpPr>
      <xdr:spPr>
        <a:xfrm>
          <a:off x="4686300" y="1637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3544</xdr:rowOff>
    </xdr:from>
    <xdr:to>
      <xdr:col>5</xdr:col>
      <xdr:colOff>409575</xdr:colOff>
      <xdr:row>96</xdr:row>
      <xdr:rowOff>105144</xdr:rowOff>
    </xdr:to>
    <xdr:sp macro="" textlink="">
      <xdr:nvSpPr>
        <xdr:cNvPr id="255" name="円/楕円 254"/>
        <xdr:cNvSpPr/>
      </xdr:nvSpPr>
      <xdr:spPr>
        <a:xfrm>
          <a:off x="3746500" y="164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96271</xdr:rowOff>
    </xdr:from>
    <xdr:ext cx="534377" cy="259045"/>
    <xdr:sp macro="" textlink="">
      <xdr:nvSpPr>
        <xdr:cNvPr id="256" name="テキスト ボックス 255"/>
        <xdr:cNvSpPr txBox="1"/>
      </xdr:nvSpPr>
      <xdr:spPr>
        <a:xfrm>
          <a:off x="3530111" y="165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64008</xdr:rowOff>
    </xdr:from>
    <xdr:to>
      <xdr:col>4</xdr:col>
      <xdr:colOff>206375</xdr:colOff>
      <xdr:row>96</xdr:row>
      <xdr:rowOff>165608</xdr:rowOff>
    </xdr:to>
    <xdr:sp macro="" textlink="">
      <xdr:nvSpPr>
        <xdr:cNvPr id="257" name="円/楕円 256"/>
        <xdr:cNvSpPr/>
      </xdr:nvSpPr>
      <xdr:spPr>
        <a:xfrm>
          <a:off x="2857500" y="165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156735</xdr:rowOff>
    </xdr:from>
    <xdr:ext cx="534377" cy="259045"/>
    <xdr:sp macro="" textlink="">
      <xdr:nvSpPr>
        <xdr:cNvPr id="258" name="テキスト ボックス 257"/>
        <xdr:cNvSpPr txBox="1"/>
      </xdr:nvSpPr>
      <xdr:spPr>
        <a:xfrm>
          <a:off x="2641111" y="1661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142176</xdr:rowOff>
    </xdr:from>
    <xdr:to>
      <xdr:col>3</xdr:col>
      <xdr:colOff>3175</xdr:colOff>
      <xdr:row>97</xdr:row>
      <xdr:rowOff>72326</xdr:rowOff>
    </xdr:to>
    <xdr:sp macro="" textlink="">
      <xdr:nvSpPr>
        <xdr:cNvPr id="259" name="円/楕円 258"/>
        <xdr:cNvSpPr/>
      </xdr:nvSpPr>
      <xdr:spPr>
        <a:xfrm>
          <a:off x="1968500" y="166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88853</xdr:rowOff>
    </xdr:from>
    <xdr:ext cx="534377" cy="259045"/>
    <xdr:sp macro="" textlink="">
      <xdr:nvSpPr>
        <xdr:cNvPr id="260" name="テキスト ボックス 259"/>
        <xdr:cNvSpPr txBox="1"/>
      </xdr:nvSpPr>
      <xdr:spPr>
        <a:xfrm>
          <a:off x="1752111" y="163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158838</xdr:rowOff>
    </xdr:from>
    <xdr:to>
      <xdr:col>1</xdr:col>
      <xdr:colOff>485775</xdr:colOff>
      <xdr:row>97</xdr:row>
      <xdr:rowOff>88988</xdr:rowOff>
    </xdr:to>
    <xdr:sp macro="" textlink="">
      <xdr:nvSpPr>
        <xdr:cNvPr id="261" name="円/楕円 260"/>
        <xdr:cNvSpPr/>
      </xdr:nvSpPr>
      <xdr:spPr>
        <a:xfrm>
          <a:off x="1079500" y="1661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105515</xdr:rowOff>
    </xdr:from>
    <xdr:ext cx="534377" cy="259045"/>
    <xdr:sp macro="" textlink="">
      <xdr:nvSpPr>
        <xdr:cNvPr id="262" name="テキスト ボックス 261"/>
        <xdr:cNvSpPr txBox="1"/>
      </xdr:nvSpPr>
      <xdr:spPr>
        <a:xfrm>
          <a:off x="863111" y="163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159703</xdr:rowOff>
    </xdr:from>
    <xdr:to>
      <xdr:col>15</xdr:col>
      <xdr:colOff>180975</xdr:colOff>
      <xdr:row>33</xdr:row>
      <xdr:rowOff>39459</xdr:rowOff>
    </xdr:to>
    <xdr:cxnSp macro="">
      <xdr:nvCxnSpPr>
        <xdr:cNvPr id="289" name="直線コネクタ 288"/>
        <xdr:cNvCxnSpPr/>
      </xdr:nvCxnSpPr>
      <xdr:spPr>
        <a:xfrm flipV="1">
          <a:off x="9639300" y="5474653"/>
          <a:ext cx="838200" cy="2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39459</xdr:rowOff>
    </xdr:from>
    <xdr:to>
      <xdr:col>14</xdr:col>
      <xdr:colOff>28575</xdr:colOff>
      <xdr:row>33</xdr:row>
      <xdr:rowOff>85933</xdr:rowOff>
    </xdr:to>
    <xdr:cxnSp macro="">
      <xdr:nvCxnSpPr>
        <xdr:cNvPr id="292" name="直線コネクタ 291"/>
        <xdr:cNvCxnSpPr/>
      </xdr:nvCxnSpPr>
      <xdr:spPr>
        <a:xfrm flipV="1">
          <a:off x="8750300" y="5697309"/>
          <a:ext cx="889000" cy="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85933</xdr:rowOff>
    </xdr:from>
    <xdr:to>
      <xdr:col>12</xdr:col>
      <xdr:colOff>511175</xdr:colOff>
      <xdr:row>33</xdr:row>
      <xdr:rowOff>108885</xdr:rowOff>
    </xdr:to>
    <xdr:cxnSp macro="">
      <xdr:nvCxnSpPr>
        <xdr:cNvPr id="295" name="直線コネクタ 294"/>
        <xdr:cNvCxnSpPr/>
      </xdr:nvCxnSpPr>
      <xdr:spPr>
        <a:xfrm flipV="1">
          <a:off x="7861300" y="5743783"/>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108885</xdr:rowOff>
    </xdr:from>
    <xdr:to>
      <xdr:col>11</xdr:col>
      <xdr:colOff>307975</xdr:colOff>
      <xdr:row>33</xdr:row>
      <xdr:rowOff>116200</xdr:rowOff>
    </xdr:to>
    <xdr:cxnSp macro="">
      <xdr:nvCxnSpPr>
        <xdr:cNvPr id="298" name="直線コネクタ 297"/>
        <xdr:cNvCxnSpPr/>
      </xdr:nvCxnSpPr>
      <xdr:spPr>
        <a:xfrm flipV="1">
          <a:off x="6972300" y="576673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77310</xdr:rowOff>
    </xdr:from>
    <xdr:to>
      <xdr:col>11</xdr:col>
      <xdr:colOff>358775</xdr:colOff>
      <xdr:row>35</xdr:row>
      <xdr:rowOff>7460</xdr:rowOff>
    </xdr:to>
    <xdr:sp macro="" textlink="">
      <xdr:nvSpPr>
        <xdr:cNvPr id="299" name="フローチャート : 判断 298"/>
        <xdr:cNvSpPr/>
      </xdr:nvSpPr>
      <xdr:spPr>
        <a:xfrm>
          <a:off x="7810500" y="59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170037</xdr:rowOff>
    </xdr:from>
    <xdr:ext cx="534377" cy="259045"/>
    <xdr:sp macro="" textlink="">
      <xdr:nvSpPr>
        <xdr:cNvPr id="300" name="テキスト ボックス 299"/>
        <xdr:cNvSpPr txBox="1"/>
      </xdr:nvSpPr>
      <xdr:spPr>
        <a:xfrm>
          <a:off x="7594111" y="59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149936</xdr:rowOff>
    </xdr:from>
    <xdr:to>
      <xdr:col>10</xdr:col>
      <xdr:colOff>155575</xdr:colOff>
      <xdr:row>35</xdr:row>
      <xdr:rowOff>80086</xdr:rowOff>
    </xdr:to>
    <xdr:sp macro="" textlink="">
      <xdr:nvSpPr>
        <xdr:cNvPr id="301" name="フローチャート : 判断 300"/>
        <xdr:cNvSpPr/>
      </xdr:nvSpPr>
      <xdr:spPr>
        <a:xfrm>
          <a:off x="6921500" y="59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71213</xdr:rowOff>
    </xdr:from>
    <xdr:ext cx="534377" cy="259045"/>
    <xdr:sp macro="" textlink="">
      <xdr:nvSpPr>
        <xdr:cNvPr id="302" name="テキスト ボックス 301"/>
        <xdr:cNvSpPr txBox="1"/>
      </xdr:nvSpPr>
      <xdr:spPr>
        <a:xfrm>
          <a:off x="6705111" y="607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108903</xdr:rowOff>
    </xdr:from>
    <xdr:to>
      <xdr:col>15</xdr:col>
      <xdr:colOff>231775</xdr:colOff>
      <xdr:row>32</xdr:row>
      <xdr:rowOff>39053</xdr:rowOff>
    </xdr:to>
    <xdr:sp macro="" textlink="">
      <xdr:nvSpPr>
        <xdr:cNvPr id="308" name="円/楕円 307"/>
        <xdr:cNvSpPr/>
      </xdr:nvSpPr>
      <xdr:spPr>
        <a:xfrm>
          <a:off x="10426700" y="54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131780</xdr:rowOff>
    </xdr:from>
    <xdr:ext cx="534377" cy="259045"/>
    <xdr:sp macro="" textlink="">
      <xdr:nvSpPr>
        <xdr:cNvPr id="309" name="補助費等該当値テキスト"/>
        <xdr:cNvSpPr txBox="1"/>
      </xdr:nvSpPr>
      <xdr:spPr>
        <a:xfrm>
          <a:off x="10528300" y="52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51,625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160109</xdr:rowOff>
    </xdr:from>
    <xdr:to>
      <xdr:col>14</xdr:col>
      <xdr:colOff>79375</xdr:colOff>
      <xdr:row>33</xdr:row>
      <xdr:rowOff>90259</xdr:rowOff>
    </xdr:to>
    <xdr:sp macro="" textlink="">
      <xdr:nvSpPr>
        <xdr:cNvPr id="310" name="円/楕円 309"/>
        <xdr:cNvSpPr/>
      </xdr:nvSpPr>
      <xdr:spPr>
        <a:xfrm>
          <a:off x="9588500" y="564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106786</xdr:rowOff>
    </xdr:from>
    <xdr:ext cx="534377" cy="259045"/>
    <xdr:sp macro="" textlink="">
      <xdr:nvSpPr>
        <xdr:cNvPr id="311" name="テキスト ボックス 310"/>
        <xdr:cNvSpPr txBox="1"/>
      </xdr:nvSpPr>
      <xdr:spPr>
        <a:xfrm>
          <a:off x="9372111" y="542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35133</xdr:rowOff>
    </xdr:from>
    <xdr:to>
      <xdr:col>12</xdr:col>
      <xdr:colOff>561975</xdr:colOff>
      <xdr:row>33</xdr:row>
      <xdr:rowOff>136733</xdr:rowOff>
    </xdr:to>
    <xdr:sp macro="" textlink="">
      <xdr:nvSpPr>
        <xdr:cNvPr id="312" name="円/楕円 311"/>
        <xdr:cNvSpPr/>
      </xdr:nvSpPr>
      <xdr:spPr>
        <a:xfrm>
          <a:off x="8699500" y="56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153260</xdr:rowOff>
    </xdr:from>
    <xdr:ext cx="534377" cy="259045"/>
    <xdr:sp macro="" textlink="">
      <xdr:nvSpPr>
        <xdr:cNvPr id="313" name="テキスト ボックス 312"/>
        <xdr:cNvSpPr txBox="1"/>
      </xdr:nvSpPr>
      <xdr:spPr>
        <a:xfrm>
          <a:off x="8483111" y="54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58085</xdr:rowOff>
    </xdr:from>
    <xdr:to>
      <xdr:col>11</xdr:col>
      <xdr:colOff>358775</xdr:colOff>
      <xdr:row>33</xdr:row>
      <xdr:rowOff>159685</xdr:rowOff>
    </xdr:to>
    <xdr:sp macro="" textlink="">
      <xdr:nvSpPr>
        <xdr:cNvPr id="314" name="円/楕円 313"/>
        <xdr:cNvSpPr/>
      </xdr:nvSpPr>
      <xdr:spPr>
        <a:xfrm>
          <a:off x="7810500" y="571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4762</xdr:rowOff>
    </xdr:from>
    <xdr:ext cx="534377" cy="259045"/>
    <xdr:sp macro="" textlink="">
      <xdr:nvSpPr>
        <xdr:cNvPr id="315" name="テキスト ボックス 314"/>
        <xdr:cNvSpPr txBox="1"/>
      </xdr:nvSpPr>
      <xdr:spPr>
        <a:xfrm>
          <a:off x="7594111" y="54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65400</xdr:rowOff>
    </xdr:from>
    <xdr:to>
      <xdr:col>10</xdr:col>
      <xdr:colOff>155575</xdr:colOff>
      <xdr:row>33</xdr:row>
      <xdr:rowOff>167000</xdr:rowOff>
    </xdr:to>
    <xdr:sp macro="" textlink="">
      <xdr:nvSpPr>
        <xdr:cNvPr id="316" name="円/楕円 315"/>
        <xdr:cNvSpPr/>
      </xdr:nvSpPr>
      <xdr:spPr>
        <a:xfrm>
          <a:off x="6921500" y="57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12077</xdr:rowOff>
    </xdr:from>
    <xdr:ext cx="534377" cy="259045"/>
    <xdr:sp macro="" textlink="">
      <xdr:nvSpPr>
        <xdr:cNvPr id="317" name="テキスト ボックス 316"/>
        <xdr:cNvSpPr txBox="1"/>
      </xdr:nvSpPr>
      <xdr:spPr>
        <a:xfrm>
          <a:off x="6705111" y="54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156339</xdr:rowOff>
    </xdr:from>
    <xdr:to>
      <xdr:col>15</xdr:col>
      <xdr:colOff>180340</xdr:colOff>
      <xdr:row>57</xdr:row>
      <xdr:rowOff>92037</xdr:rowOff>
    </xdr:to>
    <xdr:cxnSp macro="">
      <xdr:nvCxnSpPr>
        <xdr:cNvPr id="343" name="直線コネクタ 342"/>
        <xdr:cNvCxnSpPr/>
      </xdr:nvCxnSpPr>
      <xdr:spPr>
        <a:xfrm flipV="1">
          <a:off x="10475595" y="8728839"/>
          <a:ext cx="1270" cy="1135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95864</xdr:rowOff>
    </xdr:from>
    <xdr:ext cx="534377" cy="259045"/>
    <xdr:sp macro="" textlink="">
      <xdr:nvSpPr>
        <xdr:cNvPr id="344" name="普通建設事業費最小値テキスト"/>
        <xdr:cNvSpPr txBox="1"/>
      </xdr:nvSpPr>
      <xdr:spPr>
        <a:xfrm>
          <a:off x="10528300" y="98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57</xdr:row>
      <xdr:rowOff>92037</xdr:rowOff>
    </xdr:from>
    <xdr:to>
      <xdr:col>15</xdr:col>
      <xdr:colOff>269875</xdr:colOff>
      <xdr:row>57</xdr:row>
      <xdr:rowOff>92037</xdr:rowOff>
    </xdr:to>
    <xdr:cxnSp macro="">
      <xdr:nvCxnSpPr>
        <xdr:cNvPr id="345" name="直線コネクタ 344"/>
        <xdr:cNvCxnSpPr/>
      </xdr:nvCxnSpPr>
      <xdr:spPr>
        <a:xfrm>
          <a:off x="10388600" y="986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103016</xdr:rowOff>
    </xdr:from>
    <xdr:ext cx="534377" cy="259045"/>
    <xdr:sp macro="" textlink="">
      <xdr:nvSpPr>
        <xdr:cNvPr id="346" name="普通建設事業費最大値テキスト"/>
        <xdr:cNvSpPr txBox="1"/>
      </xdr:nvSpPr>
      <xdr:spPr>
        <a:xfrm>
          <a:off x="10528300" y="85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50</xdr:row>
      <xdr:rowOff>156339</xdr:rowOff>
    </xdr:from>
    <xdr:to>
      <xdr:col>15</xdr:col>
      <xdr:colOff>269875</xdr:colOff>
      <xdr:row>50</xdr:row>
      <xdr:rowOff>156339</xdr:rowOff>
    </xdr:to>
    <xdr:cxnSp macro="">
      <xdr:nvCxnSpPr>
        <xdr:cNvPr id="347" name="直線コネクタ 346"/>
        <xdr:cNvCxnSpPr/>
      </xdr:nvCxnSpPr>
      <xdr:spPr>
        <a:xfrm>
          <a:off x="10388600" y="872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130784</xdr:rowOff>
    </xdr:from>
    <xdr:to>
      <xdr:col>15</xdr:col>
      <xdr:colOff>180975</xdr:colOff>
      <xdr:row>57</xdr:row>
      <xdr:rowOff>46399</xdr:rowOff>
    </xdr:to>
    <xdr:cxnSp macro="">
      <xdr:nvCxnSpPr>
        <xdr:cNvPr id="348" name="直線コネクタ 347"/>
        <xdr:cNvCxnSpPr/>
      </xdr:nvCxnSpPr>
      <xdr:spPr>
        <a:xfrm>
          <a:off x="9639300" y="9731984"/>
          <a:ext cx="838200" cy="8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170642</xdr:rowOff>
    </xdr:from>
    <xdr:ext cx="534377" cy="259045"/>
    <xdr:sp macro="" textlink="">
      <xdr:nvSpPr>
        <xdr:cNvPr id="349" name="普通建設事業費平均値テキスト"/>
        <xdr:cNvSpPr txBox="1"/>
      </xdr:nvSpPr>
      <xdr:spPr>
        <a:xfrm>
          <a:off x="10528300" y="925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147765</xdr:rowOff>
    </xdr:from>
    <xdr:to>
      <xdr:col>15</xdr:col>
      <xdr:colOff>231775</xdr:colOff>
      <xdr:row>55</xdr:row>
      <xdr:rowOff>77915</xdr:rowOff>
    </xdr:to>
    <xdr:sp macro="" textlink="">
      <xdr:nvSpPr>
        <xdr:cNvPr id="350" name="フローチャート : 判断 349"/>
        <xdr:cNvSpPr/>
      </xdr:nvSpPr>
      <xdr:spPr>
        <a:xfrm>
          <a:off x="10426700" y="940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130784</xdr:rowOff>
    </xdr:from>
    <xdr:to>
      <xdr:col>14</xdr:col>
      <xdr:colOff>28575</xdr:colOff>
      <xdr:row>57</xdr:row>
      <xdr:rowOff>134997</xdr:rowOff>
    </xdr:to>
    <xdr:cxnSp macro="">
      <xdr:nvCxnSpPr>
        <xdr:cNvPr id="351" name="直線コネクタ 350"/>
        <xdr:cNvCxnSpPr/>
      </xdr:nvCxnSpPr>
      <xdr:spPr>
        <a:xfrm flipV="1">
          <a:off x="8750300" y="9731984"/>
          <a:ext cx="889000" cy="17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74531</xdr:rowOff>
    </xdr:from>
    <xdr:to>
      <xdr:col>14</xdr:col>
      <xdr:colOff>79375</xdr:colOff>
      <xdr:row>55</xdr:row>
      <xdr:rowOff>4681</xdr:rowOff>
    </xdr:to>
    <xdr:sp macro="" textlink="">
      <xdr:nvSpPr>
        <xdr:cNvPr id="352" name="フローチャート : 判断 351"/>
        <xdr:cNvSpPr/>
      </xdr:nvSpPr>
      <xdr:spPr>
        <a:xfrm>
          <a:off x="9588500" y="933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21208</xdr:rowOff>
    </xdr:from>
    <xdr:ext cx="534377" cy="259045"/>
    <xdr:sp macro="" textlink="">
      <xdr:nvSpPr>
        <xdr:cNvPr id="353" name="テキスト ボックス 352"/>
        <xdr:cNvSpPr txBox="1"/>
      </xdr:nvSpPr>
      <xdr:spPr>
        <a:xfrm>
          <a:off x="9372111" y="91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134997</xdr:rowOff>
    </xdr:from>
    <xdr:to>
      <xdr:col>12</xdr:col>
      <xdr:colOff>511175</xdr:colOff>
      <xdr:row>58</xdr:row>
      <xdr:rowOff>66091</xdr:rowOff>
    </xdr:to>
    <xdr:cxnSp macro="">
      <xdr:nvCxnSpPr>
        <xdr:cNvPr id="354" name="直線コネクタ 353"/>
        <xdr:cNvCxnSpPr/>
      </xdr:nvCxnSpPr>
      <xdr:spPr>
        <a:xfrm flipV="1">
          <a:off x="7861300" y="9907647"/>
          <a:ext cx="8890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62562</xdr:rowOff>
    </xdr:from>
    <xdr:to>
      <xdr:col>12</xdr:col>
      <xdr:colOff>561975</xdr:colOff>
      <xdr:row>54</xdr:row>
      <xdr:rowOff>164162</xdr:rowOff>
    </xdr:to>
    <xdr:sp macro="" textlink="">
      <xdr:nvSpPr>
        <xdr:cNvPr id="355" name="フローチャート : 判断 354"/>
        <xdr:cNvSpPr/>
      </xdr:nvSpPr>
      <xdr:spPr>
        <a:xfrm>
          <a:off x="8699500" y="932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9239</xdr:rowOff>
    </xdr:from>
    <xdr:ext cx="534377" cy="259045"/>
    <xdr:sp macro="" textlink="">
      <xdr:nvSpPr>
        <xdr:cNvPr id="356" name="テキスト ボックス 355"/>
        <xdr:cNvSpPr txBox="1"/>
      </xdr:nvSpPr>
      <xdr:spPr>
        <a:xfrm>
          <a:off x="8483111" y="90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86093</xdr:rowOff>
    </xdr:from>
    <xdr:to>
      <xdr:col>11</xdr:col>
      <xdr:colOff>307975</xdr:colOff>
      <xdr:row>58</xdr:row>
      <xdr:rowOff>66091</xdr:rowOff>
    </xdr:to>
    <xdr:cxnSp macro="">
      <xdr:nvCxnSpPr>
        <xdr:cNvPr id="357" name="直線コネクタ 356"/>
        <xdr:cNvCxnSpPr/>
      </xdr:nvCxnSpPr>
      <xdr:spPr>
        <a:xfrm>
          <a:off x="6972300" y="9858743"/>
          <a:ext cx="8890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60570</xdr:rowOff>
    </xdr:from>
    <xdr:to>
      <xdr:col>11</xdr:col>
      <xdr:colOff>358775</xdr:colOff>
      <xdr:row>55</xdr:row>
      <xdr:rowOff>162170</xdr:rowOff>
    </xdr:to>
    <xdr:sp macro="" textlink="">
      <xdr:nvSpPr>
        <xdr:cNvPr id="358" name="フローチャート : 判断 357"/>
        <xdr:cNvSpPr/>
      </xdr:nvSpPr>
      <xdr:spPr>
        <a:xfrm>
          <a:off x="7810500" y="949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7247</xdr:rowOff>
    </xdr:from>
    <xdr:ext cx="534377" cy="259045"/>
    <xdr:sp macro="" textlink="">
      <xdr:nvSpPr>
        <xdr:cNvPr id="359" name="テキスト ボックス 358"/>
        <xdr:cNvSpPr txBox="1"/>
      </xdr:nvSpPr>
      <xdr:spPr>
        <a:xfrm>
          <a:off x="7594111" y="92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96215</xdr:rowOff>
    </xdr:from>
    <xdr:to>
      <xdr:col>10</xdr:col>
      <xdr:colOff>155575</xdr:colOff>
      <xdr:row>56</xdr:row>
      <xdr:rowOff>26365</xdr:rowOff>
    </xdr:to>
    <xdr:sp macro="" textlink="">
      <xdr:nvSpPr>
        <xdr:cNvPr id="360" name="フローチャート : 判断 359"/>
        <xdr:cNvSpPr/>
      </xdr:nvSpPr>
      <xdr:spPr>
        <a:xfrm>
          <a:off x="6921500" y="95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42892</xdr:rowOff>
    </xdr:from>
    <xdr:ext cx="534377" cy="259045"/>
    <xdr:sp macro="" textlink="">
      <xdr:nvSpPr>
        <xdr:cNvPr id="361" name="テキスト ボックス 360"/>
        <xdr:cNvSpPr txBox="1"/>
      </xdr:nvSpPr>
      <xdr:spPr>
        <a:xfrm>
          <a:off x="6705111" y="93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167049</xdr:rowOff>
    </xdr:from>
    <xdr:to>
      <xdr:col>15</xdr:col>
      <xdr:colOff>231775</xdr:colOff>
      <xdr:row>57</xdr:row>
      <xdr:rowOff>97199</xdr:rowOff>
    </xdr:to>
    <xdr:sp macro="" textlink="">
      <xdr:nvSpPr>
        <xdr:cNvPr id="367" name="円/楕円 366"/>
        <xdr:cNvSpPr/>
      </xdr:nvSpPr>
      <xdr:spPr>
        <a:xfrm>
          <a:off x="10426700" y="97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81976</xdr:rowOff>
    </xdr:from>
    <xdr:ext cx="534377" cy="259045"/>
    <xdr:sp macro="" textlink="">
      <xdr:nvSpPr>
        <xdr:cNvPr id="368" name="普通建設事業費該当値テキスト"/>
        <xdr:cNvSpPr txBox="1"/>
      </xdr:nvSpPr>
      <xdr:spPr>
        <a:xfrm>
          <a:off x="10528300" y="96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24,214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79984</xdr:rowOff>
    </xdr:from>
    <xdr:to>
      <xdr:col>14</xdr:col>
      <xdr:colOff>79375</xdr:colOff>
      <xdr:row>57</xdr:row>
      <xdr:rowOff>10134</xdr:rowOff>
    </xdr:to>
    <xdr:sp macro="" textlink="">
      <xdr:nvSpPr>
        <xdr:cNvPr id="369" name="円/楕円 368"/>
        <xdr:cNvSpPr/>
      </xdr:nvSpPr>
      <xdr:spPr>
        <a:xfrm>
          <a:off x="9588500" y="96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1261</xdr:rowOff>
    </xdr:from>
    <xdr:ext cx="534377" cy="259045"/>
    <xdr:sp macro="" textlink="">
      <xdr:nvSpPr>
        <xdr:cNvPr id="370" name="テキスト ボックス 369"/>
        <xdr:cNvSpPr txBox="1"/>
      </xdr:nvSpPr>
      <xdr:spPr>
        <a:xfrm>
          <a:off x="9372111" y="97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84197</xdr:rowOff>
    </xdr:from>
    <xdr:to>
      <xdr:col>12</xdr:col>
      <xdr:colOff>561975</xdr:colOff>
      <xdr:row>58</xdr:row>
      <xdr:rowOff>14347</xdr:rowOff>
    </xdr:to>
    <xdr:sp macro="" textlink="">
      <xdr:nvSpPr>
        <xdr:cNvPr id="371" name="円/楕円 370"/>
        <xdr:cNvSpPr/>
      </xdr:nvSpPr>
      <xdr:spPr>
        <a:xfrm>
          <a:off x="8699500" y="98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5474</xdr:rowOff>
    </xdr:from>
    <xdr:ext cx="534377" cy="259045"/>
    <xdr:sp macro="" textlink="">
      <xdr:nvSpPr>
        <xdr:cNvPr id="372" name="テキスト ボックス 371"/>
        <xdr:cNvSpPr txBox="1"/>
      </xdr:nvSpPr>
      <xdr:spPr>
        <a:xfrm>
          <a:off x="8483111" y="9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15291</xdr:rowOff>
    </xdr:from>
    <xdr:to>
      <xdr:col>11</xdr:col>
      <xdr:colOff>358775</xdr:colOff>
      <xdr:row>58</xdr:row>
      <xdr:rowOff>116891</xdr:rowOff>
    </xdr:to>
    <xdr:sp macro="" textlink="">
      <xdr:nvSpPr>
        <xdr:cNvPr id="373" name="円/楕円 372"/>
        <xdr:cNvSpPr/>
      </xdr:nvSpPr>
      <xdr:spPr>
        <a:xfrm>
          <a:off x="7810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108018</xdr:rowOff>
    </xdr:from>
    <xdr:ext cx="534377" cy="259045"/>
    <xdr:sp macro="" textlink="">
      <xdr:nvSpPr>
        <xdr:cNvPr id="374" name="テキスト ボックス 373"/>
        <xdr:cNvSpPr txBox="1"/>
      </xdr:nvSpPr>
      <xdr:spPr>
        <a:xfrm>
          <a:off x="7594111" y="100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35293</xdr:rowOff>
    </xdr:from>
    <xdr:to>
      <xdr:col>10</xdr:col>
      <xdr:colOff>155575</xdr:colOff>
      <xdr:row>57</xdr:row>
      <xdr:rowOff>136893</xdr:rowOff>
    </xdr:to>
    <xdr:sp macro="" textlink="">
      <xdr:nvSpPr>
        <xdr:cNvPr id="375" name="円/楕円 374"/>
        <xdr:cNvSpPr/>
      </xdr:nvSpPr>
      <xdr:spPr>
        <a:xfrm>
          <a:off x="6921500" y="98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128020</xdr:rowOff>
    </xdr:from>
    <xdr:ext cx="534377" cy="259045"/>
    <xdr:sp macro="" textlink="">
      <xdr:nvSpPr>
        <xdr:cNvPr id="376" name="テキスト ボックス 375"/>
        <xdr:cNvSpPr txBox="1"/>
      </xdr:nvSpPr>
      <xdr:spPr>
        <a:xfrm>
          <a:off x="6705111" y="99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8" name="直線コネクタ 397"/>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9"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400" name="直線コネクタ 399"/>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1"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2" name="直線コネクタ 401"/>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57313</xdr:rowOff>
    </xdr:from>
    <xdr:to>
      <xdr:col>15</xdr:col>
      <xdr:colOff>180975</xdr:colOff>
      <xdr:row>78</xdr:row>
      <xdr:rowOff>26794</xdr:rowOff>
    </xdr:to>
    <xdr:cxnSp macro="">
      <xdr:nvCxnSpPr>
        <xdr:cNvPr id="403" name="直線コネクタ 402"/>
        <xdr:cNvCxnSpPr/>
      </xdr:nvCxnSpPr>
      <xdr:spPr>
        <a:xfrm>
          <a:off x="9639300" y="13258963"/>
          <a:ext cx="838200" cy="1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4"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5" name="フローチャート : 判断 404"/>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57313</xdr:rowOff>
    </xdr:from>
    <xdr:to>
      <xdr:col>14</xdr:col>
      <xdr:colOff>28575</xdr:colOff>
      <xdr:row>77</xdr:row>
      <xdr:rowOff>163361</xdr:rowOff>
    </xdr:to>
    <xdr:cxnSp macro="">
      <xdr:nvCxnSpPr>
        <xdr:cNvPr id="406" name="直線コネクタ 405"/>
        <xdr:cNvCxnSpPr/>
      </xdr:nvCxnSpPr>
      <xdr:spPr>
        <a:xfrm flipV="1">
          <a:off x="8750300" y="13258963"/>
          <a:ext cx="8890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7" name="フローチャート : 判断 406"/>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8" name="テキスト ボックス 407"/>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9" name="フローチャート : 判断 408"/>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10" name="テキスト ボックス 409"/>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147444</xdr:rowOff>
    </xdr:from>
    <xdr:to>
      <xdr:col>15</xdr:col>
      <xdr:colOff>231775</xdr:colOff>
      <xdr:row>78</xdr:row>
      <xdr:rowOff>77594</xdr:rowOff>
    </xdr:to>
    <xdr:sp macro="" textlink="">
      <xdr:nvSpPr>
        <xdr:cNvPr id="416" name="円/楕円 415"/>
        <xdr:cNvSpPr/>
      </xdr:nvSpPr>
      <xdr:spPr>
        <a:xfrm>
          <a:off x="104267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62371</xdr:rowOff>
    </xdr:from>
    <xdr:ext cx="469744" cy="259045"/>
    <xdr:sp macro="" textlink="">
      <xdr:nvSpPr>
        <xdr:cNvPr id="417" name="普通建設事業費 （ うち新規整備　）該当値テキスト"/>
        <xdr:cNvSpPr txBox="1"/>
      </xdr:nvSpPr>
      <xdr:spPr>
        <a:xfrm>
          <a:off x="10528300" y="1326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6513</xdr:rowOff>
    </xdr:from>
    <xdr:to>
      <xdr:col>14</xdr:col>
      <xdr:colOff>79375</xdr:colOff>
      <xdr:row>77</xdr:row>
      <xdr:rowOff>108113</xdr:rowOff>
    </xdr:to>
    <xdr:sp macro="" textlink="">
      <xdr:nvSpPr>
        <xdr:cNvPr id="418" name="円/楕円 417"/>
        <xdr:cNvSpPr/>
      </xdr:nvSpPr>
      <xdr:spPr>
        <a:xfrm>
          <a:off x="9588500" y="132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99240</xdr:rowOff>
    </xdr:from>
    <xdr:ext cx="534377" cy="259045"/>
    <xdr:sp macro="" textlink="">
      <xdr:nvSpPr>
        <xdr:cNvPr id="419" name="テキスト ボックス 418"/>
        <xdr:cNvSpPr txBox="1"/>
      </xdr:nvSpPr>
      <xdr:spPr>
        <a:xfrm>
          <a:off x="9372111" y="133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112561</xdr:rowOff>
    </xdr:from>
    <xdr:to>
      <xdr:col>12</xdr:col>
      <xdr:colOff>561975</xdr:colOff>
      <xdr:row>78</xdr:row>
      <xdr:rowOff>42711</xdr:rowOff>
    </xdr:to>
    <xdr:sp macro="" textlink="">
      <xdr:nvSpPr>
        <xdr:cNvPr id="420" name="円/楕円 419"/>
        <xdr:cNvSpPr/>
      </xdr:nvSpPr>
      <xdr:spPr>
        <a:xfrm>
          <a:off x="8699500" y="133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33838</xdr:rowOff>
    </xdr:from>
    <xdr:ext cx="469744" cy="259045"/>
    <xdr:sp macro="" textlink="">
      <xdr:nvSpPr>
        <xdr:cNvPr id="421" name="テキスト ボックス 420"/>
        <xdr:cNvSpPr txBox="1"/>
      </xdr:nvSpPr>
      <xdr:spPr>
        <a:xfrm>
          <a:off x="8515427" y="134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58776</xdr:rowOff>
    </xdr:from>
    <xdr:to>
      <xdr:col>15</xdr:col>
      <xdr:colOff>180340</xdr:colOff>
      <xdr:row>97</xdr:row>
      <xdr:rowOff>139585</xdr:rowOff>
    </xdr:to>
    <xdr:cxnSp macro="">
      <xdr:nvCxnSpPr>
        <xdr:cNvPr id="443" name="直線コネクタ 442"/>
        <xdr:cNvCxnSpPr/>
      </xdr:nvCxnSpPr>
      <xdr:spPr>
        <a:xfrm flipV="1">
          <a:off x="10475595" y="15660726"/>
          <a:ext cx="1270" cy="1109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143412</xdr:rowOff>
    </xdr:from>
    <xdr:ext cx="469744" cy="259045"/>
    <xdr:sp macro="" textlink="">
      <xdr:nvSpPr>
        <xdr:cNvPr id="444" name="普通建設事業費 （ うち更新整備　）最小値テキスト"/>
        <xdr:cNvSpPr txBox="1"/>
      </xdr:nvSpPr>
      <xdr:spPr>
        <a:xfrm>
          <a:off x="10528300" y="16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97</xdr:row>
      <xdr:rowOff>139585</xdr:rowOff>
    </xdr:from>
    <xdr:to>
      <xdr:col>15</xdr:col>
      <xdr:colOff>269875</xdr:colOff>
      <xdr:row>97</xdr:row>
      <xdr:rowOff>139585</xdr:rowOff>
    </xdr:to>
    <xdr:cxnSp macro="">
      <xdr:nvCxnSpPr>
        <xdr:cNvPr id="445" name="直線コネクタ 444"/>
        <xdr:cNvCxnSpPr/>
      </xdr:nvCxnSpPr>
      <xdr:spPr>
        <a:xfrm>
          <a:off x="10388600" y="167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5453</xdr:rowOff>
    </xdr:from>
    <xdr:ext cx="534377" cy="259045"/>
    <xdr:sp macro="" textlink="">
      <xdr:nvSpPr>
        <xdr:cNvPr id="446" name="普通建設事業費 （ うち更新整備　）最大値テキスト"/>
        <xdr:cNvSpPr txBox="1"/>
      </xdr:nvSpPr>
      <xdr:spPr>
        <a:xfrm>
          <a:off x="10528300" y="154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91</xdr:row>
      <xdr:rowOff>58776</xdr:rowOff>
    </xdr:from>
    <xdr:to>
      <xdr:col>15</xdr:col>
      <xdr:colOff>269875</xdr:colOff>
      <xdr:row>91</xdr:row>
      <xdr:rowOff>58776</xdr:rowOff>
    </xdr:to>
    <xdr:cxnSp macro="">
      <xdr:nvCxnSpPr>
        <xdr:cNvPr id="447" name="直線コネクタ 446"/>
        <xdr:cNvCxnSpPr/>
      </xdr:nvCxnSpPr>
      <xdr:spPr>
        <a:xfrm>
          <a:off x="10388600" y="1566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106073</xdr:rowOff>
    </xdr:from>
    <xdr:to>
      <xdr:col>15</xdr:col>
      <xdr:colOff>180975</xdr:colOff>
      <xdr:row>98</xdr:row>
      <xdr:rowOff>63667</xdr:rowOff>
    </xdr:to>
    <xdr:cxnSp macro="">
      <xdr:nvCxnSpPr>
        <xdr:cNvPr id="448" name="直線コネクタ 447"/>
        <xdr:cNvCxnSpPr/>
      </xdr:nvCxnSpPr>
      <xdr:spPr>
        <a:xfrm flipV="1">
          <a:off x="9639300" y="16736723"/>
          <a:ext cx="838200" cy="12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99615</xdr:rowOff>
    </xdr:from>
    <xdr:ext cx="534377" cy="259045"/>
    <xdr:sp macro="" textlink="">
      <xdr:nvSpPr>
        <xdr:cNvPr id="449" name="普通建設事業費 （ うち更新整備　）平均値テキスト"/>
        <xdr:cNvSpPr txBox="1"/>
      </xdr:nvSpPr>
      <xdr:spPr>
        <a:xfrm>
          <a:off x="10528300" y="1621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76738</xdr:rowOff>
    </xdr:from>
    <xdr:to>
      <xdr:col>15</xdr:col>
      <xdr:colOff>231775</xdr:colOff>
      <xdr:row>96</xdr:row>
      <xdr:rowOff>6888</xdr:rowOff>
    </xdr:to>
    <xdr:sp macro="" textlink="">
      <xdr:nvSpPr>
        <xdr:cNvPr id="450" name="フローチャート : 判断 449"/>
        <xdr:cNvSpPr/>
      </xdr:nvSpPr>
      <xdr:spPr>
        <a:xfrm>
          <a:off x="104267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145323</xdr:rowOff>
    </xdr:from>
    <xdr:to>
      <xdr:col>14</xdr:col>
      <xdr:colOff>28575</xdr:colOff>
      <xdr:row>98</xdr:row>
      <xdr:rowOff>63667</xdr:rowOff>
    </xdr:to>
    <xdr:cxnSp macro="">
      <xdr:nvCxnSpPr>
        <xdr:cNvPr id="451" name="直線コネクタ 450"/>
        <xdr:cNvCxnSpPr/>
      </xdr:nvCxnSpPr>
      <xdr:spPr>
        <a:xfrm>
          <a:off x="8750300" y="16775973"/>
          <a:ext cx="889000" cy="8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85060</xdr:rowOff>
    </xdr:from>
    <xdr:to>
      <xdr:col>14</xdr:col>
      <xdr:colOff>79375</xdr:colOff>
      <xdr:row>96</xdr:row>
      <xdr:rowOff>15210</xdr:rowOff>
    </xdr:to>
    <xdr:sp macro="" textlink="">
      <xdr:nvSpPr>
        <xdr:cNvPr id="452" name="フローチャート : 判断 451"/>
        <xdr:cNvSpPr/>
      </xdr:nvSpPr>
      <xdr:spPr>
        <a:xfrm>
          <a:off x="9588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31737</xdr:rowOff>
    </xdr:from>
    <xdr:ext cx="534377" cy="259045"/>
    <xdr:sp macro="" textlink="">
      <xdr:nvSpPr>
        <xdr:cNvPr id="453" name="テキスト ボックス 452"/>
        <xdr:cNvSpPr txBox="1"/>
      </xdr:nvSpPr>
      <xdr:spPr>
        <a:xfrm>
          <a:off x="9372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98044</xdr:rowOff>
    </xdr:from>
    <xdr:to>
      <xdr:col>12</xdr:col>
      <xdr:colOff>561975</xdr:colOff>
      <xdr:row>96</xdr:row>
      <xdr:rowOff>28194</xdr:rowOff>
    </xdr:to>
    <xdr:sp macro="" textlink="">
      <xdr:nvSpPr>
        <xdr:cNvPr id="454" name="フローチャート : 判断 453"/>
        <xdr:cNvSpPr/>
      </xdr:nvSpPr>
      <xdr:spPr>
        <a:xfrm>
          <a:off x="8699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44721</xdr:rowOff>
    </xdr:from>
    <xdr:ext cx="534377" cy="259045"/>
    <xdr:sp macro="" textlink="">
      <xdr:nvSpPr>
        <xdr:cNvPr id="455" name="テキスト ボックス 454"/>
        <xdr:cNvSpPr txBox="1"/>
      </xdr:nvSpPr>
      <xdr:spPr>
        <a:xfrm>
          <a:off x="8483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55273</xdr:rowOff>
    </xdr:from>
    <xdr:to>
      <xdr:col>15</xdr:col>
      <xdr:colOff>231775</xdr:colOff>
      <xdr:row>97</xdr:row>
      <xdr:rowOff>156873</xdr:rowOff>
    </xdr:to>
    <xdr:sp macro="" textlink="">
      <xdr:nvSpPr>
        <xdr:cNvPr id="461" name="円/楕円 460"/>
        <xdr:cNvSpPr/>
      </xdr:nvSpPr>
      <xdr:spPr>
        <a:xfrm>
          <a:off x="10426700" y="166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141650</xdr:rowOff>
    </xdr:from>
    <xdr:ext cx="469744" cy="259045"/>
    <xdr:sp macro="" textlink="">
      <xdr:nvSpPr>
        <xdr:cNvPr id="462" name="普通建設事業費 （ うち更新整備　）該当値テキスト"/>
        <xdr:cNvSpPr txBox="1"/>
      </xdr:nvSpPr>
      <xdr:spPr>
        <a:xfrm>
          <a:off x="10528300" y="1660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12867</xdr:rowOff>
    </xdr:from>
    <xdr:to>
      <xdr:col>14</xdr:col>
      <xdr:colOff>79375</xdr:colOff>
      <xdr:row>98</xdr:row>
      <xdr:rowOff>114467</xdr:rowOff>
    </xdr:to>
    <xdr:sp macro="" textlink="">
      <xdr:nvSpPr>
        <xdr:cNvPr id="463" name="円/楕円 462"/>
        <xdr:cNvSpPr/>
      </xdr:nvSpPr>
      <xdr:spPr>
        <a:xfrm>
          <a:off x="9588500" y="168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105594</xdr:rowOff>
    </xdr:from>
    <xdr:ext cx="469744" cy="259045"/>
    <xdr:sp macro="" textlink="">
      <xdr:nvSpPr>
        <xdr:cNvPr id="464" name="テキスト ボックス 463"/>
        <xdr:cNvSpPr txBox="1"/>
      </xdr:nvSpPr>
      <xdr:spPr>
        <a:xfrm>
          <a:off x="9404427" y="1690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94523</xdr:rowOff>
    </xdr:from>
    <xdr:to>
      <xdr:col>12</xdr:col>
      <xdr:colOff>561975</xdr:colOff>
      <xdr:row>98</xdr:row>
      <xdr:rowOff>24673</xdr:rowOff>
    </xdr:to>
    <xdr:sp macro="" textlink="">
      <xdr:nvSpPr>
        <xdr:cNvPr id="465" name="円/楕円 464"/>
        <xdr:cNvSpPr/>
      </xdr:nvSpPr>
      <xdr:spPr>
        <a:xfrm>
          <a:off x="8699500" y="167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15800</xdr:rowOff>
    </xdr:from>
    <xdr:ext cx="469744" cy="259045"/>
    <xdr:sp macro="" textlink="">
      <xdr:nvSpPr>
        <xdr:cNvPr id="466" name="テキスト ボックス 465"/>
        <xdr:cNvSpPr txBox="1"/>
      </xdr:nvSpPr>
      <xdr:spPr>
        <a:xfrm>
          <a:off x="8515427" y="1681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7" name="直線コネクタ 47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8" name="テキスト ボックス 47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9" name="直線コネクタ 47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0" name="テキスト ボックス 47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1" name="直線コネクタ 48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2" name="テキスト ボックス 48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3" name="直線コネクタ 48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4" name="テキスト ボックス 48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5" name="直線コネクタ 48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6" name="テキスト ボックス 48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7" name="直線コネクタ 48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8" name="テキスト ボックス 48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2" name="直線コネクタ 491"/>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3"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4" name="直線コネクタ 49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5"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496" name="直線コネクタ 495"/>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95515</xdr:rowOff>
    </xdr:from>
    <xdr:to>
      <xdr:col>23</xdr:col>
      <xdr:colOff>517525</xdr:colOff>
      <xdr:row>39</xdr:row>
      <xdr:rowOff>98552</xdr:rowOff>
    </xdr:to>
    <xdr:cxnSp macro="">
      <xdr:nvCxnSpPr>
        <xdr:cNvPr id="497" name="直線コネクタ 496"/>
        <xdr:cNvCxnSpPr/>
      </xdr:nvCxnSpPr>
      <xdr:spPr>
        <a:xfrm flipV="1">
          <a:off x="15481300" y="6782065"/>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498"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499" name="フローチャート : 判断 498"/>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97344</xdr:rowOff>
    </xdr:from>
    <xdr:to>
      <xdr:col>22</xdr:col>
      <xdr:colOff>365125</xdr:colOff>
      <xdr:row>39</xdr:row>
      <xdr:rowOff>98552</xdr:rowOff>
    </xdr:to>
    <xdr:cxnSp macro="">
      <xdr:nvCxnSpPr>
        <xdr:cNvPr id="500" name="直線コネクタ 499"/>
        <xdr:cNvCxnSpPr/>
      </xdr:nvCxnSpPr>
      <xdr:spPr>
        <a:xfrm>
          <a:off x="14592300" y="678389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1" name="フローチャート : 判断 500"/>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2" name="テキスト ボックス 501"/>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86567</xdr:rowOff>
    </xdr:from>
    <xdr:to>
      <xdr:col>21</xdr:col>
      <xdr:colOff>161925</xdr:colOff>
      <xdr:row>39</xdr:row>
      <xdr:rowOff>97344</xdr:rowOff>
    </xdr:to>
    <xdr:cxnSp macro="">
      <xdr:nvCxnSpPr>
        <xdr:cNvPr id="503" name="直線コネクタ 502"/>
        <xdr:cNvCxnSpPr/>
      </xdr:nvCxnSpPr>
      <xdr:spPr>
        <a:xfrm>
          <a:off x="13703300" y="677311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4" name="フローチャート : 判断 503"/>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5" name="テキスト ボックス 504"/>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86567</xdr:rowOff>
    </xdr:from>
    <xdr:to>
      <xdr:col>19</xdr:col>
      <xdr:colOff>644525</xdr:colOff>
      <xdr:row>39</xdr:row>
      <xdr:rowOff>93392</xdr:rowOff>
    </xdr:to>
    <xdr:cxnSp macro="">
      <xdr:nvCxnSpPr>
        <xdr:cNvPr id="506" name="直線コネクタ 505"/>
        <xdr:cNvCxnSpPr/>
      </xdr:nvCxnSpPr>
      <xdr:spPr>
        <a:xfrm flipV="1">
          <a:off x="12814300" y="6773117"/>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33906</xdr:rowOff>
    </xdr:from>
    <xdr:to>
      <xdr:col>20</xdr:col>
      <xdr:colOff>9525</xdr:colOff>
      <xdr:row>39</xdr:row>
      <xdr:rowOff>135506</xdr:rowOff>
    </xdr:to>
    <xdr:sp macro="" textlink="">
      <xdr:nvSpPr>
        <xdr:cNvPr id="507" name="フローチャート : 判断 506"/>
        <xdr:cNvSpPr/>
      </xdr:nvSpPr>
      <xdr:spPr>
        <a:xfrm>
          <a:off x="13652500" y="672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152033</xdr:rowOff>
    </xdr:from>
    <xdr:ext cx="378565" cy="259045"/>
    <xdr:sp macro="" textlink="">
      <xdr:nvSpPr>
        <xdr:cNvPr id="508" name="テキスト ボックス 507"/>
        <xdr:cNvSpPr txBox="1"/>
      </xdr:nvSpPr>
      <xdr:spPr>
        <a:xfrm>
          <a:off x="13514017" y="649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16238</xdr:rowOff>
    </xdr:from>
    <xdr:to>
      <xdr:col>18</xdr:col>
      <xdr:colOff>492125</xdr:colOff>
      <xdr:row>39</xdr:row>
      <xdr:rowOff>117838</xdr:rowOff>
    </xdr:to>
    <xdr:sp macro="" textlink="">
      <xdr:nvSpPr>
        <xdr:cNvPr id="509" name="フローチャート : 判断 508"/>
        <xdr:cNvSpPr/>
      </xdr:nvSpPr>
      <xdr:spPr>
        <a:xfrm>
          <a:off x="12763500" y="670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134365</xdr:rowOff>
    </xdr:from>
    <xdr:ext cx="378565" cy="259045"/>
    <xdr:sp macro="" textlink="">
      <xdr:nvSpPr>
        <xdr:cNvPr id="510" name="テキスト ボックス 509"/>
        <xdr:cNvSpPr txBox="1"/>
      </xdr:nvSpPr>
      <xdr:spPr>
        <a:xfrm>
          <a:off x="12625017" y="6478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44715</xdr:rowOff>
    </xdr:from>
    <xdr:to>
      <xdr:col>23</xdr:col>
      <xdr:colOff>568325</xdr:colOff>
      <xdr:row>39</xdr:row>
      <xdr:rowOff>146315</xdr:rowOff>
    </xdr:to>
    <xdr:sp macro="" textlink="">
      <xdr:nvSpPr>
        <xdr:cNvPr id="516" name="円/楕円 515"/>
        <xdr:cNvSpPr/>
      </xdr:nvSpPr>
      <xdr:spPr>
        <a:xfrm>
          <a:off x="16268700" y="67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78565" cy="259045"/>
    <xdr:sp macro="" textlink="">
      <xdr:nvSpPr>
        <xdr:cNvPr id="517" name="災害復旧事業費該当値テキスト"/>
        <xdr:cNvSpPr txBox="1"/>
      </xdr:nvSpPr>
      <xdr:spPr>
        <a:xfrm>
          <a:off x="16370300" y="6668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47752</xdr:rowOff>
    </xdr:from>
    <xdr:to>
      <xdr:col>22</xdr:col>
      <xdr:colOff>415925</xdr:colOff>
      <xdr:row>39</xdr:row>
      <xdr:rowOff>149352</xdr:rowOff>
    </xdr:to>
    <xdr:sp macro="" textlink="">
      <xdr:nvSpPr>
        <xdr:cNvPr id="518" name="円/楕円 517"/>
        <xdr:cNvSpPr/>
      </xdr:nvSpPr>
      <xdr:spPr>
        <a:xfrm>
          <a:off x="1543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140479</xdr:rowOff>
    </xdr:from>
    <xdr:ext cx="313932" cy="259045"/>
    <xdr:sp macro="" textlink="">
      <xdr:nvSpPr>
        <xdr:cNvPr id="519" name="テキスト ボックス 518"/>
        <xdr:cNvSpPr txBox="1"/>
      </xdr:nvSpPr>
      <xdr:spPr>
        <a:xfrm>
          <a:off x="15324333" y="6827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46544</xdr:rowOff>
    </xdr:from>
    <xdr:to>
      <xdr:col>21</xdr:col>
      <xdr:colOff>212725</xdr:colOff>
      <xdr:row>39</xdr:row>
      <xdr:rowOff>148144</xdr:rowOff>
    </xdr:to>
    <xdr:sp macro="" textlink="">
      <xdr:nvSpPr>
        <xdr:cNvPr id="520" name="円/楕円 519"/>
        <xdr:cNvSpPr/>
      </xdr:nvSpPr>
      <xdr:spPr>
        <a:xfrm>
          <a:off x="14541500" y="67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139271</xdr:rowOff>
    </xdr:from>
    <xdr:ext cx="313932" cy="259045"/>
    <xdr:sp macro="" textlink="">
      <xdr:nvSpPr>
        <xdr:cNvPr id="521" name="テキスト ボックス 520"/>
        <xdr:cNvSpPr txBox="1"/>
      </xdr:nvSpPr>
      <xdr:spPr>
        <a:xfrm>
          <a:off x="14435333" y="6825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35767</xdr:rowOff>
    </xdr:from>
    <xdr:to>
      <xdr:col>20</xdr:col>
      <xdr:colOff>9525</xdr:colOff>
      <xdr:row>39</xdr:row>
      <xdr:rowOff>137367</xdr:rowOff>
    </xdr:to>
    <xdr:sp macro="" textlink="">
      <xdr:nvSpPr>
        <xdr:cNvPr id="522" name="円/楕円 521"/>
        <xdr:cNvSpPr/>
      </xdr:nvSpPr>
      <xdr:spPr>
        <a:xfrm>
          <a:off x="13652500" y="67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128494</xdr:rowOff>
    </xdr:from>
    <xdr:ext cx="378565" cy="259045"/>
    <xdr:sp macro="" textlink="">
      <xdr:nvSpPr>
        <xdr:cNvPr id="523" name="テキスト ボックス 522"/>
        <xdr:cNvSpPr txBox="1"/>
      </xdr:nvSpPr>
      <xdr:spPr>
        <a:xfrm>
          <a:off x="13514017" y="681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42592</xdr:rowOff>
    </xdr:from>
    <xdr:to>
      <xdr:col>18</xdr:col>
      <xdr:colOff>492125</xdr:colOff>
      <xdr:row>39</xdr:row>
      <xdr:rowOff>144192</xdr:rowOff>
    </xdr:to>
    <xdr:sp macro="" textlink="">
      <xdr:nvSpPr>
        <xdr:cNvPr id="524" name="円/楕円 523"/>
        <xdr:cNvSpPr/>
      </xdr:nvSpPr>
      <xdr:spPr>
        <a:xfrm>
          <a:off x="12763500" y="67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135319</xdr:rowOff>
    </xdr:from>
    <xdr:ext cx="378565" cy="259045"/>
    <xdr:sp macro="" textlink="">
      <xdr:nvSpPr>
        <xdr:cNvPr id="525" name="テキスト ボックス 524"/>
        <xdr:cNvSpPr txBox="1"/>
      </xdr:nvSpPr>
      <xdr:spPr>
        <a:xfrm>
          <a:off x="12625017" y="682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1" name="直線コネクタ 600"/>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2"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3" name="直線コネクタ 602"/>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4"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5" name="直線コネクタ 604"/>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41108</xdr:rowOff>
    </xdr:from>
    <xdr:to>
      <xdr:col>23</xdr:col>
      <xdr:colOff>517525</xdr:colOff>
      <xdr:row>76</xdr:row>
      <xdr:rowOff>80198</xdr:rowOff>
    </xdr:to>
    <xdr:cxnSp macro="">
      <xdr:nvCxnSpPr>
        <xdr:cNvPr id="606" name="直線コネクタ 605"/>
        <xdr:cNvCxnSpPr/>
      </xdr:nvCxnSpPr>
      <xdr:spPr>
        <a:xfrm>
          <a:off x="15481300" y="13071308"/>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07"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08" name="フローチャート : 判断 607"/>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5446</xdr:rowOff>
    </xdr:from>
    <xdr:to>
      <xdr:col>22</xdr:col>
      <xdr:colOff>365125</xdr:colOff>
      <xdr:row>76</xdr:row>
      <xdr:rowOff>41108</xdr:rowOff>
    </xdr:to>
    <xdr:cxnSp macro="">
      <xdr:nvCxnSpPr>
        <xdr:cNvPr id="609" name="直線コネクタ 608"/>
        <xdr:cNvCxnSpPr/>
      </xdr:nvCxnSpPr>
      <xdr:spPr>
        <a:xfrm>
          <a:off x="14592300" y="13035646"/>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0" name="フローチャート : 判断 609"/>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1" name="テキスト ボックス 610"/>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54040</xdr:rowOff>
    </xdr:from>
    <xdr:to>
      <xdr:col>21</xdr:col>
      <xdr:colOff>161925</xdr:colOff>
      <xdr:row>76</xdr:row>
      <xdr:rowOff>5446</xdr:rowOff>
    </xdr:to>
    <xdr:cxnSp macro="">
      <xdr:nvCxnSpPr>
        <xdr:cNvPr id="612" name="直線コネクタ 611"/>
        <xdr:cNvCxnSpPr/>
      </xdr:nvCxnSpPr>
      <xdr:spPr>
        <a:xfrm>
          <a:off x="13703300" y="12912790"/>
          <a:ext cx="889000" cy="1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3" name="フローチャート : 判断 612"/>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4" name="テキスト ボックス 613"/>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54040</xdr:rowOff>
    </xdr:from>
    <xdr:to>
      <xdr:col>19</xdr:col>
      <xdr:colOff>644525</xdr:colOff>
      <xdr:row>76</xdr:row>
      <xdr:rowOff>56555</xdr:rowOff>
    </xdr:to>
    <xdr:cxnSp macro="">
      <xdr:nvCxnSpPr>
        <xdr:cNvPr id="615" name="直線コネクタ 614"/>
        <xdr:cNvCxnSpPr/>
      </xdr:nvCxnSpPr>
      <xdr:spPr>
        <a:xfrm flipV="1">
          <a:off x="12814300" y="12912790"/>
          <a:ext cx="8890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79690</xdr:rowOff>
    </xdr:from>
    <xdr:to>
      <xdr:col>20</xdr:col>
      <xdr:colOff>9525</xdr:colOff>
      <xdr:row>75</xdr:row>
      <xdr:rowOff>9840</xdr:rowOff>
    </xdr:to>
    <xdr:sp macro="" textlink="">
      <xdr:nvSpPr>
        <xdr:cNvPr id="616" name="フローチャート : 判断 615"/>
        <xdr:cNvSpPr/>
      </xdr:nvSpPr>
      <xdr:spPr>
        <a:xfrm>
          <a:off x="13652500" y="127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26367</xdr:rowOff>
    </xdr:from>
    <xdr:ext cx="534377" cy="259045"/>
    <xdr:sp macro="" textlink="">
      <xdr:nvSpPr>
        <xdr:cNvPr id="617" name="テキスト ボックス 616"/>
        <xdr:cNvSpPr txBox="1"/>
      </xdr:nvSpPr>
      <xdr:spPr>
        <a:xfrm>
          <a:off x="13436111" y="125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87529</xdr:rowOff>
    </xdr:from>
    <xdr:to>
      <xdr:col>18</xdr:col>
      <xdr:colOff>492125</xdr:colOff>
      <xdr:row>75</xdr:row>
      <xdr:rowOff>17679</xdr:rowOff>
    </xdr:to>
    <xdr:sp macro="" textlink="">
      <xdr:nvSpPr>
        <xdr:cNvPr id="618" name="フローチャート : 判断 617"/>
        <xdr:cNvSpPr/>
      </xdr:nvSpPr>
      <xdr:spPr>
        <a:xfrm>
          <a:off x="12763500" y="127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34206</xdr:rowOff>
    </xdr:from>
    <xdr:ext cx="534377" cy="259045"/>
    <xdr:sp macro="" textlink="">
      <xdr:nvSpPr>
        <xdr:cNvPr id="619" name="テキスト ボックス 618"/>
        <xdr:cNvSpPr txBox="1"/>
      </xdr:nvSpPr>
      <xdr:spPr>
        <a:xfrm>
          <a:off x="12547111" y="12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29398</xdr:rowOff>
    </xdr:from>
    <xdr:to>
      <xdr:col>23</xdr:col>
      <xdr:colOff>568325</xdr:colOff>
      <xdr:row>76</xdr:row>
      <xdr:rowOff>130998</xdr:rowOff>
    </xdr:to>
    <xdr:sp macro="" textlink="">
      <xdr:nvSpPr>
        <xdr:cNvPr id="625" name="円/楕円 624"/>
        <xdr:cNvSpPr/>
      </xdr:nvSpPr>
      <xdr:spPr>
        <a:xfrm>
          <a:off x="16268700" y="1305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7825</xdr:rowOff>
    </xdr:from>
    <xdr:ext cx="534377" cy="259045"/>
    <xdr:sp macro="" textlink="">
      <xdr:nvSpPr>
        <xdr:cNvPr id="626" name="公債費該当値テキスト"/>
        <xdr:cNvSpPr txBox="1"/>
      </xdr:nvSpPr>
      <xdr:spPr>
        <a:xfrm>
          <a:off x="16370300" y="1303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161758</xdr:rowOff>
    </xdr:from>
    <xdr:to>
      <xdr:col>22</xdr:col>
      <xdr:colOff>415925</xdr:colOff>
      <xdr:row>76</xdr:row>
      <xdr:rowOff>91908</xdr:rowOff>
    </xdr:to>
    <xdr:sp macro="" textlink="">
      <xdr:nvSpPr>
        <xdr:cNvPr id="627" name="円/楕円 626"/>
        <xdr:cNvSpPr/>
      </xdr:nvSpPr>
      <xdr:spPr>
        <a:xfrm>
          <a:off x="15430500" y="130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83035</xdr:rowOff>
    </xdr:from>
    <xdr:ext cx="534377" cy="259045"/>
    <xdr:sp macro="" textlink="">
      <xdr:nvSpPr>
        <xdr:cNvPr id="628" name="テキスト ボックス 627"/>
        <xdr:cNvSpPr txBox="1"/>
      </xdr:nvSpPr>
      <xdr:spPr>
        <a:xfrm>
          <a:off x="15214111" y="131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126096</xdr:rowOff>
    </xdr:from>
    <xdr:to>
      <xdr:col>21</xdr:col>
      <xdr:colOff>212725</xdr:colOff>
      <xdr:row>76</xdr:row>
      <xdr:rowOff>56246</xdr:rowOff>
    </xdr:to>
    <xdr:sp macro="" textlink="">
      <xdr:nvSpPr>
        <xdr:cNvPr id="629" name="円/楕円 628"/>
        <xdr:cNvSpPr/>
      </xdr:nvSpPr>
      <xdr:spPr>
        <a:xfrm>
          <a:off x="14541500" y="129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47373</xdr:rowOff>
    </xdr:from>
    <xdr:ext cx="534377" cy="259045"/>
    <xdr:sp macro="" textlink="">
      <xdr:nvSpPr>
        <xdr:cNvPr id="630" name="テキスト ボックス 629"/>
        <xdr:cNvSpPr txBox="1"/>
      </xdr:nvSpPr>
      <xdr:spPr>
        <a:xfrm>
          <a:off x="14325111" y="130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3240</xdr:rowOff>
    </xdr:from>
    <xdr:to>
      <xdr:col>20</xdr:col>
      <xdr:colOff>9525</xdr:colOff>
      <xdr:row>75</xdr:row>
      <xdr:rowOff>104840</xdr:rowOff>
    </xdr:to>
    <xdr:sp macro="" textlink="">
      <xdr:nvSpPr>
        <xdr:cNvPr id="631" name="円/楕円 630"/>
        <xdr:cNvSpPr/>
      </xdr:nvSpPr>
      <xdr:spPr>
        <a:xfrm>
          <a:off x="13652500" y="128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95967</xdr:rowOff>
    </xdr:from>
    <xdr:ext cx="534377" cy="259045"/>
    <xdr:sp macro="" textlink="">
      <xdr:nvSpPr>
        <xdr:cNvPr id="632" name="テキスト ボックス 631"/>
        <xdr:cNvSpPr txBox="1"/>
      </xdr:nvSpPr>
      <xdr:spPr>
        <a:xfrm>
          <a:off x="13436111" y="129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5755</xdr:rowOff>
    </xdr:from>
    <xdr:to>
      <xdr:col>18</xdr:col>
      <xdr:colOff>492125</xdr:colOff>
      <xdr:row>76</xdr:row>
      <xdr:rowOff>107355</xdr:rowOff>
    </xdr:to>
    <xdr:sp macro="" textlink="">
      <xdr:nvSpPr>
        <xdr:cNvPr id="633" name="円/楕円 632"/>
        <xdr:cNvSpPr/>
      </xdr:nvSpPr>
      <xdr:spPr>
        <a:xfrm>
          <a:off x="12763500" y="130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98482</xdr:rowOff>
    </xdr:from>
    <xdr:ext cx="534377" cy="259045"/>
    <xdr:sp macro="" textlink="">
      <xdr:nvSpPr>
        <xdr:cNvPr id="634" name="テキスト ボックス 633"/>
        <xdr:cNvSpPr txBox="1"/>
      </xdr:nvSpPr>
      <xdr:spPr>
        <a:xfrm>
          <a:off x="12547111" y="131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8" name="テキスト ボックス 64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0" name="テキスト ボックス 64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2" name="テキスト ボックス 65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56" name="直線コネクタ 655"/>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57"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58" name="直線コネクタ 657"/>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59"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0" name="直線コネクタ 659"/>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52467</xdr:rowOff>
    </xdr:from>
    <xdr:to>
      <xdr:col>23</xdr:col>
      <xdr:colOff>517525</xdr:colOff>
      <xdr:row>98</xdr:row>
      <xdr:rowOff>8713</xdr:rowOff>
    </xdr:to>
    <xdr:cxnSp macro="">
      <xdr:nvCxnSpPr>
        <xdr:cNvPr id="661" name="直線コネクタ 660"/>
        <xdr:cNvCxnSpPr/>
      </xdr:nvCxnSpPr>
      <xdr:spPr>
        <a:xfrm>
          <a:off x="15481300" y="16683117"/>
          <a:ext cx="8382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2"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3" name="フローチャート : 判断 662"/>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52467</xdr:rowOff>
    </xdr:from>
    <xdr:to>
      <xdr:col>22</xdr:col>
      <xdr:colOff>365125</xdr:colOff>
      <xdr:row>97</xdr:row>
      <xdr:rowOff>67050</xdr:rowOff>
    </xdr:to>
    <xdr:cxnSp macro="">
      <xdr:nvCxnSpPr>
        <xdr:cNvPr id="664" name="直線コネクタ 663"/>
        <xdr:cNvCxnSpPr/>
      </xdr:nvCxnSpPr>
      <xdr:spPr>
        <a:xfrm flipV="1">
          <a:off x="14592300" y="16683117"/>
          <a:ext cx="889000" cy="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5" name="フローチャート : 判断 664"/>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66" name="テキスト ボックス 665"/>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34590</xdr:rowOff>
    </xdr:from>
    <xdr:to>
      <xdr:col>21</xdr:col>
      <xdr:colOff>161925</xdr:colOff>
      <xdr:row>97</xdr:row>
      <xdr:rowOff>67050</xdr:rowOff>
    </xdr:to>
    <xdr:cxnSp macro="">
      <xdr:nvCxnSpPr>
        <xdr:cNvPr id="667" name="直線コネクタ 666"/>
        <xdr:cNvCxnSpPr/>
      </xdr:nvCxnSpPr>
      <xdr:spPr>
        <a:xfrm>
          <a:off x="13703300" y="16665240"/>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68" name="フローチャート : 判断 667"/>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69" name="テキスト ボックス 668"/>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168960</xdr:rowOff>
    </xdr:from>
    <xdr:to>
      <xdr:col>19</xdr:col>
      <xdr:colOff>644525</xdr:colOff>
      <xdr:row>97</xdr:row>
      <xdr:rowOff>34590</xdr:rowOff>
    </xdr:to>
    <xdr:cxnSp macro="">
      <xdr:nvCxnSpPr>
        <xdr:cNvPr id="670" name="直線コネクタ 669"/>
        <xdr:cNvCxnSpPr/>
      </xdr:nvCxnSpPr>
      <xdr:spPr>
        <a:xfrm>
          <a:off x="12814300" y="16628160"/>
          <a:ext cx="889000" cy="3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105542</xdr:rowOff>
    </xdr:from>
    <xdr:to>
      <xdr:col>20</xdr:col>
      <xdr:colOff>9525</xdr:colOff>
      <xdr:row>97</xdr:row>
      <xdr:rowOff>35692</xdr:rowOff>
    </xdr:to>
    <xdr:sp macro="" textlink="">
      <xdr:nvSpPr>
        <xdr:cNvPr id="671" name="フローチャート : 判断 670"/>
        <xdr:cNvSpPr/>
      </xdr:nvSpPr>
      <xdr:spPr>
        <a:xfrm>
          <a:off x="13652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52219</xdr:rowOff>
    </xdr:from>
    <xdr:ext cx="469744" cy="259045"/>
    <xdr:sp macro="" textlink="">
      <xdr:nvSpPr>
        <xdr:cNvPr id="672" name="テキスト ボックス 671"/>
        <xdr:cNvSpPr txBox="1"/>
      </xdr:nvSpPr>
      <xdr:spPr>
        <a:xfrm>
          <a:off x="13468427"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157572</xdr:rowOff>
    </xdr:from>
    <xdr:to>
      <xdr:col>18</xdr:col>
      <xdr:colOff>492125</xdr:colOff>
      <xdr:row>97</xdr:row>
      <xdr:rowOff>87722</xdr:rowOff>
    </xdr:to>
    <xdr:sp macro="" textlink="">
      <xdr:nvSpPr>
        <xdr:cNvPr id="673" name="フローチャート : 判断 672"/>
        <xdr:cNvSpPr/>
      </xdr:nvSpPr>
      <xdr:spPr>
        <a:xfrm>
          <a:off x="12763500" y="1661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78849</xdr:rowOff>
    </xdr:from>
    <xdr:ext cx="469744" cy="259045"/>
    <xdr:sp macro="" textlink="">
      <xdr:nvSpPr>
        <xdr:cNvPr id="674" name="テキスト ボックス 673"/>
        <xdr:cNvSpPr txBox="1"/>
      </xdr:nvSpPr>
      <xdr:spPr>
        <a:xfrm>
          <a:off x="12579427" y="1670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129363</xdr:rowOff>
    </xdr:from>
    <xdr:to>
      <xdr:col>23</xdr:col>
      <xdr:colOff>568325</xdr:colOff>
      <xdr:row>98</xdr:row>
      <xdr:rowOff>59513</xdr:rowOff>
    </xdr:to>
    <xdr:sp macro="" textlink="">
      <xdr:nvSpPr>
        <xdr:cNvPr id="680" name="円/楕円 679"/>
        <xdr:cNvSpPr/>
      </xdr:nvSpPr>
      <xdr:spPr>
        <a:xfrm>
          <a:off x="162687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44290</xdr:rowOff>
    </xdr:from>
    <xdr:ext cx="469744" cy="259045"/>
    <xdr:sp macro="" textlink="">
      <xdr:nvSpPr>
        <xdr:cNvPr id="681" name="積立金該当値テキスト"/>
        <xdr:cNvSpPr txBox="1"/>
      </xdr:nvSpPr>
      <xdr:spPr>
        <a:xfrm>
          <a:off x="16370300" y="1667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1667</xdr:rowOff>
    </xdr:from>
    <xdr:to>
      <xdr:col>22</xdr:col>
      <xdr:colOff>415925</xdr:colOff>
      <xdr:row>97</xdr:row>
      <xdr:rowOff>103267</xdr:rowOff>
    </xdr:to>
    <xdr:sp macro="" textlink="">
      <xdr:nvSpPr>
        <xdr:cNvPr id="682" name="円/楕円 681"/>
        <xdr:cNvSpPr/>
      </xdr:nvSpPr>
      <xdr:spPr>
        <a:xfrm>
          <a:off x="15430500" y="166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94394</xdr:rowOff>
    </xdr:from>
    <xdr:ext cx="469744" cy="259045"/>
    <xdr:sp macro="" textlink="">
      <xdr:nvSpPr>
        <xdr:cNvPr id="683" name="テキスト ボックス 682"/>
        <xdr:cNvSpPr txBox="1"/>
      </xdr:nvSpPr>
      <xdr:spPr>
        <a:xfrm>
          <a:off x="15246427" y="167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16250</xdr:rowOff>
    </xdr:from>
    <xdr:to>
      <xdr:col>21</xdr:col>
      <xdr:colOff>212725</xdr:colOff>
      <xdr:row>97</xdr:row>
      <xdr:rowOff>117850</xdr:rowOff>
    </xdr:to>
    <xdr:sp macro="" textlink="">
      <xdr:nvSpPr>
        <xdr:cNvPr id="684" name="円/楕円 683"/>
        <xdr:cNvSpPr/>
      </xdr:nvSpPr>
      <xdr:spPr>
        <a:xfrm>
          <a:off x="14541500" y="1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108977</xdr:rowOff>
    </xdr:from>
    <xdr:ext cx="469744" cy="259045"/>
    <xdr:sp macro="" textlink="">
      <xdr:nvSpPr>
        <xdr:cNvPr id="685" name="テキスト ボックス 684"/>
        <xdr:cNvSpPr txBox="1"/>
      </xdr:nvSpPr>
      <xdr:spPr>
        <a:xfrm>
          <a:off x="14357427" y="167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155240</xdr:rowOff>
    </xdr:from>
    <xdr:to>
      <xdr:col>20</xdr:col>
      <xdr:colOff>9525</xdr:colOff>
      <xdr:row>97</xdr:row>
      <xdr:rowOff>85390</xdr:rowOff>
    </xdr:to>
    <xdr:sp macro="" textlink="">
      <xdr:nvSpPr>
        <xdr:cNvPr id="686" name="円/楕円 685"/>
        <xdr:cNvSpPr/>
      </xdr:nvSpPr>
      <xdr:spPr>
        <a:xfrm>
          <a:off x="13652500" y="166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76517</xdr:rowOff>
    </xdr:from>
    <xdr:ext cx="469744" cy="259045"/>
    <xdr:sp macro="" textlink="">
      <xdr:nvSpPr>
        <xdr:cNvPr id="687" name="テキスト ボックス 686"/>
        <xdr:cNvSpPr txBox="1"/>
      </xdr:nvSpPr>
      <xdr:spPr>
        <a:xfrm>
          <a:off x="13468427" y="167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118160</xdr:rowOff>
    </xdr:from>
    <xdr:to>
      <xdr:col>18</xdr:col>
      <xdr:colOff>492125</xdr:colOff>
      <xdr:row>97</xdr:row>
      <xdr:rowOff>48310</xdr:rowOff>
    </xdr:to>
    <xdr:sp macro="" textlink="">
      <xdr:nvSpPr>
        <xdr:cNvPr id="688" name="円/楕円 687"/>
        <xdr:cNvSpPr/>
      </xdr:nvSpPr>
      <xdr:spPr>
        <a:xfrm>
          <a:off x="12763500" y="165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64837</xdr:rowOff>
    </xdr:from>
    <xdr:ext cx="469744" cy="259045"/>
    <xdr:sp macro="" textlink="">
      <xdr:nvSpPr>
        <xdr:cNvPr id="689" name="テキスト ボックス 688"/>
        <xdr:cNvSpPr txBox="1"/>
      </xdr:nvSpPr>
      <xdr:spPr>
        <a:xfrm>
          <a:off x="12579427" y="163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9" name="テキスト ボックス 70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5" name="直線コネクタ 714"/>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18"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19" name="直線コネクタ 718"/>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76835</xdr:rowOff>
    </xdr:from>
    <xdr:to>
      <xdr:col>32</xdr:col>
      <xdr:colOff>187325</xdr:colOff>
      <xdr:row>39</xdr:row>
      <xdr:rowOff>93653</xdr:rowOff>
    </xdr:to>
    <xdr:cxnSp macro="">
      <xdr:nvCxnSpPr>
        <xdr:cNvPr id="720" name="直線コネクタ 719"/>
        <xdr:cNvCxnSpPr/>
      </xdr:nvCxnSpPr>
      <xdr:spPr>
        <a:xfrm>
          <a:off x="21323300" y="6763385"/>
          <a:ext cx="8382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1"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2" name="フローチャート : 判断 721"/>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4663</xdr:rowOff>
    </xdr:from>
    <xdr:to>
      <xdr:col>31</xdr:col>
      <xdr:colOff>34925</xdr:colOff>
      <xdr:row>39</xdr:row>
      <xdr:rowOff>76835</xdr:rowOff>
    </xdr:to>
    <xdr:cxnSp macro="">
      <xdr:nvCxnSpPr>
        <xdr:cNvPr id="723" name="直線コネクタ 722"/>
        <xdr:cNvCxnSpPr/>
      </xdr:nvCxnSpPr>
      <xdr:spPr>
        <a:xfrm>
          <a:off x="20434300" y="6691213"/>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4" name="フローチャート : 判断 723"/>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5" name="テキスト ボックス 724"/>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4663</xdr:rowOff>
    </xdr:from>
    <xdr:to>
      <xdr:col>29</xdr:col>
      <xdr:colOff>517525</xdr:colOff>
      <xdr:row>39</xdr:row>
      <xdr:rowOff>56097</xdr:rowOff>
    </xdr:to>
    <xdr:cxnSp macro="">
      <xdr:nvCxnSpPr>
        <xdr:cNvPr id="726" name="直線コネクタ 725"/>
        <xdr:cNvCxnSpPr/>
      </xdr:nvCxnSpPr>
      <xdr:spPr>
        <a:xfrm flipV="1">
          <a:off x="19545300" y="669121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27" name="フローチャート : 判断 726"/>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28" name="テキスト ボックス 727"/>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56097</xdr:rowOff>
    </xdr:from>
    <xdr:to>
      <xdr:col>28</xdr:col>
      <xdr:colOff>314325</xdr:colOff>
      <xdr:row>39</xdr:row>
      <xdr:rowOff>64098</xdr:rowOff>
    </xdr:to>
    <xdr:cxnSp macro="">
      <xdr:nvCxnSpPr>
        <xdr:cNvPr id="729" name="直線コネクタ 728"/>
        <xdr:cNvCxnSpPr/>
      </xdr:nvCxnSpPr>
      <xdr:spPr>
        <a:xfrm flipV="1">
          <a:off x="18656300" y="674264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0" name="フローチャート : 判断 729"/>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1" name="テキスト ボックス 730"/>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2" name="フローチャート : 判断 731"/>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3" name="テキスト ボックス 732"/>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42853</xdr:rowOff>
    </xdr:from>
    <xdr:to>
      <xdr:col>32</xdr:col>
      <xdr:colOff>238125</xdr:colOff>
      <xdr:row>39</xdr:row>
      <xdr:rowOff>144453</xdr:rowOff>
    </xdr:to>
    <xdr:sp macro="" textlink="">
      <xdr:nvSpPr>
        <xdr:cNvPr id="739" name="円/楕円 738"/>
        <xdr:cNvSpPr/>
      </xdr:nvSpPr>
      <xdr:spPr>
        <a:xfrm>
          <a:off x="221107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129230</xdr:rowOff>
    </xdr:from>
    <xdr:ext cx="313932" cy="259045"/>
    <xdr:sp macro="" textlink="">
      <xdr:nvSpPr>
        <xdr:cNvPr id="740" name="投資及び出資金該当値テキスト"/>
        <xdr:cNvSpPr txBox="1"/>
      </xdr:nvSpPr>
      <xdr:spPr>
        <a:xfrm>
          <a:off x="22212300" y="6644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26035</xdr:rowOff>
    </xdr:from>
    <xdr:to>
      <xdr:col>31</xdr:col>
      <xdr:colOff>85725</xdr:colOff>
      <xdr:row>39</xdr:row>
      <xdr:rowOff>127635</xdr:rowOff>
    </xdr:to>
    <xdr:sp macro="" textlink="">
      <xdr:nvSpPr>
        <xdr:cNvPr id="741" name="円/楕円 740"/>
        <xdr:cNvSpPr/>
      </xdr:nvSpPr>
      <xdr:spPr>
        <a:xfrm>
          <a:off x="21272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118762</xdr:rowOff>
    </xdr:from>
    <xdr:ext cx="378565" cy="259045"/>
    <xdr:sp macro="" textlink="">
      <xdr:nvSpPr>
        <xdr:cNvPr id="742" name="テキスト ボックス 741"/>
        <xdr:cNvSpPr txBox="1"/>
      </xdr:nvSpPr>
      <xdr:spPr>
        <a:xfrm>
          <a:off x="21134017" y="680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125313</xdr:rowOff>
    </xdr:from>
    <xdr:to>
      <xdr:col>29</xdr:col>
      <xdr:colOff>568325</xdr:colOff>
      <xdr:row>39</xdr:row>
      <xdr:rowOff>55463</xdr:rowOff>
    </xdr:to>
    <xdr:sp macro="" textlink="">
      <xdr:nvSpPr>
        <xdr:cNvPr id="743" name="円/楕円 742"/>
        <xdr:cNvSpPr/>
      </xdr:nvSpPr>
      <xdr:spPr>
        <a:xfrm>
          <a:off x="20383500" y="66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46590</xdr:rowOff>
    </xdr:from>
    <xdr:ext cx="378565" cy="259045"/>
    <xdr:sp macro="" textlink="">
      <xdr:nvSpPr>
        <xdr:cNvPr id="744" name="テキスト ボックス 743"/>
        <xdr:cNvSpPr txBox="1"/>
      </xdr:nvSpPr>
      <xdr:spPr>
        <a:xfrm>
          <a:off x="20245017" y="673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5297</xdr:rowOff>
    </xdr:from>
    <xdr:to>
      <xdr:col>28</xdr:col>
      <xdr:colOff>365125</xdr:colOff>
      <xdr:row>39</xdr:row>
      <xdr:rowOff>106897</xdr:rowOff>
    </xdr:to>
    <xdr:sp macro="" textlink="">
      <xdr:nvSpPr>
        <xdr:cNvPr id="745" name="円/楕円 744"/>
        <xdr:cNvSpPr/>
      </xdr:nvSpPr>
      <xdr:spPr>
        <a:xfrm>
          <a:off x="19494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98024</xdr:rowOff>
    </xdr:from>
    <xdr:ext cx="378565" cy="259045"/>
    <xdr:sp macro="" textlink="">
      <xdr:nvSpPr>
        <xdr:cNvPr id="746" name="テキスト ボックス 745"/>
        <xdr:cNvSpPr txBox="1"/>
      </xdr:nvSpPr>
      <xdr:spPr>
        <a:xfrm>
          <a:off x="19356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13298</xdr:rowOff>
    </xdr:from>
    <xdr:to>
      <xdr:col>27</xdr:col>
      <xdr:colOff>161925</xdr:colOff>
      <xdr:row>39</xdr:row>
      <xdr:rowOff>114898</xdr:rowOff>
    </xdr:to>
    <xdr:sp macro="" textlink="">
      <xdr:nvSpPr>
        <xdr:cNvPr id="747" name="円/楕円 746"/>
        <xdr:cNvSpPr/>
      </xdr:nvSpPr>
      <xdr:spPr>
        <a:xfrm>
          <a:off x="18605500" y="66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106025</xdr:rowOff>
    </xdr:from>
    <xdr:ext cx="378565" cy="259045"/>
    <xdr:sp macro="" textlink="">
      <xdr:nvSpPr>
        <xdr:cNvPr id="748" name="テキスト ボックス 747"/>
        <xdr:cNvSpPr txBox="1"/>
      </xdr:nvSpPr>
      <xdr:spPr>
        <a:xfrm>
          <a:off x="18467017" y="679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2" name="テキスト ボックス 76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4" name="テキスト ボックス 76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6" name="テキスト ボックス 76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8" name="テキスト ボックス 76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0" name="テキスト ボックス 76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4" name="直線コネクタ 773"/>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5"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76" name="直線コネクタ 775"/>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77"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78" name="直線コネクタ 777"/>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97866</xdr:rowOff>
    </xdr:from>
    <xdr:to>
      <xdr:col>32</xdr:col>
      <xdr:colOff>187325</xdr:colOff>
      <xdr:row>59</xdr:row>
      <xdr:rowOff>98127</xdr:rowOff>
    </xdr:to>
    <xdr:cxnSp macro="">
      <xdr:nvCxnSpPr>
        <xdr:cNvPr id="779" name="直線コネクタ 778"/>
        <xdr:cNvCxnSpPr/>
      </xdr:nvCxnSpPr>
      <xdr:spPr>
        <a:xfrm flipV="1">
          <a:off x="21323300" y="10213416"/>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0"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1" name="フローチャート : 判断 780"/>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98127</xdr:rowOff>
    </xdr:from>
    <xdr:to>
      <xdr:col>31</xdr:col>
      <xdr:colOff>34925</xdr:colOff>
      <xdr:row>59</xdr:row>
      <xdr:rowOff>98389</xdr:rowOff>
    </xdr:to>
    <xdr:cxnSp macro="">
      <xdr:nvCxnSpPr>
        <xdr:cNvPr id="782" name="直線コネクタ 781"/>
        <xdr:cNvCxnSpPr/>
      </xdr:nvCxnSpPr>
      <xdr:spPr>
        <a:xfrm flipV="1">
          <a:off x="20434300" y="10213677"/>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3" name="フローチャート : 判断 782"/>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4" name="テキスト ボックス 783"/>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98389</xdr:rowOff>
    </xdr:from>
    <xdr:to>
      <xdr:col>29</xdr:col>
      <xdr:colOff>517525</xdr:colOff>
      <xdr:row>59</xdr:row>
      <xdr:rowOff>98878</xdr:rowOff>
    </xdr:to>
    <xdr:cxnSp macro="">
      <xdr:nvCxnSpPr>
        <xdr:cNvPr id="785" name="直線コネクタ 784"/>
        <xdr:cNvCxnSpPr/>
      </xdr:nvCxnSpPr>
      <xdr:spPr>
        <a:xfrm flipV="1">
          <a:off x="19545300" y="10213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86" name="フローチャート : 判断 785"/>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87" name="テキスト ボックス 786"/>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8" name="直線コネクタ 78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95856</xdr:rowOff>
    </xdr:from>
    <xdr:to>
      <xdr:col>28</xdr:col>
      <xdr:colOff>365125</xdr:colOff>
      <xdr:row>58</xdr:row>
      <xdr:rowOff>26006</xdr:rowOff>
    </xdr:to>
    <xdr:sp macro="" textlink="">
      <xdr:nvSpPr>
        <xdr:cNvPr id="789" name="フローチャート : 判断 788"/>
        <xdr:cNvSpPr/>
      </xdr:nvSpPr>
      <xdr:spPr>
        <a:xfrm>
          <a:off x="19494500" y="986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42533</xdr:rowOff>
    </xdr:from>
    <xdr:ext cx="469744" cy="259045"/>
    <xdr:sp macro="" textlink="">
      <xdr:nvSpPr>
        <xdr:cNvPr id="790" name="テキスト ボックス 789"/>
        <xdr:cNvSpPr txBox="1"/>
      </xdr:nvSpPr>
      <xdr:spPr>
        <a:xfrm>
          <a:off x="19310427" y="96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62611</xdr:rowOff>
    </xdr:from>
    <xdr:to>
      <xdr:col>27</xdr:col>
      <xdr:colOff>161925</xdr:colOff>
      <xdr:row>57</xdr:row>
      <xdr:rowOff>164211</xdr:rowOff>
    </xdr:to>
    <xdr:sp macro="" textlink="">
      <xdr:nvSpPr>
        <xdr:cNvPr id="791" name="フローチャート : 判断 790"/>
        <xdr:cNvSpPr/>
      </xdr:nvSpPr>
      <xdr:spPr>
        <a:xfrm>
          <a:off x="18605500" y="983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9288</xdr:rowOff>
    </xdr:from>
    <xdr:ext cx="534377" cy="259045"/>
    <xdr:sp macro="" textlink="">
      <xdr:nvSpPr>
        <xdr:cNvPr id="792" name="テキスト ボックス 791"/>
        <xdr:cNvSpPr txBox="1"/>
      </xdr:nvSpPr>
      <xdr:spPr>
        <a:xfrm>
          <a:off x="18389111" y="96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47066</xdr:rowOff>
    </xdr:from>
    <xdr:to>
      <xdr:col>32</xdr:col>
      <xdr:colOff>238125</xdr:colOff>
      <xdr:row>59</xdr:row>
      <xdr:rowOff>148666</xdr:rowOff>
    </xdr:to>
    <xdr:sp macro="" textlink="">
      <xdr:nvSpPr>
        <xdr:cNvPr id="798" name="円/楕円 797"/>
        <xdr:cNvSpPr/>
      </xdr:nvSpPr>
      <xdr:spPr>
        <a:xfrm>
          <a:off x="221107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133443</xdr:rowOff>
    </xdr:from>
    <xdr:ext cx="313932" cy="259045"/>
    <xdr:sp macro="" textlink="">
      <xdr:nvSpPr>
        <xdr:cNvPr id="799" name="貸付金該当値テキスト"/>
        <xdr:cNvSpPr txBox="1"/>
      </xdr:nvSpPr>
      <xdr:spPr>
        <a:xfrm>
          <a:off x="22212300" y="10077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47327</xdr:rowOff>
    </xdr:from>
    <xdr:to>
      <xdr:col>31</xdr:col>
      <xdr:colOff>85725</xdr:colOff>
      <xdr:row>59</xdr:row>
      <xdr:rowOff>148927</xdr:rowOff>
    </xdr:to>
    <xdr:sp macro="" textlink="">
      <xdr:nvSpPr>
        <xdr:cNvPr id="800" name="円/楕円 799"/>
        <xdr:cNvSpPr/>
      </xdr:nvSpPr>
      <xdr:spPr>
        <a:xfrm>
          <a:off x="21272500" y="10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140054</xdr:rowOff>
    </xdr:from>
    <xdr:ext cx="313932" cy="259045"/>
    <xdr:sp macro="" textlink="">
      <xdr:nvSpPr>
        <xdr:cNvPr id="801" name="テキスト ボックス 800"/>
        <xdr:cNvSpPr txBox="1"/>
      </xdr:nvSpPr>
      <xdr:spPr>
        <a:xfrm>
          <a:off x="21166333" y="1025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47589</xdr:rowOff>
    </xdr:from>
    <xdr:to>
      <xdr:col>29</xdr:col>
      <xdr:colOff>568325</xdr:colOff>
      <xdr:row>59</xdr:row>
      <xdr:rowOff>149189</xdr:rowOff>
    </xdr:to>
    <xdr:sp macro="" textlink="">
      <xdr:nvSpPr>
        <xdr:cNvPr id="802" name="円/楕円 801"/>
        <xdr:cNvSpPr/>
      </xdr:nvSpPr>
      <xdr:spPr>
        <a:xfrm>
          <a:off x="20383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140316</xdr:rowOff>
    </xdr:from>
    <xdr:ext cx="313932" cy="259045"/>
    <xdr:sp macro="" textlink="">
      <xdr:nvSpPr>
        <xdr:cNvPr id="803" name="テキスト ボックス 802"/>
        <xdr:cNvSpPr txBox="1"/>
      </xdr:nvSpPr>
      <xdr:spPr>
        <a:xfrm>
          <a:off x="20277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4" name="円/楕円 80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6" name="円/楕円 80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7" name="テキスト ボックス 80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8" name="テキスト ボックス 81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9" name="直線コネクタ 81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0" name="テキスト ボックス 81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1" name="直線コネクタ 82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2" name="テキスト ボックス 82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3" name="直線コネクタ 82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4" name="テキスト ボックス 82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5" name="直線コネクタ 82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6" name="テキスト ボックス 82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7" name="直線コネクタ 82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8" name="テキスト ボックス 82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9" name="直線コネクタ 82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0" name="テキスト ボックス 82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4" name="直線コネクタ 833"/>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5"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36" name="直線コネクタ 835"/>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37"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38" name="直線コネクタ 837"/>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170594</xdr:rowOff>
    </xdr:from>
    <xdr:to>
      <xdr:col>32</xdr:col>
      <xdr:colOff>187325</xdr:colOff>
      <xdr:row>77</xdr:row>
      <xdr:rowOff>98290</xdr:rowOff>
    </xdr:to>
    <xdr:cxnSp macro="">
      <xdr:nvCxnSpPr>
        <xdr:cNvPr id="839" name="直線コネクタ 838"/>
        <xdr:cNvCxnSpPr/>
      </xdr:nvCxnSpPr>
      <xdr:spPr>
        <a:xfrm>
          <a:off x="21323300" y="13200794"/>
          <a:ext cx="838200" cy="9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0"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1" name="フローチャート : 判断 840"/>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170594</xdr:rowOff>
    </xdr:from>
    <xdr:to>
      <xdr:col>31</xdr:col>
      <xdr:colOff>34925</xdr:colOff>
      <xdr:row>77</xdr:row>
      <xdr:rowOff>99564</xdr:rowOff>
    </xdr:to>
    <xdr:cxnSp macro="">
      <xdr:nvCxnSpPr>
        <xdr:cNvPr id="842" name="直線コネクタ 841"/>
        <xdr:cNvCxnSpPr/>
      </xdr:nvCxnSpPr>
      <xdr:spPr>
        <a:xfrm flipV="1">
          <a:off x="20434300" y="13200794"/>
          <a:ext cx="8890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3" name="フローチャート : 判断 842"/>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4" name="テキスト ボックス 843"/>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99564</xdr:rowOff>
    </xdr:from>
    <xdr:to>
      <xdr:col>29</xdr:col>
      <xdr:colOff>517525</xdr:colOff>
      <xdr:row>78</xdr:row>
      <xdr:rowOff>29776</xdr:rowOff>
    </xdr:to>
    <xdr:cxnSp macro="">
      <xdr:nvCxnSpPr>
        <xdr:cNvPr id="845" name="直線コネクタ 844"/>
        <xdr:cNvCxnSpPr/>
      </xdr:nvCxnSpPr>
      <xdr:spPr>
        <a:xfrm flipV="1">
          <a:off x="19545300" y="13301214"/>
          <a:ext cx="889000" cy="10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46" name="フローチャート : 判断 845"/>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47" name="テキスト ボックス 846"/>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29776</xdr:rowOff>
    </xdr:from>
    <xdr:to>
      <xdr:col>28</xdr:col>
      <xdr:colOff>314325</xdr:colOff>
      <xdr:row>78</xdr:row>
      <xdr:rowOff>69683</xdr:rowOff>
    </xdr:to>
    <xdr:cxnSp macro="">
      <xdr:nvCxnSpPr>
        <xdr:cNvPr id="848" name="直線コネクタ 847"/>
        <xdr:cNvCxnSpPr/>
      </xdr:nvCxnSpPr>
      <xdr:spPr>
        <a:xfrm flipV="1">
          <a:off x="18656300" y="13402876"/>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141478</xdr:rowOff>
    </xdr:from>
    <xdr:to>
      <xdr:col>28</xdr:col>
      <xdr:colOff>365125</xdr:colOff>
      <xdr:row>77</xdr:row>
      <xdr:rowOff>71628</xdr:rowOff>
    </xdr:to>
    <xdr:sp macro="" textlink="">
      <xdr:nvSpPr>
        <xdr:cNvPr id="849" name="フローチャート : 判断 848"/>
        <xdr:cNvSpPr/>
      </xdr:nvSpPr>
      <xdr:spPr>
        <a:xfrm>
          <a:off x="19494500" y="131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88155</xdr:rowOff>
    </xdr:from>
    <xdr:ext cx="534377" cy="259045"/>
    <xdr:sp macro="" textlink="">
      <xdr:nvSpPr>
        <xdr:cNvPr id="850" name="テキスト ボックス 849"/>
        <xdr:cNvSpPr txBox="1"/>
      </xdr:nvSpPr>
      <xdr:spPr>
        <a:xfrm>
          <a:off x="19278111" y="129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110192</xdr:rowOff>
    </xdr:from>
    <xdr:to>
      <xdr:col>27</xdr:col>
      <xdr:colOff>161925</xdr:colOff>
      <xdr:row>77</xdr:row>
      <xdr:rowOff>40342</xdr:rowOff>
    </xdr:to>
    <xdr:sp macro="" textlink="">
      <xdr:nvSpPr>
        <xdr:cNvPr id="851" name="フローチャート : 判断 850"/>
        <xdr:cNvSpPr/>
      </xdr:nvSpPr>
      <xdr:spPr>
        <a:xfrm>
          <a:off x="18605500" y="1314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56869</xdr:rowOff>
    </xdr:from>
    <xdr:ext cx="534377" cy="259045"/>
    <xdr:sp macro="" textlink="">
      <xdr:nvSpPr>
        <xdr:cNvPr id="852" name="テキスト ボックス 851"/>
        <xdr:cNvSpPr txBox="1"/>
      </xdr:nvSpPr>
      <xdr:spPr>
        <a:xfrm>
          <a:off x="18389111" y="129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47490</xdr:rowOff>
    </xdr:from>
    <xdr:to>
      <xdr:col>32</xdr:col>
      <xdr:colOff>238125</xdr:colOff>
      <xdr:row>77</xdr:row>
      <xdr:rowOff>149090</xdr:rowOff>
    </xdr:to>
    <xdr:sp macro="" textlink="">
      <xdr:nvSpPr>
        <xdr:cNvPr id="858" name="円/楕円 857"/>
        <xdr:cNvSpPr/>
      </xdr:nvSpPr>
      <xdr:spPr>
        <a:xfrm>
          <a:off x="22110700" y="132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25917</xdr:rowOff>
    </xdr:from>
    <xdr:ext cx="534377" cy="259045"/>
    <xdr:sp macro="" textlink="">
      <xdr:nvSpPr>
        <xdr:cNvPr id="859" name="繰出金該当値テキスト"/>
        <xdr:cNvSpPr txBox="1"/>
      </xdr:nvSpPr>
      <xdr:spPr>
        <a:xfrm>
          <a:off x="22212300" y="132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119794</xdr:rowOff>
    </xdr:from>
    <xdr:to>
      <xdr:col>31</xdr:col>
      <xdr:colOff>85725</xdr:colOff>
      <xdr:row>77</xdr:row>
      <xdr:rowOff>49944</xdr:rowOff>
    </xdr:to>
    <xdr:sp macro="" textlink="">
      <xdr:nvSpPr>
        <xdr:cNvPr id="860" name="円/楕円 859"/>
        <xdr:cNvSpPr/>
      </xdr:nvSpPr>
      <xdr:spPr>
        <a:xfrm>
          <a:off x="21272500" y="131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41071</xdr:rowOff>
    </xdr:from>
    <xdr:ext cx="534377" cy="259045"/>
    <xdr:sp macro="" textlink="">
      <xdr:nvSpPr>
        <xdr:cNvPr id="861" name="テキスト ボックス 860"/>
        <xdr:cNvSpPr txBox="1"/>
      </xdr:nvSpPr>
      <xdr:spPr>
        <a:xfrm>
          <a:off x="21056111" y="1324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48764</xdr:rowOff>
    </xdr:from>
    <xdr:to>
      <xdr:col>29</xdr:col>
      <xdr:colOff>568325</xdr:colOff>
      <xdr:row>77</xdr:row>
      <xdr:rowOff>150364</xdr:rowOff>
    </xdr:to>
    <xdr:sp macro="" textlink="">
      <xdr:nvSpPr>
        <xdr:cNvPr id="862" name="円/楕円 861"/>
        <xdr:cNvSpPr/>
      </xdr:nvSpPr>
      <xdr:spPr>
        <a:xfrm>
          <a:off x="20383500" y="132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141491</xdr:rowOff>
    </xdr:from>
    <xdr:ext cx="534377" cy="259045"/>
    <xdr:sp macro="" textlink="">
      <xdr:nvSpPr>
        <xdr:cNvPr id="863" name="テキスト ボックス 862"/>
        <xdr:cNvSpPr txBox="1"/>
      </xdr:nvSpPr>
      <xdr:spPr>
        <a:xfrm>
          <a:off x="20167111" y="133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150426</xdr:rowOff>
    </xdr:from>
    <xdr:to>
      <xdr:col>28</xdr:col>
      <xdr:colOff>365125</xdr:colOff>
      <xdr:row>78</xdr:row>
      <xdr:rowOff>80576</xdr:rowOff>
    </xdr:to>
    <xdr:sp macro="" textlink="">
      <xdr:nvSpPr>
        <xdr:cNvPr id="864" name="円/楕円 863"/>
        <xdr:cNvSpPr/>
      </xdr:nvSpPr>
      <xdr:spPr>
        <a:xfrm>
          <a:off x="19494500" y="133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71703</xdr:rowOff>
    </xdr:from>
    <xdr:ext cx="534377" cy="259045"/>
    <xdr:sp macro="" textlink="">
      <xdr:nvSpPr>
        <xdr:cNvPr id="865" name="テキスト ボックス 864"/>
        <xdr:cNvSpPr txBox="1"/>
      </xdr:nvSpPr>
      <xdr:spPr>
        <a:xfrm>
          <a:off x="19278111" y="1344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18883</xdr:rowOff>
    </xdr:from>
    <xdr:to>
      <xdr:col>27</xdr:col>
      <xdr:colOff>161925</xdr:colOff>
      <xdr:row>78</xdr:row>
      <xdr:rowOff>120483</xdr:rowOff>
    </xdr:to>
    <xdr:sp macro="" textlink="">
      <xdr:nvSpPr>
        <xdr:cNvPr id="866" name="円/楕円 865"/>
        <xdr:cNvSpPr/>
      </xdr:nvSpPr>
      <xdr:spPr>
        <a:xfrm>
          <a:off x="18605500" y="133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111610</xdr:rowOff>
    </xdr:from>
    <xdr:ext cx="534377" cy="259045"/>
    <xdr:sp macro="" textlink="">
      <xdr:nvSpPr>
        <xdr:cNvPr id="867" name="テキスト ボックス 866"/>
        <xdr:cNvSpPr txBox="1"/>
      </xdr:nvSpPr>
      <xdr:spPr>
        <a:xfrm>
          <a:off x="18389111" y="1348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補助費等の住民一人当たりのコストは、類似団体平均と比較して</a:t>
          </a:r>
          <a:r>
            <a:rPr kumimoji="1" lang="en-US" altLang="ja-JP" sz="1100">
              <a:solidFill>
                <a:schemeClr val="dk1"/>
              </a:solidFill>
              <a:effectLst/>
              <a:latin typeface="+mn-lt"/>
              <a:ea typeface="+mn-ea"/>
              <a:cs typeface="+mn-cs"/>
            </a:rPr>
            <a:t>22,846</a:t>
          </a:r>
          <a:r>
            <a:rPr kumimoji="1" lang="ja-JP" altLang="ja-JP" sz="1100">
              <a:solidFill>
                <a:schemeClr val="dk1"/>
              </a:solidFill>
              <a:effectLst/>
              <a:latin typeface="+mn-lt"/>
              <a:ea typeface="+mn-ea"/>
              <a:cs typeface="+mn-cs"/>
            </a:rPr>
            <a:t>円高くなっており、前年度と比較しても</a:t>
          </a:r>
          <a:r>
            <a:rPr kumimoji="1" lang="en-US" altLang="ja-JP" sz="1100">
              <a:solidFill>
                <a:schemeClr val="dk1"/>
              </a:solidFill>
              <a:effectLst/>
              <a:latin typeface="+mn-lt"/>
              <a:ea typeface="+mn-ea"/>
              <a:cs typeface="+mn-cs"/>
            </a:rPr>
            <a:t>9,740</a:t>
          </a:r>
          <a:r>
            <a:rPr kumimoji="1" lang="ja-JP" altLang="ja-JP" sz="1100">
              <a:solidFill>
                <a:schemeClr val="dk1"/>
              </a:solidFill>
              <a:effectLst/>
              <a:latin typeface="+mn-lt"/>
              <a:ea typeface="+mn-ea"/>
              <a:cs typeface="+mn-cs"/>
            </a:rPr>
            <a:t>円高くなっている。補助費等の大きな割合を占めているのは、水道事業会計・病院事業会計・下水道事業会計への</a:t>
          </a:r>
          <a:r>
            <a:rPr kumimoji="1" lang="ja-JP" altLang="ja-JP" sz="1100" b="0" i="0" baseline="0">
              <a:solidFill>
                <a:schemeClr val="dk1"/>
              </a:solidFill>
              <a:effectLst/>
              <a:latin typeface="+mn-lt"/>
              <a:ea typeface="+mn-ea"/>
              <a:cs typeface="+mn-cs"/>
            </a:rPr>
            <a:t>負担金・</a:t>
          </a:r>
          <a:r>
            <a:rPr kumimoji="1" lang="ja-JP" altLang="ja-JP" sz="1100">
              <a:solidFill>
                <a:schemeClr val="dk1"/>
              </a:solidFill>
              <a:effectLst/>
              <a:latin typeface="+mn-lt"/>
              <a:ea typeface="+mn-ea"/>
              <a:cs typeface="+mn-cs"/>
            </a:rPr>
            <a:t>補助金等であるが、各企業会計に対する負担金等については、基準内も含めた総額の抑制を図っている。平成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年度において、住民一人当たりのコストが増加した主な要因は、</a:t>
          </a:r>
          <a:r>
            <a:rPr lang="ja-JP" altLang="ja-JP" sz="1100">
              <a:solidFill>
                <a:schemeClr val="dk1"/>
              </a:solidFill>
              <a:effectLst/>
              <a:latin typeface="+mn-lt"/>
              <a:ea typeface="+mn-ea"/>
              <a:cs typeface="+mn-cs"/>
            </a:rPr>
            <a:t>（仮称）総合文化芸術センターに係る土地購入に伴い、新庁舎及び総合文化施設整備事業基金への償還を行ったことなど</a:t>
          </a:r>
          <a:r>
            <a:rPr lang="ja-JP" altLang="en-US" sz="1100">
              <a:solidFill>
                <a:schemeClr val="dk1"/>
              </a:solidFill>
              <a:effectLst/>
              <a:latin typeface="+mn-lt"/>
              <a:ea typeface="+mn-ea"/>
              <a:cs typeface="+mn-cs"/>
            </a:rPr>
            <a:t>よるもの</a:t>
          </a:r>
          <a:r>
            <a:rPr kumimoji="1" lang="ja-JP" altLang="ja-JP" sz="1100">
              <a:solidFill>
                <a:schemeClr val="dk1"/>
              </a:solidFill>
              <a:effectLst/>
              <a:latin typeface="+mn-lt"/>
              <a:ea typeface="+mn-ea"/>
              <a:cs typeface="+mn-cs"/>
            </a:rPr>
            <a:t>である。普通建設事業費では住民一人当たりのコストが、前年度と比較して</a:t>
          </a:r>
          <a:r>
            <a:rPr kumimoji="1" lang="en-US" altLang="ja-JP" sz="1100">
              <a:solidFill>
                <a:schemeClr val="dk1"/>
              </a:solidFill>
              <a:effectLst/>
              <a:latin typeface="+mn-lt"/>
              <a:ea typeface="+mn-ea"/>
              <a:cs typeface="+mn-cs"/>
            </a:rPr>
            <a:t>5,332</a:t>
          </a:r>
          <a:r>
            <a:rPr kumimoji="1" lang="ja-JP" altLang="ja-JP" sz="1100">
              <a:solidFill>
                <a:schemeClr val="dk1"/>
              </a:solidFill>
              <a:effectLst/>
              <a:latin typeface="+mn-lt"/>
              <a:ea typeface="+mn-ea"/>
              <a:cs typeface="+mn-cs"/>
            </a:rPr>
            <a:t>円低くなっている。</a:t>
          </a:r>
          <a:r>
            <a:rPr kumimoji="1" lang="ja-JP" altLang="ja-JP" sz="1100" b="0" i="0" baseline="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については毎年</a:t>
          </a:r>
          <a:r>
            <a:rPr kumimoji="1" lang="ja-JP" altLang="en-US" sz="1100">
              <a:solidFill>
                <a:schemeClr val="dk1"/>
              </a:solidFill>
              <a:effectLst/>
              <a:latin typeface="+mn-lt"/>
              <a:ea typeface="+mn-ea"/>
              <a:cs typeface="+mn-cs"/>
            </a:rPr>
            <a:t>概ね</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億円程度を基本としながら、今後予定される大規模事業については財政に与える影響を踏まえ実施していく。公債費の住民一人当たりのコストは、類似団体平均と比較して</a:t>
          </a:r>
          <a:r>
            <a:rPr kumimoji="1" lang="en-US" altLang="ja-JP" sz="1100">
              <a:solidFill>
                <a:schemeClr val="dk1"/>
              </a:solidFill>
              <a:effectLst/>
              <a:latin typeface="+mn-lt"/>
              <a:ea typeface="+mn-ea"/>
              <a:cs typeface="+mn-cs"/>
            </a:rPr>
            <a:t>12,098</a:t>
          </a:r>
          <a:r>
            <a:rPr kumimoji="1" lang="ja-JP" altLang="ja-JP" sz="1100">
              <a:solidFill>
                <a:schemeClr val="dk1"/>
              </a:solidFill>
              <a:effectLst/>
              <a:latin typeface="+mn-lt"/>
              <a:ea typeface="+mn-ea"/>
              <a:cs typeface="+mn-cs"/>
            </a:rPr>
            <a:t>円低く、前年度と比較しても</a:t>
          </a:r>
          <a:r>
            <a:rPr kumimoji="1" lang="en-US" altLang="ja-JP" sz="1100">
              <a:solidFill>
                <a:schemeClr val="dk1"/>
              </a:solidFill>
              <a:effectLst/>
              <a:latin typeface="+mn-lt"/>
              <a:ea typeface="+mn-ea"/>
              <a:cs typeface="+mn-cs"/>
            </a:rPr>
            <a:t>1,197</a:t>
          </a:r>
          <a:r>
            <a:rPr kumimoji="1" lang="ja-JP" altLang="ja-JP" sz="1100">
              <a:solidFill>
                <a:schemeClr val="dk1"/>
              </a:solidFill>
              <a:effectLst/>
              <a:latin typeface="+mn-lt"/>
              <a:ea typeface="+mn-ea"/>
              <a:cs typeface="+mn-cs"/>
            </a:rPr>
            <a:t>円低くなっており、引き続き、減債基金を活用した市債残高の抑制に努め、公債費の負担軽減を図っていく。繰出金の住民一人当たりのコストは、類似団体平均と比較して</a:t>
          </a:r>
          <a:r>
            <a:rPr kumimoji="1" lang="en-US" altLang="ja-JP" sz="1100">
              <a:solidFill>
                <a:schemeClr val="dk1"/>
              </a:solidFill>
              <a:effectLst/>
              <a:latin typeface="+mn-lt"/>
              <a:ea typeface="+mn-ea"/>
              <a:cs typeface="+mn-cs"/>
            </a:rPr>
            <a:t>5,745</a:t>
          </a:r>
          <a:r>
            <a:rPr kumimoji="1" lang="ja-JP" altLang="ja-JP" sz="1100">
              <a:solidFill>
                <a:schemeClr val="dk1"/>
              </a:solidFill>
              <a:effectLst/>
              <a:latin typeface="+mn-lt"/>
              <a:ea typeface="+mn-ea"/>
              <a:cs typeface="+mn-cs"/>
            </a:rPr>
            <a:t>円低くなっており、前年度と比較しても</a:t>
          </a:r>
          <a:r>
            <a:rPr kumimoji="1" lang="en-US" altLang="ja-JP" sz="1100">
              <a:solidFill>
                <a:schemeClr val="dk1"/>
              </a:solidFill>
              <a:effectLst/>
              <a:latin typeface="+mn-lt"/>
              <a:ea typeface="+mn-ea"/>
              <a:cs typeface="+mn-cs"/>
            </a:rPr>
            <a:t>3,036</a:t>
          </a:r>
          <a:r>
            <a:rPr kumimoji="1" lang="ja-JP" altLang="ja-JP" sz="1100">
              <a:solidFill>
                <a:schemeClr val="dk1"/>
              </a:solidFill>
              <a:effectLst/>
              <a:latin typeface="+mn-lt"/>
              <a:ea typeface="+mn-ea"/>
              <a:cs typeface="+mn-cs"/>
            </a:rPr>
            <a:t>円低くなっている。主な要因としては、国民健康保険事業会計への繰出金が減少していることであるが、特別会計に対する繰出金についても各企業会計への負担金等と同様に基準内も含めた総額の抑制を図っていく。扶助費の住民一人当たりのコストは、類似団体平均と同様に年々増加傾向にあり、前年度と比較しても</a:t>
          </a:r>
          <a:r>
            <a:rPr kumimoji="1" lang="en-US" altLang="ja-JP" sz="1100">
              <a:solidFill>
                <a:schemeClr val="dk1"/>
              </a:solidFill>
              <a:effectLst/>
              <a:latin typeface="+mn-lt"/>
              <a:ea typeface="+mn-ea"/>
              <a:cs typeface="+mn-cs"/>
            </a:rPr>
            <a:t>5,220</a:t>
          </a:r>
          <a:r>
            <a:rPr kumimoji="1" lang="ja-JP" altLang="ja-JP" sz="1100">
              <a:solidFill>
                <a:schemeClr val="dk1"/>
              </a:solidFill>
              <a:effectLst/>
              <a:latin typeface="+mn-lt"/>
              <a:ea typeface="+mn-ea"/>
              <a:cs typeface="+mn-cs"/>
            </a:rPr>
            <a:t>円高くなっている。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404,963
400,948
65.12
134,535,116
132,602,023
1,683,041
76,258,119
101,225,076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17780</xdr:rowOff>
    </xdr:from>
    <xdr:to>
      <xdr:col>6</xdr:col>
      <xdr:colOff>511175</xdr:colOff>
      <xdr:row>37</xdr:row>
      <xdr:rowOff>3084</xdr:rowOff>
    </xdr:to>
    <xdr:cxnSp macro="">
      <xdr:nvCxnSpPr>
        <xdr:cNvPr id="63" name="直線コネクタ 62"/>
        <xdr:cNvCxnSpPr/>
      </xdr:nvCxnSpPr>
      <xdr:spPr>
        <a:xfrm>
          <a:off x="3797300" y="6189980"/>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17780</xdr:rowOff>
    </xdr:from>
    <xdr:to>
      <xdr:col>5</xdr:col>
      <xdr:colOff>358775</xdr:colOff>
      <xdr:row>36</xdr:row>
      <xdr:rowOff>42817</xdr:rowOff>
    </xdr:to>
    <xdr:cxnSp macro="">
      <xdr:nvCxnSpPr>
        <xdr:cNvPr id="66" name="直線コネクタ 65"/>
        <xdr:cNvCxnSpPr/>
      </xdr:nvCxnSpPr>
      <xdr:spPr>
        <a:xfrm flipV="1">
          <a:off x="2908300" y="6189980"/>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42817</xdr:rowOff>
    </xdr:from>
    <xdr:to>
      <xdr:col>4</xdr:col>
      <xdr:colOff>155575</xdr:colOff>
      <xdr:row>36</xdr:row>
      <xdr:rowOff>72208</xdr:rowOff>
    </xdr:to>
    <xdr:cxnSp macro="">
      <xdr:nvCxnSpPr>
        <xdr:cNvPr id="69" name="直線コネクタ 68"/>
        <xdr:cNvCxnSpPr/>
      </xdr:nvCxnSpPr>
      <xdr:spPr>
        <a:xfrm flipV="1">
          <a:off x="2019300" y="62150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67854</xdr:rowOff>
    </xdr:from>
    <xdr:to>
      <xdr:col>2</xdr:col>
      <xdr:colOff>638175</xdr:colOff>
      <xdr:row>36</xdr:row>
      <xdr:rowOff>72208</xdr:rowOff>
    </xdr:to>
    <xdr:cxnSp macro="">
      <xdr:nvCxnSpPr>
        <xdr:cNvPr id="72" name="直線コネクタ 71"/>
        <xdr:cNvCxnSpPr/>
      </xdr:nvCxnSpPr>
      <xdr:spPr>
        <a:xfrm>
          <a:off x="1130300" y="624005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162378</xdr:rowOff>
    </xdr:from>
    <xdr:to>
      <xdr:col>3</xdr:col>
      <xdr:colOff>3175</xdr:colOff>
      <xdr:row>34</xdr:row>
      <xdr:rowOff>92528</xdr:rowOff>
    </xdr:to>
    <xdr:sp macro="" textlink="">
      <xdr:nvSpPr>
        <xdr:cNvPr id="73" name="フローチャート :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109055</xdr:rowOff>
    </xdr:from>
    <xdr:ext cx="469744" cy="259045"/>
    <xdr:sp macro="" textlink="">
      <xdr:nvSpPr>
        <xdr:cNvPr id="74" name="テキスト ボックス 73"/>
        <xdr:cNvSpPr txBox="1"/>
      </xdr:nvSpPr>
      <xdr:spPr>
        <a:xfrm>
          <a:off x="1784427"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76381</xdr:rowOff>
    </xdr:from>
    <xdr:to>
      <xdr:col>1</xdr:col>
      <xdr:colOff>485775</xdr:colOff>
      <xdr:row>34</xdr:row>
      <xdr:rowOff>6531</xdr:rowOff>
    </xdr:to>
    <xdr:sp macro="" textlink="">
      <xdr:nvSpPr>
        <xdr:cNvPr id="75" name="フローチャート : 判断 74"/>
        <xdr:cNvSpPr/>
      </xdr:nvSpPr>
      <xdr:spPr>
        <a:xfrm>
          <a:off x="1079500" y="57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23058</xdr:rowOff>
    </xdr:from>
    <xdr:ext cx="469744" cy="259045"/>
    <xdr:sp macro="" textlink="">
      <xdr:nvSpPr>
        <xdr:cNvPr id="76" name="テキスト ボックス 75"/>
        <xdr:cNvSpPr txBox="1"/>
      </xdr:nvSpPr>
      <xdr:spPr>
        <a:xfrm>
          <a:off x="895427" y="550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123734</xdr:rowOff>
    </xdr:from>
    <xdr:to>
      <xdr:col>6</xdr:col>
      <xdr:colOff>561975</xdr:colOff>
      <xdr:row>37</xdr:row>
      <xdr:rowOff>53884</xdr:rowOff>
    </xdr:to>
    <xdr:sp macro="" textlink="">
      <xdr:nvSpPr>
        <xdr:cNvPr id="82" name="円/楕円 81"/>
        <xdr:cNvSpPr/>
      </xdr:nvSpPr>
      <xdr:spPr>
        <a:xfrm>
          <a:off x="4584700" y="62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102161</xdr:rowOff>
    </xdr:from>
    <xdr:ext cx="469744" cy="259045"/>
    <xdr:sp macro="" textlink="">
      <xdr:nvSpPr>
        <xdr:cNvPr id="83" name="議会費該当値テキスト"/>
        <xdr:cNvSpPr txBox="1"/>
      </xdr:nvSpPr>
      <xdr:spPr>
        <a:xfrm>
          <a:off x="4686300" y="627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138430</xdr:rowOff>
    </xdr:from>
    <xdr:to>
      <xdr:col>5</xdr:col>
      <xdr:colOff>409575</xdr:colOff>
      <xdr:row>36</xdr:row>
      <xdr:rowOff>68580</xdr:rowOff>
    </xdr:to>
    <xdr:sp macro="" textlink="">
      <xdr:nvSpPr>
        <xdr:cNvPr id="84" name="円/楕円 83"/>
        <xdr:cNvSpPr/>
      </xdr:nvSpPr>
      <xdr:spPr>
        <a:xfrm>
          <a:off x="3746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59707</xdr:rowOff>
    </xdr:from>
    <xdr:ext cx="469744" cy="259045"/>
    <xdr:sp macro="" textlink="">
      <xdr:nvSpPr>
        <xdr:cNvPr id="85" name="テキスト ボックス 84"/>
        <xdr:cNvSpPr txBox="1"/>
      </xdr:nvSpPr>
      <xdr:spPr>
        <a:xfrm>
          <a:off x="3562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163467</xdr:rowOff>
    </xdr:from>
    <xdr:to>
      <xdr:col>4</xdr:col>
      <xdr:colOff>206375</xdr:colOff>
      <xdr:row>36</xdr:row>
      <xdr:rowOff>93617</xdr:rowOff>
    </xdr:to>
    <xdr:sp macro="" textlink="">
      <xdr:nvSpPr>
        <xdr:cNvPr id="86" name="円/楕円 85"/>
        <xdr:cNvSpPr/>
      </xdr:nvSpPr>
      <xdr:spPr>
        <a:xfrm>
          <a:off x="2857500" y="61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84744</xdr:rowOff>
    </xdr:from>
    <xdr:ext cx="469744" cy="259045"/>
    <xdr:sp macro="" textlink="">
      <xdr:nvSpPr>
        <xdr:cNvPr id="87" name="テキスト ボックス 86"/>
        <xdr:cNvSpPr txBox="1"/>
      </xdr:nvSpPr>
      <xdr:spPr>
        <a:xfrm>
          <a:off x="2673427" y="62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21408</xdr:rowOff>
    </xdr:from>
    <xdr:to>
      <xdr:col>3</xdr:col>
      <xdr:colOff>3175</xdr:colOff>
      <xdr:row>36</xdr:row>
      <xdr:rowOff>123008</xdr:rowOff>
    </xdr:to>
    <xdr:sp macro="" textlink="">
      <xdr:nvSpPr>
        <xdr:cNvPr id="88" name="円/楕円 87"/>
        <xdr:cNvSpPr/>
      </xdr:nvSpPr>
      <xdr:spPr>
        <a:xfrm>
          <a:off x="1968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114135</xdr:rowOff>
    </xdr:from>
    <xdr:ext cx="469744" cy="259045"/>
    <xdr:sp macro="" textlink="">
      <xdr:nvSpPr>
        <xdr:cNvPr id="89" name="テキスト ボックス 88"/>
        <xdr:cNvSpPr txBox="1"/>
      </xdr:nvSpPr>
      <xdr:spPr>
        <a:xfrm>
          <a:off x="1784427"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17054</xdr:rowOff>
    </xdr:from>
    <xdr:to>
      <xdr:col>1</xdr:col>
      <xdr:colOff>485775</xdr:colOff>
      <xdr:row>36</xdr:row>
      <xdr:rowOff>118654</xdr:rowOff>
    </xdr:to>
    <xdr:sp macro="" textlink="">
      <xdr:nvSpPr>
        <xdr:cNvPr id="90" name="円/楕円 89"/>
        <xdr:cNvSpPr/>
      </xdr:nvSpPr>
      <xdr:spPr>
        <a:xfrm>
          <a:off x="1079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109781</xdr:rowOff>
    </xdr:from>
    <xdr:ext cx="469744" cy="259045"/>
    <xdr:sp macro="" textlink="">
      <xdr:nvSpPr>
        <xdr:cNvPr id="91" name="テキスト ボックス 90"/>
        <xdr:cNvSpPr txBox="1"/>
      </xdr:nvSpPr>
      <xdr:spPr>
        <a:xfrm>
          <a:off x="895427"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20501</xdr:rowOff>
    </xdr:from>
    <xdr:to>
      <xdr:col>6</xdr:col>
      <xdr:colOff>511175</xdr:colOff>
      <xdr:row>57</xdr:row>
      <xdr:rowOff>74647</xdr:rowOff>
    </xdr:to>
    <xdr:cxnSp macro="">
      <xdr:nvCxnSpPr>
        <xdr:cNvPr id="123" name="直線コネクタ 122"/>
        <xdr:cNvCxnSpPr/>
      </xdr:nvCxnSpPr>
      <xdr:spPr>
        <a:xfrm flipV="1">
          <a:off x="3797300" y="9621701"/>
          <a:ext cx="838200" cy="2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74647</xdr:rowOff>
    </xdr:from>
    <xdr:to>
      <xdr:col>5</xdr:col>
      <xdr:colOff>358775</xdr:colOff>
      <xdr:row>58</xdr:row>
      <xdr:rowOff>30527</xdr:rowOff>
    </xdr:to>
    <xdr:cxnSp macro="">
      <xdr:nvCxnSpPr>
        <xdr:cNvPr id="126" name="直線コネクタ 125"/>
        <xdr:cNvCxnSpPr/>
      </xdr:nvCxnSpPr>
      <xdr:spPr>
        <a:xfrm flipV="1">
          <a:off x="2908300" y="9847297"/>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30527</xdr:rowOff>
    </xdr:from>
    <xdr:to>
      <xdr:col>4</xdr:col>
      <xdr:colOff>155575</xdr:colOff>
      <xdr:row>58</xdr:row>
      <xdr:rowOff>74320</xdr:rowOff>
    </xdr:to>
    <xdr:cxnSp macro="">
      <xdr:nvCxnSpPr>
        <xdr:cNvPr id="129" name="直線コネクタ 128"/>
        <xdr:cNvCxnSpPr/>
      </xdr:nvCxnSpPr>
      <xdr:spPr>
        <a:xfrm flipV="1">
          <a:off x="2019300" y="9974627"/>
          <a:ext cx="889000" cy="4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68704</xdr:rowOff>
    </xdr:from>
    <xdr:to>
      <xdr:col>2</xdr:col>
      <xdr:colOff>638175</xdr:colOff>
      <xdr:row>58</xdr:row>
      <xdr:rowOff>74320</xdr:rowOff>
    </xdr:to>
    <xdr:cxnSp macro="">
      <xdr:nvCxnSpPr>
        <xdr:cNvPr id="132" name="直線コネクタ 131"/>
        <xdr:cNvCxnSpPr/>
      </xdr:nvCxnSpPr>
      <xdr:spPr>
        <a:xfrm>
          <a:off x="1130300" y="9841354"/>
          <a:ext cx="889000" cy="17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141151</xdr:rowOff>
    </xdr:from>
    <xdr:to>
      <xdr:col>6</xdr:col>
      <xdr:colOff>561975</xdr:colOff>
      <xdr:row>56</xdr:row>
      <xdr:rowOff>71301</xdr:rowOff>
    </xdr:to>
    <xdr:sp macro="" textlink="">
      <xdr:nvSpPr>
        <xdr:cNvPr id="142" name="円/楕円 141"/>
        <xdr:cNvSpPr/>
      </xdr:nvSpPr>
      <xdr:spPr>
        <a:xfrm>
          <a:off x="4584700" y="957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164028</xdr:rowOff>
    </xdr:from>
    <xdr:ext cx="534377" cy="259045"/>
    <xdr:sp macro="" textlink="">
      <xdr:nvSpPr>
        <xdr:cNvPr id="143" name="総務費該当値テキスト"/>
        <xdr:cNvSpPr txBox="1"/>
      </xdr:nvSpPr>
      <xdr:spPr>
        <a:xfrm>
          <a:off x="4686300" y="94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23847</xdr:rowOff>
    </xdr:from>
    <xdr:to>
      <xdr:col>5</xdr:col>
      <xdr:colOff>409575</xdr:colOff>
      <xdr:row>57</xdr:row>
      <xdr:rowOff>125447</xdr:rowOff>
    </xdr:to>
    <xdr:sp macro="" textlink="">
      <xdr:nvSpPr>
        <xdr:cNvPr id="144" name="円/楕円 143"/>
        <xdr:cNvSpPr/>
      </xdr:nvSpPr>
      <xdr:spPr>
        <a:xfrm>
          <a:off x="3746500" y="9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116574</xdr:rowOff>
    </xdr:from>
    <xdr:ext cx="534377" cy="259045"/>
    <xdr:sp macro="" textlink="">
      <xdr:nvSpPr>
        <xdr:cNvPr id="145" name="テキスト ボックス 144"/>
        <xdr:cNvSpPr txBox="1"/>
      </xdr:nvSpPr>
      <xdr:spPr>
        <a:xfrm>
          <a:off x="3530111" y="98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151177</xdr:rowOff>
    </xdr:from>
    <xdr:to>
      <xdr:col>4</xdr:col>
      <xdr:colOff>206375</xdr:colOff>
      <xdr:row>58</xdr:row>
      <xdr:rowOff>81327</xdr:rowOff>
    </xdr:to>
    <xdr:sp macro="" textlink="">
      <xdr:nvSpPr>
        <xdr:cNvPr id="146" name="円/楕円 145"/>
        <xdr:cNvSpPr/>
      </xdr:nvSpPr>
      <xdr:spPr>
        <a:xfrm>
          <a:off x="2857500" y="99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72454</xdr:rowOff>
    </xdr:from>
    <xdr:ext cx="534377" cy="259045"/>
    <xdr:sp macro="" textlink="">
      <xdr:nvSpPr>
        <xdr:cNvPr id="147" name="テキスト ボックス 146"/>
        <xdr:cNvSpPr txBox="1"/>
      </xdr:nvSpPr>
      <xdr:spPr>
        <a:xfrm>
          <a:off x="2641111" y="100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23520</xdr:rowOff>
    </xdr:from>
    <xdr:to>
      <xdr:col>3</xdr:col>
      <xdr:colOff>3175</xdr:colOff>
      <xdr:row>58</xdr:row>
      <xdr:rowOff>125120</xdr:rowOff>
    </xdr:to>
    <xdr:sp macro="" textlink="">
      <xdr:nvSpPr>
        <xdr:cNvPr id="148" name="円/楕円 147"/>
        <xdr:cNvSpPr/>
      </xdr:nvSpPr>
      <xdr:spPr>
        <a:xfrm>
          <a:off x="1968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116247</xdr:rowOff>
    </xdr:from>
    <xdr:ext cx="534377" cy="259045"/>
    <xdr:sp macro="" textlink="">
      <xdr:nvSpPr>
        <xdr:cNvPr id="149" name="テキスト ボックス 148"/>
        <xdr:cNvSpPr txBox="1"/>
      </xdr:nvSpPr>
      <xdr:spPr>
        <a:xfrm>
          <a:off x="1752111" y="1006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17904</xdr:rowOff>
    </xdr:from>
    <xdr:to>
      <xdr:col>1</xdr:col>
      <xdr:colOff>485775</xdr:colOff>
      <xdr:row>57</xdr:row>
      <xdr:rowOff>119504</xdr:rowOff>
    </xdr:to>
    <xdr:sp macro="" textlink="">
      <xdr:nvSpPr>
        <xdr:cNvPr id="150" name="円/楕円 149"/>
        <xdr:cNvSpPr/>
      </xdr:nvSpPr>
      <xdr:spPr>
        <a:xfrm>
          <a:off x="1079500" y="97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110631</xdr:rowOff>
    </xdr:from>
    <xdr:ext cx="534377" cy="259045"/>
    <xdr:sp macro="" textlink="">
      <xdr:nvSpPr>
        <xdr:cNvPr id="151" name="テキスト ボックス 150"/>
        <xdr:cNvSpPr txBox="1"/>
      </xdr:nvSpPr>
      <xdr:spPr>
        <a:xfrm>
          <a:off x="863111" y="98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64072</xdr:rowOff>
    </xdr:from>
    <xdr:to>
      <xdr:col>6</xdr:col>
      <xdr:colOff>511175</xdr:colOff>
      <xdr:row>76</xdr:row>
      <xdr:rowOff>67514</xdr:rowOff>
    </xdr:to>
    <xdr:cxnSp macro="">
      <xdr:nvCxnSpPr>
        <xdr:cNvPr id="181" name="直線コネクタ 180"/>
        <xdr:cNvCxnSpPr/>
      </xdr:nvCxnSpPr>
      <xdr:spPr>
        <a:xfrm flipV="1">
          <a:off x="3797300" y="13094272"/>
          <a:ext cx="8382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67514</xdr:rowOff>
    </xdr:from>
    <xdr:to>
      <xdr:col>5</xdr:col>
      <xdr:colOff>358775</xdr:colOff>
      <xdr:row>77</xdr:row>
      <xdr:rowOff>20168</xdr:rowOff>
    </xdr:to>
    <xdr:cxnSp macro="">
      <xdr:nvCxnSpPr>
        <xdr:cNvPr id="184" name="直線コネクタ 183"/>
        <xdr:cNvCxnSpPr/>
      </xdr:nvCxnSpPr>
      <xdr:spPr>
        <a:xfrm flipV="1">
          <a:off x="2908300" y="13097714"/>
          <a:ext cx="889000" cy="1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20168</xdr:rowOff>
    </xdr:from>
    <xdr:to>
      <xdr:col>4</xdr:col>
      <xdr:colOff>155575</xdr:colOff>
      <xdr:row>78</xdr:row>
      <xdr:rowOff>10618</xdr:rowOff>
    </xdr:to>
    <xdr:cxnSp macro="">
      <xdr:nvCxnSpPr>
        <xdr:cNvPr id="187" name="直線コネクタ 186"/>
        <xdr:cNvCxnSpPr/>
      </xdr:nvCxnSpPr>
      <xdr:spPr>
        <a:xfrm flipV="1">
          <a:off x="2019300" y="13221818"/>
          <a:ext cx="889000" cy="16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10618</xdr:rowOff>
    </xdr:from>
    <xdr:to>
      <xdr:col>2</xdr:col>
      <xdr:colOff>638175</xdr:colOff>
      <xdr:row>78</xdr:row>
      <xdr:rowOff>37452</xdr:rowOff>
    </xdr:to>
    <xdr:cxnSp macro="">
      <xdr:nvCxnSpPr>
        <xdr:cNvPr id="190" name="直線コネクタ 189"/>
        <xdr:cNvCxnSpPr/>
      </xdr:nvCxnSpPr>
      <xdr:spPr>
        <a:xfrm flipV="1">
          <a:off x="1130300" y="13383718"/>
          <a:ext cx="889000" cy="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93701</xdr:rowOff>
    </xdr:from>
    <xdr:to>
      <xdr:col>3</xdr:col>
      <xdr:colOff>3175</xdr:colOff>
      <xdr:row>79</xdr:row>
      <xdr:rowOff>23851</xdr:rowOff>
    </xdr:to>
    <xdr:sp macro="" textlink="">
      <xdr:nvSpPr>
        <xdr:cNvPr id="191" name="フローチャート : 判断 190"/>
        <xdr:cNvSpPr/>
      </xdr:nvSpPr>
      <xdr:spPr>
        <a:xfrm>
          <a:off x="1968500" y="1346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14978</xdr:rowOff>
    </xdr:from>
    <xdr:ext cx="599010" cy="259045"/>
    <xdr:sp macro="" textlink="">
      <xdr:nvSpPr>
        <xdr:cNvPr id="192" name="テキスト ボックス 191"/>
        <xdr:cNvSpPr txBox="1"/>
      </xdr:nvSpPr>
      <xdr:spPr>
        <a:xfrm>
          <a:off x="1719794" y="1355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132944</xdr:rowOff>
    </xdr:from>
    <xdr:to>
      <xdr:col>1</xdr:col>
      <xdr:colOff>485775</xdr:colOff>
      <xdr:row>79</xdr:row>
      <xdr:rowOff>63094</xdr:rowOff>
    </xdr:to>
    <xdr:sp macro="" textlink="">
      <xdr:nvSpPr>
        <xdr:cNvPr id="193" name="フローチャート : 判断 192"/>
        <xdr:cNvSpPr/>
      </xdr:nvSpPr>
      <xdr:spPr>
        <a:xfrm>
          <a:off x="1079500" y="1350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54221</xdr:rowOff>
    </xdr:from>
    <xdr:ext cx="599010" cy="259045"/>
    <xdr:sp macro="" textlink="">
      <xdr:nvSpPr>
        <xdr:cNvPr id="194" name="テキスト ボックス 193"/>
        <xdr:cNvSpPr txBox="1"/>
      </xdr:nvSpPr>
      <xdr:spPr>
        <a:xfrm>
          <a:off x="830794" y="1359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13272</xdr:rowOff>
    </xdr:from>
    <xdr:to>
      <xdr:col>6</xdr:col>
      <xdr:colOff>561975</xdr:colOff>
      <xdr:row>76</xdr:row>
      <xdr:rowOff>114872</xdr:rowOff>
    </xdr:to>
    <xdr:sp macro="" textlink="">
      <xdr:nvSpPr>
        <xdr:cNvPr id="200" name="円/楕円 199"/>
        <xdr:cNvSpPr/>
      </xdr:nvSpPr>
      <xdr:spPr>
        <a:xfrm>
          <a:off x="4584700" y="130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163149</xdr:rowOff>
    </xdr:from>
    <xdr:ext cx="599010" cy="259045"/>
    <xdr:sp macro="" textlink="">
      <xdr:nvSpPr>
        <xdr:cNvPr id="201" name="民生費該当値テキスト"/>
        <xdr:cNvSpPr txBox="1"/>
      </xdr:nvSpPr>
      <xdr:spPr>
        <a:xfrm>
          <a:off x="4686300" y="1302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16714</xdr:rowOff>
    </xdr:from>
    <xdr:to>
      <xdr:col>5</xdr:col>
      <xdr:colOff>409575</xdr:colOff>
      <xdr:row>76</xdr:row>
      <xdr:rowOff>118314</xdr:rowOff>
    </xdr:to>
    <xdr:sp macro="" textlink="">
      <xdr:nvSpPr>
        <xdr:cNvPr id="202" name="円/楕円 201"/>
        <xdr:cNvSpPr/>
      </xdr:nvSpPr>
      <xdr:spPr>
        <a:xfrm>
          <a:off x="3746500" y="130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134840</xdr:rowOff>
    </xdr:from>
    <xdr:ext cx="599010" cy="259045"/>
    <xdr:sp macro="" textlink="">
      <xdr:nvSpPr>
        <xdr:cNvPr id="203" name="テキスト ボックス 202"/>
        <xdr:cNvSpPr txBox="1"/>
      </xdr:nvSpPr>
      <xdr:spPr>
        <a:xfrm>
          <a:off x="3497794" y="1282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140818</xdr:rowOff>
    </xdr:from>
    <xdr:to>
      <xdr:col>4</xdr:col>
      <xdr:colOff>206375</xdr:colOff>
      <xdr:row>77</xdr:row>
      <xdr:rowOff>70968</xdr:rowOff>
    </xdr:to>
    <xdr:sp macro="" textlink="">
      <xdr:nvSpPr>
        <xdr:cNvPr id="204" name="円/楕円 203"/>
        <xdr:cNvSpPr/>
      </xdr:nvSpPr>
      <xdr:spPr>
        <a:xfrm>
          <a:off x="2857500" y="131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62095</xdr:rowOff>
    </xdr:from>
    <xdr:ext cx="599010" cy="259045"/>
    <xdr:sp macro="" textlink="">
      <xdr:nvSpPr>
        <xdr:cNvPr id="205" name="テキスト ボックス 204"/>
        <xdr:cNvSpPr txBox="1"/>
      </xdr:nvSpPr>
      <xdr:spPr>
        <a:xfrm>
          <a:off x="2608794" y="1326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131268</xdr:rowOff>
    </xdr:from>
    <xdr:to>
      <xdr:col>3</xdr:col>
      <xdr:colOff>3175</xdr:colOff>
      <xdr:row>78</xdr:row>
      <xdr:rowOff>61418</xdr:rowOff>
    </xdr:to>
    <xdr:sp macro="" textlink="">
      <xdr:nvSpPr>
        <xdr:cNvPr id="206" name="円/楕円 205"/>
        <xdr:cNvSpPr/>
      </xdr:nvSpPr>
      <xdr:spPr>
        <a:xfrm>
          <a:off x="1968500" y="13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77945</xdr:rowOff>
    </xdr:from>
    <xdr:ext cx="599010" cy="259045"/>
    <xdr:sp macro="" textlink="">
      <xdr:nvSpPr>
        <xdr:cNvPr id="207" name="テキスト ボックス 206"/>
        <xdr:cNvSpPr txBox="1"/>
      </xdr:nvSpPr>
      <xdr:spPr>
        <a:xfrm>
          <a:off x="1719794" y="1310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158102</xdr:rowOff>
    </xdr:from>
    <xdr:to>
      <xdr:col>1</xdr:col>
      <xdr:colOff>485775</xdr:colOff>
      <xdr:row>78</xdr:row>
      <xdr:rowOff>88252</xdr:rowOff>
    </xdr:to>
    <xdr:sp macro="" textlink="">
      <xdr:nvSpPr>
        <xdr:cNvPr id="208" name="円/楕円 207"/>
        <xdr:cNvSpPr/>
      </xdr:nvSpPr>
      <xdr:spPr>
        <a:xfrm>
          <a:off x="1079500" y="1335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104779</xdr:rowOff>
    </xdr:from>
    <xdr:ext cx="599010" cy="259045"/>
    <xdr:sp macro="" textlink="">
      <xdr:nvSpPr>
        <xdr:cNvPr id="209" name="テキスト ボックス 208"/>
        <xdr:cNvSpPr txBox="1"/>
      </xdr:nvSpPr>
      <xdr:spPr>
        <a:xfrm>
          <a:off x="830794" y="1313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109342</xdr:rowOff>
    </xdr:from>
    <xdr:to>
      <xdr:col>6</xdr:col>
      <xdr:colOff>511175</xdr:colOff>
      <xdr:row>97</xdr:row>
      <xdr:rowOff>121549</xdr:rowOff>
    </xdr:to>
    <xdr:cxnSp macro="">
      <xdr:nvCxnSpPr>
        <xdr:cNvPr id="237" name="直線コネクタ 236"/>
        <xdr:cNvCxnSpPr/>
      </xdr:nvCxnSpPr>
      <xdr:spPr>
        <a:xfrm flipV="1">
          <a:off x="3797300" y="16739992"/>
          <a:ext cx="8382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121549</xdr:rowOff>
    </xdr:from>
    <xdr:to>
      <xdr:col>5</xdr:col>
      <xdr:colOff>358775</xdr:colOff>
      <xdr:row>97</xdr:row>
      <xdr:rowOff>150352</xdr:rowOff>
    </xdr:to>
    <xdr:cxnSp macro="">
      <xdr:nvCxnSpPr>
        <xdr:cNvPr id="240" name="直線コネクタ 239"/>
        <xdr:cNvCxnSpPr/>
      </xdr:nvCxnSpPr>
      <xdr:spPr>
        <a:xfrm flipV="1">
          <a:off x="2908300" y="1675219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150352</xdr:rowOff>
    </xdr:from>
    <xdr:to>
      <xdr:col>4</xdr:col>
      <xdr:colOff>155575</xdr:colOff>
      <xdr:row>98</xdr:row>
      <xdr:rowOff>35961</xdr:rowOff>
    </xdr:to>
    <xdr:cxnSp macro="">
      <xdr:nvCxnSpPr>
        <xdr:cNvPr id="243" name="直線コネクタ 242"/>
        <xdr:cNvCxnSpPr/>
      </xdr:nvCxnSpPr>
      <xdr:spPr>
        <a:xfrm flipV="1">
          <a:off x="2019300" y="16781002"/>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154194</xdr:rowOff>
    </xdr:from>
    <xdr:to>
      <xdr:col>2</xdr:col>
      <xdr:colOff>638175</xdr:colOff>
      <xdr:row>98</xdr:row>
      <xdr:rowOff>35961</xdr:rowOff>
    </xdr:to>
    <xdr:cxnSp macro="">
      <xdr:nvCxnSpPr>
        <xdr:cNvPr id="246" name="直線コネクタ 245"/>
        <xdr:cNvCxnSpPr/>
      </xdr:nvCxnSpPr>
      <xdr:spPr>
        <a:xfrm>
          <a:off x="1130300" y="16784844"/>
          <a:ext cx="889000" cy="5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0" name="テキスト ボックス 249"/>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58542</xdr:rowOff>
    </xdr:from>
    <xdr:to>
      <xdr:col>6</xdr:col>
      <xdr:colOff>561975</xdr:colOff>
      <xdr:row>97</xdr:row>
      <xdr:rowOff>160142</xdr:rowOff>
    </xdr:to>
    <xdr:sp macro="" textlink="">
      <xdr:nvSpPr>
        <xdr:cNvPr id="256" name="円/楕円 255"/>
        <xdr:cNvSpPr/>
      </xdr:nvSpPr>
      <xdr:spPr>
        <a:xfrm>
          <a:off x="4584700" y="1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36969</xdr:rowOff>
    </xdr:from>
    <xdr:ext cx="534377" cy="259045"/>
    <xdr:sp macro="" textlink="">
      <xdr:nvSpPr>
        <xdr:cNvPr id="257" name="衛生費該当値テキスト"/>
        <xdr:cNvSpPr txBox="1"/>
      </xdr:nvSpPr>
      <xdr:spPr>
        <a:xfrm>
          <a:off x="4686300" y="166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70749</xdr:rowOff>
    </xdr:from>
    <xdr:to>
      <xdr:col>5</xdr:col>
      <xdr:colOff>409575</xdr:colOff>
      <xdr:row>98</xdr:row>
      <xdr:rowOff>899</xdr:rowOff>
    </xdr:to>
    <xdr:sp macro="" textlink="">
      <xdr:nvSpPr>
        <xdr:cNvPr id="258" name="円/楕円 257"/>
        <xdr:cNvSpPr/>
      </xdr:nvSpPr>
      <xdr:spPr>
        <a:xfrm>
          <a:off x="3746500" y="167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163476</xdr:rowOff>
    </xdr:from>
    <xdr:ext cx="534377" cy="259045"/>
    <xdr:sp macro="" textlink="">
      <xdr:nvSpPr>
        <xdr:cNvPr id="259" name="テキスト ボックス 258"/>
        <xdr:cNvSpPr txBox="1"/>
      </xdr:nvSpPr>
      <xdr:spPr>
        <a:xfrm>
          <a:off x="3530111" y="167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99552</xdr:rowOff>
    </xdr:from>
    <xdr:to>
      <xdr:col>4</xdr:col>
      <xdr:colOff>206375</xdr:colOff>
      <xdr:row>98</xdr:row>
      <xdr:rowOff>29702</xdr:rowOff>
    </xdr:to>
    <xdr:sp macro="" textlink="">
      <xdr:nvSpPr>
        <xdr:cNvPr id="260" name="円/楕円 259"/>
        <xdr:cNvSpPr/>
      </xdr:nvSpPr>
      <xdr:spPr>
        <a:xfrm>
          <a:off x="2857500" y="167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20829</xdr:rowOff>
    </xdr:from>
    <xdr:ext cx="534377" cy="259045"/>
    <xdr:sp macro="" textlink="">
      <xdr:nvSpPr>
        <xdr:cNvPr id="261" name="テキスト ボックス 260"/>
        <xdr:cNvSpPr txBox="1"/>
      </xdr:nvSpPr>
      <xdr:spPr>
        <a:xfrm>
          <a:off x="2641111" y="168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156611</xdr:rowOff>
    </xdr:from>
    <xdr:to>
      <xdr:col>3</xdr:col>
      <xdr:colOff>3175</xdr:colOff>
      <xdr:row>98</xdr:row>
      <xdr:rowOff>86761</xdr:rowOff>
    </xdr:to>
    <xdr:sp macro="" textlink="">
      <xdr:nvSpPr>
        <xdr:cNvPr id="262" name="円/楕円 261"/>
        <xdr:cNvSpPr/>
      </xdr:nvSpPr>
      <xdr:spPr>
        <a:xfrm>
          <a:off x="1968500" y="167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77888</xdr:rowOff>
    </xdr:from>
    <xdr:ext cx="534377" cy="259045"/>
    <xdr:sp macro="" textlink="">
      <xdr:nvSpPr>
        <xdr:cNvPr id="263" name="テキスト ボックス 262"/>
        <xdr:cNvSpPr txBox="1"/>
      </xdr:nvSpPr>
      <xdr:spPr>
        <a:xfrm>
          <a:off x="1752111" y="168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103394</xdr:rowOff>
    </xdr:from>
    <xdr:to>
      <xdr:col>1</xdr:col>
      <xdr:colOff>485775</xdr:colOff>
      <xdr:row>98</xdr:row>
      <xdr:rowOff>33544</xdr:rowOff>
    </xdr:to>
    <xdr:sp macro="" textlink="">
      <xdr:nvSpPr>
        <xdr:cNvPr id="264" name="円/楕円 263"/>
        <xdr:cNvSpPr/>
      </xdr:nvSpPr>
      <xdr:spPr>
        <a:xfrm>
          <a:off x="1079500" y="167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24671</xdr:rowOff>
    </xdr:from>
    <xdr:ext cx="534377" cy="259045"/>
    <xdr:sp macro="" textlink="">
      <xdr:nvSpPr>
        <xdr:cNvPr id="265" name="テキスト ボックス 264"/>
        <xdr:cNvSpPr txBox="1"/>
      </xdr:nvSpPr>
      <xdr:spPr>
        <a:xfrm>
          <a:off x="863111" y="1682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111354</xdr:rowOff>
    </xdr:from>
    <xdr:to>
      <xdr:col>15</xdr:col>
      <xdr:colOff>180975</xdr:colOff>
      <xdr:row>35</xdr:row>
      <xdr:rowOff>137414</xdr:rowOff>
    </xdr:to>
    <xdr:cxnSp macro="">
      <xdr:nvCxnSpPr>
        <xdr:cNvPr id="292" name="直線コネクタ 291"/>
        <xdr:cNvCxnSpPr/>
      </xdr:nvCxnSpPr>
      <xdr:spPr>
        <a:xfrm flipV="1">
          <a:off x="9639300" y="6112104"/>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116383</xdr:rowOff>
    </xdr:from>
    <xdr:to>
      <xdr:col>14</xdr:col>
      <xdr:colOff>28575</xdr:colOff>
      <xdr:row>35</xdr:row>
      <xdr:rowOff>137414</xdr:rowOff>
    </xdr:to>
    <xdr:cxnSp macro="">
      <xdr:nvCxnSpPr>
        <xdr:cNvPr id="295" name="直線コネクタ 294"/>
        <xdr:cNvCxnSpPr/>
      </xdr:nvCxnSpPr>
      <xdr:spPr>
        <a:xfrm>
          <a:off x="8750300" y="611713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116383</xdr:rowOff>
    </xdr:from>
    <xdr:to>
      <xdr:col>12</xdr:col>
      <xdr:colOff>511175</xdr:colOff>
      <xdr:row>35</xdr:row>
      <xdr:rowOff>151587</xdr:rowOff>
    </xdr:to>
    <xdr:cxnSp macro="">
      <xdr:nvCxnSpPr>
        <xdr:cNvPr id="298" name="直線コネクタ 297"/>
        <xdr:cNvCxnSpPr/>
      </xdr:nvCxnSpPr>
      <xdr:spPr>
        <a:xfrm flipV="1">
          <a:off x="7861300" y="6117133"/>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120955</xdr:rowOff>
    </xdr:from>
    <xdr:to>
      <xdr:col>11</xdr:col>
      <xdr:colOff>307975</xdr:colOff>
      <xdr:row>35</xdr:row>
      <xdr:rowOff>151587</xdr:rowOff>
    </xdr:to>
    <xdr:cxnSp macro="">
      <xdr:nvCxnSpPr>
        <xdr:cNvPr id="301" name="直線コネクタ 300"/>
        <xdr:cNvCxnSpPr/>
      </xdr:nvCxnSpPr>
      <xdr:spPr>
        <a:xfrm>
          <a:off x="6972300" y="5950255"/>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6147</xdr:rowOff>
    </xdr:from>
    <xdr:to>
      <xdr:col>11</xdr:col>
      <xdr:colOff>358775</xdr:colOff>
      <xdr:row>34</xdr:row>
      <xdr:rowOff>107747</xdr:rowOff>
    </xdr:to>
    <xdr:sp macro="" textlink="">
      <xdr:nvSpPr>
        <xdr:cNvPr id="302" name="フローチャート : 判断 301"/>
        <xdr:cNvSpPr/>
      </xdr:nvSpPr>
      <xdr:spPr>
        <a:xfrm>
          <a:off x="7810500" y="583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124274</xdr:rowOff>
    </xdr:from>
    <xdr:ext cx="469744" cy="259045"/>
    <xdr:sp macro="" textlink="">
      <xdr:nvSpPr>
        <xdr:cNvPr id="303" name="テキスト ボックス 302"/>
        <xdr:cNvSpPr txBox="1"/>
      </xdr:nvSpPr>
      <xdr:spPr>
        <a:xfrm>
          <a:off x="7626427" y="561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8890</xdr:rowOff>
    </xdr:from>
    <xdr:to>
      <xdr:col>10</xdr:col>
      <xdr:colOff>155575</xdr:colOff>
      <xdr:row>33</xdr:row>
      <xdr:rowOff>110490</xdr:rowOff>
    </xdr:to>
    <xdr:sp macro="" textlink="">
      <xdr:nvSpPr>
        <xdr:cNvPr id="304" name="フローチャート : 判断 303"/>
        <xdr:cNvSpPr/>
      </xdr:nvSpPr>
      <xdr:spPr>
        <a:xfrm>
          <a:off x="69215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127017</xdr:rowOff>
    </xdr:from>
    <xdr:ext cx="469744" cy="259045"/>
    <xdr:sp macro="" textlink="">
      <xdr:nvSpPr>
        <xdr:cNvPr id="305" name="テキスト ボックス 304"/>
        <xdr:cNvSpPr txBox="1"/>
      </xdr:nvSpPr>
      <xdr:spPr>
        <a:xfrm>
          <a:off x="6737427" y="544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60554</xdr:rowOff>
    </xdr:from>
    <xdr:to>
      <xdr:col>15</xdr:col>
      <xdr:colOff>231775</xdr:colOff>
      <xdr:row>35</xdr:row>
      <xdr:rowOff>162154</xdr:rowOff>
    </xdr:to>
    <xdr:sp macro="" textlink="">
      <xdr:nvSpPr>
        <xdr:cNvPr id="311" name="円/楕円 310"/>
        <xdr:cNvSpPr/>
      </xdr:nvSpPr>
      <xdr:spPr>
        <a:xfrm>
          <a:off x="104267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83431</xdr:rowOff>
    </xdr:from>
    <xdr:ext cx="469744" cy="259045"/>
    <xdr:sp macro="" textlink="">
      <xdr:nvSpPr>
        <xdr:cNvPr id="312" name="労働費該当値テキスト"/>
        <xdr:cNvSpPr txBox="1"/>
      </xdr:nvSpPr>
      <xdr:spPr>
        <a:xfrm>
          <a:off x="10528300" y="59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86614</xdr:rowOff>
    </xdr:from>
    <xdr:to>
      <xdr:col>14</xdr:col>
      <xdr:colOff>79375</xdr:colOff>
      <xdr:row>36</xdr:row>
      <xdr:rowOff>16764</xdr:rowOff>
    </xdr:to>
    <xdr:sp macro="" textlink="">
      <xdr:nvSpPr>
        <xdr:cNvPr id="313" name="円/楕円 312"/>
        <xdr:cNvSpPr/>
      </xdr:nvSpPr>
      <xdr:spPr>
        <a:xfrm>
          <a:off x="9588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33291</xdr:rowOff>
    </xdr:from>
    <xdr:ext cx="469744" cy="259045"/>
    <xdr:sp macro="" textlink="">
      <xdr:nvSpPr>
        <xdr:cNvPr id="314" name="テキスト ボックス 313"/>
        <xdr:cNvSpPr txBox="1"/>
      </xdr:nvSpPr>
      <xdr:spPr>
        <a:xfrm>
          <a:off x="9404427"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65583</xdr:rowOff>
    </xdr:from>
    <xdr:to>
      <xdr:col>12</xdr:col>
      <xdr:colOff>561975</xdr:colOff>
      <xdr:row>35</xdr:row>
      <xdr:rowOff>167183</xdr:rowOff>
    </xdr:to>
    <xdr:sp macro="" textlink="">
      <xdr:nvSpPr>
        <xdr:cNvPr id="315" name="円/楕円 314"/>
        <xdr:cNvSpPr/>
      </xdr:nvSpPr>
      <xdr:spPr>
        <a:xfrm>
          <a:off x="8699500" y="60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12260</xdr:rowOff>
    </xdr:from>
    <xdr:ext cx="469744" cy="259045"/>
    <xdr:sp macro="" textlink="">
      <xdr:nvSpPr>
        <xdr:cNvPr id="316" name="テキスト ボックス 315"/>
        <xdr:cNvSpPr txBox="1"/>
      </xdr:nvSpPr>
      <xdr:spPr>
        <a:xfrm>
          <a:off x="8515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100787</xdr:rowOff>
    </xdr:from>
    <xdr:to>
      <xdr:col>11</xdr:col>
      <xdr:colOff>358775</xdr:colOff>
      <xdr:row>36</xdr:row>
      <xdr:rowOff>30937</xdr:rowOff>
    </xdr:to>
    <xdr:sp macro="" textlink="">
      <xdr:nvSpPr>
        <xdr:cNvPr id="317" name="円/楕円 316"/>
        <xdr:cNvSpPr/>
      </xdr:nvSpPr>
      <xdr:spPr>
        <a:xfrm>
          <a:off x="7810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22064</xdr:rowOff>
    </xdr:from>
    <xdr:ext cx="469744" cy="259045"/>
    <xdr:sp macro="" textlink="">
      <xdr:nvSpPr>
        <xdr:cNvPr id="318" name="テキスト ボックス 317"/>
        <xdr:cNvSpPr txBox="1"/>
      </xdr:nvSpPr>
      <xdr:spPr>
        <a:xfrm>
          <a:off x="7626427" y="61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70155</xdr:rowOff>
    </xdr:from>
    <xdr:to>
      <xdr:col>10</xdr:col>
      <xdr:colOff>155575</xdr:colOff>
      <xdr:row>35</xdr:row>
      <xdr:rowOff>305</xdr:rowOff>
    </xdr:to>
    <xdr:sp macro="" textlink="">
      <xdr:nvSpPr>
        <xdr:cNvPr id="319" name="円/楕円 318"/>
        <xdr:cNvSpPr/>
      </xdr:nvSpPr>
      <xdr:spPr>
        <a:xfrm>
          <a:off x="6921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162882</xdr:rowOff>
    </xdr:from>
    <xdr:ext cx="469744" cy="259045"/>
    <xdr:sp macro="" textlink="">
      <xdr:nvSpPr>
        <xdr:cNvPr id="320" name="テキスト ボックス 319"/>
        <xdr:cNvSpPr txBox="1"/>
      </xdr:nvSpPr>
      <xdr:spPr>
        <a:xfrm>
          <a:off x="6737427"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41946</xdr:rowOff>
    </xdr:from>
    <xdr:to>
      <xdr:col>15</xdr:col>
      <xdr:colOff>180975</xdr:colOff>
      <xdr:row>59</xdr:row>
      <xdr:rowOff>43035</xdr:rowOff>
    </xdr:to>
    <xdr:cxnSp macro="">
      <xdr:nvCxnSpPr>
        <xdr:cNvPr id="351" name="直線コネクタ 350"/>
        <xdr:cNvCxnSpPr/>
      </xdr:nvCxnSpPr>
      <xdr:spPr>
        <a:xfrm>
          <a:off x="9639300" y="10157496"/>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41946</xdr:rowOff>
    </xdr:from>
    <xdr:to>
      <xdr:col>14</xdr:col>
      <xdr:colOff>28575</xdr:colOff>
      <xdr:row>59</xdr:row>
      <xdr:rowOff>43252</xdr:rowOff>
    </xdr:to>
    <xdr:cxnSp macro="">
      <xdr:nvCxnSpPr>
        <xdr:cNvPr id="354" name="直線コネクタ 353"/>
        <xdr:cNvCxnSpPr/>
      </xdr:nvCxnSpPr>
      <xdr:spPr>
        <a:xfrm flipV="1">
          <a:off x="8750300" y="1015749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43252</xdr:rowOff>
    </xdr:from>
    <xdr:to>
      <xdr:col>12</xdr:col>
      <xdr:colOff>511175</xdr:colOff>
      <xdr:row>59</xdr:row>
      <xdr:rowOff>45865</xdr:rowOff>
    </xdr:to>
    <xdr:cxnSp macro="">
      <xdr:nvCxnSpPr>
        <xdr:cNvPr id="357" name="直線コネクタ 356"/>
        <xdr:cNvCxnSpPr/>
      </xdr:nvCxnSpPr>
      <xdr:spPr>
        <a:xfrm flipV="1">
          <a:off x="7861300" y="1015880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44124</xdr:rowOff>
    </xdr:from>
    <xdr:to>
      <xdr:col>11</xdr:col>
      <xdr:colOff>307975</xdr:colOff>
      <xdr:row>59</xdr:row>
      <xdr:rowOff>45865</xdr:rowOff>
    </xdr:to>
    <xdr:cxnSp macro="">
      <xdr:nvCxnSpPr>
        <xdr:cNvPr id="360" name="直線コネクタ 359"/>
        <xdr:cNvCxnSpPr/>
      </xdr:nvCxnSpPr>
      <xdr:spPr>
        <a:xfrm>
          <a:off x="6972300" y="10159674"/>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41111</xdr:rowOff>
    </xdr:from>
    <xdr:to>
      <xdr:col>11</xdr:col>
      <xdr:colOff>358775</xdr:colOff>
      <xdr:row>56</xdr:row>
      <xdr:rowOff>142711</xdr:rowOff>
    </xdr:to>
    <xdr:sp macro="" textlink="">
      <xdr:nvSpPr>
        <xdr:cNvPr id="361" name="フローチャート : 判断 360"/>
        <xdr:cNvSpPr/>
      </xdr:nvSpPr>
      <xdr:spPr>
        <a:xfrm>
          <a:off x="7810500" y="964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159238</xdr:rowOff>
    </xdr:from>
    <xdr:ext cx="469744" cy="259045"/>
    <xdr:sp macro="" textlink="">
      <xdr:nvSpPr>
        <xdr:cNvPr id="362" name="テキスト ボックス 361"/>
        <xdr:cNvSpPr txBox="1"/>
      </xdr:nvSpPr>
      <xdr:spPr>
        <a:xfrm>
          <a:off x="7626427" y="941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19014</xdr:rowOff>
    </xdr:from>
    <xdr:to>
      <xdr:col>10</xdr:col>
      <xdr:colOff>155575</xdr:colOff>
      <xdr:row>56</xdr:row>
      <xdr:rowOff>120614</xdr:rowOff>
    </xdr:to>
    <xdr:sp macro="" textlink="">
      <xdr:nvSpPr>
        <xdr:cNvPr id="363" name="フローチャート : 判断 362"/>
        <xdr:cNvSpPr/>
      </xdr:nvSpPr>
      <xdr:spPr>
        <a:xfrm>
          <a:off x="6921500" y="962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137141</xdr:rowOff>
    </xdr:from>
    <xdr:ext cx="469744" cy="259045"/>
    <xdr:sp macro="" textlink="">
      <xdr:nvSpPr>
        <xdr:cNvPr id="364" name="テキスト ボックス 363"/>
        <xdr:cNvSpPr txBox="1"/>
      </xdr:nvSpPr>
      <xdr:spPr>
        <a:xfrm>
          <a:off x="6737427" y="939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163685</xdr:rowOff>
    </xdr:from>
    <xdr:to>
      <xdr:col>15</xdr:col>
      <xdr:colOff>231775</xdr:colOff>
      <xdr:row>59</xdr:row>
      <xdr:rowOff>93835</xdr:rowOff>
    </xdr:to>
    <xdr:sp macro="" textlink="">
      <xdr:nvSpPr>
        <xdr:cNvPr id="370" name="円/楕円 369"/>
        <xdr:cNvSpPr/>
      </xdr:nvSpPr>
      <xdr:spPr>
        <a:xfrm>
          <a:off x="10426700" y="101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78612</xdr:rowOff>
    </xdr:from>
    <xdr:ext cx="378565" cy="259045"/>
    <xdr:sp macro="" textlink="">
      <xdr:nvSpPr>
        <xdr:cNvPr id="371" name="農林水産業費該当値テキスト"/>
        <xdr:cNvSpPr txBox="1"/>
      </xdr:nvSpPr>
      <xdr:spPr>
        <a:xfrm>
          <a:off x="10528300" y="10022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162596</xdr:rowOff>
    </xdr:from>
    <xdr:to>
      <xdr:col>14</xdr:col>
      <xdr:colOff>79375</xdr:colOff>
      <xdr:row>59</xdr:row>
      <xdr:rowOff>92746</xdr:rowOff>
    </xdr:to>
    <xdr:sp macro="" textlink="">
      <xdr:nvSpPr>
        <xdr:cNvPr id="372" name="円/楕円 371"/>
        <xdr:cNvSpPr/>
      </xdr:nvSpPr>
      <xdr:spPr>
        <a:xfrm>
          <a:off x="9588500" y="1010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83873</xdr:rowOff>
    </xdr:from>
    <xdr:ext cx="378565" cy="259045"/>
    <xdr:sp macro="" textlink="">
      <xdr:nvSpPr>
        <xdr:cNvPr id="373" name="テキスト ボックス 372"/>
        <xdr:cNvSpPr txBox="1"/>
      </xdr:nvSpPr>
      <xdr:spPr>
        <a:xfrm>
          <a:off x="9450017" y="1019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163902</xdr:rowOff>
    </xdr:from>
    <xdr:to>
      <xdr:col>12</xdr:col>
      <xdr:colOff>561975</xdr:colOff>
      <xdr:row>59</xdr:row>
      <xdr:rowOff>94052</xdr:rowOff>
    </xdr:to>
    <xdr:sp macro="" textlink="">
      <xdr:nvSpPr>
        <xdr:cNvPr id="374" name="円/楕円 373"/>
        <xdr:cNvSpPr/>
      </xdr:nvSpPr>
      <xdr:spPr>
        <a:xfrm>
          <a:off x="8699500" y="1010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85179</xdr:rowOff>
    </xdr:from>
    <xdr:ext cx="378565" cy="259045"/>
    <xdr:sp macro="" textlink="">
      <xdr:nvSpPr>
        <xdr:cNvPr id="375" name="テキスト ボックス 374"/>
        <xdr:cNvSpPr txBox="1"/>
      </xdr:nvSpPr>
      <xdr:spPr>
        <a:xfrm>
          <a:off x="8561017" y="10200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166515</xdr:rowOff>
    </xdr:from>
    <xdr:to>
      <xdr:col>11</xdr:col>
      <xdr:colOff>358775</xdr:colOff>
      <xdr:row>59</xdr:row>
      <xdr:rowOff>96665</xdr:rowOff>
    </xdr:to>
    <xdr:sp macro="" textlink="">
      <xdr:nvSpPr>
        <xdr:cNvPr id="376" name="円/楕円 375"/>
        <xdr:cNvSpPr/>
      </xdr:nvSpPr>
      <xdr:spPr>
        <a:xfrm>
          <a:off x="7810500" y="101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87792</xdr:rowOff>
    </xdr:from>
    <xdr:ext cx="378565" cy="259045"/>
    <xdr:sp macro="" textlink="">
      <xdr:nvSpPr>
        <xdr:cNvPr id="377" name="テキスト ボックス 376"/>
        <xdr:cNvSpPr txBox="1"/>
      </xdr:nvSpPr>
      <xdr:spPr>
        <a:xfrm>
          <a:off x="7672017" y="1020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164774</xdr:rowOff>
    </xdr:from>
    <xdr:to>
      <xdr:col>10</xdr:col>
      <xdr:colOff>155575</xdr:colOff>
      <xdr:row>59</xdr:row>
      <xdr:rowOff>94924</xdr:rowOff>
    </xdr:to>
    <xdr:sp macro="" textlink="">
      <xdr:nvSpPr>
        <xdr:cNvPr id="378" name="円/楕円 377"/>
        <xdr:cNvSpPr/>
      </xdr:nvSpPr>
      <xdr:spPr>
        <a:xfrm>
          <a:off x="6921500" y="101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86051</xdr:rowOff>
    </xdr:from>
    <xdr:ext cx="378565" cy="259045"/>
    <xdr:sp macro="" textlink="">
      <xdr:nvSpPr>
        <xdr:cNvPr id="379" name="テキスト ボックス 378"/>
        <xdr:cNvSpPr txBox="1"/>
      </xdr:nvSpPr>
      <xdr:spPr>
        <a:xfrm>
          <a:off x="6783017" y="1020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103605</xdr:rowOff>
    </xdr:from>
    <xdr:to>
      <xdr:col>15</xdr:col>
      <xdr:colOff>180975</xdr:colOff>
      <xdr:row>78</xdr:row>
      <xdr:rowOff>123264</xdr:rowOff>
    </xdr:to>
    <xdr:cxnSp macro="">
      <xdr:nvCxnSpPr>
        <xdr:cNvPr id="406" name="直線コネクタ 405"/>
        <xdr:cNvCxnSpPr/>
      </xdr:nvCxnSpPr>
      <xdr:spPr>
        <a:xfrm>
          <a:off x="9639300" y="13476705"/>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103605</xdr:rowOff>
    </xdr:from>
    <xdr:to>
      <xdr:col>14</xdr:col>
      <xdr:colOff>28575</xdr:colOff>
      <xdr:row>78</xdr:row>
      <xdr:rowOff>122051</xdr:rowOff>
    </xdr:to>
    <xdr:cxnSp macro="">
      <xdr:nvCxnSpPr>
        <xdr:cNvPr id="409" name="直線コネクタ 408"/>
        <xdr:cNvCxnSpPr/>
      </xdr:nvCxnSpPr>
      <xdr:spPr>
        <a:xfrm flipV="1">
          <a:off x="8750300" y="13476705"/>
          <a:ext cx="889000" cy="1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113274</xdr:rowOff>
    </xdr:from>
    <xdr:to>
      <xdr:col>12</xdr:col>
      <xdr:colOff>511175</xdr:colOff>
      <xdr:row>78</xdr:row>
      <xdr:rowOff>122051</xdr:rowOff>
    </xdr:to>
    <xdr:cxnSp macro="">
      <xdr:nvCxnSpPr>
        <xdr:cNvPr id="412" name="直線コネクタ 411"/>
        <xdr:cNvCxnSpPr/>
      </xdr:nvCxnSpPr>
      <xdr:spPr>
        <a:xfrm>
          <a:off x="7861300" y="13486374"/>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113274</xdr:rowOff>
    </xdr:from>
    <xdr:to>
      <xdr:col>11</xdr:col>
      <xdr:colOff>307975</xdr:colOff>
      <xdr:row>78</xdr:row>
      <xdr:rowOff>121481</xdr:rowOff>
    </xdr:to>
    <xdr:cxnSp macro="">
      <xdr:nvCxnSpPr>
        <xdr:cNvPr id="415" name="直線コネクタ 414"/>
        <xdr:cNvCxnSpPr/>
      </xdr:nvCxnSpPr>
      <xdr:spPr>
        <a:xfrm flipV="1">
          <a:off x="6972300" y="13486374"/>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33396</xdr:rowOff>
    </xdr:from>
    <xdr:to>
      <xdr:col>11</xdr:col>
      <xdr:colOff>358775</xdr:colOff>
      <xdr:row>77</xdr:row>
      <xdr:rowOff>134996</xdr:rowOff>
    </xdr:to>
    <xdr:sp macro="" textlink="">
      <xdr:nvSpPr>
        <xdr:cNvPr id="416" name="フローチャート : 判断 415"/>
        <xdr:cNvSpPr/>
      </xdr:nvSpPr>
      <xdr:spPr>
        <a:xfrm>
          <a:off x="7810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151523</xdr:rowOff>
    </xdr:from>
    <xdr:ext cx="469744" cy="259045"/>
    <xdr:sp macro="" textlink="">
      <xdr:nvSpPr>
        <xdr:cNvPr id="417" name="テキスト ボックス 416"/>
        <xdr:cNvSpPr txBox="1"/>
      </xdr:nvSpPr>
      <xdr:spPr>
        <a:xfrm>
          <a:off x="7626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22423</xdr:rowOff>
    </xdr:from>
    <xdr:to>
      <xdr:col>10</xdr:col>
      <xdr:colOff>155575</xdr:colOff>
      <xdr:row>77</xdr:row>
      <xdr:rowOff>124023</xdr:rowOff>
    </xdr:to>
    <xdr:sp macro="" textlink="">
      <xdr:nvSpPr>
        <xdr:cNvPr id="418" name="フローチャート : 判断 417"/>
        <xdr:cNvSpPr/>
      </xdr:nvSpPr>
      <xdr:spPr>
        <a:xfrm>
          <a:off x="6921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140550</xdr:rowOff>
    </xdr:from>
    <xdr:ext cx="534377" cy="259045"/>
    <xdr:sp macro="" textlink="">
      <xdr:nvSpPr>
        <xdr:cNvPr id="419" name="テキスト ボックス 418"/>
        <xdr:cNvSpPr txBox="1"/>
      </xdr:nvSpPr>
      <xdr:spPr>
        <a:xfrm>
          <a:off x="6705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72464</xdr:rowOff>
    </xdr:from>
    <xdr:to>
      <xdr:col>15</xdr:col>
      <xdr:colOff>231775</xdr:colOff>
      <xdr:row>79</xdr:row>
      <xdr:rowOff>2614</xdr:rowOff>
    </xdr:to>
    <xdr:sp macro="" textlink="">
      <xdr:nvSpPr>
        <xdr:cNvPr id="425" name="円/楕円 424"/>
        <xdr:cNvSpPr/>
      </xdr:nvSpPr>
      <xdr:spPr>
        <a:xfrm>
          <a:off x="10426700" y="134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158841</xdr:rowOff>
    </xdr:from>
    <xdr:ext cx="378565" cy="259045"/>
    <xdr:sp macro="" textlink="">
      <xdr:nvSpPr>
        <xdr:cNvPr id="426" name="商工費該当値テキスト"/>
        <xdr:cNvSpPr txBox="1"/>
      </xdr:nvSpPr>
      <xdr:spPr>
        <a:xfrm>
          <a:off x="10528300" y="1336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52805</xdr:rowOff>
    </xdr:from>
    <xdr:to>
      <xdr:col>14</xdr:col>
      <xdr:colOff>79375</xdr:colOff>
      <xdr:row>78</xdr:row>
      <xdr:rowOff>154405</xdr:rowOff>
    </xdr:to>
    <xdr:sp macro="" textlink="">
      <xdr:nvSpPr>
        <xdr:cNvPr id="427" name="円/楕円 426"/>
        <xdr:cNvSpPr/>
      </xdr:nvSpPr>
      <xdr:spPr>
        <a:xfrm>
          <a:off x="9588500" y="1342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145532</xdr:rowOff>
    </xdr:from>
    <xdr:ext cx="469744" cy="259045"/>
    <xdr:sp macro="" textlink="">
      <xdr:nvSpPr>
        <xdr:cNvPr id="428" name="テキスト ボックス 427"/>
        <xdr:cNvSpPr txBox="1"/>
      </xdr:nvSpPr>
      <xdr:spPr>
        <a:xfrm>
          <a:off x="9404427" y="135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71251</xdr:rowOff>
    </xdr:from>
    <xdr:to>
      <xdr:col>12</xdr:col>
      <xdr:colOff>561975</xdr:colOff>
      <xdr:row>79</xdr:row>
      <xdr:rowOff>1401</xdr:rowOff>
    </xdr:to>
    <xdr:sp macro="" textlink="">
      <xdr:nvSpPr>
        <xdr:cNvPr id="429" name="円/楕円 428"/>
        <xdr:cNvSpPr/>
      </xdr:nvSpPr>
      <xdr:spPr>
        <a:xfrm>
          <a:off x="8699500" y="134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163978</xdr:rowOff>
    </xdr:from>
    <xdr:ext cx="378565" cy="259045"/>
    <xdr:sp macro="" textlink="">
      <xdr:nvSpPr>
        <xdr:cNvPr id="430" name="テキスト ボックス 429"/>
        <xdr:cNvSpPr txBox="1"/>
      </xdr:nvSpPr>
      <xdr:spPr>
        <a:xfrm>
          <a:off x="8561017" y="135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62474</xdr:rowOff>
    </xdr:from>
    <xdr:to>
      <xdr:col>11</xdr:col>
      <xdr:colOff>358775</xdr:colOff>
      <xdr:row>78</xdr:row>
      <xdr:rowOff>164074</xdr:rowOff>
    </xdr:to>
    <xdr:sp macro="" textlink="">
      <xdr:nvSpPr>
        <xdr:cNvPr id="431" name="円/楕円 430"/>
        <xdr:cNvSpPr/>
      </xdr:nvSpPr>
      <xdr:spPr>
        <a:xfrm>
          <a:off x="7810500" y="134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155201</xdr:rowOff>
    </xdr:from>
    <xdr:ext cx="469744" cy="259045"/>
    <xdr:sp macro="" textlink="">
      <xdr:nvSpPr>
        <xdr:cNvPr id="432" name="テキスト ボックス 431"/>
        <xdr:cNvSpPr txBox="1"/>
      </xdr:nvSpPr>
      <xdr:spPr>
        <a:xfrm>
          <a:off x="7626427" y="135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70681</xdr:rowOff>
    </xdr:from>
    <xdr:to>
      <xdr:col>10</xdr:col>
      <xdr:colOff>155575</xdr:colOff>
      <xdr:row>79</xdr:row>
      <xdr:rowOff>831</xdr:rowOff>
    </xdr:to>
    <xdr:sp macro="" textlink="">
      <xdr:nvSpPr>
        <xdr:cNvPr id="433" name="円/楕円 432"/>
        <xdr:cNvSpPr/>
      </xdr:nvSpPr>
      <xdr:spPr>
        <a:xfrm>
          <a:off x="6921500" y="134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163408</xdr:rowOff>
    </xdr:from>
    <xdr:ext cx="378565" cy="259045"/>
    <xdr:sp macro="" textlink="">
      <xdr:nvSpPr>
        <xdr:cNvPr id="434" name="テキスト ボックス 433"/>
        <xdr:cNvSpPr txBox="1"/>
      </xdr:nvSpPr>
      <xdr:spPr>
        <a:xfrm>
          <a:off x="6783017" y="13536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14884</xdr:rowOff>
    </xdr:from>
    <xdr:to>
      <xdr:col>15</xdr:col>
      <xdr:colOff>180975</xdr:colOff>
      <xdr:row>98</xdr:row>
      <xdr:rowOff>51784</xdr:rowOff>
    </xdr:to>
    <xdr:cxnSp macro="">
      <xdr:nvCxnSpPr>
        <xdr:cNvPr id="464" name="直線コネクタ 463"/>
        <xdr:cNvCxnSpPr/>
      </xdr:nvCxnSpPr>
      <xdr:spPr>
        <a:xfrm flipV="1">
          <a:off x="9639300" y="16816984"/>
          <a:ext cx="8382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51784</xdr:rowOff>
    </xdr:from>
    <xdr:to>
      <xdr:col>14</xdr:col>
      <xdr:colOff>28575</xdr:colOff>
      <xdr:row>98</xdr:row>
      <xdr:rowOff>54356</xdr:rowOff>
    </xdr:to>
    <xdr:cxnSp macro="">
      <xdr:nvCxnSpPr>
        <xdr:cNvPr id="467" name="直線コネクタ 466"/>
        <xdr:cNvCxnSpPr/>
      </xdr:nvCxnSpPr>
      <xdr:spPr>
        <a:xfrm flipV="1">
          <a:off x="8750300" y="16853884"/>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54356</xdr:rowOff>
    </xdr:from>
    <xdr:to>
      <xdr:col>12</xdr:col>
      <xdr:colOff>511175</xdr:colOff>
      <xdr:row>98</xdr:row>
      <xdr:rowOff>126842</xdr:rowOff>
    </xdr:to>
    <xdr:cxnSp macro="">
      <xdr:nvCxnSpPr>
        <xdr:cNvPr id="470" name="直線コネクタ 469"/>
        <xdr:cNvCxnSpPr/>
      </xdr:nvCxnSpPr>
      <xdr:spPr>
        <a:xfrm flipV="1">
          <a:off x="7861300" y="16856456"/>
          <a:ext cx="889000" cy="7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42221</xdr:rowOff>
    </xdr:from>
    <xdr:to>
      <xdr:col>11</xdr:col>
      <xdr:colOff>307975</xdr:colOff>
      <xdr:row>98</xdr:row>
      <xdr:rowOff>126842</xdr:rowOff>
    </xdr:to>
    <xdr:cxnSp macro="">
      <xdr:nvCxnSpPr>
        <xdr:cNvPr id="473" name="直線コネクタ 472"/>
        <xdr:cNvCxnSpPr/>
      </xdr:nvCxnSpPr>
      <xdr:spPr>
        <a:xfrm>
          <a:off x="6972300" y="16844321"/>
          <a:ext cx="889000" cy="8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135534</xdr:rowOff>
    </xdr:from>
    <xdr:to>
      <xdr:col>15</xdr:col>
      <xdr:colOff>231775</xdr:colOff>
      <xdr:row>98</xdr:row>
      <xdr:rowOff>65684</xdr:rowOff>
    </xdr:to>
    <xdr:sp macro="" textlink="">
      <xdr:nvSpPr>
        <xdr:cNvPr id="483" name="円/楕円 482"/>
        <xdr:cNvSpPr/>
      </xdr:nvSpPr>
      <xdr:spPr>
        <a:xfrm>
          <a:off x="10426700" y="167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113961</xdr:rowOff>
    </xdr:from>
    <xdr:ext cx="534377" cy="259045"/>
    <xdr:sp macro="" textlink="">
      <xdr:nvSpPr>
        <xdr:cNvPr id="484" name="土木費該当値テキスト"/>
        <xdr:cNvSpPr txBox="1"/>
      </xdr:nvSpPr>
      <xdr:spPr>
        <a:xfrm>
          <a:off x="10528300" y="167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984</xdr:rowOff>
    </xdr:from>
    <xdr:to>
      <xdr:col>14</xdr:col>
      <xdr:colOff>79375</xdr:colOff>
      <xdr:row>98</xdr:row>
      <xdr:rowOff>102584</xdr:rowOff>
    </xdr:to>
    <xdr:sp macro="" textlink="">
      <xdr:nvSpPr>
        <xdr:cNvPr id="485" name="円/楕円 484"/>
        <xdr:cNvSpPr/>
      </xdr:nvSpPr>
      <xdr:spPr>
        <a:xfrm>
          <a:off x="9588500" y="168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93711</xdr:rowOff>
    </xdr:from>
    <xdr:ext cx="534377" cy="259045"/>
    <xdr:sp macro="" textlink="">
      <xdr:nvSpPr>
        <xdr:cNvPr id="486" name="テキスト ボックス 485"/>
        <xdr:cNvSpPr txBox="1"/>
      </xdr:nvSpPr>
      <xdr:spPr>
        <a:xfrm>
          <a:off x="9372111" y="1689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3556</xdr:rowOff>
    </xdr:from>
    <xdr:to>
      <xdr:col>12</xdr:col>
      <xdr:colOff>561975</xdr:colOff>
      <xdr:row>98</xdr:row>
      <xdr:rowOff>105156</xdr:rowOff>
    </xdr:to>
    <xdr:sp macro="" textlink="">
      <xdr:nvSpPr>
        <xdr:cNvPr id="487" name="円/楕円 486"/>
        <xdr:cNvSpPr/>
      </xdr:nvSpPr>
      <xdr:spPr>
        <a:xfrm>
          <a:off x="8699500" y="168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96283</xdr:rowOff>
    </xdr:from>
    <xdr:ext cx="534377" cy="259045"/>
    <xdr:sp macro="" textlink="">
      <xdr:nvSpPr>
        <xdr:cNvPr id="488" name="テキスト ボックス 487"/>
        <xdr:cNvSpPr txBox="1"/>
      </xdr:nvSpPr>
      <xdr:spPr>
        <a:xfrm>
          <a:off x="8483111" y="16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76042</xdr:rowOff>
    </xdr:from>
    <xdr:to>
      <xdr:col>11</xdr:col>
      <xdr:colOff>358775</xdr:colOff>
      <xdr:row>99</xdr:row>
      <xdr:rowOff>6192</xdr:rowOff>
    </xdr:to>
    <xdr:sp macro="" textlink="">
      <xdr:nvSpPr>
        <xdr:cNvPr id="489" name="円/楕円 488"/>
        <xdr:cNvSpPr/>
      </xdr:nvSpPr>
      <xdr:spPr>
        <a:xfrm>
          <a:off x="7810500" y="168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168769</xdr:rowOff>
    </xdr:from>
    <xdr:ext cx="534377" cy="259045"/>
    <xdr:sp macro="" textlink="">
      <xdr:nvSpPr>
        <xdr:cNvPr id="490" name="テキスト ボックス 489"/>
        <xdr:cNvSpPr txBox="1"/>
      </xdr:nvSpPr>
      <xdr:spPr>
        <a:xfrm>
          <a:off x="7594111" y="1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162871</xdr:rowOff>
    </xdr:from>
    <xdr:to>
      <xdr:col>10</xdr:col>
      <xdr:colOff>155575</xdr:colOff>
      <xdr:row>98</xdr:row>
      <xdr:rowOff>93021</xdr:rowOff>
    </xdr:to>
    <xdr:sp macro="" textlink="">
      <xdr:nvSpPr>
        <xdr:cNvPr id="491" name="円/楕円 490"/>
        <xdr:cNvSpPr/>
      </xdr:nvSpPr>
      <xdr:spPr>
        <a:xfrm>
          <a:off x="6921500" y="167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84148</xdr:rowOff>
    </xdr:from>
    <xdr:ext cx="534377" cy="259045"/>
    <xdr:sp macro="" textlink="">
      <xdr:nvSpPr>
        <xdr:cNvPr id="492" name="テキスト ボックス 491"/>
        <xdr:cNvSpPr txBox="1"/>
      </xdr:nvSpPr>
      <xdr:spPr>
        <a:xfrm>
          <a:off x="6705111" y="1688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77325</xdr:rowOff>
    </xdr:from>
    <xdr:to>
      <xdr:col>23</xdr:col>
      <xdr:colOff>517525</xdr:colOff>
      <xdr:row>36</xdr:row>
      <xdr:rowOff>119942</xdr:rowOff>
    </xdr:to>
    <xdr:cxnSp macro="">
      <xdr:nvCxnSpPr>
        <xdr:cNvPr id="524" name="直線コネクタ 523"/>
        <xdr:cNvCxnSpPr/>
      </xdr:nvCxnSpPr>
      <xdr:spPr>
        <a:xfrm>
          <a:off x="15481300" y="6249525"/>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53485</xdr:rowOff>
    </xdr:from>
    <xdr:to>
      <xdr:col>22</xdr:col>
      <xdr:colOff>365125</xdr:colOff>
      <xdr:row>36</xdr:row>
      <xdr:rowOff>77325</xdr:rowOff>
    </xdr:to>
    <xdr:cxnSp macro="">
      <xdr:nvCxnSpPr>
        <xdr:cNvPr id="527" name="直線コネクタ 526"/>
        <xdr:cNvCxnSpPr/>
      </xdr:nvCxnSpPr>
      <xdr:spPr>
        <a:xfrm>
          <a:off x="14592300" y="622568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5969</xdr:rowOff>
    </xdr:from>
    <xdr:to>
      <xdr:col>21</xdr:col>
      <xdr:colOff>161925</xdr:colOff>
      <xdr:row>36</xdr:row>
      <xdr:rowOff>53485</xdr:rowOff>
    </xdr:to>
    <xdr:cxnSp macro="">
      <xdr:nvCxnSpPr>
        <xdr:cNvPr id="530" name="直線コネクタ 529"/>
        <xdr:cNvCxnSpPr/>
      </xdr:nvCxnSpPr>
      <xdr:spPr>
        <a:xfrm>
          <a:off x="13703300" y="6178169"/>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159784</xdr:rowOff>
    </xdr:from>
    <xdr:to>
      <xdr:col>19</xdr:col>
      <xdr:colOff>644525</xdr:colOff>
      <xdr:row>36</xdr:row>
      <xdr:rowOff>5969</xdr:rowOff>
    </xdr:to>
    <xdr:cxnSp macro="">
      <xdr:nvCxnSpPr>
        <xdr:cNvPr id="533" name="直線コネクタ 532"/>
        <xdr:cNvCxnSpPr/>
      </xdr:nvCxnSpPr>
      <xdr:spPr>
        <a:xfrm>
          <a:off x="12814300" y="5817634"/>
          <a:ext cx="889000" cy="36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23096</xdr:rowOff>
    </xdr:from>
    <xdr:to>
      <xdr:col>20</xdr:col>
      <xdr:colOff>9525</xdr:colOff>
      <xdr:row>35</xdr:row>
      <xdr:rowOff>124696</xdr:rowOff>
    </xdr:to>
    <xdr:sp macro="" textlink="">
      <xdr:nvSpPr>
        <xdr:cNvPr id="534" name="フローチャート : 判断 533"/>
        <xdr:cNvSpPr/>
      </xdr:nvSpPr>
      <xdr:spPr>
        <a:xfrm>
          <a:off x="13652500" y="60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141223</xdr:rowOff>
    </xdr:from>
    <xdr:ext cx="534377" cy="259045"/>
    <xdr:sp macro="" textlink="">
      <xdr:nvSpPr>
        <xdr:cNvPr id="535" name="テキスト ボックス 534"/>
        <xdr:cNvSpPr txBox="1"/>
      </xdr:nvSpPr>
      <xdr:spPr>
        <a:xfrm>
          <a:off x="13436111" y="57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86287</xdr:rowOff>
    </xdr:from>
    <xdr:to>
      <xdr:col>18</xdr:col>
      <xdr:colOff>492125</xdr:colOff>
      <xdr:row>36</xdr:row>
      <xdr:rowOff>16437</xdr:rowOff>
    </xdr:to>
    <xdr:sp macro="" textlink="">
      <xdr:nvSpPr>
        <xdr:cNvPr id="536" name="フローチャート : 判断 535"/>
        <xdr:cNvSpPr/>
      </xdr:nvSpPr>
      <xdr:spPr>
        <a:xfrm>
          <a:off x="12763500" y="60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7564</xdr:rowOff>
    </xdr:from>
    <xdr:ext cx="534377" cy="259045"/>
    <xdr:sp macro="" textlink="">
      <xdr:nvSpPr>
        <xdr:cNvPr id="537" name="テキスト ボックス 536"/>
        <xdr:cNvSpPr txBox="1"/>
      </xdr:nvSpPr>
      <xdr:spPr>
        <a:xfrm>
          <a:off x="12547111" y="61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69142</xdr:rowOff>
    </xdr:from>
    <xdr:to>
      <xdr:col>23</xdr:col>
      <xdr:colOff>568325</xdr:colOff>
      <xdr:row>36</xdr:row>
      <xdr:rowOff>170742</xdr:rowOff>
    </xdr:to>
    <xdr:sp macro="" textlink="">
      <xdr:nvSpPr>
        <xdr:cNvPr id="543" name="円/楕円 542"/>
        <xdr:cNvSpPr/>
      </xdr:nvSpPr>
      <xdr:spPr>
        <a:xfrm>
          <a:off x="16268700" y="62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47569</xdr:rowOff>
    </xdr:from>
    <xdr:ext cx="534377" cy="259045"/>
    <xdr:sp macro="" textlink="">
      <xdr:nvSpPr>
        <xdr:cNvPr id="544" name="消防費該当値テキスト"/>
        <xdr:cNvSpPr txBox="1"/>
      </xdr:nvSpPr>
      <xdr:spPr>
        <a:xfrm>
          <a:off x="16370300" y="62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26525</xdr:rowOff>
    </xdr:from>
    <xdr:to>
      <xdr:col>22</xdr:col>
      <xdr:colOff>415925</xdr:colOff>
      <xdr:row>36</xdr:row>
      <xdr:rowOff>128125</xdr:rowOff>
    </xdr:to>
    <xdr:sp macro="" textlink="">
      <xdr:nvSpPr>
        <xdr:cNvPr id="545" name="円/楕円 544"/>
        <xdr:cNvSpPr/>
      </xdr:nvSpPr>
      <xdr:spPr>
        <a:xfrm>
          <a:off x="15430500" y="61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119252</xdr:rowOff>
    </xdr:from>
    <xdr:ext cx="534377" cy="259045"/>
    <xdr:sp macro="" textlink="">
      <xdr:nvSpPr>
        <xdr:cNvPr id="546" name="テキスト ボックス 545"/>
        <xdr:cNvSpPr txBox="1"/>
      </xdr:nvSpPr>
      <xdr:spPr>
        <a:xfrm>
          <a:off x="15214111" y="62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2685</xdr:rowOff>
    </xdr:from>
    <xdr:to>
      <xdr:col>21</xdr:col>
      <xdr:colOff>212725</xdr:colOff>
      <xdr:row>36</xdr:row>
      <xdr:rowOff>104285</xdr:rowOff>
    </xdr:to>
    <xdr:sp macro="" textlink="">
      <xdr:nvSpPr>
        <xdr:cNvPr id="547" name="円/楕円 546"/>
        <xdr:cNvSpPr/>
      </xdr:nvSpPr>
      <xdr:spPr>
        <a:xfrm>
          <a:off x="14541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95412</xdr:rowOff>
    </xdr:from>
    <xdr:ext cx="534377" cy="259045"/>
    <xdr:sp macro="" textlink="">
      <xdr:nvSpPr>
        <xdr:cNvPr id="548" name="テキスト ボックス 547"/>
        <xdr:cNvSpPr txBox="1"/>
      </xdr:nvSpPr>
      <xdr:spPr>
        <a:xfrm>
          <a:off x="14325111" y="626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126619</xdr:rowOff>
    </xdr:from>
    <xdr:to>
      <xdr:col>20</xdr:col>
      <xdr:colOff>9525</xdr:colOff>
      <xdr:row>36</xdr:row>
      <xdr:rowOff>56769</xdr:rowOff>
    </xdr:to>
    <xdr:sp macro="" textlink="">
      <xdr:nvSpPr>
        <xdr:cNvPr id="549" name="円/楕円 548"/>
        <xdr:cNvSpPr/>
      </xdr:nvSpPr>
      <xdr:spPr>
        <a:xfrm>
          <a:off x="13652500" y="61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47896</xdr:rowOff>
    </xdr:from>
    <xdr:ext cx="534377" cy="259045"/>
    <xdr:sp macro="" textlink="">
      <xdr:nvSpPr>
        <xdr:cNvPr id="550" name="テキスト ボックス 549"/>
        <xdr:cNvSpPr txBox="1"/>
      </xdr:nvSpPr>
      <xdr:spPr>
        <a:xfrm>
          <a:off x="13436111" y="622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108984</xdr:rowOff>
    </xdr:from>
    <xdr:to>
      <xdr:col>18</xdr:col>
      <xdr:colOff>492125</xdr:colOff>
      <xdr:row>34</xdr:row>
      <xdr:rowOff>39134</xdr:rowOff>
    </xdr:to>
    <xdr:sp macro="" textlink="">
      <xdr:nvSpPr>
        <xdr:cNvPr id="551" name="円/楕円 550"/>
        <xdr:cNvSpPr/>
      </xdr:nvSpPr>
      <xdr:spPr>
        <a:xfrm>
          <a:off x="12763500" y="57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55661</xdr:rowOff>
    </xdr:from>
    <xdr:ext cx="534377" cy="259045"/>
    <xdr:sp macro="" textlink="">
      <xdr:nvSpPr>
        <xdr:cNvPr id="552" name="テキスト ボックス 551"/>
        <xdr:cNvSpPr txBox="1"/>
      </xdr:nvSpPr>
      <xdr:spPr>
        <a:xfrm>
          <a:off x="12547111" y="554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95717</xdr:rowOff>
    </xdr:from>
    <xdr:to>
      <xdr:col>23</xdr:col>
      <xdr:colOff>517525</xdr:colOff>
      <xdr:row>57</xdr:row>
      <xdr:rowOff>94186</xdr:rowOff>
    </xdr:to>
    <xdr:cxnSp macro="">
      <xdr:nvCxnSpPr>
        <xdr:cNvPr id="580" name="直線コネクタ 579"/>
        <xdr:cNvCxnSpPr/>
      </xdr:nvCxnSpPr>
      <xdr:spPr>
        <a:xfrm>
          <a:off x="15481300" y="9696917"/>
          <a:ext cx="838200" cy="1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95717</xdr:rowOff>
    </xdr:from>
    <xdr:to>
      <xdr:col>22</xdr:col>
      <xdr:colOff>365125</xdr:colOff>
      <xdr:row>57</xdr:row>
      <xdr:rowOff>168297</xdr:rowOff>
    </xdr:to>
    <xdr:cxnSp macro="">
      <xdr:nvCxnSpPr>
        <xdr:cNvPr id="583" name="直線コネクタ 582"/>
        <xdr:cNvCxnSpPr/>
      </xdr:nvCxnSpPr>
      <xdr:spPr>
        <a:xfrm flipV="1">
          <a:off x="14592300" y="9696917"/>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168297</xdr:rowOff>
    </xdr:from>
    <xdr:to>
      <xdr:col>21</xdr:col>
      <xdr:colOff>161925</xdr:colOff>
      <xdr:row>58</xdr:row>
      <xdr:rowOff>1991</xdr:rowOff>
    </xdr:to>
    <xdr:cxnSp macro="">
      <xdr:nvCxnSpPr>
        <xdr:cNvPr id="586" name="直線コネクタ 585"/>
        <xdr:cNvCxnSpPr/>
      </xdr:nvCxnSpPr>
      <xdr:spPr>
        <a:xfrm flipV="1">
          <a:off x="13703300" y="994094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1991</xdr:rowOff>
    </xdr:from>
    <xdr:to>
      <xdr:col>19</xdr:col>
      <xdr:colOff>644525</xdr:colOff>
      <xdr:row>58</xdr:row>
      <xdr:rowOff>77109</xdr:rowOff>
    </xdr:to>
    <xdr:cxnSp macro="">
      <xdr:nvCxnSpPr>
        <xdr:cNvPr id="589" name="直線コネクタ 588"/>
        <xdr:cNvCxnSpPr/>
      </xdr:nvCxnSpPr>
      <xdr:spPr>
        <a:xfrm flipV="1">
          <a:off x="12814300" y="9946091"/>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86020</xdr:rowOff>
    </xdr:from>
    <xdr:to>
      <xdr:col>20</xdr:col>
      <xdr:colOff>9525</xdr:colOff>
      <xdr:row>57</xdr:row>
      <xdr:rowOff>16170</xdr:rowOff>
    </xdr:to>
    <xdr:sp macro="" textlink="">
      <xdr:nvSpPr>
        <xdr:cNvPr id="590" name="フローチャート : 判断 589"/>
        <xdr:cNvSpPr/>
      </xdr:nvSpPr>
      <xdr:spPr>
        <a:xfrm>
          <a:off x="13652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32697</xdr:rowOff>
    </xdr:from>
    <xdr:ext cx="534377" cy="259045"/>
    <xdr:sp macro="" textlink="">
      <xdr:nvSpPr>
        <xdr:cNvPr id="591" name="テキスト ボックス 590"/>
        <xdr:cNvSpPr txBox="1"/>
      </xdr:nvSpPr>
      <xdr:spPr>
        <a:xfrm>
          <a:off x="13436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103370</xdr:rowOff>
    </xdr:from>
    <xdr:to>
      <xdr:col>18</xdr:col>
      <xdr:colOff>492125</xdr:colOff>
      <xdr:row>57</xdr:row>
      <xdr:rowOff>33520</xdr:rowOff>
    </xdr:to>
    <xdr:sp macro="" textlink="">
      <xdr:nvSpPr>
        <xdr:cNvPr id="592" name="フローチャート : 判断 591"/>
        <xdr:cNvSpPr/>
      </xdr:nvSpPr>
      <xdr:spPr>
        <a:xfrm>
          <a:off x="12763500" y="970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50047</xdr:rowOff>
    </xdr:from>
    <xdr:ext cx="534377" cy="259045"/>
    <xdr:sp macro="" textlink="">
      <xdr:nvSpPr>
        <xdr:cNvPr id="593" name="テキスト ボックス 592"/>
        <xdr:cNvSpPr txBox="1"/>
      </xdr:nvSpPr>
      <xdr:spPr>
        <a:xfrm>
          <a:off x="12547111" y="94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43386</xdr:rowOff>
    </xdr:from>
    <xdr:to>
      <xdr:col>23</xdr:col>
      <xdr:colOff>568325</xdr:colOff>
      <xdr:row>57</xdr:row>
      <xdr:rowOff>144986</xdr:rowOff>
    </xdr:to>
    <xdr:sp macro="" textlink="">
      <xdr:nvSpPr>
        <xdr:cNvPr id="599" name="円/楕円 598"/>
        <xdr:cNvSpPr/>
      </xdr:nvSpPr>
      <xdr:spPr>
        <a:xfrm>
          <a:off x="16268700" y="9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129763</xdr:rowOff>
    </xdr:from>
    <xdr:ext cx="534377" cy="259045"/>
    <xdr:sp macro="" textlink="">
      <xdr:nvSpPr>
        <xdr:cNvPr id="600" name="教育費該当値テキスト"/>
        <xdr:cNvSpPr txBox="1"/>
      </xdr:nvSpPr>
      <xdr:spPr>
        <a:xfrm>
          <a:off x="16370300" y="973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29,491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44917</xdr:rowOff>
    </xdr:from>
    <xdr:to>
      <xdr:col>22</xdr:col>
      <xdr:colOff>415925</xdr:colOff>
      <xdr:row>56</xdr:row>
      <xdr:rowOff>146517</xdr:rowOff>
    </xdr:to>
    <xdr:sp macro="" textlink="">
      <xdr:nvSpPr>
        <xdr:cNvPr id="601" name="円/楕円 600"/>
        <xdr:cNvSpPr/>
      </xdr:nvSpPr>
      <xdr:spPr>
        <a:xfrm>
          <a:off x="15430500" y="96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137644</xdr:rowOff>
    </xdr:from>
    <xdr:ext cx="534377" cy="259045"/>
    <xdr:sp macro="" textlink="">
      <xdr:nvSpPr>
        <xdr:cNvPr id="602" name="テキスト ボックス 601"/>
        <xdr:cNvSpPr txBox="1"/>
      </xdr:nvSpPr>
      <xdr:spPr>
        <a:xfrm>
          <a:off x="15214111" y="97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117497</xdr:rowOff>
    </xdr:from>
    <xdr:to>
      <xdr:col>21</xdr:col>
      <xdr:colOff>212725</xdr:colOff>
      <xdr:row>58</xdr:row>
      <xdr:rowOff>47647</xdr:rowOff>
    </xdr:to>
    <xdr:sp macro="" textlink="">
      <xdr:nvSpPr>
        <xdr:cNvPr id="603" name="円/楕円 602"/>
        <xdr:cNvSpPr/>
      </xdr:nvSpPr>
      <xdr:spPr>
        <a:xfrm>
          <a:off x="14541500" y="98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38774</xdr:rowOff>
    </xdr:from>
    <xdr:ext cx="534377" cy="259045"/>
    <xdr:sp macro="" textlink="">
      <xdr:nvSpPr>
        <xdr:cNvPr id="604" name="テキスト ボックス 603"/>
        <xdr:cNvSpPr txBox="1"/>
      </xdr:nvSpPr>
      <xdr:spPr>
        <a:xfrm>
          <a:off x="14325111" y="99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122641</xdr:rowOff>
    </xdr:from>
    <xdr:to>
      <xdr:col>20</xdr:col>
      <xdr:colOff>9525</xdr:colOff>
      <xdr:row>58</xdr:row>
      <xdr:rowOff>52791</xdr:rowOff>
    </xdr:to>
    <xdr:sp macro="" textlink="">
      <xdr:nvSpPr>
        <xdr:cNvPr id="605" name="円/楕円 604"/>
        <xdr:cNvSpPr/>
      </xdr:nvSpPr>
      <xdr:spPr>
        <a:xfrm>
          <a:off x="13652500" y="98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43918</xdr:rowOff>
    </xdr:from>
    <xdr:ext cx="534377" cy="259045"/>
    <xdr:sp macro="" textlink="">
      <xdr:nvSpPr>
        <xdr:cNvPr id="606" name="テキスト ボックス 605"/>
        <xdr:cNvSpPr txBox="1"/>
      </xdr:nvSpPr>
      <xdr:spPr>
        <a:xfrm>
          <a:off x="13436111" y="99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26309</xdr:rowOff>
    </xdr:from>
    <xdr:to>
      <xdr:col>18</xdr:col>
      <xdr:colOff>492125</xdr:colOff>
      <xdr:row>58</xdr:row>
      <xdr:rowOff>127909</xdr:rowOff>
    </xdr:to>
    <xdr:sp macro="" textlink="">
      <xdr:nvSpPr>
        <xdr:cNvPr id="607" name="円/楕円 606"/>
        <xdr:cNvSpPr/>
      </xdr:nvSpPr>
      <xdr:spPr>
        <a:xfrm>
          <a:off x="12763500" y="99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119036</xdr:rowOff>
    </xdr:from>
    <xdr:ext cx="534377" cy="259045"/>
    <xdr:sp macro="" textlink="">
      <xdr:nvSpPr>
        <xdr:cNvPr id="608" name="テキスト ボックス 607"/>
        <xdr:cNvSpPr txBox="1"/>
      </xdr:nvSpPr>
      <xdr:spPr>
        <a:xfrm>
          <a:off x="12547111" y="100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95515</xdr:rowOff>
    </xdr:from>
    <xdr:to>
      <xdr:col>23</xdr:col>
      <xdr:colOff>517525</xdr:colOff>
      <xdr:row>79</xdr:row>
      <xdr:rowOff>98552</xdr:rowOff>
    </xdr:to>
    <xdr:cxnSp macro="">
      <xdr:nvCxnSpPr>
        <xdr:cNvPr id="639" name="直線コネクタ 638"/>
        <xdr:cNvCxnSpPr/>
      </xdr:nvCxnSpPr>
      <xdr:spPr>
        <a:xfrm flipV="1">
          <a:off x="15481300" y="13640065"/>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97344</xdr:rowOff>
    </xdr:from>
    <xdr:to>
      <xdr:col>22</xdr:col>
      <xdr:colOff>365125</xdr:colOff>
      <xdr:row>79</xdr:row>
      <xdr:rowOff>98552</xdr:rowOff>
    </xdr:to>
    <xdr:cxnSp macro="">
      <xdr:nvCxnSpPr>
        <xdr:cNvPr id="642" name="直線コネクタ 641"/>
        <xdr:cNvCxnSpPr/>
      </xdr:nvCxnSpPr>
      <xdr:spPr>
        <a:xfrm>
          <a:off x="14592300" y="1364189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86567</xdr:rowOff>
    </xdr:from>
    <xdr:to>
      <xdr:col>21</xdr:col>
      <xdr:colOff>161925</xdr:colOff>
      <xdr:row>79</xdr:row>
      <xdr:rowOff>97344</xdr:rowOff>
    </xdr:to>
    <xdr:cxnSp macro="">
      <xdr:nvCxnSpPr>
        <xdr:cNvPr id="645" name="直線コネクタ 644"/>
        <xdr:cNvCxnSpPr/>
      </xdr:nvCxnSpPr>
      <xdr:spPr>
        <a:xfrm>
          <a:off x="13703300" y="13631117"/>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86567</xdr:rowOff>
    </xdr:from>
    <xdr:to>
      <xdr:col>19</xdr:col>
      <xdr:colOff>644525</xdr:colOff>
      <xdr:row>79</xdr:row>
      <xdr:rowOff>93393</xdr:rowOff>
    </xdr:to>
    <xdr:cxnSp macro="">
      <xdr:nvCxnSpPr>
        <xdr:cNvPr id="648" name="直線コネクタ 647"/>
        <xdr:cNvCxnSpPr/>
      </xdr:nvCxnSpPr>
      <xdr:spPr>
        <a:xfrm flipV="1">
          <a:off x="12814300" y="13631117"/>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33905</xdr:rowOff>
    </xdr:from>
    <xdr:to>
      <xdr:col>20</xdr:col>
      <xdr:colOff>9525</xdr:colOff>
      <xdr:row>79</xdr:row>
      <xdr:rowOff>135505</xdr:rowOff>
    </xdr:to>
    <xdr:sp macro="" textlink="">
      <xdr:nvSpPr>
        <xdr:cNvPr id="649" name="フローチャート : 判断 648"/>
        <xdr:cNvSpPr/>
      </xdr:nvSpPr>
      <xdr:spPr>
        <a:xfrm>
          <a:off x="13652500" y="1357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152032</xdr:rowOff>
    </xdr:from>
    <xdr:ext cx="378565" cy="259045"/>
    <xdr:sp macro="" textlink="">
      <xdr:nvSpPr>
        <xdr:cNvPr id="650" name="テキスト ボックス 649"/>
        <xdr:cNvSpPr txBox="1"/>
      </xdr:nvSpPr>
      <xdr:spPr>
        <a:xfrm>
          <a:off x="13514017" y="1335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16238</xdr:rowOff>
    </xdr:from>
    <xdr:to>
      <xdr:col>18</xdr:col>
      <xdr:colOff>492125</xdr:colOff>
      <xdr:row>79</xdr:row>
      <xdr:rowOff>117838</xdr:rowOff>
    </xdr:to>
    <xdr:sp macro="" textlink="">
      <xdr:nvSpPr>
        <xdr:cNvPr id="651" name="フローチャート : 判断 650"/>
        <xdr:cNvSpPr/>
      </xdr:nvSpPr>
      <xdr:spPr>
        <a:xfrm>
          <a:off x="12763500" y="1356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134365</xdr:rowOff>
    </xdr:from>
    <xdr:ext cx="378565" cy="259045"/>
    <xdr:sp macro="" textlink="">
      <xdr:nvSpPr>
        <xdr:cNvPr id="652" name="テキスト ボックス 651"/>
        <xdr:cNvSpPr txBox="1"/>
      </xdr:nvSpPr>
      <xdr:spPr>
        <a:xfrm>
          <a:off x="12625017" y="13336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44715</xdr:rowOff>
    </xdr:from>
    <xdr:to>
      <xdr:col>23</xdr:col>
      <xdr:colOff>568325</xdr:colOff>
      <xdr:row>79</xdr:row>
      <xdr:rowOff>146315</xdr:rowOff>
    </xdr:to>
    <xdr:sp macro="" textlink="">
      <xdr:nvSpPr>
        <xdr:cNvPr id="658" name="円/楕円 657"/>
        <xdr:cNvSpPr/>
      </xdr:nvSpPr>
      <xdr:spPr>
        <a:xfrm>
          <a:off x="16268700" y="135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78565" cy="259045"/>
    <xdr:sp macro="" textlink="">
      <xdr:nvSpPr>
        <xdr:cNvPr id="659" name="災害復旧費該当値テキスト"/>
        <xdr:cNvSpPr txBox="1"/>
      </xdr:nvSpPr>
      <xdr:spPr>
        <a:xfrm>
          <a:off x="16370300" y="135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47752</xdr:rowOff>
    </xdr:from>
    <xdr:to>
      <xdr:col>22</xdr:col>
      <xdr:colOff>415925</xdr:colOff>
      <xdr:row>79</xdr:row>
      <xdr:rowOff>149352</xdr:rowOff>
    </xdr:to>
    <xdr:sp macro="" textlink="">
      <xdr:nvSpPr>
        <xdr:cNvPr id="660" name="円/楕円 659"/>
        <xdr:cNvSpPr/>
      </xdr:nvSpPr>
      <xdr:spPr>
        <a:xfrm>
          <a:off x="15430500" y="13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140479</xdr:rowOff>
    </xdr:from>
    <xdr:ext cx="313932" cy="259045"/>
    <xdr:sp macro="" textlink="">
      <xdr:nvSpPr>
        <xdr:cNvPr id="661" name="テキスト ボックス 660"/>
        <xdr:cNvSpPr txBox="1"/>
      </xdr:nvSpPr>
      <xdr:spPr>
        <a:xfrm>
          <a:off x="15324333" y="13685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46544</xdr:rowOff>
    </xdr:from>
    <xdr:to>
      <xdr:col>21</xdr:col>
      <xdr:colOff>212725</xdr:colOff>
      <xdr:row>79</xdr:row>
      <xdr:rowOff>148144</xdr:rowOff>
    </xdr:to>
    <xdr:sp macro="" textlink="">
      <xdr:nvSpPr>
        <xdr:cNvPr id="662" name="円/楕円 661"/>
        <xdr:cNvSpPr/>
      </xdr:nvSpPr>
      <xdr:spPr>
        <a:xfrm>
          <a:off x="14541500" y="1359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139271</xdr:rowOff>
    </xdr:from>
    <xdr:ext cx="313932" cy="259045"/>
    <xdr:sp macro="" textlink="">
      <xdr:nvSpPr>
        <xdr:cNvPr id="663" name="テキスト ボックス 662"/>
        <xdr:cNvSpPr txBox="1"/>
      </xdr:nvSpPr>
      <xdr:spPr>
        <a:xfrm>
          <a:off x="14435333" y="13683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35767</xdr:rowOff>
    </xdr:from>
    <xdr:to>
      <xdr:col>20</xdr:col>
      <xdr:colOff>9525</xdr:colOff>
      <xdr:row>79</xdr:row>
      <xdr:rowOff>137367</xdr:rowOff>
    </xdr:to>
    <xdr:sp macro="" textlink="">
      <xdr:nvSpPr>
        <xdr:cNvPr id="664" name="円/楕円 663"/>
        <xdr:cNvSpPr/>
      </xdr:nvSpPr>
      <xdr:spPr>
        <a:xfrm>
          <a:off x="13652500" y="13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128494</xdr:rowOff>
    </xdr:from>
    <xdr:ext cx="378565" cy="259045"/>
    <xdr:sp macro="" textlink="">
      <xdr:nvSpPr>
        <xdr:cNvPr id="665" name="テキスト ボックス 664"/>
        <xdr:cNvSpPr txBox="1"/>
      </xdr:nvSpPr>
      <xdr:spPr>
        <a:xfrm>
          <a:off x="13514017" y="1367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42593</xdr:rowOff>
    </xdr:from>
    <xdr:to>
      <xdr:col>18</xdr:col>
      <xdr:colOff>492125</xdr:colOff>
      <xdr:row>79</xdr:row>
      <xdr:rowOff>144193</xdr:rowOff>
    </xdr:to>
    <xdr:sp macro="" textlink="">
      <xdr:nvSpPr>
        <xdr:cNvPr id="666" name="円/楕円 665"/>
        <xdr:cNvSpPr/>
      </xdr:nvSpPr>
      <xdr:spPr>
        <a:xfrm>
          <a:off x="12763500" y="135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135320</xdr:rowOff>
    </xdr:from>
    <xdr:ext cx="378565" cy="259045"/>
    <xdr:sp macro="" textlink="">
      <xdr:nvSpPr>
        <xdr:cNvPr id="667" name="テキスト ボックス 666"/>
        <xdr:cNvSpPr txBox="1"/>
      </xdr:nvSpPr>
      <xdr:spPr>
        <a:xfrm>
          <a:off x="12625017" y="1367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41108</xdr:rowOff>
    </xdr:from>
    <xdr:to>
      <xdr:col>23</xdr:col>
      <xdr:colOff>517525</xdr:colOff>
      <xdr:row>96</xdr:row>
      <xdr:rowOff>80198</xdr:rowOff>
    </xdr:to>
    <xdr:cxnSp macro="">
      <xdr:nvCxnSpPr>
        <xdr:cNvPr id="699" name="直線コネクタ 698"/>
        <xdr:cNvCxnSpPr/>
      </xdr:nvCxnSpPr>
      <xdr:spPr>
        <a:xfrm>
          <a:off x="15481300" y="16500308"/>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5446</xdr:rowOff>
    </xdr:from>
    <xdr:to>
      <xdr:col>22</xdr:col>
      <xdr:colOff>365125</xdr:colOff>
      <xdr:row>96</xdr:row>
      <xdr:rowOff>41108</xdr:rowOff>
    </xdr:to>
    <xdr:cxnSp macro="">
      <xdr:nvCxnSpPr>
        <xdr:cNvPr id="702" name="直線コネクタ 701"/>
        <xdr:cNvCxnSpPr/>
      </xdr:nvCxnSpPr>
      <xdr:spPr>
        <a:xfrm>
          <a:off x="14592300" y="16464646"/>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54040</xdr:rowOff>
    </xdr:from>
    <xdr:to>
      <xdr:col>21</xdr:col>
      <xdr:colOff>161925</xdr:colOff>
      <xdr:row>96</xdr:row>
      <xdr:rowOff>5446</xdr:rowOff>
    </xdr:to>
    <xdr:cxnSp macro="">
      <xdr:nvCxnSpPr>
        <xdr:cNvPr id="705" name="直線コネクタ 704"/>
        <xdr:cNvCxnSpPr/>
      </xdr:nvCxnSpPr>
      <xdr:spPr>
        <a:xfrm>
          <a:off x="13703300" y="16341790"/>
          <a:ext cx="889000" cy="1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54040</xdr:rowOff>
    </xdr:from>
    <xdr:to>
      <xdr:col>19</xdr:col>
      <xdr:colOff>644525</xdr:colOff>
      <xdr:row>96</xdr:row>
      <xdr:rowOff>56555</xdr:rowOff>
    </xdr:to>
    <xdr:cxnSp macro="">
      <xdr:nvCxnSpPr>
        <xdr:cNvPr id="708" name="直線コネクタ 707"/>
        <xdr:cNvCxnSpPr/>
      </xdr:nvCxnSpPr>
      <xdr:spPr>
        <a:xfrm flipV="1">
          <a:off x="12814300" y="16341790"/>
          <a:ext cx="8890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79659</xdr:rowOff>
    </xdr:from>
    <xdr:to>
      <xdr:col>20</xdr:col>
      <xdr:colOff>9525</xdr:colOff>
      <xdr:row>95</xdr:row>
      <xdr:rowOff>9809</xdr:rowOff>
    </xdr:to>
    <xdr:sp macro="" textlink="">
      <xdr:nvSpPr>
        <xdr:cNvPr id="709" name="フローチャート : 判断 708"/>
        <xdr:cNvSpPr/>
      </xdr:nvSpPr>
      <xdr:spPr>
        <a:xfrm>
          <a:off x="13652500" y="1619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26336</xdr:rowOff>
    </xdr:from>
    <xdr:ext cx="534377" cy="259045"/>
    <xdr:sp macro="" textlink="">
      <xdr:nvSpPr>
        <xdr:cNvPr id="710" name="テキスト ボックス 709"/>
        <xdr:cNvSpPr txBox="1"/>
      </xdr:nvSpPr>
      <xdr:spPr>
        <a:xfrm>
          <a:off x="13436111" y="1597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87495</xdr:rowOff>
    </xdr:from>
    <xdr:to>
      <xdr:col>18</xdr:col>
      <xdr:colOff>492125</xdr:colOff>
      <xdr:row>95</xdr:row>
      <xdr:rowOff>17645</xdr:rowOff>
    </xdr:to>
    <xdr:sp macro="" textlink="">
      <xdr:nvSpPr>
        <xdr:cNvPr id="711" name="フローチャート : 判断 710"/>
        <xdr:cNvSpPr/>
      </xdr:nvSpPr>
      <xdr:spPr>
        <a:xfrm>
          <a:off x="12763500" y="1620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34172</xdr:rowOff>
    </xdr:from>
    <xdr:ext cx="534377" cy="259045"/>
    <xdr:sp macro="" textlink="">
      <xdr:nvSpPr>
        <xdr:cNvPr id="712" name="テキスト ボックス 711"/>
        <xdr:cNvSpPr txBox="1"/>
      </xdr:nvSpPr>
      <xdr:spPr>
        <a:xfrm>
          <a:off x="12547111" y="1597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29398</xdr:rowOff>
    </xdr:from>
    <xdr:to>
      <xdr:col>23</xdr:col>
      <xdr:colOff>568325</xdr:colOff>
      <xdr:row>96</xdr:row>
      <xdr:rowOff>130998</xdr:rowOff>
    </xdr:to>
    <xdr:sp macro="" textlink="">
      <xdr:nvSpPr>
        <xdr:cNvPr id="718" name="円/楕円 717"/>
        <xdr:cNvSpPr/>
      </xdr:nvSpPr>
      <xdr:spPr>
        <a:xfrm>
          <a:off x="16268700" y="16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7825</xdr:rowOff>
    </xdr:from>
    <xdr:ext cx="534377" cy="259045"/>
    <xdr:sp macro="" textlink="">
      <xdr:nvSpPr>
        <xdr:cNvPr id="719" name="公債費該当値テキスト"/>
        <xdr:cNvSpPr txBox="1"/>
      </xdr:nvSpPr>
      <xdr:spPr>
        <a:xfrm>
          <a:off x="16370300" y="164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161758</xdr:rowOff>
    </xdr:from>
    <xdr:to>
      <xdr:col>22</xdr:col>
      <xdr:colOff>415925</xdr:colOff>
      <xdr:row>96</xdr:row>
      <xdr:rowOff>91908</xdr:rowOff>
    </xdr:to>
    <xdr:sp macro="" textlink="">
      <xdr:nvSpPr>
        <xdr:cNvPr id="720" name="円/楕円 719"/>
        <xdr:cNvSpPr/>
      </xdr:nvSpPr>
      <xdr:spPr>
        <a:xfrm>
          <a:off x="15430500" y="164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83035</xdr:rowOff>
    </xdr:from>
    <xdr:ext cx="534377" cy="259045"/>
    <xdr:sp macro="" textlink="">
      <xdr:nvSpPr>
        <xdr:cNvPr id="721" name="テキスト ボックス 720"/>
        <xdr:cNvSpPr txBox="1"/>
      </xdr:nvSpPr>
      <xdr:spPr>
        <a:xfrm>
          <a:off x="15214111" y="165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126096</xdr:rowOff>
    </xdr:from>
    <xdr:to>
      <xdr:col>21</xdr:col>
      <xdr:colOff>212725</xdr:colOff>
      <xdr:row>96</xdr:row>
      <xdr:rowOff>56246</xdr:rowOff>
    </xdr:to>
    <xdr:sp macro="" textlink="">
      <xdr:nvSpPr>
        <xdr:cNvPr id="722" name="円/楕円 721"/>
        <xdr:cNvSpPr/>
      </xdr:nvSpPr>
      <xdr:spPr>
        <a:xfrm>
          <a:off x="14541500" y="164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47373</xdr:rowOff>
    </xdr:from>
    <xdr:ext cx="534377" cy="259045"/>
    <xdr:sp macro="" textlink="">
      <xdr:nvSpPr>
        <xdr:cNvPr id="723" name="テキスト ボックス 722"/>
        <xdr:cNvSpPr txBox="1"/>
      </xdr:nvSpPr>
      <xdr:spPr>
        <a:xfrm>
          <a:off x="14325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3240</xdr:rowOff>
    </xdr:from>
    <xdr:to>
      <xdr:col>20</xdr:col>
      <xdr:colOff>9525</xdr:colOff>
      <xdr:row>95</xdr:row>
      <xdr:rowOff>104840</xdr:rowOff>
    </xdr:to>
    <xdr:sp macro="" textlink="">
      <xdr:nvSpPr>
        <xdr:cNvPr id="724" name="円/楕円 723"/>
        <xdr:cNvSpPr/>
      </xdr:nvSpPr>
      <xdr:spPr>
        <a:xfrm>
          <a:off x="13652500" y="162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95967</xdr:rowOff>
    </xdr:from>
    <xdr:ext cx="534377" cy="259045"/>
    <xdr:sp macro="" textlink="">
      <xdr:nvSpPr>
        <xdr:cNvPr id="725" name="テキスト ボックス 724"/>
        <xdr:cNvSpPr txBox="1"/>
      </xdr:nvSpPr>
      <xdr:spPr>
        <a:xfrm>
          <a:off x="13436111" y="1638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5755</xdr:rowOff>
    </xdr:from>
    <xdr:to>
      <xdr:col>18</xdr:col>
      <xdr:colOff>492125</xdr:colOff>
      <xdr:row>96</xdr:row>
      <xdr:rowOff>107355</xdr:rowOff>
    </xdr:to>
    <xdr:sp macro="" textlink="">
      <xdr:nvSpPr>
        <xdr:cNvPr id="726" name="円/楕円 725"/>
        <xdr:cNvSpPr/>
      </xdr:nvSpPr>
      <xdr:spPr>
        <a:xfrm>
          <a:off x="12763500" y="164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98482</xdr:rowOff>
    </xdr:from>
    <xdr:ext cx="534377" cy="259045"/>
    <xdr:sp macro="" textlink="">
      <xdr:nvSpPr>
        <xdr:cNvPr id="727" name="テキスト ボックス 726"/>
        <xdr:cNvSpPr txBox="1"/>
      </xdr:nvSpPr>
      <xdr:spPr>
        <a:xfrm>
          <a:off x="12547111" y="165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63101</xdr:rowOff>
    </xdr:from>
    <xdr:to>
      <xdr:col>28</xdr:col>
      <xdr:colOff>365125</xdr:colOff>
      <xdr:row>38</xdr:row>
      <xdr:rowOff>164701</xdr:rowOff>
    </xdr:to>
    <xdr:sp macro="" textlink="">
      <xdr:nvSpPr>
        <xdr:cNvPr id="768" name="フローチャート : 判断 767"/>
        <xdr:cNvSpPr/>
      </xdr:nvSpPr>
      <xdr:spPr>
        <a:xfrm>
          <a:off x="19494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9778</xdr:rowOff>
    </xdr:from>
    <xdr:ext cx="378565" cy="259045"/>
    <xdr:sp macro="" textlink="">
      <xdr:nvSpPr>
        <xdr:cNvPr id="769" name="テキスト ボックス 768"/>
        <xdr:cNvSpPr txBox="1"/>
      </xdr:nvSpPr>
      <xdr:spPr>
        <a:xfrm>
          <a:off x="19356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23259</xdr:rowOff>
    </xdr:from>
    <xdr:to>
      <xdr:col>27</xdr:col>
      <xdr:colOff>161925</xdr:colOff>
      <xdr:row>38</xdr:row>
      <xdr:rowOff>124859</xdr:rowOff>
    </xdr:to>
    <xdr:sp macro="" textlink="">
      <xdr:nvSpPr>
        <xdr:cNvPr id="770" name="フローチャート : 判断 769"/>
        <xdr:cNvSpPr/>
      </xdr:nvSpPr>
      <xdr:spPr>
        <a:xfrm>
          <a:off x="18605500" y="653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141386</xdr:rowOff>
    </xdr:from>
    <xdr:ext cx="378565" cy="259045"/>
    <xdr:sp macro="" textlink="">
      <xdr:nvSpPr>
        <xdr:cNvPr id="771" name="テキスト ボックス 770"/>
        <xdr:cNvSpPr txBox="1"/>
      </xdr:nvSpPr>
      <xdr:spPr>
        <a:xfrm>
          <a:off x="18467017" y="631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総務費の住民一人当たりのコストは、類似団体平均と比較して</a:t>
          </a:r>
          <a:r>
            <a:rPr kumimoji="1" lang="en-US" altLang="ja-JP" sz="1100">
              <a:solidFill>
                <a:schemeClr val="dk1"/>
              </a:solidFill>
              <a:effectLst/>
              <a:latin typeface="+mn-lt"/>
              <a:ea typeface="+mn-ea"/>
              <a:cs typeface="+mn-cs"/>
            </a:rPr>
            <a:t>1,570</a:t>
          </a:r>
          <a:r>
            <a:rPr kumimoji="1" lang="ja-JP" altLang="ja-JP" sz="1100">
              <a:solidFill>
                <a:schemeClr val="dk1"/>
              </a:solidFill>
              <a:effectLst/>
              <a:latin typeface="+mn-lt"/>
              <a:ea typeface="+mn-ea"/>
              <a:cs typeface="+mn-cs"/>
            </a:rPr>
            <a:t>円高くなっており、前年度と比較すると</a:t>
          </a:r>
          <a:r>
            <a:rPr kumimoji="1" lang="en-US" altLang="ja-JP" sz="1100">
              <a:solidFill>
                <a:schemeClr val="dk1"/>
              </a:solidFill>
              <a:effectLst/>
              <a:latin typeface="+mn-lt"/>
              <a:ea typeface="+mn-ea"/>
              <a:cs typeface="+mn-cs"/>
            </a:rPr>
            <a:t>6,908</a:t>
          </a:r>
          <a:r>
            <a:rPr kumimoji="1" lang="ja-JP" altLang="ja-JP" sz="1100">
              <a:solidFill>
                <a:schemeClr val="dk1"/>
              </a:solidFill>
              <a:effectLst/>
              <a:latin typeface="+mn-lt"/>
              <a:ea typeface="+mn-ea"/>
              <a:cs typeface="+mn-cs"/>
            </a:rPr>
            <a:t>円の増となっている。主な要因としては、</a:t>
          </a:r>
          <a:r>
            <a:rPr lang="ja-JP" altLang="ja-JP" sz="1100">
              <a:solidFill>
                <a:schemeClr val="dk1"/>
              </a:solidFill>
              <a:effectLst/>
              <a:latin typeface="+mn-lt"/>
              <a:ea typeface="+mn-ea"/>
              <a:cs typeface="+mn-cs"/>
            </a:rPr>
            <a:t>（仮称）総合文化芸術センターに係る土地購入に伴い、新庁舎及び総合文化施設整備事業基金への償還を行ったこと</a:t>
          </a:r>
          <a:r>
            <a:rPr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生涯学習市民センターの設備・機器改修等に係る費用が増加したためである。また、教育費の住民一人当たりのコストが、前年度と比較すると</a:t>
          </a:r>
          <a:r>
            <a:rPr kumimoji="1" lang="en-US" altLang="ja-JP" sz="1100">
              <a:solidFill>
                <a:schemeClr val="dk1"/>
              </a:solidFill>
              <a:effectLst/>
              <a:latin typeface="+mn-lt"/>
              <a:ea typeface="+mn-ea"/>
              <a:cs typeface="+mn-cs"/>
            </a:rPr>
            <a:t>7,433</a:t>
          </a:r>
          <a:r>
            <a:rPr kumimoji="1" lang="ja-JP" altLang="ja-JP" sz="1100">
              <a:solidFill>
                <a:schemeClr val="dk1"/>
              </a:solidFill>
              <a:effectLst/>
              <a:latin typeface="+mn-lt"/>
              <a:ea typeface="+mn-ea"/>
              <a:cs typeface="+mn-cs"/>
            </a:rPr>
            <a:t>円の減となっている。主な要因としては第一学校給食共同調理場が完成したことによる整備事業費の減や楠葉台場跡保存整備事業費の減</a:t>
          </a:r>
          <a:r>
            <a:rPr kumimoji="1" lang="ja-JP" altLang="en-US" sz="1100">
              <a:solidFill>
                <a:schemeClr val="dk1"/>
              </a:solidFill>
              <a:effectLst/>
              <a:latin typeface="+mn-lt"/>
              <a:ea typeface="+mn-ea"/>
              <a:cs typeface="+mn-cs"/>
            </a:rPr>
            <a:t>によるもので</a:t>
          </a:r>
          <a:r>
            <a:rPr kumimoji="1" lang="ja-JP" altLang="ja-JP" sz="1100">
              <a:solidFill>
                <a:schemeClr val="dk1"/>
              </a:solidFill>
              <a:effectLst/>
              <a:latin typeface="+mn-lt"/>
              <a:ea typeface="+mn-ea"/>
              <a:cs typeface="+mn-cs"/>
            </a:rPr>
            <a:t>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年度においても実質収支の黒字を維持することができたものの、実質単年度収支は悪化</a:t>
          </a:r>
          <a:r>
            <a:rPr kumimoji="1" lang="ja-JP" altLang="en-US" sz="1100" b="0" i="0" baseline="0">
              <a:solidFill>
                <a:schemeClr val="dk1"/>
              </a:solidFill>
              <a:effectLst/>
              <a:latin typeface="+mn-lt"/>
              <a:ea typeface="+mn-ea"/>
              <a:cs typeface="+mn-cs"/>
            </a:rPr>
            <a:t>している</a:t>
          </a:r>
          <a:r>
            <a:rPr kumimoji="1" lang="ja-JP" altLang="ja-JP" sz="1100" b="0" i="0" baseline="0">
              <a:solidFill>
                <a:schemeClr val="dk1"/>
              </a:solidFill>
              <a:effectLst/>
              <a:latin typeface="+mn-lt"/>
              <a:ea typeface="+mn-ea"/>
              <a:cs typeface="+mn-cs"/>
            </a:rPr>
            <a:t>傾向にある</a:t>
          </a:r>
          <a:r>
            <a:rPr kumimoji="1" lang="ja-JP" altLang="en-US" sz="1100" b="0" i="0" baseline="0">
              <a:solidFill>
                <a:schemeClr val="dk1"/>
              </a:solidFill>
              <a:effectLst/>
              <a:latin typeface="+mn-lt"/>
              <a:ea typeface="+mn-ea"/>
              <a:cs typeface="+mn-cs"/>
            </a:rPr>
            <a:t>。悪化の要因は、主に歳入面での落ち込みによるもので、根幹を成す市税収入はほぼ横ばいであったが、地方交付税や地方消費税交付金など</a:t>
          </a:r>
          <a:r>
            <a:rPr lang="ja-JP" altLang="ja-JP" sz="1100">
              <a:solidFill>
                <a:schemeClr val="dk1"/>
              </a:solidFill>
              <a:effectLst/>
              <a:latin typeface="+mn-lt"/>
              <a:ea typeface="+mn-ea"/>
              <a:cs typeface="+mn-cs"/>
            </a:rPr>
            <a:t>主要な一般財源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落ち込</a:t>
          </a:r>
          <a:r>
            <a:rPr lang="ja-JP" altLang="en-US" sz="1100">
              <a:solidFill>
                <a:schemeClr val="dk1"/>
              </a:solidFill>
              <a:effectLst/>
              <a:latin typeface="+mn-lt"/>
              <a:ea typeface="+mn-ea"/>
              <a:cs typeface="+mn-cs"/>
            </a:rPr>
            <a:t>んだことに</a:t>
          </a:r>
          <a:r>
            <a:rPr kumimoji="1" lang="ja-JP" altLang="en-US" sz="1100" b="0" i="0" baseline="0">
              <a:solidFill>
                <a:schemeClr val="dk1"/>
              </a:solidFill>
              <a:effectLst/>
              <a:latin typeface="+mn-lt"/>
              <a:ea typeface="+mn-ea"/>
              <a:cs typeface="+mn-cs"/>
            </a:rPr>
            <a:t>よるものである。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今後においても、</a:t>
          </a:r>
          <a:r>
            <a:rPr lang="ja-JP" altLang="ja-JP" sz="1100">
              <a:solidFill>
                <a:schemeClr val="dk1"/>
              </a:solidFill>
              <a:effectLst/>
              <a:latin typeface="+mn-lt"/>
              <a:ea typeface="+mn-ea"/>
              <a:cs typeface="+mn-cs"/>
            </a:rPr>
            <a:t>経済情勢の急激な悪化による一般財源の落ち込みなど不測の事態に対応できるよう財政調整基金の一定額確保</a:t>
          </a:r>
          <a:r>
            <a:rPr lang="ja-JP" altLang="en-US" sz="1100">
              <a:solidFill>
                <a:schemeClr val="dk1"/>
              </a:solidFill>
              <a:effectLst/>
              <a:latin typeface="+mn-lt"/>
              <a:ea typeface="+mn-ea"/>
              <a:cs typeface="+mn-cs"/>
            </a:rPr>
            <a:t>するとともに、</a:t>
          </a:r>
          <a:r>
            <a:rPr kumimoji="1" lang="ja-JP" altLang="ja-JP" sz="1100" b="0" i="0" baseline="0">
              <a:solidFill>
                <a:schemeClr val="dk1"/>
              </a:solidFill>
              <a:effectLst/>
              <a:latin typeface="+mn-lt"/>
              <a:ea typeface="+mn-ea"/>
              <a:cs typeface="+mn-cs"/>
            </a:rPr>
            <a:t>限られた財源の中で収支均衡を基本とした健全な財政運営を進めていく。</a:t>
          </a:r>
          <a:endParaRPr kumimoji="1"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連結実質赤字比率については、昨年度に引き続き黒字のため、なしとなっている。赤字となった国民健康保険</a:t>
          </a:r>
          <a:r>
            <a:rPr kumimoji="1" lang="ja-JP" altLang="en-US" sz="1100" b="0" i="0" baseline="0">
              <a:solidFill>
                <a:schemeClr val="dk1"/>
              </a:solidFill>
              <a:effectLst/>
              <a:latin typeface="+mn-lt"/>
              <a:ea typeface="+mn-ea"/>
              <a:cs typeface="+mn-cs"/>
            </a:rPr>
            <a:t>特別会計ついては、実質収支は赤字となったものの、単年度収支については黒字となっており、引き続き平成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年度からの国保財政の広域化に向け赤字解消計画に基づく取組みを行う。また、</a:t>
          </a:r>
          <a:r>
            <a:rPr kumimoji="1" lang="ja-JP" altLang="ja-JP" sz="1100" b="0" i="0" baseline="0">
              <a:solidFill>
                <a:schemeClr val="dk1"/>
              </a:solidFill>
              <a:effectLst/>
              <a:latin typeface="+mn-lt"/>
              <a:ea typeface="+mn-ea"/>
              <a:cs typeface="+mn-cs"/>
            </a:rPr>
            <a:t>自動車駐車場特別会計について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実質収支は赤字となったものの、単年度収支としては黒字となっている。今後は、平成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年度に枚方市駅前で大規模商業施設が開設したこと等を踏まえ、指定管理者と協議しながら、利用者に安全・安心・便利な駐車場環境を整え、利用率及び収益の向上に努めていく。</a:t>
          </a:r>
          <a:endParaRPr kumimoji="1" lang="en-US" altLang="ja-JP" sz="11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134535116</v>
      </c>
      <c r="BO4" s="411"/>
      <c r="BP4" s="411"/>
      <c r="BQ4" s="411"/>
      <c r="BR4" s="411"/>
      <c r="BS4" s="411"/>
      <c r="BT4" s="411"/>
      <c r="BU4" s="412"/>
      <c r="BV4" s="410">
        <v>135185789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2.2000000000000002</v>
      </c>
      <c r="CU4" s="588"/>
      <c r="CV4" s="588"/>
      <c r="CW4" s="588"/>
      <c r="CX4" s="588"/>
      <c r="CY4" s="588"/>
      <c r="CZ4" s="588"/>
      <c r="DA4" s="589"/>
      <c r="DB4" s="587">
        <v>2.5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132602023</v>
      </c>
      <c r="BO5" s="416"/>
      <c r="BP5" s="416"/>
      <c r="BQ5" s="416"/>
      <c r="BR5" s="416"/>
      <c r="BS5" s="416"/>
      <c r="BT5" s="416"/>
      <c r="BU5" s="417"/>
      <c r="BV5" s="415">
        <v>133028476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94.9</v>
      </c>
      <c r="CU5" s="386"/>
      <c r="CV5" s="386"/>
      <c r="CW5" s="386"/>
      <c r="CX5" s="386"/>
      <c r="CY5" s="386"/>
      <c r="CZ5" s="386"/>
      <c r="DA5" s="387"/>
      <c r="DB5" s="385">
        <v>89.9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1933093</v>
      </c>
      <c r="BO6" s="416"/>
      <c r="BP6" s="416"/>
      <c r="BQ6" s="416"/>
      <c r="BR6" s="416"/>
      <c r="BS6" s="416"/>
      <c r="BT6" s="416"/>
      <c r="BU6" s="417"/>
      <c r="BV6" s="415">
        <v>2157313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102.5</v>
      </c>
      <c r="CU6" s="562"/>
      <c r="CV6" s="562"/>
      <c r="CW6" s="562"/>
      <c r="CX6" s="562"/>
      <c r="CY6" s="562"/>
      <c r="CZ6" s="562"/>
      <c r="DA6" s="563"/>
      <c r="DB6" s="561">
        <v>98.2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250052</v>
      </c>
      <c r="BO7" s="416"/>
      <c r="BP7" s="416"/>
      <c r="BQ7" s="416"/>
      <c r="BR7" s="416"/>
      <c r="BS7" s="416"/>
      <c r="BT7" s="416"/>
      <c r="BU7" s="417"/>
      <c r="BV7" s="415">
        <v>214380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76258119</v>
      </c>
      <c r="CU7" s="416"/>
      <c r="CV7" s="416"/>
      <c r="CW7" s="416"/>
      <c r="CX7" s="416"/>
      <c r="CY7" s="416"/>
      <c r="CZ7" s="416"/>
      <c r="DA7" s="417"/>
      <c r="DB7" s="415">
        <v>76661007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1683041</v>
      </c>
      <c r="BO8" s="416"/>
      <c r="BP8" s="416"/>
      <c r="BQ8" s="416"/>
      <c r="BR8" s="416"/>
      <c r="BS8" s="416"/>
      <c r="BT8" s="416"/>
      <c r="BU8" s="417"/>
      <c r="BV8" s="415">
        <v>1942933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v>
      </c>
      <c r="CU8" s="525"/>
      <c r="CV8" s="525"/>
      <c r="CW8" s="525"/>
      <c r="CX8" s="525"/>
      <c r="CY8" s="525"/>
      <c r="CZ8" s="525"/>
      <c r="DA8" s="526"/>
      <c r="DB8" s="524">
        <v>0.79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404152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-259892</v>
      </c>
      <c r="BO9" s="416"/>
      <c r="BP9" s="416"/>
      <c r="BQ9" s="416"/>
      <c r="BR9" s="416"/>
      <c r="BS9" s="416"/>
      <c r="BT9" s="416"/>
      <c r="BU9" s="417"/>
      <c r="BV9" s="415">
        <v>66499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12.2</v>
      </c>
      <c r="CU9" s="386"/>
      <c r="CV9" s="386"/>
      <c r="CW9" s="386"/>
      <c r="CX9" s="386"/>
      <c r="CY9" s="386"/>
      <c r="CZ9" s="386"/>
      <c r="DA9" s="387"/>
      <c r="DB9" s="385">
        <v>12.4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407978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1059477</v>
      </c>
      <c r="BO10" s="416"/>
      <c r="BP10" s="416"/>
      <c r="BQ10" s="416"/>
      <c r="BR10" s="416"/>
      <c r="BS10" s="416"/>
      <c r="BT10" s="416"/>
      <c r="BU10" s="417"/>
      <c r="BV10" s="415">
        <v>953909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671904</v>
      </c>
      <c r="BO11" s="416"/>
      <c r="BP11" s="416"/>
      <c r="BQ11" s="416"/>
      <c r="BR11" s="416"/>
      <c r="BS11" s="416"/>
      <c r="BT11" s="416"/>
      <c r="BU11" s="417"/>
      <c r="BV11" s="415">
        <v>1148226</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404963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800000</v>
      </c>
      <c r="BO12" s="416"/>
      <c r="BP12" s="416"/>
      <c r="BQ12" s="416"/>
      <c r="BR12" s="416"/>
      <c r="BS12" s="416"/>
      <c r="BT12" s="416"/>
      <c r="BU12" s="417"/>
      <c r="BV12" s="415">
        <v>300000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400948</v>
      </c>
      <c r="S13" s="517"/>
      <c r="T13" s="517"/>
      <c r="U13" s="517"/>
      <c r="V13" s="518"/>
      <c r="W13" s="504" t="s">
        <v>123</v>
      </c>
      <c r="X13" s="428"/>
      <c r="Y13" s="428"/>
      <c r="Z13" s="428"/>
      <c r="AA13" s="428"/>
      <c r="AB13" s="429"/>
      <c r="AC13" s="391">
        <v>854</v>
      </c>
      <c r="AD13" s="392"/>
      <c r="AE13" s="392"/>
      <c r="AF13" s="392"/>
      <c r="AG13" s="393"/>
      <c r="AH13" s="391">
        <v>871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671489</v>
      </c>
      <c r="BO13" s="416"/>
      <c r="BP13" s="416"/>
      <c r="BQ13" s="416"/>
      <c r="BR13" s="416"/>
      <c r="BS13" s="416"/>
      <c r="BT13" s="416"/>
      <c r="BU13" s="417"/>
      <c r="BV13" s="415">
        <v>1868634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-0.1</v>
      </c>
      <c r="CU13" s="386"/>
      <c r="CV13" s="386"/>
      <c r="CW13" s="386"/>
      <c r="CX13" s="386"/>
      <c r="CY13" s="386"/>
      <c r="CZ13" s="386"/>
      <c r="DA13" s="387"/>
      <c r="DB13" s="385">
        <v>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406133</v>
      </c>
      <c r="S14" s="517"/>
      <c r="T14" s="517"/>
      <c r="U14" s="517"/>
      <c r="V14" s="518"/>
      <c r="W14" s="519"/>
      <c r="X14" s="431"/>
      <c r="Y14" s="431"/>
      <c r="Z14" s="431"/>
      <c r="AA14" s="431"/>
      <c r="AB14" s="432"/>
      <c r="AC14" s="509">
        <v>0.5</v>
      </c>
      <c r="AD14" s="510"/>
      <c r="AE14" s="510"/>
      <c r="AF14" s="510"/>
      <c r="AG14" s="511"/>
      <c r="AH14" s="509">
        <v>0.5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402223</v>
      </c>
      <c r="S15" s="517"/>
      <c r="T15" s="517"/>
      <c r="U15" s="517"/>
      <c r="V15" s="518"/>
      <c r="W15" s="504" t="s">
        <v>130</v>
      </c>
      <c r="X15" s="428"/>
      <c r="Y15" s="428"/>
      <c r="Z15" s="428"/>
      <c r="AA15" s="428"/>
      <c r="AB15" s="429"/>
      <c r="AC15" s="391">
        <v>38102</v>
      </c>
      <c r="AD15" s="392"/>
      <c r="AE15" s="392"/>
      <c r="AF15" s="392"/>
      <c r="AG15" s="393"/>
      <c r="AH15" s="391">
        <v>40541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46887604</v>
      </c>
      <c r="BO15" s="411"/>
      <c r="BP15" s="411"/>
      <c r="BQ15" s="411"/>
      <c r="BR15" s="411"/>
      <c r="BS15" s="411"/>
      <c r="BT15" s="411"/>
      <c r="BU15" s="412"/>
      <c r="BV15" s="410">
        <v>45835812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24.2</v>
      </c>
      <c r="AD16" s="510"/>
      <c r="AE16" s="510"/>
      <c r="AF16" s="510"/>
      <c r="AG16" s="511"/>
      <c r="AH16" s="509">
        <v>24.9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57356641</v>
      </c>
      <c r="BO16" s="416"/>
      <c r="BP16" s="416"/>
      <c r="BQ16" s="416"/>
      <c r="BR16" s="416"/>
      <c r="BS16" s="416"/>
      <c r="BT16" s="416"/>
      <c r="BU16" s="417"/>
      <c r="BV16" s="415">
        <v>57153241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118203</v>
      </c>
      <c r="AD17" s="392"/>
      <c r="AE17" s="392"/>
      <c r="AF17" s="392"/>
      <c r="AG17" s="393"/>
      <c r="AH17" s="391">
        <v>121367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60161901</v>
      </c>
      <c r="BO17" s="416"/>
      <c r="BP17" s="416"/>
      <c r="BQ17" s="416"/>
      <c r="BR17" s="416"/>
      <c r="BS17" s="416"/>
      <c r="BT17" s="416"/>
      <c r="BU17" s="417"/>
      <c r="BV17" s="415">
        <v>58562611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65.12</v>
      </c>
      <c r="M18" s="480"/>
      <c r="N18" s="480"/>
      <c r="O18" s="480"/>
      <c r="P18" s="480"/>
      <c r="Q18" s="480"/>
      <c r="R18" s="481"/>
      <c r="S18" s="481"/>
      <c r="T18" s="481"/>
      <c r="U18" s="481"/>
      <c r="V18" s="482"/>
      <c r="W18" s="496"/>
      <c r="X18" s="497"/>
      <c r="Y18" s="497"/>
      <c r="Z18" s="497"/>
      <c r="AA18" s="497"/>
      <c r="AB18" s="505"/>
      <c r="AC18" s="379">
        <v>75.2</v>
      </c>
      <c r="AD18" s="380"/>
      <c r="AE18" s="380"/>
      <c r="AF18" s="380"/>
      <c r="AG18" s="483"/>
      <c r="AH18" s="379">
        <v>74.599999999999994</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72583710</v>
      </c>
      <c r="BO18" s="416"/>
      <c r="BP18" s="416"/>
      <c r="BQ18" s="416"/>
      <c r="BR18" s="416"/>
      <c r="BS18" s="416"/>
      <c r="BT18" s="416"/>
      <c r="BU18" s="417"/>
      <c r="BV18" s="415">
        <v>71774034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6206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87674649</v>
      </c>
      <c r="BO19" s="416"/>
      <c r="BP19" s="416"/>
      <c r="BQ19" s="416"/>
      <c r="BR19" s="416"/>
      <c r="BS19" s="416"/>
      <c r="BT19" s="416"/>
      <c r="BU19" s="417"/>
      <c r="BV19" s="415">
        <v>90098316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167418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101225076</v>
      </c>
      <c r="BO23" s="416"/>
      <c r="BP23" s="416"/>
      <c r="BQ23" s="416"/>
      <c r="BR23" s="416"/>
      <c r="BS23" s="416"/>
      <c r="BT23" s="416"/>
      <c r="BU23" s="417"/>
      <c r="BV23" s="415">
        <v>99253382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8184</v>
      </c>
      <c r="R24" s="392"/>
      <c r="S24" s="392"/>
      <c r="T24" s="392"/>
      <c r="U24" s="392"/>
      <c r="V24" s="393"/>
      <c r="W24" s="457"/>
      <c r="X24" s="448"/>
      <c r="Y24" s="449"/>
      <c r="Z24" s="388" t="s">
        <v>153</v>
      </c>
      <c r="AA24" s="389"/>
      <c r="AB24" s="389"/>
      <c r="AC24" s="389"/>
      <c r="AD24" s="389"/>
      <c r="AE24" s="389"/>
      <c r="AF24" s="389"/>
      <c r="AG24" s="390"/>
      <c r="AH24" s="391">
        <v>2054</v>
      </c>
      <c r="AI24" s="392"/>
      <c r="AJ24" s="392"/>
      <c r="AK24" s="392"/>
      <c r="AL24" s="393"/>
      <c r="AM24" s="391">
        <v>6381778</v>
      </c>
      <c r="AN24" s="392"/>
      <c r="AO24" s="392"/>
      <c r="AP24" s="392"/>
      <c r="AQ24" s="392"/>
      <c r="AR24" s="393"/>
      <c r="AS24" s="391">
        <v>3107</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80883343</v>
      </c>
      <c r="BO24" s="416"/>
      <c r="BP24" s="416"/>
      <c r="BQ24" s="416"/>
      <c r="BR24" s="416"/>
      <c r="BS24" s="416"/>
      <c r="BT24" s="416"/>
      <c r="BU24" s="417"/>
      <c r="BV24" s="415">
        <v>80724536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3</v>
      </c>
      <c r="M25" s="392"/>
      <c r="N25" s="392"/>
      <c r="O25" s="392"/>
      <c r="P25" s="393"/>
      <c r="Q25" s="391">
        <v>8900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29058379</v>
      </c>
      <c r="BO25" s="411"/>
      <c r="BP25" s="411"/>
      <c r="BQ25" s="411"/>
      <c r="BR25" s="411"/>
      <c r="BS25" s="411"/>
      <c r="BT25" s="411"/>
      <c r="BU25" s="412"/>
      <c r="BV25" s="410">
        <v>28027738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7960</v>
      </c>
      <c r="R26" s="392"/>
      <c r="S26" s="392"/>
      <c r="T26" s="392"/>
      <c r="U26" s="392"/>
      <c r="V26" s="393"/>
      <c r="W26" s="457"/>
      <c r="X26" s="448"/>
      <c r="Y26" s="449"/>
      <c r="Z26" s="388" t="s">
        <v>159</v>
      </c>
      <c r="AA26" s="470"/>
      <c r="AB26" s="470"/>
      <c r="AC26" s="470"/>
      <c r="AD26" s="470"/>
      <c r="AE26" s="470"/>
      <c r="AF26" s="470"/>
      <c r="AG26" s="471"/>
      <c r="AH26" s="391">
        <v>229</v>
      </c>
      <c r="AI26" s="392"/>
      <c r="AJ26" s="392"/>
      <c r="AK26" s="392"/>
      <c r="AL26" s="393"/>
      <c r="AM26" s="391">
        <v>706007</v>
      </c>
      <c r="AN26" s="392"/>
      <c r="AO26" s="392"/>
      <c r="AP26" s="392"/>
      <c r="AQ26" s="392"/>
      <c r="AR26" s="393"/>
      <c r="AS26" s="391">
        <v>3083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v>36419</v>
      </c>
      <c r="BO26" s="416"/>
      <c r="BP26" s="416"/>
      <c r="BQ26" s="416"/>
      <c r="BR26" s="416"/>
      <c r="BS26" s="416"/>
      <c r="BT26" s="416"/>
      <c r="BU26" s="417"/>
      <c r="BV26" s="415">
        <v>50688</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7200</v>
      </c>
      <c r="R27" s="392"/>
      <c r="S27" s="392"/>
      <c r="T27" s="392"/>
      <c r="U27" s="392"/>
      <c r="V27" s="393"/>
      <c r="W27" s="457"/>
      <c r="X27" s="448"/>
      <c r="Y27" s="449"/>
      <c r="Z27" s="388" t="s">
        <v>162</v>
      </c>
      <c r="AA27" s="389"/>
      <c r="AB27" s="389"/>
      <c r="AC27" s="389"/>
      <c r="AD27" s="389"/>
      <c r="AE27" s="389"/>
      <c r="AF27" s="389"/>
      <c r="AG27" s="390"/>
      <c r="AH27" s="391">
        <v>137</v>
      </c>
      <c r="AI27" s="392"/>
      <c r="AJ27" s="392"/>
      <c r="AK27" s="392"/>
      <c r="AL27" s="393"/>
      <c r="AM27" s="391">
        <v>416346</v>
      </c>
      <c r="AN27" s="392"/>
      <c r="AO27" s="392"/>
      <c r="AP27" s="392"/>
      <c r="AQ27" s="392"/>
      <c r="AR27" s="393"/>
      <c r="AS27" s="391">
        <v>3039</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715450</v>
      </c>
      <c r="BO27" s="419"/>
      <c r="BP27" s="419"/>
      <c r="BQ27" s="419"/>
      <c r="BR27" s="419"/>
      <c r="BS27" s="419"/>
      <c r="BT27" s="419"/>
      <c r="BU27" s="420"/>
      <c r="BV27" s="418">
        <v>715450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6833</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9990077</v>
      </c>
      <c r="BO28" s="411"/>
      <c r="BP28" s="411"/>
      <c r="BQ28" s="411"/>
      <c r="BR28" s="411"/>
      <c r="BS28" s="411"/>
      <c r="BT28" s="411"/>
      <c r="BU28" s="412"/>
      <c r="BV28" s="410">
        <v>9730600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30</v>
      </c>
      <c r="M29" s="392"/>
      <c r="N29" s="392"/>
      <c r="O29" s="392"/>
      <c r="P29" s="393"/>
      <c r="Q29" s="391">
        <v>6288</v>
      </c>
      <c r="R29" s="392"/>
      <c r="S29" s="392"/>
      <c r="T29" s="392"/>
      <c r="U29" s="392"/>
      <c r="V29" s="393"/>
      <c r="W29" s="458"/>
      <c r="X29" s="459"/>
      <c r="Y29" s="460"/>
      <c r="Z29" s="388" t="s">
        <v>169</v>
      </c>
      <c r="AA29" s="389"/>
      <c r="AB29" s="389"/>
      <c r="AC29" s="389"/>
      <c r="AD29" s="389"/>
      <c r="AE29" s="389"/>
      <c r="AF29" s="389"/>
      <c r="AG29" s="390"/>
      <c r="AH29" s="391">
        <v>2191</v>
      </c>
      <c r="AI29" s="392"/>
      <c r="AJ29" s="392"/>
      <c r="AK29" s="392"/>
      <c r="AL29" s="393"/>
      <c r="AM29" s="391">
        <v>6798124</v>
      </c>
      <c r="AN29" s="392"/>
      <c r="AO29" s="392"/>
      <c r="AP29" s="392"/>
      <c r="AQ29" s="392"/>
      <c r="AR29" s="393"/>
      <c r="AS29" s="391">
        <v>3103</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5350638</v>
      </c>
      <c r="BO29" s="416"/>
      <c r="BP29" s="416"/>
      <c r="BQ29" s="416"/>
      <c r="BR29" s="416"/>
      <c r="BS29" s="416"/>
      <c r="BT29" s="416"/>
      <c r="BU29" s="417"/>
      <c r="BV29" s="415">
        <v>5343594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11691350</v>
      </c>
      <c r="BO30" s="419"/>
      <c r="BP30" s="419"/>
      <c r="BQ30" s="419"/>
      <c r="BR30" s="419"/>
      <c r="BS30" s="419"/>
      <c r="BT30" s="419"/>
      <c r="BU30" s="420"/>
      <c r="BV30" s="418">
        <v>14639500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枚方寝屋川消防組合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枚方市街地開発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北河内４市リサイクル施設組合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エフエムひらかた</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母子父子寡婦福祉資金貸付金特別会計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淀川左岸水防事務組合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枚方市文化国際財団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自動車駐車場特別会計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大阪府都市競艇企業団</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枚方体育協会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大阪府後期高齢者医療広域連合（一般会計）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枚方市文化財研究調査会</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大阪府後期高齢者医療広域連合（後期高齢者医療特別会計）</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枚方市土地開発公社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〇</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大阪広域水道企業団（水道事業会計）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大阪広域水道企業団（工業用水道事業会計）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枚方京田辺環境施設組合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5" t="s">
        <v>523</v>
      </c>
      <c r="D34" s="1185"/>
      <c r="E34" s="1186"/>
      <c r="F34" s="32" t="s">
        <v>524</v>
      </c>
      <c r="G34" s="33" t="s">
        <v>525</v>
      </c>
      <c r="H34" s="33" t="s">
        <v>526</v>
      </c>
      <c r="I34" s="33" t="s">
        <v>527</v>
      </c>
      <c r="J34" s="34" t="s">
        <v>528</v>
      </c>
      <c r="K34" s="22"/>
      <c r="L34" s="22"/>
      <c r="M34" s="22"/>
      <c r="N34" s="22"/>
      <c r="O34" s="22"/>
      <c r="P34" s="22"/>
    </row>
    <row r="35" spans="1:16" ht="39" customHeight="1" x14ac:dyDescent="0.15">
      <c r="A35" s="22"/>
      <c r="B35" s="35"/>
      <c r="C35" s="1179" t="s">
        <v>529</v>
      </c>
      <c r="D35" s="1180"/>
      <c r="E35" s="1181"/>
      <c r="F35" s="36" t="s">
        <v>530</v>
      </c>
      <c r="G35" s="37" t="s">
        <v>531</v>
      </c>
      <c r="H35" s="37" t="s">
        <v>532</v>
      </c>
      <c r="I35" s="37" t="s">
        <v>533</v>
      </c>
      <c r="J35" s="38" t="s">
        <v>534</v>
      </c>
      <c r="K35" s="22"/>
      <c r="L35" s="22"/>
      <c r="M35" s="22"/>
      <c r="N35" s="22"/>
      <c r="O35" s="22"/>
      <c r="P35" s="22"/>
    </row>
    <row r="36" spans="1:16" ht="39" customHeight="1" x14ac:dyDescent="0.15">
      <c r="A36" s="22"/>
      <c r="B36" s="35"/>
      <c r="C36" s="1179" t="s">
        <v>535</v>
      </c>
      <c r="D36" s="1180"/>
      <c r="E36" s="1181"/>
      <c r="F36" s="36">
        <v>6.64</v>
      </c>
      <c r="G36" s="37">
        <v>7.76</v>
      </c>
      <c r="H36" s="37">
        <v>7.79</v>
      </c>
      <c r="I36" s="37">
        <v>7.33</v>
      </c>
      <c r="J36" s="38">
        <v>5.51</v>
      </c>
      <c r="K36" s="22"/>
      <c r="L36" s="22"/>
      <c r="M36" s="22"/>
      <c r="N36" s="22"/>
      <c r="O36" s="22"/>
      <c r="P36" s="22"/>
    </row>
    <row r="37" spans="1:16" ht="39" customHeight="1" x14ac:dyDescent="0.15">
      <c r="A37" s="22"/>
      <c r="B37" s="35"/>
      <c r="C37" s="1179" t="s">
        <v>536</v>
      </c>
      <c r="D37" s="1180"/>
      <c r="E37" s="1181"/>
      <c r="F37" s="36">
        <v>1.96</v>
      </c>
      <c r="G37" s="37">
        <v>2.23</v>
      </c>
      <c r="H37" s="37">
        <v>2.39</v>
      </c>
      <c r="I37" s="37">
        <v>2.46</v>
      </c>
      <c r="J37" s="38">
        <v>2.12</v>
      </c>
      <c r="K37" s="22"/>
      <c r="L37" s="22"/>
      <c r="M37" s="22"/>
      <c r="N37" s="22"/>
      <c r="O37" s="22"/>
      <c r="P37" s="22"/>
    </row>
    <row r="38" spans="1:16" ht="39" customHeight="1" x14ac:dyDescent="0.15">
      <c r="A38" s="22"/>
      <c r="B38" s="35"/>
      <c r="C38" s="1179" t="s">
        <v>537</v>
      </c>
      <c r="D38" s="1180"/>
      <c r="E38" s="1181"/>
      <c r="F38" s="36">
        <v>2.95</v>
      </c>
      <c r="G38" s="37">
        <v>2.86</v>
      </c>
      <c r="H38" s="37">
        <v>1.91</v>
      </c>
      <c r="I38" s="37">
        <v>2.27</v>
      </c>
      <c r="J38" s="38">
        <v>2.09</v>
      </c>
      <c r="K38" s="22"/>
      <c r="L38" s="22"/>
      <c r="M38" s="22"/>
      <c r="N38" s="22"/>
      <c r="O38" s="22"/>
      <c r="P38" s="22"/>
    </row>
    <row r="39" spans="1:16" ht="39" customHeight="1" x14ac:dyDescent="0.15">
      <c r="A39" s="22"/>
      <c r="B39" s="35"/>
      <c r="C39" s="1179" t="s">
        <v>538</v>
      </c>
      <c r="D39" s="1180"/>
      <c r="E39" s="1181"/>
      <c r="F39" s="36">
        <v>1.66</v>
      </c>
      <c r="G39" s="37">
        <v>1.39</v>
      </c>
      <c r="H39" s="37">
        <v>1.41</v>
      </c>
      <c r="I39" s="37">
        <v>1.77</v>
      </c>
      <c r="J39" s="38">
        <v>1.26</v>
      </c>
      <c r="K39" s="22"/>
      <c r="L39" s="22"/>
      <c r="M39" s="22"/>
      <c r="N39" s="22"/>
      <c r="O39" s="22"/>
      <c r="P39" s="22"/>
    </row>
    <row r="40" spans="1:16" ht="39" customHeight="1" x14ac:dyDescent="0.15">
      <c r="A40" s="22"/>
      <c r="B40" s="35"/>
      <c r="C40" s="1179" t="s">
        <v>539</v>
      </c>
      <c r="D40" s="1180"/>
      <c r="E40" s="1181"/>
      <c r="F40" s="36">
        <v>0.65</v>
      </c>
      <c r="G40" s="37">
        <v>0.66</v>
      </c>
      <c r="H40" s="37">
        <v>1.1100000000000001</v>
      </c>
      <c r="I40" s="37">
        <v>0.99</v>
      </c>
      <c r="J40" s="38">
        <v>0.92</v>
      </c>
      <c r="K40" s="22"/>
      <c r="L40" s="22"/>
      <c r="M40" s="22"/>
      <c r="N40" s="22"/>
      <c r="O40" s="22"/>
      <c r="P40" s="22"/>
    </row>
    <row r="41" spans="1:16" ht="39" customHeight="1" x14ac:dyDescent="0.15">
      <c r="A41" s="22"/>
      <c r="B41" s="35"/>
      <c r="C41" s="1179" t="s">
        <v>540</v>
      </c>
      <c r="D41" s="1180"/>
      <c r="E41" s="1181"/>
      <c r="F41" s="36" t="s">
        <v>479</v>
      </c>
      <c r="G41" s="37" t="s">
        <v>479</v>
      </c>
      <c r="H41" s="37">
        <v>0.04</v>
      </c>
      <c r="I41" s="37">
        <v>0.06</v>
      </c>
      <c r="J41" s="38">
        <v>0.08</v>
      </c>
      <c r="K41" s="22"/>
      <c r="L41" s="22"/>
      <c r="M41" s="22"/>
      <c r="N41" s="22"/>
      <c r="O41" s="22"/>
      <c r="P41" s="22"/>
    </row>
    <row r="42" spans="1:16" ht="39" customHeight="1" x14ac:dyDescent="0.15">
      <c r="A42" s="22"/>
      <c r="B42" s="39"/>
      <c r="C42" s="1179" t="s">
        <v>541</v>
      </c>
      <c r="D42" s="1180"/>
      <c r="E42" s="1181"/>
      <c r="F42" s="36" t="s">
        <v>479</v>
      </c>
      <c r="G42" s="37" t="s">
        <v>479</v>
      </c>
      <c r="H42" s="37" t="s">
        <v>479</v>
      </c>
      <c r="I42" s="37" t="s">
        <v>479</v>
      </c>
      <c r="J42" s="38" t="s">
        <v>479</v>
      </c>
      <c r="K42" s="22"/>
      <c r="L42" s="22"/>
      <c r="M42" s="22"/>
      <c r="N42" s="22"/>
      <c r="O42" s="22"/>
      <c r="P42" s="22"/>
    </row>
    <row r="43" spans="1:16" ht="39" customHeight="1" thickBot="1" x14ac:dyDescent="0.2">
      <c r="A43" s="22"/>
      <c r="B43" s="40"/>
      <c r="C43" s="1182" t="s">
        <v>542</v>
      </c>
      <c r="D43" s="1183"/>
      <c r="E43" s="1184"/>
      <c r="F43" s="41">
        <v>0.28000000000000003</v>
      </c>
      <c r="G43" s="42">
        <v>0.05</v>
      </c>
      <c r="H43" s="42">
        <v>0.05</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10692</v>
      </c>
      <c r="L45" s="60">
        <v>10832</v>
      </c>
      <c r="M45" s="60">
        <v>10511</v>
      </c>
      <c r="N45" s="60">
        <v>10026</v>
      </c>
      <c r="O45" s="61">
        <v>9987</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479</v>
      </c>
      <c r="L46" s="64" t="s">
        <v>479</v>
      </c>
      <c r="M46" s="64" t="s">
        <v>479</v>
      </c>
      <c r="N46" s="64" t="s">
        <v>479</v>
      </c>
      <c r="O46" s="65" t="s">
        <v>479</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479</v>
      </c>
      <c r="L47" s="64" t="s">
        <v>479</v>
      </c>
      <c r="M47" s="64" t="s">
        <v>479</v>
      </c>
      <c r="N47" s="64" t="s">
        <v>479</v>
      </c>
      <c r="O47" s="65" t="s">
        <v>479</v>
      </c>
      <c r="P47" s="48"/>
      <c r="Q47" s="48"/>
      <c r="R47" s="48"/>
      <c r="S47" s="48"/>
      <c r="T47" s="48"/>
      <c r="U47" s="48"/>
    </row>
    <row r="48" spans="1:21" ht="30.75" customHeight="1" x14ac:dyDescent="0.15">
      <c r="A48" s="48"/>
      <c r="B48" s="1197"/>
      <c r="C48" s="1198"/>
      <c r="D48" s="62"/>
      <c r="E48" s="1189" t="s">
        <v>15</v>
      </c>
      <c r="F48" s="1189"/>
      <c r="G48" s="1189"/>
      <c r="H48" s="1189"/>
      <c r="I48" s="1189"/>
      <c r="J48" s="1190"/>
      <c r="K48" s="63">
        <v>4231</v>
      </c>
      <c r="L48" s="64">
        <v>3861</v>
      </c>
      <c r="M48" s="64">
        <v>3665</v>
      </c>
      <c r="N48" s="64">
        <v>3990</v>
      </c>
      <c r="O48" s="65">
        <v>3672</v>
      </c>
      <c r="P48" s="48"/>
      <c r="Q48" s="48"/>
      <c r="R48" s="48"/>
      <c r="S48" s="48"/>
      <c r="T48" s="48"/>
      <c r="U48" s="48"/>
    </row>
    <row r="49" spans="1:21" ht="30.75" customHeight="1" x14ac:dyDescent="0.15">
      <c r="A49" s="48"/>
      <c r="B49" s="1197"/>
      <c r="C49" s="1198"/>
      <c r="D49" s="62"/>
      <c r="E49" s="1189" t="s">
        <v>16</v>
      </c>
      <c r="F49" s="1189"/>
      <c r="G49" s="1189"/>
      <c r="H49" s="1189"/>
      <c r="I49" s="1189"/>
      <c r="J49" s="1190"/>
      <c r="K49" s="63">
        <v>218</v>
      </c>
      <c r="L49" s="64">
        <v>214</v>
      </c>
      <c r="M49" s="64">
        <v>233</v>
      </c>
      <c r="N49" s="64">
        <v>239</v>
      </c>
      <c r="O49" s="65">
        <v>245</v>
      </c>
      <c r="P49" s="48"/>
      <c r="Q49" s="48"/>
      <c r="R49" s="48"/>
      <c r="S49" s="48"/>
      <c r="T49" s="48"/>
      <c r="U49" s="48"/>
    </row>
    <row r="50" spans="1:21" ht="30.75" customHeight="1" x14ac:dyDescent="0.15">
      <c r="A50" s="48"/>
      <c r="B50" s="1197"/>
      <c r="C50" s="1198"/>
      <c r="D50" s="62"/>
      <c r="E50" s="1189" t="s">
        <v>17</v>
      </c>
      <c r="F50" s="1189"/>
      <c r="G50" s="1189"/>
      <c r="H50" s="1189"/>
      <c r="I50" s="1189"/>
      <c r="J50" s="1190"/>
      <c r="K50" s="63">
        <v>252</v>
      </c>
      <c r="L50" s="64">
        <v>219</v>
      </c>
      <c r="M50" s="64">
        <v>11</v>
      </c>
      <c r="N50" s="64">
        <v>11</v>
      </c>
      <c r="O50" s="65">
        <v>11</v>
      </c>
      <c r="P50" s="48"/>
      <c r="Q50" s="48"/>
      <c r="R50" s="48"/>
      <c r="S50" s="48"/>
      <c r="T50" s="48"/>
      <c r="U50" s="48"/>
    </row>
    <row r="51" spans="1:21" ht="30.75" customHeight="1" x14ac:dyDescent="0.15">
      <c r="A51" s="48"/>
      <c r="B51" s="1199"/>
      <c r="C51" s="1200"/>
      <c r="D51" s="66"/>
      <c r="E51" s="1189" t="s">
        <v>18</v>
      </c>
      <c r="F51" s="1189"/>
      <c r="G51" s="1189"/>
      <c r="H51" s="1189"/>
      <c r="I51" s="1189"/>
      <c r="J51" s="1190"/>
      <c r="K51" s="63">
        <v>0</v>
      </c>
      <c r="L51" s="64" t="s">
        <v>479</v>
      </c>
      <c r="M51" s="64">
        <v>0</v>
      </c>
      <c r="N51" s="64" t="s">
        <v>479</v>
      </c>
      <c r="O51" s="65">
        <v>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14444</v>
      </c>
      <c r="L52" s="64">
        <v>14375</v>
      </c>
      <c r="M52" s="64">
        <v>14536</v>
      </c>
      <c r="N52" s="64">
        <v>14064</v>
      </c>
      <c r="O52" s="65">
        <v>14209</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949</v>
      </c>
      <c r="L53" s="69">
        <v>751</v>
      </c>
      <c r="M53" s="69">
        <v>-116</v>
      </c>
      <c r="N53" s="69">
        <v>202</v>
      </c>
      <c r="O53" s="70">
        <v>-294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5" t="s">
        <v>24</v>
      </c>
      <c r="C41" s="1216"/>
      <c r="D41" s="81"/>
      <c r="E41" s="1217" t="s">
        <v>25</v>
      </c>
      <c r="F41" s="1217"/>
      <c r="G41" s="1217"/>
      <c r="H41" s="1218"/>
      <c r="I41" s="82">
        <v>99173</v>
      </c>
      <c r="J41" s="83">
        <v>96848</v>
      </c>
      <c r="K41" s="83">
        <v>96904</v>
      </c>
      <c r="L41" s="83">
        <v>99253</v>
      </c>
      <c r="M41" s="84">
        <v>101233</v>
      </c>
    </row>
    <row r="42" spans="2:13" ht="27.75" customHeight="1" x14ac:dyDescent="0.15">
      <c r="B42" s="1205"/>
      <c r="C42" s="1206"/>
      <c r="D42" s="85"/>
      <c r="E42" s="1209" t="s">
        <v>26</v>
      </c>
      <c r="F42" s="1209"/>
      <c r="G42" s="1209"/>
      <c r="H42" s="1210"/>
      <c r="I42" s="86">
        <v>7387</v>
      </c>
      <c r="J42" s="87">
        <v>6294</v>
      </c>
      <c r="K42" s="87">
        <v>5875</v>
      </c>
      <c r="L42" s="87">
        <v>6844</v>
      </c>
      <c r="M42" s="88">
        <v>6035</v>
      </c>
    </row>
    <row r="43" spans="2:13" ht="27.75" customHeight="1" x14ac:dyDescent="0.15">
      <c r="B43" s="1205"/>
      <c r="C43" s="1206"/>
      <c r="D43" s="85"/>
      <c r="E43" s="1209" t="s">
        <v>27</v>
      </c>
      <c r="F43" s="1209"/>
      <c r="G43" s="1209"/>
      <c r="H43" s="1210"/>
      <c r="I43" s="86">
        <v>45369</v>
      </c>
      <c r="J43" s="87">
        <v>44978</v>
      </c>
      <c r="K43" s="87">
        <v>42569</v>
      </c>
      <c r="L43" s="87">
        <v>39769</v>
      </c>
      <c r="M43" s="88">
        <v>36428</v>
      </c>
    </row>
    <row r="44" spans="2:13" ht="27.75" customHeight="1" x14ac:dyDescent="0.15">
      <c r="B44" s="1205"/>
      <c r="C44" s="1206"/>
      <c r="D44" s="85"/>
      <c r="E44" s="1209" t="s">
        <v>28</v>
      </c>
      <c r="F44" s="1209"/>
      <c r="G44" s="1209"/>
      <c r="H44" s="1210"/>
      <c r="I44" s="86">
        <v>1359</v>
      </c>
      <c r="J44" s="87">
        <v>1407</v>
      </c>
      <c r="K44" s="87">
        <v>2565</v>
      </c>
      <c r="L44" s="87">
        <v>2844</v>
      </c>
      <c r="M44" s="88">
        <v>2912</v>
      </c>
    </row>
    <row r="45" spans="2:13" ht="27.75" customHeight="1" x14ac:dyDescent="0.15">
      <c r="B45" s="1205"/>
      <c r="C45" s="1206"/>
      <c r="D45" s="85"/>
      <c r="E45" s="1209" t="s">
        <v>29</v>
      </c>
      <c r="F45" s="1209"/>
      <c r="G45" s="1209"/>
      <c r="H45" s="1210"/>
      <c r="I45" s="86">
        <v>17696</v>
      </c>
      <c r="J45" s="87">
        <v>17527</v>
      </c>
      <c r="K45" s="87">
        <v>16847</v>
      </c>
      <c r="L45" s="87">
        <v>15793</v>
      </c>
      <c r="M45" s="88">
        <v>15627</v>
      </c>
    </row>
    <row r="46" spans="2:13" ht="27.75" customHeight="1" x14ac:dyDescent="0.15">
      <c r="B46" s="1205"/>
      <c r="C46" s="1206"/>
      <c r="D46" s="89"/>
      <c r="E46" s="1209" t="s">
        <v>30</v>
      </c>
      <c r="F46" s="1209"/>
      <c r="G46" s="1209"/>
      <c r="H46" s="1210"/>
      <c r="I46" s="86">
        <v>2549</v>
      </c>
      <c r="J46" s="87">
        <v>2486</v>
      </c>
      <c r="K46" s="87">
        <v>1979</v>
      </c>
      <c r="L46" s="87">
        <v>1815</v>
      </c>
      <c r="M46" s="88">
        <v>1473</v>
      </c>
    </row>
    <row r="47" spans="2:13" ht="27.75" customHeight="1" x14ac:dyDescent="0.15">
      <c r="B47" s="1205"/>
      <c r="C47" s="1206"/>
      <c r="D47" s="90"/>
      <c r="E47" s="1219" t="s">
        <v>31</v>
      </c>
      <c r="F47" s="1220"/>
      <c r="G47" s="1220"/>
      <c r="H47" s="1221"/>
      <c r="I47" s="86" t="s">
        <v>479</v>
      </c>
      <c r="J47" s="87" t="s">
        <v>479</v>
      </c>
      <c r="K47" s="87" t="s">
        <v>479</v>
      </c>
      <c r="L47" s="87" t="s">
        <v>479</v>
      </c>
      <c r="M47" s="88" t="s">
        <v>479</v>
      </c>
    </row>
    <row r="48" spans="2:13" ht="27.75" customHeight="1" x14ac:dyDescent="0.15">
      <c r="B48" s="1205"/>
      <c r="C48" s="1206"/>
      <c r="D48" s="85"/>
      <c r="E48" s="1209" t="s">
        <v>32</v>
      </c>
      <c r="F48" s="1209"/>
      <c r="G48" s="1209"/>
      <c r="H48" s="1210"/>
      <c r="I48" s="86" t="s">
        <v>479</v>
      </c>
      <c r="J48" s="87" t="s">
        <v>479</v>
      </c>
      <c r="K48" s="87" t="s">
        <v>479</v>
      </c>
      <c r="L48" s="87" t="s">
        <v>479</v>
      </c>
      <c r="M48" s="88" t="s">
        <v>479</v>
      </c>
    </row>
    <row r="49" spans="2:13" ht="27.75" customHeight="1" x14ac:dyDescent="0.15">
      <c r="B49" s="1207"/>
      <c r="C49" s="1208"/>
      <c r="D49" s="85"/>
      <c r="E49" s="1209" t="s">
        <v>33</v>
      </c>
      <c r="F49" s="1209"/>
      <c r="G49" s="1209"/>
      <c r="H49" s="1210"/>
      <c r="I49" s="86" t="s">
        <v>479</v>
      </c>
      <c r="J49" s="87" t="s">
        <v>479</v>
      </c>
      <c r="K49" s="87" t="s">
        <v>479</v>
      </c>
      <c r="L49" s="87" t="s">
        <v>479</v>
      </c>
      <c r="M49" s="88" t="s">
        <v>479</v>
      </c>
    </row>
    <row r="50" spans="2:13" ht="27.75" customHeight="1" x14ac:dyDescent="0.15">
      <c r="B50" s="1203" t="s">
        <v>34</v>
      </c>
      <c r="C50" s="1204"/>
      <c r="D50" s="91"/>
      <c r="E50" s="1209" t="s">
        <v>35</v>
      </c>
      <c r="F50" s="1209"/>
      <c r="G50" s="1209"/>
      <c r="H50" s="1210"/>
      <c r="I50" s="86">
        <v>22605</v>
      </c>
      <c r="J50" s="87">
        <v>24569</v>
      </c>
      <c r="K50" s="87">
        <v>26068</v>
      </c>
      <c r="L50" s="87">
        <v>26491</v>
      </c>
      <c r="M50" s="88">
        <v>29396</v>
      </c>
    </row>
    <row r="51" spans="2:13" ht="27.75" customHeight="1" x14ac:dyDescent="0.15">
      <c r="B51" s="1205"/>
      <c r="C51" s="1206"/>
      <c r="D51" s="85"/>
      <c r="E51" s="1209" t="s">
        <v>36</v>
      </c>
      <c r="F51" s="1209"/>
      <c r="G51" s="1209"/>
      <c r="H51" s="1210"/>
      <c r="I51" s="86">
        <v>38461</v>
      </c>
      <c r="J51" s="87">
        <v>35639</v>
      </c>
      <c r="K51" s="87">
        <v>34310</v>
      </c>
      <c r="L51" s="87">
        <v>32475</v>
      </c>
      <c r="M51" s="88">
        <v>32730</v>
      </c>
    </row>
    <row r="52" spans="2:13" ht="27.75" customHeight="1" x14ac:dyDescent="0.15">
      <c r="B52" s="1207"/>
      <c r="C52" s="1208"/>
      <c r="D52" s="85"/>
      <c r="E52" s="1209" t="s">
        <v>37</v>
      </c>
      <c r="F52" s="1209"/>
      <c r="G52" s="1209"/>
      <c r="H52" s="1210"/>
      <c r="I52" s="86">
        <v>112676</v>
      </c>
      <c r="J52" s="87">
        <v>114305</v>
      </c>
      <c r="K52" s="87">
        <v>117043</v>
      </c>
      <c r="L52" s="87">
        <v>113200</v>
      </c>
      <c r="M52" s="88">
        <v>112943</v>
      </c>
    </row>
    <row r="53" spans="2:13" ht="27.75" customHeight="1" thickBot="1" x14ac:dyDescent="0.2">
      <c r="B53" s="1211" t="s">
        <v>21</v>
      </c>
      <c r="C53" s="1212"/>
      <c r="D53" s="92"/>
      <c r="E53" s="1213" t="s">
        <v>38</v>
      </c>
      <c r="F53" s="1213"/>
      <c r="G53" s="1213"/>
      <c r="H53" s="1214"/>
      <c r="I53" s="93">
        <v>-209</v>
      </c>
      <c r="J53" s="94">
        <v>-4974</v>
      </c>
      <c r="K53" s="94">
        <v>-10682</v>
      </c>
      <c r="L53" s="94">
        <v>-5849</v>
      </c>
      <c r="M53" s="95">
        <v>-11360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569</v>
      </c>
      <c r="I42" s="354"/>
      <c r="J42" s="354"/>
      <c r="K42" s="354"/>
      <c r="L42" s="246"/>
      <c r="M42" s="246"/>
      <c r="N42" s="246"/>
      <c r="O42" s="246"/>
    </row>
    <row r="43" spans="2:17" x14ac:dyDescent="0.15">
      <c r="B43" s="250"/>
      <c r="C43" s="246"/>
      <c r="D43" s="246"/>
      <c r="E43" s="246"/>
      <c r="F43" s="246"/>
      <c r="G43" s="1236" t="s">
        <v>570</v>
      </c>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45"/>
      <c r="H50" s="1246"/>
      <c r="I50" s="1246"/>
      <c r="J50" s="1247"/>
      <c r="K50" s="356" t="s">
        <v>518</v>
      </c>
      <c r="L50" s="356" t="s">
        <v>519</v>
      </c>
      <c r="M50" s="356" t="s">
        <v>520</v>
      </c>
      <c r="N50" s="356" t="s">
        <v>521</v>
      </c>
      <c r="O50" s="356" t="s">
        <v>522</v>
      </c>
    </row>
    <row r="51" spans="1:17" x14ac:dyDescent="0.15">
      <c r="B51" s="250"/>
      <c r="C51" s="246"/>
      <c r="D51" s="246"/>
      <c r="E51" s="246"/>
      <c r="F51" s="246"/>
      <c r="G51" s="1248" t="s">
        <v>572</v>
      </c>
      <c r="H51" s="1249"/>
      <c r="I51" s="1254" t="s">
        <v>573</v>
      </c>
      <c r="J51" s="1254"/>
      <c r="K51" s="1257"/>
      <c r="L51" s="1257"/>
      <c r="M51" s="1257"/>
      <c r="N51" s="1222"/>
      <c r="O51" s="1222"/>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574</v>
      </c>
      <c r="J53" s="1234"/>
      <c r="K53" s="1256"/>
      <c r="L53" s="1256"/>
      <c r="M53" s="1256"/>
      <c r="N53" s="1226">
        <v>77.900000000000006</v>
      </c>
      <c r="O53" s="1226">
        <v>78.599999999999994</v>
      </c>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575</v>
      </c>
      <c r="H55" s="1229"/>
      <c r="I55" s="1234" t="s">
        <v>573</v>
      </c>
      <c r="J55" s="1234"/>
      <c r="K55" s="1257"/>
      <c r="L55" s="1257"/>
      <c r="M55" s="1257"/>
      <c r="N55" s="1222">
        <v>41.4</v>
      </c>
      <c r="O55" s="1222">
        <v>38.9</v>
      </c>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576</v>
      </c>
      <c r="J57" s="1224"/>
      <c r="K57" s="1256"/>
      <c r="L57" s="1256"/>
      <c r="M57" s="1256"/>
      <c r="N57" s="1226">
        <v>60.2</v>
      </c>
      <c r="O57" s="1226">
        <v>62.1</v>
      </c>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577</v>
      </c>
      <c r="C63" s="246"/>
      <c r="D63" s="246"/>
      <c r="E63" s="246"/>
      <c r="F63" s="246"/>
      <c r="G63" s="246"/>
      <c r="H63" s="246"/>
      <c r="I63" s="246"/>
      <c r="J63" s="246"/>
      <c r="K63" s="246"/>
      <c r="L63" s="246"/>
      <c r="M63" s="246"/>
      <c r="N63" s="246"/>
      <c r="O63" s="246"/>
    </row>
    <row r="64" spans="1:17" x14ac:dyDescent="0.15">
      <c r="B64" s="250"/>
      <c r="C64" s="246"/>
      <c r="D64" s="246"/>
      <c r="E64" s="246"/>
      <c r="F64" s="246"/>
      <c r="G64" s="353" t="s">
        <v>569</v>
      </c>
      <c r="I64" s="354"/>
      <c r="J64" s="354"/>
      <c r="K64" s="354"/>
      <c r="L64" s="246"/>
      <c r="M64" s="246"/>
      <c r="N64" s="246"/>
      <c r="O64" s="246"/>
    </row>
    <row r="65" spans="2:30" x14ac:dyDescent="0.15">
      <c r="B65" s="250"/>
      <c r="C65" s="246"/>
      <c r="D65" s="246"/>
      <c r="E65" s="246"/>
      <c r="F65" s="246"/>
      <c r="G65" s="1236" t="s">
        <v>578</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45"/>
      <c r="H72" s="1246"/>
      <c r="I72" s="1246"/>
      <c r="J72" s="1247"/>
      <c r="K72" s="356" t="s">
        <v>518</v>
      </c>
      <c r="L72" s="356" t="s">
        <v>519</v>
      </c>
      <c r="M72" s="356" t="s">
        <v>520</v>
      </c>
      <c r="N72" s="356" t="s">
        <v>521</v>
      </c>
      <c r="O72" s="356" t="s">
        <v>522</v>
      </c>
    </row>
    <row r="73" spans="2:30" x14ac:dyDescent="0.15">
      <c r="B73" s="250"/>
      <c r="C73" s="246"/>
      <c r="D73" s="246"/>
      <c r="E73" s="246"/>
      <c r="F73" s="246"/>
      <c r="G73" s="1248" t="s">
        <v>572</v>
      </c>
      <c r="H73" s="1249"/>
      <c r="I73" s="1254" t="s">
        <v>573</v>
      </c>
      <c r="J73" s="1254"/>
      <c r="K73" s="1235"/>
      <c r="L73" s="1235"/>
      <c r="M73" s="1222"/>
      <c r="N73" s="1222"/>
      <c r="O73" s="1222"/>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580</v>
      </c>
      <c r="J75" s="1234"/>
      <c r="K75" s="1226">
        <v>1.3</v>
      </c>
      <c r="L75" s="1226">
        <v>1.5</v>
      </c>
      <c r="M75" s="1226">
        <v>0.8</v>
      </c>
      <c r="N75" s="1226">
        <v>0.4</v>
      </c>
      <c r="O75" s="1226">
        <v>-0.1</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575</v>
      </c>
      <c r="H77" s="1229"/>
      <c r="I77" s="1234" t="s">
        <v>573</v>
      </c>
      <c r="J77" s="1234"/>
      <c r="K77" s="1235">
        <v>57.8</v>
      </c>
      <c r="L77" s="1235">
        <v>49.8</v>
      </c>
      <c r="M77" s="1222">
        <v>47</v>
      </c>
      <c r="N77" s="1222">
        <v>41.4</v>
      </c>
      <c r="O77" s="1222">
        <v>38.9</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580</v>
      </c>
      <c r="J79" s="1224"/>
      <c r="K79" s="1225">
        <v>8.3000000000000007</v>
      </c>
      <c r="L79" s="1225">
        <v>7.7</v>
      </c>
      <c r="M79" s="1225">
        <v>7.3</v>
      </c>
      <c r="N79" s="1225">
        <v>6.7</v>
      </c>
      <c r="O79" s="1225">
        <v>6.4</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21783</v>
      </c>
      <c r="E3" s="118"/>
      <c r="F3" s="119">
        <v>39052</v>
      </c>
      <c r="G3" s="120"/>
      <c r="H3" s="121"/>
    </row>
    <row r="4" spans="1:8" x14ac:dyDescent="0.15">
      <c r="A4" s="122"/>
      <c r="B4" s="123"/>
      <c r="C4" s="124"/>
      <c r="D4" s="125">
        <v>10828</v>
      </c>
      <c r="E4" s="126"/>
      <c r="F4" s="127">
        <v>21186</v>
      </c>
      <c r="G4" s="128"/>
      <c r="H4" s="129"/>
    </row>
    <row r="5" spans="1:8" x14ac:dyDescent="0.15">
      <c r="A5" s="110" t="s">
        <v>512</v>
      </c>
      <c r="B5" s="115"/>
      <c r="C5" s="116"/>
      <c r="D5" s="117">
        <v>12508</v>
      </c>
      <c r="E5" s="118"/>
      <c r="F5" s="119">
        <v>41235</v>
      </c>
      <c r="G5" s="120"/>
      <c r="H5" s="121"/>
    </row>
    <row r="6" spans="1:8" x14ac:dyDescent="0.15">
      <c r="A6" s="122"/>
      <c r="B6" s="123"/>
      <c r="C6" s="124"/>
      <c r="D6" s="125">
        <v>9642</v>
      </c>
      <c r="E6" s="126"/>
      <c r="F6" s="127">
        <v>22086</v>
      </c>
      <c r="G6" s="128"/>
      <c r="H6" s="129"/>
    </row>
    <row r="7" spans="1:8" x14ac:dyDescent="0.15">
      <c r="A7" s="110" t="s">
        <v>513</v>
      </c>
      <c r="B7" s="115"/>
      <c r="C7" s="116"/>
      <c r="D7" s="117">
        <v>18788</v>
      </c>
      <c r="E7" s="118"/>
      <c r="F7" s="119">
        <v>51613</v>
      </c>
      <c r="G7" s="120"/>
      <c r="H7" s="121"/>
    </row>
    <row r="8" spans="1:8" x14ac:dyDescent="0.15">
      <c r="A8" s="122"/>
      <c r="B8" s="123"/>
      <c r="C8" s="124"/>
      <c r="D8" s="125">
        <v>12795</v>
      </c>
      <c r="E8" s="126"/>
      <c r="F8" s="127">
        <v>25872</v>
      </c>
      <c r="G8" s="128"/>
      <c r="H8" s="129"/>
    </row>
    <row r="9" spans="1:8" x14ac:dyDescent="0.15">
      <c r="A9" s="110" t="s">
        <v>514</v>
      </c>
      <c r="B9" s="115"/>
      <c r="C9" s="116"/>
      <c r="D9" s="117">
        <v>29546</v>
      </c>
      <c r="E9" s="118"/>
      <c r="F9" s="119">
        <v>50880</v>
      </c>
      <c r="G9" s="120"/>
      <c r="H9" s="121"/>
    </row>
    <row r="10" spans="1:8" x14ac:dyDescent="0.15">
      <c r="A10" s="122"/>
      <c r="B10" s="123"/>
      <c r="C10" s="124"/>
      <c r="D10" s="125">
        <v>21329</v>
      </c>
      <c r="E10" s="126"/>
      <c r="F10" s="127">
        <v>27819</v>
      </c>
      <c r="G10" s="128"/>
      <c r="H10" s="129"/>
    </row>
    <row r="11" spans="1:8" x14ac:dyDescent="0.15">
      <c r="A11" s="110" t="s">
        <v>515</v>
      </c>
      <c r="B11" s="115"/>
      <c r="C11" s="116"/>
      <c r="D11" s="117">
        <v>24214</v>
      </c>
      <c r="E11" s="118"/>
      <c r="F11" s="119">
        <v>46395</v>
      </c>
      <c r="G11" s="120"/>
      <c r="H11" s="121"/>
    </row>
    <row r="12" spans="1:8" x14ac:dyDescent="0.15">
      <c r="A12" s="122"/>
      <c r="B12" s="123"/>
      <c r="C12" s="130"/>
      <c r="D12" s="125">
        <v>14740</v>
      </c>
      <c r="E12" s="126"/>
      <c r="F12" s="127">
        <v>26304</v>
      </c>
      <c r="G12" s="128"/>
      <c r="H12" s="129"/>
    </row>
    <row r="13" spans="1:8" x14ac:dyDescent="0.15">
      <c r="A13" s="110"/>
      <c r="B13" s="115"/>
      <c r="C13" s="131"/>
      <c r="D13" s="132">
        <v>21368</v>
      </c>
      <c r="E13" s="133"/>
      <c r="F13" s="134">
        <v>45835</v>
      </c>
      <c r="G13" s="135"/>
      <c r="H13" s="121"/>
    </row>
    <row r="14" spans="1:8" x14ac:dyDescent="0.15">
      <c r="A14" s="122"/>
      <c r="B14" s="123"/>
      <c r="C14" s="124"/>
      <c r="D14" s="125">
        <v>13867</v>
      </c>
      <c r="E14" s="126"/>
      <c r="F14" s="127">
        <v>24653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1.96</v>
      </c>
      <c r="C19" s="136">
        <f>ROUND(VALUE(SUBSTITUTE(実質収支比率等に係る経年分析!G$48,"▲","-")),2)</f>
        <v>2.2400000000000002</v>
      </c>
      <c r="D19" s="136">
        <f>ROUND(VALUE(SUBSTITUTE(実質収支比率等に係る経年分析!H$48,"▲","-")),2)</f>
        <v>2.44</v>
      </c>
      <c r="E19" s="136">
        <f>ROUND(VALUE(SUBSTITUTE(実質収支比率等に係る経年分析!I$48,"▲","-")),2)</f>
        <v>2.5299999999999998</v>
      </c>
      <c r="F19" s="136">
        <f>ROUND(VALUE(SUBSTITUTE(実質収支比率等に係る経年分析!J$48,"▲","-")),2)</f>
        <v>2.21</v>
      </c>
    </row>
    <row r="20" spans="1:11" x14ac:dyDescent="0.15">
      <c r="A20" s="136" t="s">
        <v>43</v>
      </c>
      <c r="B20" s="136">
        <f>ROUND(VALUE(SUBSTITUTE(実質収支比率等に係る経年分析!F$47,"▲","-")),2)</f>
        <v>9.59</v>
      </c>
      <c r="C20" s="136">
        <f>ROUND(VALUE(SUBSTITUTE(実質収支比率等に係る経年分析!G$47,"▲","-")),2)</f>
        <v>10.85</v>
      </c>
      <c r="D20" s="136">
        <f>ROUND(VALUE(SUBSTITUTE(実質収支比率等に係る経年分析!H$47,"▲","-")),2)</f>
        <v>11.8</v>
      </c>
      <c r="E20" s="136">
        <f>ROUND(VALUE(SUBSTITUTE(実質収支比率等に係る経年分析!I$47,"▲","-")),2)</f>
        <v>12.69</v>
      </c>
      <c r="F20" s="136">
        <f>ROUND(VALUE(SUBSTITUTE(実質収支比率等に係る経年分析!J$47,"▲","-")),2)</f>
        <v>13.1</v>
      </c>
    </row>
    <row r="21" spans="1:11" x14ac:dyDescent="0.15">
      <c r="A21" s="136" t="s">
        <v>44</v>
      </c>
      <c r="B21" s="136">
        <f>IF(ISNUMBER(VALUE(SUBSTITUTE(実質収支比率等に係る経年分析!F$49,"▲","-"))),ROUND(VALUE(SUBSTITUTE(実質収支比率等に係る経年分析!F$49,"▲","-")),2),NA())</f>
        <v>2.37</v>
      </c>
      <c r="C21" s="136">
        <f>IF(ISNUMBER(VALUE(SUBSTITUTE(実質収支比率等に係る経年分析!G$49,"▲","-"))),ROUND(VALUE(SUBSTITUTE(実質収支比率等に係る経年分析!G$49,"▲","-")),2),NA())</f>
        <v>4.92</v>
      </c>
      <c r="D21" s="136">
        <f>IF(ISNUMBER(VALUE(SUBSTITUTE(実質収支比率等に係る経年分析!H$49,"▲","-"))),ROUND(VALUE(SUBSTITUTE(実質収支比率等に係る経年分析!H$49,"▲","-")),2),NA())</f>
        <v>3.13</v>
      </c>
      <c r="E21" s="136">
        <f>IF(ISNUMBER(VALUE(SUBSTITUTE(実質収支比率等に係る経年分析!I$49,"▲","-"))),ROUND(VALUE(SUBSTITUTE(実質収支比率等に係る経年分析!I$49,"▲","-")),2),NA())</f>
        <v>2.44</v>
      </c>
      <c r="F21" s="136">
        <f>IF(ISNUMBER(VALUE(SUBSTITUTE(実質収支比率等に係る経年分析!J$49,"▲","-"))),ROUND(VALUE(SUBSTITUTE(実質収支比率等に係る経年分析!J$49,"▲","-")),2),NA())</f>
        <v>0.88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0.28000000000000003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母子父子寡婦福祉資金貸付金特別会計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x14ac:dyDescent="0.15">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1.1100000000000001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0.99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0.92</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1.66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1.39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1.41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1.77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1.26</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2.86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1.91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2.09</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2.12</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5.51</v>
      </c>
    </row>
    <row r="35" spans="1:16" x14ac:dyDescent="0.15">
      <c r="A35" s="137" t="str">
        <f>IF(連結実質赤字比率に係る赤字・黒字の構成分析!C$35="",NA(),連結実質赤字比率に係る赤字・黒字の構成分析!C$35)</f>
        <v>国民健康保険特別会計</v>
      </c>
      <c r="B35" s="137">
        <f>IF(ROUND(VALUE(SUBSTITUTE(連結実質赤字比率に係る赤字・黒字の構成分析!F$35,"▲", "-")), 2) &lt; 0, ABS(ROUND(VALUE(SUBSTITUTE(連結実質赤字比率に係る赤字・黒字の構成分析!F$35,"▲", "-")), 2)), NA())</f>
        <v>1.88</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2.2599999999999998</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2.11</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1.35</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0.37</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自動車駐車場特別会計</v>
      </c>
      <c r="B36" s="137">
        <f>IF(ROUND(VALUE(SUBSTITUTE(連結実質赤字比率に係る赤字・黒字の構成分析!F$34,"▲", "-")), 2) &lt; 0, ABS(ROUND(VALUE(SUBSTITUTE(連結実質赤字比率に係る赤字・黒字の構成分析!F$34,"▲", "-")), 2)), NA())</f>
        <v>0.56999999999999995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0.62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0.51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0.45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0.43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14444</v>
      </c>
      <c r="E42" s="138"/>
      <c r="F42" s="138"/>
      <c r="G42" s="138">
        <f>'実質公債費比率（分子）の構造'!L$52</f>
        <v>14375</v>
      </c>
      <c r="H42" s="138"/>
      <c r="I42" s="138"/>
      <c r="J42" s="138">
        <f>'実質公債費比率（分子）の構造'!M$52</f>
        <v>14536</v>
      </c>
      <c r="K42" s="138"/>
      <c r="L42" s="138"/>
      <c r="M42" s="138">
        <f>'実質公債費比率（分子）の構造'!N$52</f>
        <v>14064</v>
      </c>
      <c r="N42" s="138"/>
      <c r="O42" s="138"/>
      <c r="P42" s="138">
        <f>'実質公債費比率（分子）の構造'!O$52</f>
        <v>14209</v>
      </c>
    </row>
    <row r="43" spans="1:16" x14ac:dyDescent="0.15">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252</v>
      </c>
      <c r="C44" s="138"/>
      <c r="D44" s="138"/>
      <c r="E44" s="138">
        <f>'実質公債費比率（分子）の構造'!L$50</f>
        <v>219</v>
      </c>
      <c r="F44" s="138"/>
      <c r="G44" s="138"/>
      <c r="H44" s="138">
        <f>'実質公債費比率（分子）の構造'!M$50</f>
        <v>11</v>
      </c>
      <c r="I44" s="138"/>
      <c r="J44" s="138"/>
      <c r="K44" s="138">
        <f>'実質公債費比率（分子）の構造'!N$50</f>
        <v>11</v>
      </c>
      <c r="L44" s="138"/>
      <c r="M44" s="138"/>
      <c r="N44" s="138">
        <f>'実質公債費比率（分子）の構造'!O$50</f>
        <v>11</v>
      </c>
      <c r="O44" s="138"/>
      <c r="P44" s="138"/>
    </row>
    <row r="45" spans="1:16" x14ac:dyDescent="0.15">
      <c r="A45" s="138" t="s">
        <v>54</v>
      </c>
      <c r="B45" s="138">
        <f>'実質公債費比率（分子）の構造'!K$49</f>
        <v>218</v>
      </c>
      <c r="C45" s="138"/>
      <c r="D45" s="138"/>
      <c r="E45" s="138">
        <f>'実質公債費比率（分子）の構造'!L$49</f>
        <v>214</v>
      </c>
      <c r="F45" s="138"/>
      <c r="G45" s="138"/>
      <c r="H45" s="138">
        <f>'実質公債費比率（分子）の構造'!M$49</f>
        <v>233</v>
      </c>
      <c r="I45" s="138"/>
      <c r="J45" s="138"/>
      <c r="K45" s="138">
        <f>'実質公債費比率（分子）の構造'!N$49</f>
        <v>239</v>
      </c>
      <c r="L45" s="138"/>
      <c r="M45" s="138"/>
      <c r="N45" s="138">
        <f>'実質公債費比率（分子）の構造'!O$49</f>
        <v>245</v>
      </c>
      <c r="O45" s="138"/>
      <c r="P45" s="138"/>
    </row>
    <row r="46" spans="1:16" x14ac:dyDescent="0.15">
      <c r="A46" s="138" t="s">
        <v>55</v>
      </c>
      <c r="B46" s="138">
        <f>'実質公債費比率（分子）の構造'!K$48</f>
        <v>4231</v>
      </c>
      <c r="C46" s="138"/>
      <c r="D46" s="138"/>
      <c r="E46" s="138">
        <f>'実質公債費比率（分子）の構造'!L$48</f>
        <v>3861</v>
      </c>
      <c r="F46" s="138"/>
      <c r="G46" s="138"/>
      <c r="H46" s="138">
        <f>'実質公債費比率（分子）の構造'!M$48</f>
        <v>3665</v>
      </c>
      <c r="I46" s="138"/>
      <c r="J46" s="138"/>
      <c r="K46" s="138">
        <f>'実質公債費比率（分子）の構造'!N$48</f>
        <v>3990</v>
      </c>
      <c r="L46" s="138"/>
      <c r="M46" s="138"/>
      <c r="N46" s="138">
        <f>'実質公債費比率（分子）の構造'!O$48</f>
        <v>3672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10692</v>
      </c>
      <c r="C49" s="138"/>
      <c r="D49" s="138"/>
      <c r="E49" s="138">
        <f>'実質公債費比率（分子）の構造'!L$45</f>
        <v>10832</v>
      </c>
      <c r="F49" s="138"/>
      <c r="G49" s="138"/>
      <c r="H49" s="138">
        <f>'実質公債費比率（分子）の構造'!M$45</f>
        <v>10511</v>
      </c>
      <c r="I49" s="138"/>
      <c r="J49" s="138"/>
      <c r="K49" s="138">
        <f>'実質公債費比率（分子）の構造'!N$45</f>
        <v>10026</v>
      </c>
      <c r="L49" s="138"/>
      <c r="M49" s="138"/>
      <c r="N49" s="138">
        <f>'実質公債費比率（分子）の構造'!O$45</f>
        <v>9987</v>
      </c>
      <c r="O49" s="138"/>
      <c r="P49" s="138"/>
    </row>
    <row r="50" spans="1:16" x14ac:dyDescent="0.15">
      <c r="A50" s="138" t="s">
        <v>59</v>
      </c>
      <c r="B50" s="138" t="e">
        <f>NA()</f>
        <v>#N/A</v>
      </c>
      <c r="C50" s="138">
        <f>IF(ISNUMBER('実質公債費比率（分子）の構造'!K$53),'実質公債費比率（分子）の構造'!K$53,NA())</f>
        <v>949</v>
      </c>
      <c r="D50" s="138" t="e">
        <f>NA()</f>
        <v>#N/A</v>
      </c>
      <c r="E50" s="138" t="e">
        <f>NA()</f>
        <v>#N/A</v>
      </c>
      <c r="F50" s="138">
        <f>IF(ISNUMBER('実質公債費比率（分子）の構造'!L$53),'実質公債費比率（分子）の構造'!L$53,NA())</f>
        <v>751</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202</v>
      </c>
      <c r="M50" s="138" t="e">
        <f>NA()</f>
        <v>#N/A</v>
      </c>
      <c r="N50" s="138" t="e">
        <f>NA()</f>
        <v>#N/A</v>
      </c>
      <c r="O50" s="138">
        <f>IF(ISNUMBER('実質公債費比率（分子）の構造'!O$53),'実質公債費比率（分子）の構造'!O$53,NA())</f>
        <v>-294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112676</v>
      </c>
      <c r="E56" s="137"/>
      <c r="F56" s="137"/>
      <c r="G56" s="137">
        <f>'将来負担比率（分子）の構造'!J$52</f>
        <v>114305</v>
      </c>
      <c r="H56" s="137"/>
      <c r="I56" s="137"/>
      <c r="J56" s="137">
        <f>'将来負担比率（分子）の構造'!K$52</f>
        <v>117043</v>
      </c>
      <c r="K56" s="137"/>
      <c r="L56" s="137"/>
      <c r="M56" s="137">
        <f>'将来負担比率（分子）の構造'!L$52</f>
        <v>113200</v>
      </c>
      <c r="N56" s="137"/>
      <c r="O56" s="137"/>
      <c r="P56" s="137">
        <f>'将来負担比率（分子）の構造'!M$52</f>
        <v>112943</v>
      </c>
    </row>
    <row r="57" spans="1:16" x14ac:dyDescent="0.15">
      <c r="A57" s="137" t="s">
        <v>36</v>
      </c>
      <c r="B57" s="137"/>
      <c r="C57" s="137"/>
      <c r="D57" s="137">
        <f>'将来負担比率（分子）の構造'!I$51</f>
        <v>38461</v>
      </c>
      <c r="E57" s="137"/>
      <c r="F57" s="137"/>
      <c r="G57" s="137">
        <f>'将来負担比率（分子）の構造'!J$51</f>
        <v>35639</v>
      </c>
      <c r="H57" s="137"/>
      <c r="I57" s="137"/>
      <c r="J57" s="137">
        <f>'将来負担比率（分子）の構造'!K$51</f>
        <v>34310</v>
      </c>
      <c r="K57" s="137"/>
      <c r="L57" s="137"/>
      <c r="M57" s="137">
        <f>'将来負担比率（分子）の構造'!L$51</f>
        <v>32475</v>
      </c>
      <c r="N57" s="137"/>
      <c r="O57" s="137"/>
      <c r="P57" s="137">
        <f>'将来負担比率（分子）の構造'!M$51</f>
        <v>32730</v>
      </c>
    </row>
    <row r="58" spans="1:16" x14ac:dyDescent="0.15">
      <c r="A58" s="137" t="s">
        <v>35</v>
      </c>
      <c r="B58" s="137"/>
      <c r="C58" s="137"/>
      <c r="D58" s="137">
        <f>'将来負担比率（分子）の構造'!I$50</f>
        <v>22605</v>
      </c>
      <c r="E58" s="137"/>
      <c r="F58" s="137"/>
      <c r="G58" s="137">
        <f>'将来負担比率（分子）の構造'!J$50</f>
        <v>24569</v>
      </c>
      <c r="H58" s="137"/>
      <c r="I58" s="137"/>
      <c r="J58" s="137">
        <f>'将来負担比率（分子）の構造'!K$50</f>
        <v>26068</v>
      </c>
      <c r="K58" s="137"/>
      <c r="L58" s="137"/>
      <c r="M58" s="137">
        <f>'将来負担比率（分子）の構造'!L$50</f>
        <v>26491</v>
      </c>
      <c r="N58" s="137"/>
      <c r="O58" s="137"/>
      <c r="P58" s="137">
        <f>'将来負担比率（分子）の構造'!M$50</f>
        <v>29396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2549</v>
      </c>
      <c r="C61" s="137"/>
      <c r="D61" s="137"/>
      <c r="E61" s="137">
        <f>'将来負担比率（分子）の構造'!J$46</f>
        <v>2486</v>
      </c>
      <c r="F61" s="137"/>
      <c r="G61" s="137"/>
      <c r="H61" s="137">
        <f>'将来負担比率（分子）の構造'!K$46</f>
        <v>1979</v>
      </c>
      <c r="I61" s="137"/>
      <c r="J61" s="137"/>
      <c r="K61" s="137">
        <f>'将来負担比率（分子）の構造'!L$46</f>
        <v>1815</v>
      </c>
      <c r="L61" s="137"/>
      <c r="M61" s="137"/>
      <c r="N61" s="137">
        <f>'将来負担比率（分子）の構造'!M$46</f>
        <v>1473</v>
      </c>
      <c r="O61" s="137"/>
      <c r="P61" s="137"/>
    </row>
    <row r="62" spans="1:16" x14ac:dyDescent="0.15">
      <c r="A62" s="137" t="s">
        <v>29</v>
      </c>
      <c r="B62" s="137">
        <f>'将来負担比率（分子）の構造'!I$45</f>
        <v>17696</v>
      </c>
      <c r="C62" s="137"/>
      <c r="D62" s="137"/>
      <c r="E62" s="137">
        <f>'将来負担比率（分子）の構造'!J$45</f>
        <v>17527</v>
      </c>
      <c r="F62" s="137"/>
      <c r="G62" s="137"/>
      <c r="H62" s="137">
        <f>'将来負担比率（分子）の構造'!K$45</f>
        <v>16847</v>
      </c>
      <c r="I62" s="137"/>
      <c r="J62" s="137"/>
      <c r="K62" s="137">
        <f>'将来負担比率（分子）の構造'!L$45</f>
        <v>15793</v>
      </c>
      <c r="L62" s="137"/>
      <c r="M62" s="137"/>
      <c r="N62" s="137">
        <f>'将来負担比率（分子）の構造'!M$45</f>
        <v>15627</v>
      </c>
      <c r="O62" s="137"/>
      <c r="P62" s="137"/>
    </row>
    <row r="63" spans="1:16" x14ac:dyDescent="0.15">
      <c r="A63" s="137" t="s">
        <v>28</v>
      </c>
      <c r="B63" s="137">
        <f>'将来負担比率（分子）の構造'!I$44</f>
        <v>1359</v>
      </c>
      <c r="C63" s="137"/>
      <c r="D63" s="137"/>
      <c r="E63" s="137">
        <f>'将来負担比率（分子）の構造'!J$44</f>
        <v>1407</v>
      </c>
      <c r="F63" s="137"/>
      <c r="G63" s="137"/>
      <c r="H63" s="137">
        <f>'将来負担比率（分子）の構造'!K$44</f>
        <v>2565</v>
      </c>
      <c r="I63" s="137"/>
      <c r="J63" s="137"/>
      <c r="K63" s="137">
        <f>'将来負担比率（分子）の構造'!L$44</f>
        <v>2844</v>
      </c>
      <c r="L63" s="137"/>
      <c r="M63" s="137"/>
      <c r="N63" s="137">
        <f>'将来負担比率（分子）の構造'!M$44</f>
        <v>2912</v>
      </c>
      <c r="O63" s="137"/>
      <c r="P63" s="137"/>
    </row>
    <row r="64" spans="1:16" x14ac:dyDescent="0.15">
      <c r="A64" s="137" t="s">
        <v>27</v>
      </c>
      <c r="B64" s="137">
        <f>'将来負担比率（分子）の構造'!I$43</f>
        <v>45369</v>
      </c>
      <c r="C64" s="137"/>
      <c r="D64" s="137"/>
      <c r="E64" s="137">
        <f>'将来負担比率（分子）の構造'!J$43</f>
        <v>44978</v>
      </c>
      <c r="F64" s="137"/>
      <c r="G64" s="137"/>
      <c r="H64" s="137">
        <f>'将来負担比率（分子）の構造'!K$43</f>
        <v>42569</v>
      </c>
      <c r="I64" s="137"/>
      <c r="J64" s="137"/>
      <c r="K64" s="137">
        <f>'将来負担比率（分子）の構造'!L$43</f>
        <v>39769</v>
      </c>
      <c r="L64" s="137"/>
      <c r="M64" s="137"/>
      <c r="N64" s="137">
        <f>'将来負担比率（分子）の構造'!M$43</f>
        <v>36428</v>
      </c>
      <c r="O64" s="137"/>
      <c r="P64" s="137"/>
    </row>
    <row r="65" spans="1:16" x14ac:dyDescent="0.15">
      <c r="A65" s="137" t="s">
        <v>26</v>
      </c>
      <c r="B65" s="137">
        <f>'将来負担比率（分子）の構造'!I$42</f>
        <v>7387</v>
      </c>
      <c r="C65" s="137"/>
      <c r="D65" s="137"/>
      <c r="E65" s="137">
        <f>'将来負担比率（分子）の構造'!J$42</f>
        <v>6294</v>
      </c>
      <c r="F65" s="137"/>
      <c r="G65" s="137"/>
      <c r="H65" s="137">
        <f>'将来負担比率（分子）の構造'!K$42</f>
        <v>5875</v>
      </c>
      <c r="I65" s="137"/>
      <c r="J65" s="137"/>
      <c r="K65" s="137">
        <f>'将来負担比率（分子）の構造'!L$42</f>
        <v>6844</v>
      </c>
      <c r="L65" s="137"/>
      <c r="M65" s="137"/>
      <c r="N65" s="137">
        <f>'将来負担比率（分子）の構造'!M$42</f>
        <v>6035</v>
      </c>
      <c r="O65" s="137"/>
      <c r="P65" s="137"/>
    </row>
    <row r="66" spans="1:16" x14ac:dyDescent="0.15">
      <c r="A66" s="137" t="s">
        <v>25</v>
      </c>
      <c r="B66" s="137">
        <f>'将来負担比率（分子）の構造'!I$41</f>
        <v>99173</v>
      </c>
      <c r="C66" s="137"/>
      <c r="D66" s="137"/>
      <c r="E66" s="137">
        <f>'将来負担比率（分子）の構造'!J$41</f>
        <v>96848</v>
      </c>
      <c r="F66" s="137"/>
      <c r="G66" s="137"/>
      <c r="H66" s="137">
        <f>'将来負担比率（分子）の構造'!K$41</f>
        <v>96904</v>
      </c>
      <c r="I66" s="137"/>
      <c r="J66" s="137"/>
      <c r="K66" s="137">
        <f>'将来負担比率（分子）の構造'!L$41</f>
        <v>99253</v>
      </c>
      <c r="L66" s="137"/>
      <c r="M66" s="137"/>
      <c r="N66" s="137">
        <f>'将来負担比率（分子）の構造'!M$41</f>
        <v>101233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M1" zoomScaleNormal="100" workbookViewId="0">
      <selection activeCell="AM1" sqref="AM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55825101</v>
      </c>
      <c r="S5" s="671"/>
      <c r="T5" s="671"/>
      <c r="U5" s="671"/>
      <c r="V5" s="671"/>
      <c r="W5" s="671"/>
      <c r="X5" s="671"/>
      <c r="Y5" s="718"/>
      <c r="Z5" s="731">
        <v>41.5</v>
      </c>
      <c r="AA5" s="731"/>
      <c r="AB5" s="731"/>
      <c r="AC5" s="731"/>
      <c r="AD5" s="732">
        <v>51287928</v>
      </c>
      <c r="AE5" s="732"/>
      <c r="AF5" s="732"/>
      <c r="AG5" s="732"/>
      <c r="AH5" s="732"/>
      <c r="AI5" s="732"/>
      <c r="AJ5" s="732"/>
      <c r="AK5" s="732"/>
      <c r="AL5" s="719">
        <v>72.400000000000006</v>
      </c>
      <c r="AM5" s="688"/>
      <c r="AN5" s="688"/>
      <c r="AO5" s="720"/>
      <c r="AP5" s="707" t="s">
        <v>208</v>
      </c>
      <c r="AQ5" s="708"/>
      <c r="AR5" s="708"/>
      <c r="AS5" s="708"/>
      <c r="AT5" s="708"/>
      <c r="AU5" s="708"/>
      <c r="AV5" s="708"/>
      <c r="AW5" s="708"/>
      <c r="AX5" s="708"/>
      <c r="AY5" s="708"/>
      <c r="AZ5" s="708"/>
      <c r="BA5" s="708"/>
      <c r="BB5" s="708"/>
      <c r="BC5" s="708"/>
      <c r="BD5" s="708"/>
      <c r="BE5" s="708"/>
      <c r="BF5" s="709"/>
      <c r="BG5" s="620">
        <v>49911779</v>
      </c>
      <c r="BH5" s="621"/>
      <c r="BI5" s="621"/>
      <c r="BJ5" s="621"/>
      <c r="BK5" s="621"/>
      <c r="BL5" s="621"/>
      <c r="BM5" s="621"/>
      <c r="BN5" s="622"/>
      <c r="BO5" s="673">
        <v>89.4</v>
      </c>
      <c r="BP5" s="673"/>
      <c r="BQ5" s="673"/>
      <c r="BR5" s="673"/>
      <c r="BS5" s="674">
        <v>605920</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616999</v>
      </c>
      <c r="S6" s="621"/>
      <c r="T6" s="621"/>
      <c r="U6" s="621"/>
      <c r="V6" s="621"/>
      <c r="W6" s="621"/>
      <c r="X6" s="621"/>
      <c r="Y6" s="622"/>
      <c r="Z6" s="673">
        <v>0.5</v>
      </c>
      <c r="AA6" s="673"/>
      <c r="AB6" s="673"/>
      <c r="AC6" s="673"/>
      <c r="AD6" s="674">
        <v>616999</v>
      </c>
      <c r="AE6" s="674"/>
      <c r="AF6" s="674"/>
      <c r="AG6" s="674"/>
      <c r="AH6" s="674"/>
      <c r="AI6" s="674"/>
      <c r="AJ6" s="674"/>
      <c r="AK6" s="674"/>
      <c r="AL6" s="643">
        <v>0.9</v>
      </c>
      <c r="AM6" s="675"/>
      <c r="AN6" s="675"/>
      <c r="AO6" s="676"/>
      <c r="AP6" s="617" t="s">
        <v>213</v>
      </c>
      <c r="AQ6" s="618"/>
      <c r="AR6" s="618"/>
      <c r="AS6" s="618"/>
      <c r="AT6" s="618"/>
      <c r="AU6" s="618"/>
      <c r="AV6" s="618"/>
      <c r="AW6" s="618"/>
      <c r="AX6" s="618"/>
      <c r="AY6" s="618"/>
      <c r="AZ6" s="618"/>
      <c r="BA6" s="618"/>
      <c r="BB6" s="618"/>
      <c r="BC6" s="618"/>
      <c r="BD6" s="618"/>
      <c r="BE6" s="618"/>
      <c r="BF6" s="619"/>
      <c r="BG6" s="620">
        <v>49911779</v>
      </c>
      <c r="BH6" s="621"/>
      <c r="BI6" s="621"/>
      <c r="BJ6" s="621"/>
      <c r="BK6" s="621"/>
      <c r="BL6" s="621"/>
      <c r="BM6" s="621"/>
      <c r="BN6" s="622"/>
      <c r="BO6" s="673">
        <v>89.4</v>
      </c>
      <c r="BP6" s="673"/>
      <c r="BQ6" s="673"/>
      <c r="BR6" s="673"/>
      <c r="BS6" s="674">
        <v>605920</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649113</v>
      </c>
      <c r="CS6" s="621"/>
      <c r="CT6" s="621"/>
      <c r="CU6" s="621"/>
      <c r="CV6" s="621"/>
      <c r="CW6" s="621"/>
      <c r="CX6" s="621"/>
      <c r="CY6" s="622"/>
      <c r="CZ6" s="673">
        <v>0.5</v>
      </c>
      <c r="DA6" s="673"/>
      <c r="DB6" s="673"/>
      <c r="DC6" s="673"/>
      <c r="DD6" s="626">
        <v>1450</v>
      </c>
      <c r="DE6" s="621"/>
      <c r="DF6" s="621"/>
      <c r="DG6" s="621"/>
      <c r="DH6" s="621"/>
      <c r="DI6" s="621"/>
      <c r="DJ6" s="621"/>
      <c r="DK6" s="621"/>
      <c r="DL6" s="621"/>
      <c r="DM6" s="621"/>
      <c r="DN6" s="621"/>
      <c r="DO6" s="621"/>
      <c r="DP6" s="622"/>
      <c r="DQ6" s="626">
        <v>649113</v>
      </c>
      <c r="DR6" s="621"/>
      <c r="DS6" s="621"/>
      <c r="DT6" s="621"/>
      <c r="DU6" s="621"/>
      <c r="DV6" s="621"/>
      <c r="DW6" s="621"/>
      <c r="DX6" s="621"/>
      <c r="DY6" s="621"/>
      <c r="DZ6" s="621"/>
      <c r="EA6" s="621"/>
      <c r="EB6" s="621"/>
      <c r="EC6" s="656"/>
    </row>
    <row r="7" spans="2:143" ht="11.25" customHeight="1" x14ac:dyDescent="0.15">
      <c r="B7" s="617" t="s">
        <v>215</v>
      </c>
      <c r="C7" s="618"/>
      <c r="D7" s="618"/>
      <c r="E7" s="618"/>
      <c r="F7" s="618"/>
      <c r="G7" s="618"/>
      <c r="H7" s="618"/>
      <c r="I7" s="618"/>
      <c r="J7" s="618"/>
      <c r="K7" s="618"/>
      <c r="L7" s="618"/>
      <c r="M7" s="618"/>
      <c r="N7" s="618"/>
      <c r="O7" s="618"/>
      <c r="P7" s="618"/>
      <c r="Q7" s="619"/>
      <c r="R7" s="620">
        <v>83848</v>
      </c>
      <c r="S7" s="621"/>
      <c r="T7" s="621"/>
      <c r="U7" s="621"/>
      <c r="V7" s="621"/>
      <c r="W7" s="621"/>
      <c r="X7" s="621"/>
      <c r="Y7" s="622"/>
      <c r="Z7" s="673">
        <v>0.1</v>
      </c>
      <c r="AA7" s="673"/>
      <c r="AB7" s="673"/>
      <c r="AC7" s="673"/>
      <c r="AD7" s="674">
        <v>83848</v>
      </c>
      <c r="AE7" s="674"/>
      <c r="AF7" s="674"/>
      <c r="AG7" s="674"/>
      <c r="AH7" s="674"/>
      <c r="AI7" s="674"/>
      <c r="AJ7" s="674"/>
      <c r="AK7" s="674"/>
      <c r="AL7" s="643">
        <v>0.1</v>
      </c>
      <c r="AM7" s="675"/>
      <c r="AN7" s="675"/>
      <c r="AO7" s="676"/>
      <c r="AP7" s="617" t="s">
        <v>216</v>
      </c>
      <c r="AQ7" s="618"/>
      <c r="AR7" s="618"/>
      <c r="AS7" s="618"/>
      <c r="AT7" s="618"/>
      <c r="AU7" s="618"/>
      <c r="AV7" s="618"/>
      <c r="AW7" s="618"/>
      <c r="AX7" s="618"/>
      <c r="AY7" s="618"/>
      <c r="AZ7" s="618"/>
      <c r="BA7" s="618"/>
      <c r="BB7" s="618"/>
      <c r="BC7" s="618"/>
      <c r="BD7" s="618"/>
      <c r="BE7" s="618"/>
      <c r="BF7" s="619"/>
      <c r="BG7" s="620">
        <v>26309461</v>
      </c>
      <c r="BH7" s="621"/>
      <c r="BI7" s="621"/>
      <c r="BJ7" s="621"/>
      <c r="BK7" s="621"/>
      <c r="BL7" s="621"/>
      <c r="BM7" s="621"/>
      <c r="BN7" s="622"/>
      <c r="BO7" s="673">
        <v>47.1</v>
      </c>
      <c r="BP7" s="673"/>
      <c r="BQ7" s="673"/>
      <c r="BR7" s="673"/>
      <c r="BS7" s="674">
        <v>605920</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15449137</v>
      </c>
      <c r="CS7" s="621"/>
      <c r="CT7" s="621"/>
      <c r="CU7" s="621"/>
      <c r="CV7" s="621"/>
      <c r="CW7" s="621"/>
      <c r="CX7" s="621"/>
      <c r="CY7" s="622"/>
      <c r="CZ7" s="673">
        <v>11.7</v>
      </c>
      <c r="DA7" s="673"/>
      <c r="DB7" s="673"/>
      <c r="DC7" s="673"/>
      <c r="DD7" s="626">
        <v>400056</v>
      </c>
      <c r="DE7" s="621"/>
      <c r="DF7" s="621"/>
      <c r="DG7" s="621"/>
      <c r="DH7" s="621"/>
      <c r="DI7" s="621"/>
      <c r="DJ7" s="621"/>
      <c r="DK7" s="621"/>
      <c r="DL7" s="621"/>
      <c r="DM7" s="621"/>
      <c r="DN7" s="621"/>
      <c r="DO7" s="621"/>
      <c r="DP7" s="622"/>
      <c r="DQ7" s="626">
        <v>11353017</v>
      </c>
      <c r="DR7" s="621"/>
      <c r="DS7" s="621"/>
      <c r="DT7" s="621"/>
      <c r="DU7" s="621"/>
      <c r="DV7" s="621"/>
      <c r="DW7" s="621"/>
      <c r="DX7" s="621"/>
      <c r="DY7" s="621"/>
      <c r="DZ7" s="621"/>
      <c r="EA7" s="621"/>
      <c r="EB7" s="621"/>
      <c r="EC7" s="656"/>
    </row>
    <row r="8" spans="2:143" ht="11.25" customHeight="1" x14ac:dyDescent="0.15">
      <c r="B8" s="617" t="s">
        <v>218</v>
      </c>
      <c r="C8" s="618"/>
      <c r="D8" s="618"/>
      <c r="E8" s="618"/>
      <c r="F8" s="618"/>
      <c r="G8" s="618"/>
      <c r="H8" s="618"/>
      <c r="I8" s="618"/>
      <c r="J8" s="618"/>
      <c r="K8" s="618"/>
      <c r="L8" s="618"/>
      <c r="M8" s="618"/>
      <c r="N8" s="618"/>
      <c r="O8" s="618"/>
      <c r="P8" s="618"/>
      <c r="Q8" s="619"/>
      <c r="R8" s="620">
        <v>305642</v>
      </c>
      <c r="S8" s="621"/>
      <c r="T8" s="621"/>
      <c r="U8" s="621"/>
      <c r="V8" s="621"/>
      <c r="W8" s="621"/>
      <c r="X8" s="621"/>
      <c r="Y8" s="622"/>
      <c r="Z8" s="673">
        <v>0.2</v>
      </c>
      <c r="AA8" s="673"/>
      <c r="AB8" s="673"/>
      <c r="AC8" s="673"/>
      <c r="AD8" s="674">
        <v>305642</v>
      </c>
      <c r="AE8" s="674"/>
      <c r="AF8" s="674"/>
      <c r="AG8" s="674"/>
      <c r="AH8" s="674"/>
      <c r="AI8" s="674"/>
      <c r="AJ8" s="674"/>
      <c r="AK8" s="674"/>
      <c r="AL8" s="643">
        <v>0.4</v>
      </c>
      <c r="AM8" s="675"/>
      <c r="AN8" s="675"/>
      <c r="AO8" s="676"/>
      <c r="AP8" s="617" t="s">
        <v>219</v>
      </c>
      <c r="AQ8" s="618"/>
      <c r="AR8" s="618"/>
      <c r="AS8" s="618"/>
      <c r="AT8" s="618"/>
      <c r="AU8" s="618"/>
      <c r="AV8" s="618"/>
      <c r="AW8" s="618"/>
      <c r="AX8" s="618"/>
      <c r="AY8" s="618"/>
      <c r="AZ8" s="618"/>
      <c r="BA8" s="618"/>
      <c r="BB8" s="618"/>
      <c r="BC8" s="618"/>
      <c r="BD8" s="618"/>
      <c r="BE8" s="618"/>
      <c r="BF8" s="619"/>
      <c r="BG8" s="620">
        <v>590980</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64370694</v>
      </c>
      <c r="CS8" s="621"/>
      <c r="CT8" s="621"/>
      <c r="CU8" s="621"/>
      <c r="CV8" s="621"/>
      <c r="CW8" s="621"/>
      <c r="CX8" s="621"/>
      <c r="CY8" s="622"/>
      <c r="CZ8" s="673">
        <v>48.5</v>
      </c>
      <c r="DA8" s="673"/>
      <c r="DB8" s="673"/>
      <c r="DC8" s="673"/>
      <c r="DD8" s="626">
        <v>1199614</v>
      </c>
      <c r="DE8" s="621"/>
      <c r="DF8" s="621"/>
      <c r="DG8" s="621"/>
      <c r="DH8" s="621"/>
      <c r="DI8" s="621"/>
      <c r="DJ8" s="621"/>
      <c r="DK8" s="621"/>
      <c r="DL8" s="621"/>
      <c r="DM8" s="621"/>
      <c r="DN8" s="621"/>
      <c r="DO8" s="621"/>
      <c r="DP8" s="622"/>
      <c r="DQ8" s="626">
        <v>29931708</v>
      </c>
      <c r="DR8" s="621"/>
      <c r="DS8" s="621"/>
      <c r="DT8" s="621"/>
      <c r="DU8" s="621"/>
      <c r="DV8" s="621"/>
      <c r="DW8" s="621"/>
      <c r="DX8" s="621"/>
      <c r="DY8" s="621"/>
      <c r="DZ8" s="621"/>
      <c r="EA8" s="621"/>
      <c r="EB8" s="621"/>
      <c r="EC8" s="656"/>
    </row>
    <row r="9" spans="2:143" ht="11.25" customHeight="1" x14ac:dyDescent="0.15">
      <c r="B9" s="617" t="s">
        <v>221</v>
      </c>
      <c r="C9" s="618"/>
      <c r="D9" s="618"/>
      <c r="E9" s="618"/>
      <c r="F9" s="618"/>
      <c r="G9" s="618"/>
      <c r="H9" s="618"/>
      <c r="I9" s="618"/>
      <c r="J9" s="618"/>
      <c r="K9" s="618"/>
      <c r="L9" s="618"/>
      <c r="M9" s="618"/>
      <c r="N9" s="618"/>
      <c r="O9" s="618"/>
      <c r="P9" s="618"/>
      <c r="Q9" s="619"/>
      <c r="R9" s="620">
        <v>179776</v>
      </c>
      <c r="S9" s="621"/>
      <c r="T9" s="621"/>
      <c r="U9" s="621"/>
      <c r="V9" s="621"/>
      <c r="W9" s="621"/>
      <c r="X9" s="621"/>
      <c r="Y9" s="622"/>
      <c r="Z9" s="673">
        <v>0.1</v>
      </c>
      <c r="AA9" s="673"/>
      <c r="AB9" s="673"/>
      <c r="AC9" s="673"/>
      <c r="AD9" s="674">
        <v>179776</v>
      </c>
      <c r="AE9" s="674"/>
      <c r="AF9" s="674"/>
      <c r="AG9" s="674"/>
      <c r="AH9" s="674"/>
      <c r="AI9" s="674"/>
      <c r="AJ9" s="674"/>
      <c r="AK9" s="674"/>
      <c r="AL9" s="643">
        <v>0.3</v>
      </c>
      <c r="AM9" s="675"/>
      <c r="AN9" s="675"/>
      <c r="AO9" s="676"/>
      <c r="AP9" s="617" t="s">
        <v>222</v>
      </c>
      <c r="AQ9" s="618"/>
      <c r="AR9" s="618"/>
      <c r="AS9" s="618"/>
      <c r="AT9" s="618"/>
      <c r="AU9" s="618"/>
      <c r="AV9" s="618"/>
      <c r="AW9" s="618"/>
      <c r="AX9" s="618"/>
      <c r="AY9" s="618"/>
      <c r="AZ9" s="618"/>
      <c r="BA9" s="618"/>
      <c r="BB9" s="618"/>
      <c r="BC9" s="618"/>
      <c r="BD9" s="618"/>
      <c r="BE9" s="618"/>
      <c r="BF9" s="619"/>
      <c r="BG9" s="620">
        <v>21930491</v>
      </c>
      <c r="BH9" s="621"/>
      <c r="BI9" s="621"/>
      <c r="BJ9" s="621"/>
      <c r="BK9" s="621"/>
      <c r="BL9" s="621"/>
      <c r="BM9" s="621"/>
      <c r="BN9" s="622"/>
      <c r="BO9" s="673">
        <v>39.299999999999997</v>
      </c>
      <c r="BP9" s="673"/>
      <c r="BQ9" s="673"/>
      <c r="BR9" s="673"/>
      <c r="BS9" s="626" t="s">
        <v>112</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11674188</v>
      </c>
      <c r="CS9" s="621"/>
      <c r="CT9" s="621"/>
      <c r="CU9" s="621"/>
      <c r="CV9" s="621"/>
      <c r="CW9" s="621"/>
      <c r="CX9" s="621"/>
      <c r="CY9" s="622"/>
      <c r="CZ9" s="673">
        <v>8.8000000000000007</v>
      </c>
      <c r="DA9" s="673"/>
      <c r="DB9" s="673"/>
      <c r="DC9" s="673"/>
      <c r="DD9" s="626">
        <v>1105492</v>
      </c>
      <c r="DE9" s="621"/>
      <c r="DF9" s="621"/>
      <c r="DG9" s="621"/>
      <c r="DH9" s="621"/>
      <c r="DI9" s="621"/>
      <c r="DJ9" s="621"/>
      <c r="DK9" s="621"/>
      <c r="DL9" s="621"/>
      <c r="DM9" s="621"/>
      <c r="DN9" s="621"/>
      <c r="DO9" s="621"/>
      <c r="DP9" s="622"/>
      <c r="DQ9" s="626">
        <v>9872009</v>
      </c>
      <c r="DR9" s="621"/>
      <c r="DS9" s="621"/>
      <c r="DT9" s="621"/>
      <c r="DU9" s="621"/>
      <c r="DV9" s="621"/>
      <c r="DW9" s="621"/>
      <c r="DX9" s="621"/>
      <c r="DY9" s="621"/>
      <c r="DZ9" s="621"/>
      <c r="EA9" s="621"/>
      <c r="EB9" s="621"/>
      <c r="EC9" s="656"/>
    </row>
    <row r="10" spans="2:143" ht="11.25" customHeight="1" x14ac:dyDescent="0.15">
      <c r="B10" s="617" t="s">
        <v>224</v>
      </c>
      <c r="C10" s="618"/>
      <c r="D10" s="618"/>
      <c r="E10" s="618"/>
      <c r="F10" s="618"/>
      <c r="G10" s="618"/>
      <c r="H10" s="618"/>
      <c r="I10" s="618"/>
      <c r="J10" s="618"/>
      <c r="K10" s="618"/>
      <c r="L10" s="618"/>
      <c r="M10" s="618"/>
      <c r="N10" s="618"/>
      <c r="O10" s="618"/>
      <c r="P10" s="618"/>
      <c r="Q10" s="619"/>
      <c r="R10" s="620">
        <v>6715004</v>
      </c>
      <c r="S10" s="621"/>
      <c r="T10" s="621"/>
      <c r="U10" s="621"/>
      <c r="V10" s="621"/>
      <c r="W10" s="621"/>
      <c r="X10" s="621"/>
      <c r="Y10" s="622"/>
      <c r="Z10" s="673">
        <v>5</v>
      </c>
      <c r="AA10" s="673"/>
      <c r="AB10" s="673"/>
      <c r="AC10" s="673"/>
      <c r="AD10" s="674">
        <v>6715004</v>
      </c>
      <c r="AE10" s="674"/>
      <c r="AF10" s="674"/>
      <c r="AG10" s="674"/>
      <c r="AH10" s="674"/>
      <c r="AI10" s="674"/>
      <c r="AJ10" s="674"/>
      <c r="AK10" s="674"/>
      <c r="AL10" s="643">
        <v>9.5</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720899</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480536</v>
      </c>
      <c r="CS10" s="621"/>
      <c r="CT10" s="621"/>
      <c r="CU10" s="621"/>
      <c r="CV10" s="621"/>
      <c r="CW10" s="621"/>
      <c r="CX10" s="621"/>
      <c r="CY10" s="622"/>
      <c r="CZ10" s="673">
        <v>0.4</v>
      </c>
      <c r="DA10" s="673"/>
      <c r="DB10" s="673"/>
      <c r="DC10" s="673"/>
      <c r="DD10" s="626">
        <v>21532</v>
      </c>
      <c r="DE10" s="621"/>
      <c r="DF10" s="621"/>
      <c r="DG10" s="621"/>
      <c r="DH10" s="621"/>
      <c r="DI10" s="621"/>
      <c r="DJ10" s="621"/>
      <c r="DK10" s="621"/>
      <c r="DL10" s="621"/>
      <c r="DM10" s="621"/>
      <c r="DN10" s="621"/>
      <c r="DO10" s="621"/>
      <c r="DP10" s="622"/>
      <c r="DQ10" s="626">
        <v>243114</v>
      </c>
      <c r="DR10" s="621"/>
      <c r="DS10" s="621"/>
      <c r="DT10" s="621"/>
      <c r="DU10" s="621"/>
      <c r="DV10" s="621"/>
      <c r="DW10" s="621"/>
      <c r="DX10" s="621"/>
      <c r="DY10" s="621"/>
      <c r="DZ10" s="621"/>
      <c r="EA10" s="621"/>
      <c r="EB10" s="621"/>
      <c r="EC10" s="656"/>
    </row>
    <row r="11" spans="2:143" ht="11.25" customHeight="1" x14ac:dyDescent="0.15">
      <c r="B11" s="617" t="s">
        <v>227</v>
      </c>
      <c r="C11" s="618"/>
      <c r="D11" s="618"/>
      <c r="E11" s="618"/>
      <c r="F11" s="618"/>
      <c r="G11" s="618"/>
      <c r="H11" s="618"/>
      <c r="I11" s="618"/>
      <c r="J11" s="618"/>
      <c r="K11" s="618"/>
      <c r="L11" s="618"/>
      <c r="M11" s="618"/>
      <c r="N11" s="618"/>
      <c r="O11" s="618"/>
      <c r="P11" s="618"/>
      <c r="Q11" s="619"/>
      <c r="R11" s="620">
        <v>85540</v>
      </c>
      <c r="S11" s="621"/>
      <c r="T11" s="621"/>
      <c r="U11" s="621"/>
      <c r="V11" s="621"/>
      <c r="W11" s="621"/>
      <c r="X11" s="621"/>
      <c r="Y11" s="622"/>
      <c r="Z11" s="673">
        <v>0.1</v>
      </c>
      <c r="AA11" s="673"/>
      <c r="AB11" s="673"/>
      <c r="AC11" s="673"/>
      <c r="AD11" s="674">
        <v>85540</v>
      </c>
      <c r="AE11" s="674"/>
      <c r="AF11" s="674"/>
      <c r="AG11" s="674"/>
      <c r="AH11" s="674"/>
      <c r="AI11" s="674"/>
      <c r="AJ11" s="674"/>
      <c r="AK11" s="674"/>
      <c r="AL11" s="643">
        <v>0.1</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3067091</v>
      </c>
      <c r="BH11" s="621"/>
      <c r="BI11" s="621"/>
      <c r="BJ11" s="621"/>
      <c r="BK11" s="621"/>
      <c r="BL11" s="621"/>
      <c r="BM11" s="621"/>
      <c r="BN11" s="622"/>
      <c r="BO11" s="673">
        <v>5.5</v>
      </c>
      <c r="BP11" s="673"/>
      <c r="BQ11" s="673"/>
      <c r="BR11" s="673"/>
      <c r="BS11" s="626">
        <v>605920</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207939</v>
      </c>
      <c r="CS11" s="621"/>
      <c r="CT11" s="621"/>
      <c r="CU11" s="621"/>
      <c r="CV11" s="621"/>
      <c r="CW11" s="621"/>
      <c r="CX11" s="621"/>
      <c r="CY11" s="622"/>
      <c r="CZ11" s="673">
        <v>0.2</v>
      </c>
      <c r="DA11" s="673"/>
      <c r="DB11" s="673"/>
      <c r="DC11" s="673"/>
      <c r="DD11" s="626">
        <v>19055</v>
      </c>
      <c r="DE11" s="621"/>
      <c r="DF11" s="621"/>
      <c r="DG11" s="621"/>
      <c r="DH11" s="621"/>
      <c r="DI11" s="621"/>
      <c r="DJ11" s="621"/>
      <c r="DK11" s="621"/>
      <c r="DL11" s="621"/>
      <c r="DM11" s="621"/>
      <c r="DN11" s="621"/>
      <c r="DO11" s="621"/>
      <c r="DP11" s="622"/>
      <c r="DQ11" s="626">
        <v>194627</v>
      </c>
      <c r="DR11" s="621"/>
      <c r="DS11" s="621"/>
      <c r="DT11" s="621"/>
      <c r="DU11" s="621"/>
      <c r="DV11" s="621"/>
      <c r="DW11" s="621"/>
      <c r="DX11" s="621"/>
      <c r="DY11" s="621"/>
      <c r="DZ11" s="621"/>
      <c r="EA11" s="621"/>
      <c r="EB11" s="621"/>
      <c r="EC11" s="656"/>
    </row>
    <row r="12" spans="2:143" ht="11.25" customHeight="1" x14ac:dyDescent="0.15">
      <c r="B12" s="617" t="s">
        <v>230</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21057614</v>
      </c>
      <c r="BH12" s="621"/>
      <c r="BI12" s="621"/>
      <c r="BJ12" s="621"/>
      <c r="BK12" s="621"/>
      <c r="BL12" s="621"/>
      <c r="BM12" s="621"/>
      <c r="BN12" s="622"/>
      <c r="BO12" s="673">
        <v>37.700000000000003</v>
      </c>
      <c r="BP12" s="673"/>
      <c r="BQ12" s="673"/>
      <c r="BR12" s="673"/>
      <c r="BS12" s="626" t="s">
        <v>112</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291171</v>
      </c>
      <c r="CS12" s="621"/>
      <c r="CT12" s="621"/>
      <c r="CU12" s="621"/>
      <c r="CV12" s="621"/>
      <c r="CW12" s="621"/>
      <c r="CX12" s="621"/>
      <c r="CY12" s="622"/>
      <c r="CZ12" s="673">
        <v>0.2</v>
      </c>
      <c r="DA12" s="673"/>
      <c r="DB12" s="673"/>
      <c r="DC12" s="673"/>
      <c r="DD12" s="626">
        <v>3015</v>
      </c>
      <c r="DE12" s="621"/>
      <c r="DF12" s="621"/>
      <c r="DG12" s="621"/>
      <c r="DH12" s="621"/>
      <c r="DI12" s="621"/>
      <c r="DJ12" s="621"/>
      <c r="DK12" s="621"/>
      <c r="DL12" s="621"/>
      <c r="DM12" s="621"/>
      <c r="DN12" s="621"/>
      <c r="DO12" s="621"/>
      <c r="DP12" s="622"/>
      <c r="DQ12" s="626">
        <v>253686</v>
      </c>
      <c r="DR12" s="621"/>
      <c r="DS12" s="621"/>
      <c r="DT12" s="621"/>
      <c r="DU12" s="621"/>
      <c r="DV12" s="621"/>
      <c r="DW12" s="621"/>
      <c r="DX12" s="621"/>
      <c r="DY12" s="621"/>
      <c r="DZ12" s="621"/>
      <c r="EA12" s="621"/>
      <c r="EB12" s="621"/>
      <c r="EC12" s="656"/>
    </row>
    <row r="13" spans="2:143" ht="11.25" customHeight="1" x14ac:dyDescent="0.15">
      <c r="B13" s="617" t="s">
        <v>233</v>
      </c>
      <c r="C13" s="618"/>
      <c r="D13" s="618"/>
      <c r="E13" s="618"/>
      <c r="F13" s="618"/>
      <c r="G13" s="618"/>
      <c r="H13" s="618"/>
      <c r="I13" s="618"/>
      <c r="J13" s="618"/>
      <c r="K13" s="618"/>
      <c r="L13" s="618"/>
      <c r="M13" s="618"/>
      <c r="N13" s="618"/>
      <c r="O13" s="618"/>
      <c r="P13" s="618"/>
      <c r="Q13" s="619"/>
      <c r="R13" s="620">
        <v>245931</v>
      </c>
      <c r="S13" s="621"/>
      <c r="T13" s="621"/>
      <c r="U13" s="621"/>
      <c r="V13" s="621"/>
      <c r="W13" s="621"/>
      <c r="X13" s="621"/>
      <c r="Y13" s="622"/>
      <c r="Z13" s="673">
        <v>0.2</v>
      </c>
      <c r="AA13" s="673"/>
      <c r="AB13" s="673"/>
      <c r="AC13" s="673"/>
      <c r="AD13" s="674">
        <v>245931</v>
      </c>
      <c r="AE13" s="674"/>
      <c r="AF13" s="674"/>
      <c r="AG13" s="674"/>
      <c r="AH13" s="674"/>
      <c r="AI13" s="674"/>
      <c r="AJ13" s="674"/>
      <c r="AK13" s="674"/>
      <c r="AL13" s="643">
        <v>0.3</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20719501</v>
      </c>
      <c r="BH13" s="621"/>
      <c r="BI13" s="621"/>
      <c r="BJ13" s="621"/>
      <c r="BK13" s="621"/>
      <c r="BL13" s="621"/>
      <c r="BM13" s="621"/>
      <c r="BN13" s="622"/>
      <c r="BO13" s="673">
        <v>37.1</v>
      </c>
      <c r="BP13" s="673"/>
      <c r="BQ13" s="673"/>
      <c r="BR13" s="673"/>
      <c r="BS13" s="626" t="s">
        <v>112</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12372282</v>
      </c>
      <c r="CS13" s="621"/>
      <c r="CT13" s="621"/>
      <c r="CU13" s="621"/>
      <c r="CV13" s="621"/>
      <c r="CW13" s="621"/>
      <c r="CX13" s="621"/>
      <c r="CY13" s="622"/>
      <c r="CZ13" s="673">
        <v>9.3000000000000007</v>
      </c>
      <c r="DA13" s="673"/>
      <c r="DB13" s="673"/>
      <c r="DC13" s="673"/>
      <c r="DD13" s="626">
        <v>4157249</v>
      </c>
      <c r="DE13" s="621"/>
      <c r="DF13" s="621"/>
      <c r="DG13" s="621"/>
      <c r="DH13" s="621"/>
      <c r="DI13" s="621"/>
      <c r="DJ13" s="621"/>
      <c r="DK13" s="621"/>
      <c r="DL13" s="621"/>
      <c r="DM13" s="621"/>
      <c r="DN13" s="621"/>
      <c r="DO13" s="621"/>
      <c r="DP13" s="622"/>
      <c r="DQ13" s="626">
        <v>8513735</v>
      </c>
      <c r="DR13" s="621"/>
      <c r="DS13" s="621"/>
      <c r="DT13" s="621"/>
      <c r="DU13" s="621"/>
      <c r="DV13" s="621"/>
      <c r="DW13" s="621"/>
      <c r="DX13" s="621"/>
      <c r="DY13" s="621"/>
      <c r="DZ13" s="621"/>
      <c r="EA13" s="621"/>
      <c r="EB13" s="621"/>
      <c r="EC13" s="656"/>
    </row>
    <row r="14" spans="2:143" ht="11.25" customHeight="1" x14ac:dyDescent="0.15">
      <c r="B14" s="617" t="s">
        <v>236</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487584</v>
      </c>
      <c r="BH14" s="621"/>
      <c r="BI14" s="621"/>
      <c r="BJ14" s="621"/>
      <c r="BK14" s="621"/>
      <c r="BL14" s="621"/>
      <c r="BM14" s="621"/>
      <c r="BN14" s="622"/>
      <c r="BO14" s="673">
        <v>0.9</v>
      </c>
      <c r="BP14" s="673"/>
      <c r="BQ14" s="673"/>
      <c r="BR14" s="673"/>
      <c r="BS14" s="626" t="s">
        <v>112</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4462969</v>
      </c>
      <c r="CS14" s="621"/>
      <c r="CT14" s="621"/>
      <c r="CU14" s="621"/>
      <c r="CV14" s="621"/>
      <c r="CW14" s="621"/>
      <c r="CX14" s="621"/>
      <c r="CY14" s="622"/>
      <c r="CZ14" s="673">
        <v>3.4</v>
      </c>
      <c r="DA14" s="673"/>
      <c r="DB14" s="673"/>
      <c r="DC14" s="673"/>
      <c r="DD14" s="626">
        <v>7652</v>
      </c>
      <c r="DE14" s="621"/>
      <c r="DF14" s="621"/>
      <c r="DG14" s="621"/>
      <c r="DH14" s="621"/>
      <c r="DI14" s="621"/>
      <c r="DJ14" s="621"/>
      <c r="DK14" s="621"/>
      <c r="DL14" s="621"/>
      <c r="DM14" s="621"/>
      <c r="DN14" s="621"/>
      <c r="DO14" s="621"/>
      <c r="DP14" s="622"/>
      <c r="DQ14" s="626">
        <v>4424204</v>
      </c>
      <c r="DR14" s="621"/>
      <c r="DS14" s="621"/>
      <c r="DT14" s="621"/>
      <c r="DU14" s="621"/>
      <c r="DV14" s="621"/>
      <c r="DW14" s="621"/>
      <c r="DX14" s="621"/>
      <c r="DY14" s="621"/>
      <c r="DZ14" s="621"/>
      <c r="EA14" s="621"/>
      <c r="EB14" s="621"/>
      <c r="EC14" s="656"/>
    </row>
    <row r="15" spans="2:143" ht="11.25" customHeight="1" x14ac:dyDescent="0.15">
      <c r="B15" s="617" t="s">
        <v>239</v>
      </c>
      <c r="C15" s="618"/>
      <c r="D15" s="618"/>
      <c r="E15" s="618"/>
      <c r="F15" s="618"/>
      <c r="G15" s="618"/>
      <c r="H15" s="618"/>
      <c r="I15" s="618"/>
      <c r="J15" s="618"/>
      <c r="K15" s="618"/>
      <c r="L15" s="618"/>
      <c r="M15" s="618"/>
      <c r="N15" s="618"/>
      <c r="O15" s="618"/>
      <c r="P15" s="618"/>
      <c r="Q15" s="619"/>
      <c r="R15" s="620">
        <v>276761</v>
      </c>
      <c r="S15" s="621"/>
      <c r="T15" s="621"/>
      <c r="U15" s="621"/>
      <c r="V15" s="621"/>
      <c r="W15" s="621"/>
      <c r="X15" s="621"/>
      <c r="Y15" s="622"/>
      <c r="Z15" s="673">
        <v>0.2</v>
      </c>
      <c r="AA15" s="673"/>
      <c r="AB15" s="673"/>
      <c r="AC15" s="673"/>
      <c r="AD15" s="674">
        <v>276761</v>
      </c>
      <c r="AE15" s="674"/>
      <c r="AF15" s="674"/>
      <c r="AG15" s="674"/>
      <c r="AH15" s="674"/>
      <c r="AI15" s="674"/>
      <c r="AJ15" s="674"/>
      <c r="AK15" s="674"/>
      <c r="AL15" s="643">
        <v>0.4</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2057120</v>
      </c>
      <c r="BH15" s="621"/>
      <c r="BI15" s="621"/>
      <c r="BJ15" s="621"/>
      <c r="BK15" s="621"/>
      <c r="BL15" s="621"/>
      <c r="BM15" s="621"/>
      <c r="BN15" s="622"/>
      <c r="BO15" s="673">
        <v>3.7</v>
      </c>
      <c r="BP15" s="673"/>
      <c r="BQ15" s="673"/>
      <c r="BR15" s="673"/>
      <c r="BS15" s="626" t="s">
        <v>112</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11942808</v>
      </c>
      <c r="CS15" s="621"/>
      <c r="CT15" s="621"/>
      <c r="CU15" s="621"/>
      <c r="CV15" s="621"/>
      <c r="CW15" s="621"/>
      <c r="CX15" s="621"/>
      <c r="CY15" s="622"/>
      <c r="CZ15" s="673">
        <v>9</v>
      </c>
      <c r="DA15" s="673"/>
      <c r="DB15" s="673"/>
      <c r="DC15" s="673"/>
      <c r="DD15" s="626">
        <v>2890810</v>
      </c>
      <c r="DE15" s="621"/>
      <c r="DF15" s="621"/>
      <c r="DG15" s="621"/>
      <c r="DH15" s="621"/>
      <c r="DI15" s="621"/>
      <c r="DJ15" s="621"/>
      <c r="DK15" s="621"/>
      <c r="DL15" s="621"/>
      <c r="DM15" s="621"/>
      <c r="DN15" s="621"/>
      <c r="DO15" s="621"/>
      <c r="DP15" s="622"/>
      <c r="DQ15" s="626">
        <v>9627269</v>
      </c>
      <c r="DR15" s="621"/>
      <c r="DS15" s="621"/>
      <c r="DT15" s="621"/>
      <c r="DU15" s="621"/>
      <c r="DV15" s="621"/>
      <c r="DW15" s="621"/>
      <c r="DX15" s="621"/>
      <c r="DY15" s="621"/>
      <c r="DZ15" s="621"/>
      <c r="EA15" s="621"/>
      <c r="EB15" s="621"/>
      <c r="EC15" s="656"/>
    </row>
    <row r="16" spans="2:143" ht="11.25" customHeight="1" x14ac:dyDescent="0.15">
      <c r="B16" s="617" t="s">
        <v>242</v>
      </c>
      <c r="C16" s="618"/>
      <c r="D16" s="618"/>
      <c r="E16" s="618"/>
      <c r="F16" s="618"/>
      <c r="G16" s="618"/>
      <c r="H16" s="618"/>
      <c r="I16" s="618"/>
      <c r="J16" s="618"/>
      <c r="K16" s="618"/>
      <c r="L16" s="618"/>
      <c r="M16" s="618"/>
      <c r="N16" s="618"/>
      <c r="O16" s="618"/>
      <c r="P16" s="618"/>
      <c r="Q16" s="619"/>
      <c r="R16" s="620">
        <v>10706358</v>
      </c>
      <c r="S16" s="621"/>
      <c r="T16" s="621"/>
      <c r="U16" s="621"/>
      <c r="V16" s="621"/>
      <c r="W16" s="621"/>
      <c r="X16" s="621"/>
      <c r="Y16" s="622"/>
      <c r="Z16" s="673">
        <v>8</v>
      </c>
      <c r="AA16" s="673"/>
      <c r="AB16" s="673"/>
      <c r="AC16" s="673"/>
      <c r="AD16" s="674">
        <v>10421852</v>
      </c>
      <c r="AE16" s="674"/>
      <c r="AF16" s="674"/>
      <c r="AG16" s="674"/>
      <c r="AH16" s="674"/>
      <c r="AI16" s="674"/>
      <c r="AJ16" s="674"/>
      <c r="AK16" s="674"/>
      <c r="AL16" s="643">
        <v>14.7</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41723</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20923</v>
      </c>
      <c r="DR16" s="621"/>
      <c r="DS16" s="621"/>
      <c r="DT16" s="621"/>
      <c r="DU16" s="621"/>
      <c r="DV16" s="621"/>
      <c r="DW16" s="621"/>
      <c r="DX16" s="621"/>
      <c r="DY16" s="621"/>
      <c r="DZ16" s="621"/>
      <c r="EA16" s="621"/>
      <c r="EB16" s="621"/>
      <c r="EC16" s="656"/>
    </row>
    <row r="17" spans="2:133" ht="11.25" customHeight="1" x14ac:dyDescent="0.15">
      <c r="B17" s="617" t="s">
        <v>245</v>
      </c>
      <c r="C17" s="618"/>
      <c r="D17" s="618"/>
      <c r="E17" s="618"/>
      <c r="F17" s="618"/>
      <c r="G17" s="618"/>
      <c r="H17" s="618"/>
      <c r="I17" s="618"/>
      <c r="J17" s="618"/>
      <c r="K17" s="618"/>
      <c r="L17" s="618"/>
      <c r="M17" s="618"/>
      <c r="N17" s="618"/>
      <c r="O17" s="618"/>
      <c r="P17" s="618"/>
      <c r="Q17" s="619"/>
      <c r="R17" s="620">
        <v>10421852</v>
      </c>
      <c r="S17" s="621"/>
      <c r="T17" s="621"/>
      <c r="U17" s="621"/>
      <c r="V17" s="621"/>
      <c r="W17" s="621"/>
      <c r="X17" s="621"/>
      <c r="Y17" s="622"/>
      <c r="Z17" s="673">
        <v>7.7</v>
      </c>
      <c r="AA17" s="673"/>
      <c r="AB17" s="673"/>
      <c r="AC17" s="673"/>
      <c r="AD17" s="674">
        <v>10421852</v>
      </c>
      <c r="AE17" s="674"/>
      <c r="AF17" s="674"/>
      <c r="AG17" s="674"/>
      <c r="AH17" s="674"/>
      <c r="AI17" s="674"/>
      <c r="AJ17" s="674"/>
      <c r="AK17" s="674"/>
      <c r="AL17" s="643">
        <v>14.7</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10659463</v>
      </c>
      <c r="CS17" s="621"/>
      <c r="CT17" s="621"/>
      <c r="CU17" s="621"/>
      <c r="CV17" s="621"/>
      <c r="CW17" s="621"/>
      <c r="CX17" s="621"/>
      <c r="CY17" s="622"/>
      <c r="CZ17" s="673">
        <v>8</v>
      </c>
      <c r="DA17" s="673"/>
      <c r="DB17" s="673"/>
      <c r="DC17" s="673"/>
      <c r="DD17" s="626" t="s">
        <v>112</v>
      </c>
      <c r="DE17" s="621"/>
      <c r="DF17" s="621"/>
      <c r="DG17" s="621"/>
      <c r="DH17" s="621"/>
      <c r="DI17" s="621"/>
      <c r="DJ17" s="621"/>
      <c r="DK17" s="621"/>
      <c r="DL17" s="621"/>
      <c r="DM17" s="621"/>
      <c r="DN17" s="621"/>
      <c r="DO17" s="621"/>
      <c r="DP17" s="622"/>
      <c r="DQ17" s="626">
        <v>10658151</v>
      </c>
      <c r="DR17" s="621"/>
      <c r="DS17" s="621"/>
      <c r="DT17" s="621"/>
      <c r="DU17" s="621"/>
      <c r="DV17" s="621"/>
      <c r="DW17" s="621"/>
      <c r="DX17" s="621"/>
      <c r="DY17" s="621"/>
      <c r="DZ17" s="621"/>
      <c r="EA17" s="621"/>
      <c r="EB17" s="621"/>
      <c r="EC17" s="656"/>
    </row>
    <row r="18" spans="2:133" ht="11.25" customHeight="1" x14ac:dyDescent="0.15">
      <c r="B18" s="617" t="s">
        <v>248</v>
      </c>
      <c r="C18" s="618"/>
      <c r="D18" s="618"/>
      <c r="E18" s="618"/>
      <c r="F18" s="618"/>
      <c r="G18" s="618"/>
      <c r="H18" s="618"/>
      <c r="I18" s="618"/>
      <c r="J18" s="618"/>
      <c r="K18" s="618"/>
      <c r="L18" s="618"/>
      <c r="M18" s="618"/>
      <c r="N18" s="618"/>
      <c r="O18" s="618"/>
      <c r="P18" s="618"/>
      <c r="Q18" s="619"/>
      <c r="R18" s="620">
        <v>284506</v>
      </c>
      <c r="S18" s="621"/>
      <c r="T18" s="621"/>
      <c r="U18" s="621"/>
      <c r="V18" s="621"/>
      <c r="W18" s="621"/>
      <c r="X18" s="621"/>
      <c r="Y18" s="622"/>
      <c r="Z18" s="673">
        <v>0.2</v>
      </c>
      <c r="AA18" s="673"/>
      <c r="AB18" s="673"/>
      <c r="AC18" s="673"/>
      <c r="AD18" s="674" t="s">
        <v>112</v>
      </c>
      <c r="AE18" s="674"/>
      <c r="AF18" s="674"/>
      <c r="AG18" s="674"/>
      <c r="AH18" s="674"/>
      <c r="AI18" s="674"/>
      <c r="AJ18" s="674"/>
      <c r="AK18" s="674"/>
      <c r="AL18" s="643" t="s">
        <v>112</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251</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5913322</v>
      </c>
      <c r="BH19" s="621"/>
      <c r="BI19" s="621"/>
      <c r="BJ19" s="621"/>
      <c r="BK19" s="621"/>
      <c r="BL19" s="621"/>
      <c r="BM19" s="621"/>
      <c r="BN19" s="622"/>
      <c r="BO19" s="673">
        <v>10.6</v>
      </c>
      <c r="BP19" s="673"/>
      <c r="BQ19" s="673"/>
      <c r="BR19" s="673"/>
      <c r="BS19" s="626" t="s">
        <v>112</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254</v>
      </c>
      <c r="C20" s="618"/>
      <c r="D20" s="618"/>
      <c r="E20" s="618"/>
      <c r="F20" s="618"/>
      <c r="G20" s="618"/>
      <c r="H20" s="618"/>
      <c r="I20" s="618"/>
      <c r="J20" s="618"/>
      <c r="K20" s="618"/>
      <c r="L20" s="618"/>
      <c r="M20" s="618"/>
      <c r="N20" s="618"/>
      <c r="O20" s="618"/>
      <c r="P20" s="618"/>
      <c r="Q20" s="619"/>
      <c r="R20" s="620">
        <v>75040960</v>
      </c>
      <c r="S20" s="621"/>
      <c r="T20" s="621"/>
      <c r="U20" s="621"/>
      <c r="V20" s="621"/>
      <c r="W20" s="621"/>
      <c r="X20" s="621"/>
      <c r="Y20" s="622"/>
      <c r="Z20" s="673">
        <v>55.8</v>
      </c>
      <c r="AA20" s="673"/>
      <c r="AB20" s="673"/>
      <c r="AC20" s="673"/>
      <c r="AD20" s="674">
        <v>70219281</v>
      </c>
      <c r="AE20" s="674"/>
      <c r="AF20" s="674"/>
      <c r="AG20" s="674"/>
      <c r="AH20" s="674"/>
      <c r="AI20" s="674"/>
      <c r="AJ20" s="674"/>
      <c r="AK20" s="674"/>
      <c r="AL20" s="643">
        <v>99.2</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5913322</v>
      </c>
      <c r="BH20" s="621"/>
      <c r="BI20" s="621"/>
      <c r="BJ20" s="621"/>
      <c r="BK20" s="621"/>
      <c r="BL20" s="621"/>
      <c r="BM20" s="621"/>
      <c r="BN20" s="622"/>
      <c r="BO20" s="673">
        <v>10.6</v>
      </c>
      <c r="BP20" s="673"/>
      <c r="BQ20" s="673"/>
      <c r="BR20" s="673"/>
      <c r="BS20" s="626" t="s">
        <v>112</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132602023</v>
      </c>
      <c r="CS20" s="621"/>
      <c r="CT20" s="621"/>
      <c r="CU20" s="621"/>
      <c r="CV20" s="621"/>
      <c r="CW20" s="621"/>
      <c r="CX20" s="621"/>
      <c r="CY20" s="622"/>
      <c r="CZ20" s="673">
        <v>100</v>
      </c>
      <c r="DA20" s="673"/>
      <c r="DB20" s="673"/>
      <c r="DC20" s="673"/>
      <c r="DD20" s="626">
        <v>9805925</v>
      </c>
      <c r="DE20" s="621"/>
      <c r="DF20" s="621"/>
      <c r="DG20" s="621"/>
      <c r="DH20" s="621"/>
      <c r="DI20" s="621"/>
      <c r="DJ20" s="621"/>
      <c r="DK20" s="621"/>
      <c r="DL20" s="621"/>
      <c r="DM20" s="621"/>
      <c r="DN20" s="621"/>
      <c r="DO20" s="621"/>
      <c r="DP20" s="622"/>
      <c r="DQ20" s="626">
        <v>85741556</v>
      </c>
      <c r="DR20" s="621"/>
      <c r="DS20" s="621"/>
      <c r="DT20" s="621"/>
      <c r="DU20" s="621"/>
      <c r="DV20" s="621"/>
      <c r="DW20" s="621"/>
      <c r="DX20" s="621"/>
      <c r="DY20" s="621"/>
      <c r="DZ20" s="621"/>
      <c r="EA20" s="621"/>
      <c r="EB20" s="621"/>
      <c r="EC20" s="656"/>
    </row>
    <row r="21" spans="2:133" ht="11.25" customHeight="1" x14ac:dyDescent="0.15">
      <c r="B21" s="617" t="s">
        <v>257</v>
      </c>
      <c r="C21" s="618"/>
      <c r="D21" s="618"/>
      <c r="E21" s="618"/>
      <c r="F21" s="618"/>
      <c r="G21" s="618"/>
      <c r="H21" s="618"/>
      <c r="I21" s="618"/>
      <c r="J21" s="618"/>
      <c r="K21" s="618"/>
      <c r="L21" s="618"/>
      <c r="M21" s="618"/>
      <c r="N21" s="618"/>
      <c r="O21" s="618"/>
      <c r="P21" s="618"/>
      <c r="Q21" s="619"/>
      <c r="R21" s="620">
        <v>56447</v>
      </c>
      <c r="S21" s="621"/>
      <c r="T21" s="621"/>
      <c r="U21" s="621"/>
      <c r="V21" s="621"/>
      <c r="W21" s="621"/>
      <c r="X21" s="621"/>
      <c r="Y21" s="622"/>
      <c r="Z21" s="673">
        <v>0</v>
      </c>
      <c r="AA21" s="673"/>
      <c r="AB21" s="673"/>
      <c r="AC21" s="673"/>
      <c r="AD21" s="674">
        <v>56447</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259</v>
      </c>
      <c r="C22" s="618"/>
      <c r="D22" s="618"/>
      <c r="E22" s="618"/>
      <c r="F22" s="618"/>
      <c r="G22" s="618"/>
      <c r="H22" s="618"/>
      <c r="I22" s="618"/>
      <c r="J22" s="618"/>
      <c r="K22" s="618"/>
      <c r="L22" s="618"/>
      <c r="M22" s="618"/>
      <c r="N22" s="618"/>
      <c r="O22" s="618"/>
      <c r="P22" s="618"/>
      <c r="Q22" s="619"/>
      <c r="R22" s="620">
        <v>1393367</v>
      </c>
      <c r="S22" s="621"/>
      <c r="T22" s="621"/>
      <c r="U22" s="621"/>
      <c r="V22" s="621"/>
      <c r="W22" s="621"/>
      <c r="X22" s="621"/>
      <c r="Y22" s="622"/>
      <c r="Z22" s="673">
        <v>1</v>
      </c>
      <c r="AA22" s="673"/>
      <c r="AB22" s="673"/>
      <c r="AC22" s="673"/>
      <c r="AD22" s="674" t="s">
        <v>112</v>
      </c>
      <c r="AE22" s="674"/>
      <c r="AF22" s="674"/>
      <c r="AG22" s="674"/>
      <c r="AH22" s="674"/>
      <c r="AI22" s="674"/>
      <c r="AJ22" s="674"/>
      <c r="AK22" s="674"/>
      <c r="AL22" s="643" t="s">
        <v>112</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v>1376149</v>
      </c>
      <c r="BH22" s="621"/>
      <c r="BI22" s="621"/>
      <c r="BJ22" s="621"/>
      <c r="BK22" s="621"/>
      <c r="BL22" s="621"/>
      <c r="BM22" s="621"/>
      <c r="BN22" s="622"/>
      <c r="BO22" s="673">
        <v>2.5</v>
      </c>
      <c r="BP22" s="673"/>
      <c r="BQ22" s="673"/>
      <c r="BR22" s="673"/>
      <c r="BS22" s="626" t="s">
        <v>112</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262</v>
      </c>
      <c r="C23" s="618"/>
      <c r="D23" s="618"/>
      <c r="E23" s="618"/>
      <c r="F23" s="618"/>
      <c r="G23" s="618"/>
      <c r="H23" s="618"/>
      <c r="I23" s="618"/>
      <c r="J23" s="618"/>
      <c r="K23" s="618"/>
      <c r="L23" s="618"/>
      <c r="M23" s="618"/>
      <c r="N23" s="618"/>
      <c r="O23" s="618"/>
      <c r="P23" s="618"/>
      <c r="Q23" s="619"/>
      <c r="R23" s="620">
        <v>1884739</v>
      </c>
      <c r="S23" s="621"/>
      <c r="T23" s="621"/>
      <c r="U23" s="621"/>
      <c r="V23" s="621"/>
      <c r="W23" s="621"/>
      <c r="X23" s="621"/>
      <c r="Y23" s="622"/>
      <c r="Z23" s="673">
        <v>1.4</v>
      </c>
      <c r="AA23" s="673"/>
      <c r="AB23" s="673"/>
      <c r="AC23" s="673"/>
      <c r="AD23" s="674">
        <v>442662</v>
      </c>
      <c r="AE23" s="674"/>
      <c r="AF23" s="674"/>
      <c r="AG23" s="674"/>
      <c r="AH23" s="674"/>
      <c r="AI23" s="674"/>
      <c r="AJ23" s="674"/>
      <c r="AK23" s="674"/>
      <c r="AL23" s="643">
        <v>0.6</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v>4537173</v>
      </c>
      <c r="BH23" s="621"/>
      <c r="BI23" s="621"/>
      <c r="BJ23" s="621"/>
      <c r="BK23" s="621"/>
      <c r="BL23" s="621"/>
      <c r="BM23" s="621"/>
      <c r="BN23" s="622"/>
      <c r="BO23" s="673">
        <v>8.1</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15">
      <c r="B24" s="617" t="s">
        <v>269</v>
      </c>
      <c r="C24" s="618"/>
      <c r="D24" s="618"/>
      <c r="E24" s="618"/>
      <c r="F24" s="618"/>
      <c r="G24" s="618"/>
      <c r="H24" s="618"/>
      <c r="I24" s="618"/>
      <c r="J24" s="618"/>
      <c r="K24" s="618"/>
      <c r="L24" s="618"/>
      <c r="M24" s="618"/>
      <c r="N24" s="618"/>
      <c r="O24" s="618"/>
      <c r="P24" s="618"/>
      <c r="Q24" s="619"/>
      <c r="R24" s="620">
        <v>573193</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73912085</v>
      </c>
      <c r="CS24" s="671"/>
      <c r="CT24" s="671"/>
      <c r="CU24" s="671"/>
      <c r="CV24" s="671"/>
      <c r="CW24" s="671"/>
      <c r="CX24" s="671"/>
      <c r="CY24" s="718"/>
      <c r="CZ24" s="722">
        <v>55.7</v>
      </c>
      <c r="DA24" s="723"/>
      <c r="DB24" s="723"/>
      <c r="DC24" s="724"/>
      <c r="DD24" s="717">
        <v>42785071</v>
      </c>
      <c r="DE24" s="671"/>
      <c r="DF24" s="671"/>
      <c r="DG24" s="671"/>
      <c r="DH24" s="671"/>
      <c r="DI24" s="671"/>
      <c r="DJ24" s="671"/>
      <c r="DK24" s="718"/>
      <c r="DL24" s="717">
        <v>41597796</v>
      </c>
      <c r="DM24" s="671"/>
      <c r="DN24" s="671"/>
      <c r="DO24" s="671"/>
      <c r="DP24" s="671"/>
      <c r="DQ24" s="671"/>
      <c r="DR24" s="671"/>
      <c r="DS24" s="671"/>
      <c r="DT24" s="671"/>
      <c r="DU24" s="671"/>
      <c r="DV24" s="718"/>
      <c r="DW24" s="719">
        <v>54.4</v>
      </c>
      <c r="DX24" s="688"/>
      <c r="DY24" s="688"/>
      <c r="DZ24" s="688"/>
      <c r="EA24" s="688"/>
      <c r="EB24" s="688"/>
      <c r="EC24" s="720"/>
    </row>
    <row r="25" spans="2:133" ht="11.25" customHeight="1" x14ac:dyDescent="0.15">
      <c r="B25" s="617" t="s">
        <v>272</v>
      </c>
      <c r="C25" s="618"/>
      <c r="D25" s="618"/>
      <c r="E25" s="618"/>
      <c r="F25" s="618"/>
      <c r="G25" s="618"/>
      <c r="H25" s="618"/>
      <c r="I25" s="618"/>
      <c r="J25" s="618"/>
      <c r="K25" s="618"/>
      <c r="L25" s="618"/>
      <c r="M25" s="618"/>
      <c r="N25" s="618"/>
      <c r="O25" s="618"/>
      <c r="P25" s="618"/>
      <c r="Q25" s="619"/>
      <c r="R25" s="620">
        <v>26250614</v>
      </c>
      <c r="S25" s="621"/>
      <c r="T25" s="621"/>
      <c r="U25" s="621"/>
      <c r="V25" s="621"/>
      <c r="W25" s="621"/>
      <c r="X25" s="621"/>
      <c r="Y25" s="622"/>
      <c r="Z25" s="673">
        <v>19.5</v>
      </c>
      <c r="AA25" s="673"/>
      <c r="AB25" s="673"/>
      <c r="AC25" s="673"/>
      <c r="AD25" s="674" t="s">
        <v>112</v>
      </c>
      <c r="AE25" s="674"/>
      <c r="AF25" s="674"/>
      <c r="AG25" s="674"/>
      <c r="AH25" s="674"/>
      <c r="AI25" s="674"/>
      <c r="AJ25" s="674"/>
      <c r="AK25" s="674"/>
      <c r="AL25" s="643" t="s">
        <v>112</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20755295</v>
      </c>
      <c r="CS25" s="639"/>
      <c r="CT25" s="639"/>
      <c r="CU25" s="639"/>
      <c r="CV25" s="639"/>
      <c r="CW25" s="639"/>
      <c r="CX25" s="639"/>
      <c r="CY25" s="640"/>
      <c r="CZ25" s="623">
        <v>15.7</v>
      </c>
      <c r="DA25" s="641"/>
      <c r="DB25" s="641"/>
      <c r="DC25" s="642"/>
      <c r="DD25" s="626">
        <v>19038350</v>
      </c>
      <c r="DE25" s="639"/>
      <c r="DF25" s="639"/>
      <c r="DG25" s="639"/>
      <c r="DH25" s="639"/>
      <c r="DI25" s="639"/>
      <c r="DJ25" s="639"/>
      <c r="DK25" s="640"/>
      <c r="DL25" s="626">
        <v>18942268</v>
      </c>
      <c r="DM25" s="639"/>
      <c r="DN25" s="639"/>
      <c r="DO25" s="639"/>
      <c r="DP25" s="639"/>
      <c r="DQ25" s="639"/>
      <c r="DR25" s="639"/>
      <c r="DS25" s="639"/>
      <c r="DT25" s="639"/>
      <c r="DU25" s="639"/>
      <c r="DV25" s="640"/>
      <c r="DW25" s="643">
        <v>24.8</v>
      </c>
      <c r="DX25" s="644"/>
      <c r="DY25" s="644"/>
      <c r="DZ25" s="644"/>
      <c r="EA25" s="644"/>
      <c r="EB25" s="644"/>
      <c r="EC25" s="645"/>
    </row>
    <row r="26" spans="2:133" ht="11.25" customHeight="1" x14ac:dyDescent="0.15">
      <c r="B26" s="714" t="s">
        <v>275</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14410024</v>
      </c>
      <c r="CS26" s="621"/>
      <c r="CT26" s="621"/>
      <c r="CU26" s="621"/>
      <c r="CV26" s="621"/>
      <c r="CW26" s="621"/>
      <c r="CX26" s="621"/>
      <c r="CY26" s="622"/>
      <c r="CZ26" s="623">
        <v>10.9</v>
      </c>
      <c r="DA26" s="641"/>
      <c r="DB26" s="641"/>
      <c r="DC26" s="642"/>
      <c r="DD26" s="626">
        <v>12997017</v>
      </c>
      <c r="DE26" s="621"/>
      <c r="DF26" s="621"/>
      <c r="DG26" s="621"/>
      <c r="DH26" s="621"/>
      <c r="DI26" s="621"/>
      <c r="DJ26" s="621"/>
      <c r="DK26" s="622"/>
      <c r="DL26" s="626" t="s">
        <v>278</v>
      </c>
      <c r="DM26" s="621"/>
      <c r="DN26" s="621"/>
      <c r="DO26" s="621"/>
      <c r="DP26" s="621"/>
      <c r="DQ26" s="621"/>
      <c r="DR26" s="621"/>
      <c r="DS26" s="621"/>
      <c r="DT26" s="621"/>
      <c r="DU26" s="621"/>
      <c r="DV26" s="622"/>
      <c r="DW26" s="643" t="s">
        <v>278</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10018370</v>
      </c>
      <c r="S27" s="621"/>
      <c r="T27" s="621"/>
      <c r="U27" s="621"/>
      <c r="V27" s="621"/>
      <c r="W27" s="621"/>
      <c r="X27" s="621"/>
      <c r="Y27" s="622"/>
      <c r="Z27" s="673">
        <v>7.4</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55825101</v>
      </c>
      <c r="BH27" s="621"/>
      <c r="BI27" s="621"/>
      <c r="BJ27" s="621"/>
      <c r="BK27" s="621"/>
      <c r="BL27" s="621"/>
      <c r="BM27" s="621"/>
      <c r="BN27" s="622"/>
      <c r="BO27" s="673">
        <v>100</v>
      </c>
      <c r="BP27" s="673"/>
      <c r="BQ27" s="673"/>
      <c r="BR27" s="673"/>
      <c r="BS27" s="626">
        <v>605920</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42497327</v>
      </c>
      <c r="CS27" s="639"/>
      <c r="CT27" s="639"/>
      <c r="CU27" s="639"/>
      <c r="CV27" s="639"/>
      <c r="CW27" s="639"/>
      <c r="CX27" s="639"/>
      <c r="CY27" s="640"/>
      <c r="CZ27" s="623">
        <v>32</v>
      </c>
      <c r="DA27" s="641"/>
      <c r="DB27" s="641"/>
      <c r="DC27" s="642"/>
      <c r="DD27" s="626">
        <v>13088570</v>
      </c>
      <c r="DE27" s="639"/>
      <c r="DF27" s="639"/>
      <c r="DG27" s="639"/>
      <c r="DH27" s="639"/>
      <c r="DI27" s="639"/>
      <c r="DJ27" s="639"/>
      <c r="DK27" s="640"/>
      <c r="DL27" s="626">
        <v>12669281</v>
      </c>
      <c r="DM27" s="639"/>
      <c r="DN27" s="639"/>
      <c r="DO27" s="639"/>
      <c r="DP27" s="639"/>
      <c r="DQ27" s="639"/>
      <c r="DR27" s="639"/>
      <c r="DS27" s="639"/>
      <c r="DT27" s="639"/>
      <c r="DU27" s="639"/>
      <c r="DV27" s="640"/>
      <c r="DW27" s="643">
        <v>16.600000000000001</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106631</v>
      </c>
      <c r="S28" s="621"/>
      <c r="T28" s="621"/>
      <c r="U28" s="621"/>
      <c r="V28" s="621"/>
      <c r="W28" s="621"/>
      <c r="X28" s="621"/>
      <c r="Y28" s="622"/>
      <c r="Z28" s="673">
        <v>0.1</v>
      </c>
      <c r="AA28" s="673"/>
      <c r="AB28" s="673"/>
      <c r="AC28" s="673"/>
      <c r="AD28" s="674">
        <v>35708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10659463</v>
      </c>
      <c r="CS28" s="621"/>
      <c r="CT28" s="621"/>
      <c r="CU28" s="621"/>
      <c r="CV28" s="621"/>
      <c r="CW28" s="621"/>
      <c r="CX28" s="621"/>
      <c r="CY28" s="622"/>
      <c r="CZ28" s="623">
        <v>8</v>
      </c>
      <c r="DA28" s="641"/>
      <c r="DB28" s="641"/>
      <c r="DC28" s="642"/>
      <c r="DD28" s="626">
        <v>10658151</v>
      </c>
      <c r="DE28" s="621"/>
      <c r="DF28" s="621"/>
      <c r="DG28" s="621"/>
      <c r="DH28" s="621"/>
      <c r="DI28" s="621"/>
      <c r="DJ28" s="621"/>
      <c r="DK28" s="622"/>
      <c r="DL28" s="626">
        <v>9986247</v>
      </c>
      <c r="DM28" s="621"/>
      <c r="DN28" s="621"/>
      <c r="DO28" s="621"/>
      <c r="DP28" s="621"/>
      <c r="DQ28" s="621"/>
      <c r="DR28" s="621"/>
      <c r="DS28" s="621"/>
      <c r="DT28" s="621"/>
      <c r="DU28" s="621"/>
      <c r="DV28" s="622"/>
      <c r="DW28" s="643">
        <v>13.1</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150710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10658674</v>
      </c>
      <c r="CS29" s="639"/>
      <c r="CT29" s="639"/>
      <c r="CU29" s="639"/>
      <c r="CV29" s="639"/>
      <c r="CW29" s="639"/>
      <c r="CX29" s="639"/>
      <c r="CY29" s="640"/>
      <c r="CZ29" s="623">
        <v>8</v>
      </c>
      <c r="DA29" s="641"/>
      <c r="DB29" s="641"/>
      <c r="DC29" s="642"/>
      <c r="DD29" s="626">
        <v>10657362</v>
      </c>
      <c r="DE29" s="639"/>
      <c r="DF29" s="639"/>
      <c r="DG29" s="639"/>
      <c r="DH29" s="639"/>
      <c r="DI29" s="639"/>
      <c r="DJ29" s="639"/>
      <c r="DK29" s="640"/>
      <c r="DL29" s="626">
        <v>9985458</v>
      </c>
      <c r="DM29" s="639"/>
      <c r="DN29" s="639"/>
      <c r="DO29" s="639"/>
      <c r="DP29" s="639"/>
      <c r="DQ29" s="639"/>
      <c r="DR29" s="639"/>
      <c r="DS29" s="639"/>
      <c r="DT29" s="639"/>
      <c r="DU29" s="639"/>
      <c r="DV29" s="640"/>
      <c r="DW29" s="643">
        <v>13.1</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3863517</v>
      </c>
      <c r="S30" s="621"/>
      <c r="T30" s="621"/>
      <c r="U30" s="621"/>
      <c r="V30" s="621"/>
      <c r="W30" s="621"/>
      <c r="X30" s="621"/>
      <c r="Y30" s="622"/>
      <c r="Z30" s="673">
        <v>2.9</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99.5</v>
      </c>
      <c r="BH30" s="687"/>
      <c r="BI30" s="687"/>
      <c r="BJ30" s="687"/>
      <c r="BK30" s="687"/>
      <c r="BL30" s="687"/>
      <c r="BM30" s="688">
        <v>98.1</v>
      </c>
      <c r="BN30" s="687"/>
      <c r="BO30" s="687"/>
      <c r="BP30" s="687"/>
      <c r="BQ30" s="689"/>
      <c r="BR30" s="686">
        <v>99.5</v>
      </c>
      <c r="BS30" s="687"/>
      <c r="BT30" s="687"/>
      <c r="BU30" s="687"/>
      <c r="BV30" s="687"/>
      <c r="BW30" s="687"/>
      <c r="BX30" s="688">
        <v>97.9</v>
      </c>
      <c r="BY30" s="687"/>
      <c r="BZ30" s="687"/>
      <c r="CA30" s="687"/>
      <c r="CB30" s="689"/>
      <c r="CD30" s="692"/>
      <c r="CE30" s="693"/>
      <c r="CF30" s="657" t="s">
        <v>291</v>
      </c>
      <c r="CG30" s="654"/>
      <c r="CH30" s="654"/>
      <c r="CI30" s="654"/>
      <c r="CJ30" s="654"/>
      <c r="CK30" s="654"/>
      <c r="CL30" s="654"/>
      <c r="CM30" s="654"/>
      <c r="CN30" s="654"/>
      <c r="CO30" s="654"/>
      <c r="CP30" s="654"/>
      <c r="CQ30" s="655"/>
      <c r="CR30" s="620">
        <v>9747472</v>
      </c>
      <c r="CS30" s="621"/>
      <c r="CT30" s="621"/>
      <c r="CU30" s="621"/>
      <c r="CV30" s="621"/>
      <c r="CW30" s="621"/>
      <c r="CX30" s="621"/>
      <c r="CY30" s="622"/>
      <c r="CZ30" s="623">
        <v>7.4</v>
      </c>
      <c r="DA30" s="641"/>
      <c r="DB30" s="641"/>
      <c r="DC30" s="642"/>
      <c r="DD30" s="626">
        <v>9747472</v>
      </c>
      <c r="DE30" s="621"/>
      <c r="DF30" s="621"/>
      <c r="DG30" s="621"/>
      <c r="DH30" s="621"/>
      <c r="DI30" s="621"/>
      <c r="DJ30" s="621"/>
      <c r="DK30" s="622"/>
      <c r="DL30" s="626">
        <v>9075568</v>
      </c>
      <c r="DM30" s="621"/>
      <c r="DN30" s="621"/>
      <c r="DO30" s="621"/>
      <c r="DP30" s="621"/>
      <c r="DQ30" s="621"/>
      <c r="DR30" s="621"/>
      <c r="DS30" s="621"/>
      <c r="DT30" s="621"/>
      <c r="DU30" s="621"/>
      <c r="DV30" s="622"/>
      <c r="DW30" s="643">
        <v>11.9</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2157313</v>
      </c>
      <c r="S31" s="621"/>
      <c r="T31" s="621"/>
      <c r="U31" s="621"/>
      <c r="V31" s="621"/>
      <c r="W31" s="621"/>
      <c r="X31" s="621"/>
      <c r="Y31" s="622"/>
      <c r="Z31" s="673">
        <v>1.6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98.2</v>
      </c>
      <c r="BN31" s="685"/>
      <c r="BO31" s="685"/>
      <c r="BP31" s="685"/>
      <c r="BQ31" s="649"/>
      <c r="BR31" s="684">
        <v>99.4</v>
      </c>
      <c r="BS31" s="639"/>
      <c r="BT31" s="639"/>
      <c r="BU31" s="639"/>
      <c r="BV31" s="639"/>
      <c r="BW31" s="639"/>
      <c r="BX31" s="675">
        <v>98</v>
      </c>
      <c r="BY31" s="685"/>
      <c r="BZ31" s="685"/>
      <c r="CA31" s="685"/>
      <c r="CB31" s="649"/>
      <c r="CD31" s="692"/>
      <c r="CE31" s="693"/>
      <c r="CF31" s="657" t="s">
        <v>295</v>
      </c>
      <c r="CG31" s="654"/>
      <c r="CH31" s="654"/>
      <c r="CI31" s="654"/>
      <c r="CJ31" s="654"/>
      <c r="CK31" s="654"/>
      <c r="CL31" s="654"/>
      <c r="CM31" s="654"/>
      <c r="CN31" s="654"/>
      <c r="CO31" s="654"/>
      <c r="CP31" s="654"/>
      <c r="CQ31" s="655"/>
      <c r="CR31" s="620">
        <v>911202</v>
      </c>
      <c r="CS31" s="639"/>
      <c r="CT31" s="639"/>
      <c r="CU31" s="639"/>
      <c r="CV31" s="639"/>
      <c r="CW31" s="639"/>
      <c r="CX31" s="639"/>
      <c r="CY31" s="640"/>
      <c r="CZ31" s="623">
        <v>0.7</v>
      </c>
      <c r="DA31" s="641"/>
      <c r="DB31" s="641"/>
      <c r="DC31" s="642"/>
      <c r="DD31" s="626">
        <v>909890</v>
      </c>
      <c r="DE31" s="639"/>
      <c r="DF31" s="639"/>
      <c r="DG31" s="639"/>
      <c r="DH31" s="639"/>
      <c r="DI31" s="639"/>
      <c r="DJ31" s="639"/>
      <c r="DK31" s="640"/>
      <c r="DL31" s="626">
        <v>909890</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1320089</v>
      </c>
      <c r="S32" s="621"/>
      <c r="T32" s="621"/>
      <c r="U32" s="621"/>
      <c r="V32" s="621"/>
      <c r="W32" s="621"/>
      <c r="X32" s="621"/>
      <c r="Y32" s="622"/>
      <c r="Z32" s="673">
        <v>1</v>
      </c>
      <c r="AA32" s="673"/>
      <c r="AB32" s="673"/>
      <c r="AC32" s="673"/>
      <c r="AD32" s="674">
        <v>45029</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99.6</v>
      </c>
      <c r="BH32" s="605"/>
      <c r="BI32" s="605"/>
      <c r="BJ32" s="605"/>
      <c r="BK32" s="605"/>
      <c r="BL32" s="605"/>
      <c r="BM32" s="668">
        <v>97.9</v>
      </c>
      <c r="BN32" s="605"/>
      <c r="BO32" s="605"/>
      <c r="BP32" s="605"/>
      <c r="BQ32" s="662"/>
      <c r="BR32" s="683">
        <v>99.5</v>
      </c>
      <c r="BS32" s="605"/>
      <c r="BT32" s="605"/>
      <c r="BU32" s="605"/>
      <c r="BV32" s="605"/>
      <c r="BW32" s="605"/>
      <c r="BX32" s="668">
        <v>97.5</v>
      </c>
      <c r="BY32" s="605"/>
      <c r="BZ32" s="605"/>
      <c r="CA32" s="605"/>
      <c r="CB32" s="662"/>
      <c r="CD32" s="694"/>
      <c r="CE32" s="695"/>
      <c r="CF32" s="657" t="s">
        <v>298</v>
      </c>
      <c r="CG32" s="654"/>
      <c r="CH32" s="654"/>
      <c r="CI32" s="654"/>
      <c r="CJ32" s="654"/>
      <c r="CK32" s="654"/>
      <c r="CL32" s="654"/>
      <c r="CM32" s="654"/>
      <c r="CN32" s="654"/>
      <c r="CO32" s="654"/>
      <c r="CP32" s="654"/>
      <c r="CQ32" s="655"/>
      <c r="CR32" s="620">
        <v>789</v>
      </c>
      <c r="CS32" s="621"/>
      <c r="CT32" s="621"/>
      <c r="CU32" s="621"/>
      <c r="CV32" s="621"/>
      <c r="CW32" s="621"/>
      <c r="CX32" s="621"/>
      <c r="CY32" s="622"/>
      <c r="CZ32" s="623">
        <v>0</v>
      </c>
      <c r="DA32" s="641"/>
      <c r="DB32" s="641"/>
      <c r="DC32" s="642"/>
      <c r="DD32" s="626">
        <v>789</v>
      </c>
      <c r="DE32" s="621"/>
      <c r="DF32" s="621"/>
      <c r="DG32" s="621"/>
      <c r="DH32" s="621"/>
      <c r="DI32" s="621"/>
      <c r="DJ32" s="621"/>
      <c r="DK32" s="622"/>
      <c r="DL32" s="626">
        <v>789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11719166</v>
      </c>
      <c r="S33" s="621"/>
      <c r="T33" s="621"/>
      <c r="U33" s="621"/>
      <c r="V33" s="621"/>
      <c r="W33" s="621"/>
      <c r="X33" s="621"/>
      <c r="Y33" s="622"/>
      <c r="Z33" s="673">
        <v>8.6999999999999993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48842290</v>
      </c>
      <c r="CS33" s="639"/>
      <c r="CT33" s="639"/>
      <c r="CU33" s="639"/>
      <c r="CV33" s="639"/>
      <c r="CW33" s="639"/>
      <c r="CX33" s="639"/>
      <c r="CY33" s="640"/>
      <c r="CZ33" s="623">
        <v>36.799999999999997</v>
      </c>
      <c r="DA33" s="641"/>
      <c r="DB33" s="641"/>
      <c r="DC33" s="642"/>
      <c r="DD33" s="626">
        <v>40246703</v>
      </c>
      <c r="DE33" s="639"/>
      <c r="DF33" s="639"/>
      <c r="DG33" s="639"/>
      <c r="DH33" s="639"/>
      <c r="DI33" s="639"/>
      <c r="DJ33" s="639"/>
      <c r="DK33" s="640"/>
      <c r="DL33" s="626">
        <v>30985914</v>
      </c>
      <c r="DM33" s="639"/>
      <c r="DN33" s="639"/>
      <c r="DO33" s="639"/>
      <c r="DP33" s="639"/>
      <c r="DQ33" s="639"/>
      <c r="DR33" s="639"/>
      <c r="DS33" s="639"/>
      <c r="DT33" s="639"/>
      <c r="DU33" s="639"/>
      <c r="DV33" s="640"/>
      <c r="DW33" s="643">
        <v>40.5</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13294316</v>
      </c>
      <c r="CS34" s="621"/>
      <c r="CT34" s="621"/>
      <c r="CU34" s="621"/>
      <c r="CV34" s="621"/>
      <c r="CW34" s="621"/>
      <c r="CX34" s="621"/>
      <c r="CY34" s="622"/>
      <c r="CZ34" s="623">
        <v>10</v>
      </c>
      <c r="DA34" s="641"/>
      <c r="DB34" s="641"/>
      <c r="DC34" s="642"/>
      <c r="DD34" s="626">
        <v>10922497</v>
      </c>
      <c r="DE34" s="621"/>
      <c r="DF34" s="621"/>
      <c r="DG34" s="621"/>
      <c r="DH34" s="621"/>
      <c r="DI34" s="621"/>
      <c r="DJ34" s="621"/>
      <c r="DK34" s="622"/>
      <c r="DL34" s="626">
        <v>9152011</v>
      </c>
      <c r="DM34" s="621"/>
      <c r="DN34" s="621"/>
      <c r="DO34" s="621"/>
      <c r="DP34" s="621"/>
      <c r="DQ34" s="621"/>
      <c r="DR34" s="621"/>
      <c r="DS34" s="621"/>
      <c r="DT34" s="621"/>
      <c r="DU34" s="621"/>
      <c r="DV34" s="622"/>
      <c r="DW34" s="643">
        <v>12</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5674366</v>
      </c>
      <c r="S35" s="621"/>
      <c r="T35" s="621"/>
      <c r="U35" s="621"/>
      <c r="V35" s="621"/>
      <c r="W35" s="621"/>
      <c r="X35" s="621"/>
      <c r="Y35" s="622"/>
      <c r="Z35" s="673">
        <v>4.2</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19256533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-286721</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1097488</v>
      </c>
      <c r="CS35" s="639"/>
      <c r="CT35" s="639"/>
      <c r="CU35" s="639"/>
      <c r="CV35" s="639"/>
      <c r="CW35" s="639"/>
      <c r="CX35" s="639"/>
      <c r="CY35" s="640"/>
      <c r="CZ35" s="623">
        <v>0.8</v>
      </c>
      <c r="DA35" s="641"/>
      <c r="DB35" s="641"/>
      <c r="DC35" s="642"/>
      <c r="DD35" s="626">
        <v>1066710</v>
      </c>
      <c r="DE35" s="639"/>
      <c r="DF35" s="639"/>
      <c r="DG35" s="639"/>
      <c r="DH35" s="639"/>
      <c r="DI35" s="639"/>
      <c r="DJ35" s="639"/>
      <c r="DK35" s="640"/>
      <c r="DL35" s="626">
        <v>1066710</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134535116</v>
      </c>
      <c r="S36" s="661"/>
      <c r="T36" s="661"/>
      <c r="U36" s="661"/>
      <c r="V36" s="661"/>
      <c r="W36" s="661"/>
      <c r="X36" s="661"/>
      <c r="Y36" s="664"/>
      <c r="Z36" s="665">
        <v>100</v>
      </c>
      <c r="AA36" s="665"/>
      <c r="AB36" s="665"/>
      <c r="AC36" s="665"/>
      <c r="AD36" s="666">
        <v>70799127</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4884681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-1503938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20906032</v>
      </c>
      <c r="CS36" s="621"/>
      <c r="CT36" s="621"/>
      <c r="CU36" s="621"/>
      <c r="CV36" s="621"/>
      <c r="CW36" s="621"/>
      <c r="CX36" s="621"/>
      <c r="CY36" s="622"/>
      <c r="CZ36" s="623">
        <v>15.8</v>
      </c>
      <c r="DA36" s="641"/>
      <c r="DB36" s="641"/>
      <c r="DC36" s="642"/>
      <c r="DD36" s="626">
        <v>17401068</v>
      </c>
      <c r="DE36" s="621"/>
      <c r="DF36" s="621"/>
      <c r="DG36" s="621"/>
      <c r="DH36" s="621"/>
      <c r="DI36" s="621"/>
      <c r="DJ36" s="621"/>
      <c r="DK36" s="622"/>
      <c r="DL36" s="626">
        <v>12137950</v>
      </c>
      <c r="DM36" s="621"/>
      <c r="DN36" s="621"/>
      <c r="DO36" s="621"/>
      <c r="DP36" s="621"/>
      <c r="DQ36" s="621"/>
      <c r="DR36" s="621"/>
      <c r="DS36" s="621"/>
      <c r="DT36" s="621"/>
      <c r="DU36" s="621"/>
      <c r="DV36" s="622"/>
      <c r="DW36" s="643">
        <v>15.9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1854352</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57268</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4461265</v>
      </c>
      <c r="CS37" s="639"/>
      <c r="CT37" s="639"/>
      <c r="CU37" s="639"/>
      <c r="CV37" s="639"/>
      <c r="CW37" s="639"/>
      <c r="CX37" s="639"/>
      <c r="CY37" s="640"/>
      <c r="CZ37" s="623">
        <v>3.4</v>
      </c>
      <c r="DA37" s="641"/>
      <c r="DB37" s="641"/>
      <c r="DC37" s="642"/>
      <c r="DD37" s="626">
        <v>4451322</v>
      </c>
      <c r="DE37" s="639"/>
      <c r="DF37" s="639"/>
      <c r="DG37" s="639"/>
      <c r="DH37" s="639"/>
      <c r="DI37" s="639"/>
      <c r="DJ37" s="639"/>
      <c r="DK37" s="640"/>
      <c r="DL37" s="626">
        <v>4262991</v>
      </c>
      <c r="DM37" s="639"/>
      <c r="DN37" s="639"/>
      <c r="DO37" s="639"/>
      <c r="DP37" s="639"/>
      <c r="DQ37" s="639"/>
      <c r="DR37" s="639"/>
      <c r="DS37" s="639"/>
      <c r="DT37" s="639"/>
      <c r="DU37" s="639"/>
      <c r="DV37" s="640"/>
      <c r="DW37" s="643">
        <v>5.6</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158984</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92959</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12358516</v>
      </c>
      <c r="CS38" s="621"/>
      <c r="CT38" s="621"/>
      <c r="CU38" s="621"/>
      <c r="CV38" s="621"/>
      <c r="CW38" s="621"/>
      <c r="CX38" s="621"/>
      <c r="CY38" s="622"/>
      <c r="CZ38" s="623">
        <v>9.3000000000000007</v>
      </c>
      <c r="DA38" s="641"/>
      <c r="DB38" s="641"/>
      <c r="DC38" s="642"/>
      <c r="DD38" s="626">
        <v>9883428</v>
      </c>
      <c r="DE38" s="621"/>
      <c r="DF38" s="621"/>
      <c r="DG38" s="621"/>
      <c r="DH38" s="621"/>
      <c r="DI38" s="621"/>
      <c r="DJ38" s="621"/>
      <c r="DK38" s="622"/>
      <c r="DL38" s="626">
        <v>8629243</v>
      </c>
      <c r="DM38" s="621"/>
      <c r="DN38" s="621"/>
      <c r="DO38" s="621"/>
      <c r="DP38" s="621"/>
      <c r="DQ38" s="621"/>
      <c r="DR38" s="621"/>
      <c r="DS38" s="621"/>
      <c r="DT38" s="621"/>
      <c r="DU38" s="621"/>
      <c r="DV38" s="622"/>
      <c r="DW38" s="643">
        <v>11.3</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1160381</v>
      </c>
      <c r="CS39" s="639"/>
      <c r="CT39" s="639"/>
      <c r="CU39" s="639"/>
      <c r="CV39" s="639"/>
      <c r="CW39" s="639"/>
      <c r="CX39" s="639"/>
      <c r="CY39" s="640"/>
      <c r="CZ39" s="623">
        <v>0.9</v>
      </c>
      <c r="DA39" s="641"/>
      <c r="DB39" s="641"/>
      <c r="DC39" s="642"/>
      <c r="DD39" s="626">
        <v>973000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4174892</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108</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25557</v>
      </c>
      <c r="CS40" s="621"/>
      <c r="CT40" s="621"/>
      <c r="CU40" s="621"/>
      <c r="CV40" s="621"/>
      <c r="CW40" s="621"/>
      <c r="CX40" s="621"/>
      <c r="CY40" s="622"/>
      <c r="CZ40" s="623">
        <v>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8183624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333</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9847648</v>
      </c>
      <c r="CS42" s="621"/>
      <c r="CT42" s="621"/>
      <c r="CU42" s="621"/>
      <c r="CV42" s="621"/>
      <c r="CW42" s="621"/>
      <c r="CX42" s="621"/>
      <c r="CY42" s="622"/>
      <c r="CZ42" s="623">
        <v>7.4</v>
      </c>
      <c r="DA42" s="624"/>
      <c r="DB42" s="624"/>
      <c r="DC42" s="625"/>
      <c r="DD42" s="626">
        <v>2709782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284157</v>
      </c>
      <c r="CS43" s="639"/>
      <c r="CT43" s="639"/>
      <c r="CU43" s="639"/>
      <c r="CV43" s="639"/>
      <c r="CW43" s="639"/>
      <c r="CX43" s="639"/>
      <c r="CY43" s="640"/>
      <c r="CZ43" s="623">
        <v>0.2</v>
      </c>
      <c r="DA43" s="641"/>
      <c r="DB43" s="641"/>
      <c r="DC43" s="642"/>
      <c r="DD43" s="626">
        <v>284157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9805925</v>
      </c>
      <c r="CS44" s="621"/>
      <c r="CT44" s="621"/>
      <c r="CU44" s="621"/>
      <c r="CV44" s="621"/>
      <c r="CW44" s="621"/>
      <c r="CX44" s="621"/>
      <c r="CY44" s="622"/>
      <c r="CZ44" s="623">
        <v>7.4</v>
      </c>
      <c r="DA44" s="624"/>
      <c r="DB44" s="624"/>
      <c r="DC44" s="625"/>
      <c r="DD44" s="626">
        <v>2688859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3836784</v>
      </c>
      <c r="CS45" s="639"/>
      <c r="CT45" s="639"/>
      <c r="CU45" s="639"/>
      <c r="CV45" s="639"/>
      <c r="CW45" s="639"/>
      <c r="CX45" s="639"/>
      <c r="CY45" s="640"/>
      <c r="CZ45" s="623">
        <v>2.9</v>
      </c>
      <c r="DA45" s="641"/>
      <c r="DB45" s="641"/>
      <c r="DC45" s="642"/>
      <c r="DD45" s="626">
        <v>188900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5968964</v>
      </c>
      <c r="CS46" s="621"/>
      <c r="CT46" s="621"/>
      <c r="CU46" s="621"/>
      <c r="CV46" s="621"/>
      <c r="CW46" s="621"/>
      <c r="CX46" s="621"/>
      <c r="CY46" s="622"/>
      <c r="CZ46" s="623">
        <v>4.5</v>
      </c>
      <c r="DA46" s="624"/>
      <c r="DB46" s="624"/>
      <c r="DC46" s="625"/>
      <c r="DD46" s="626">
        <v>2499782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41723</v>
      </c>
      <c r="CS47" s="639"/>
      <c r="CT47" s="639"/>
      <c r="CU47" s="639"/>
      <c r="CV47" s="639"/>
      <c r="CW47" s="639"/>
      <c r="CX47" s="639"/>
      <c r="CY47" s="640"/>
      <c r="CZ47" s="623">
        <v>0</v>
      </c>
      <c r="DA47" s="641"/>
      <c r="DB47" s="641"/>
      <c r="DC47" s="642"/>
      <c r="DD47" s="626">
        <v>20923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132602023</v>
      </c>
      <c r="CS49" s="605"/>
      <c r="CT49" s="605"/>
      <c r="CU49" s="605"/>
      <c r="CV49" s="605"/>
      <c r="CW49" s="605"/>
      <c r="CX49" s="605"/>
      <c r="CY49" s="606"/>
      <c r="CZ49" s="607">
        <v>100</v>
      </c>
      <c r="DA49" s="608"/>
      <c r="DB49" s="608"/>
      <c r="DC49" s="609"/>
      <c r="DD49" s="610">
        <v>85741556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343</v>
      </c>
      <c r="DK2" s="1141"/>
      <c r="DL2" s="1141"/>
      <c r="DM2" s="1141"/>
      <c r="DN2" s="1141"/>
      <c r="DO2" s="1142"/>
      <c r="DP2" s="202"/>
      <c r="DQ2" s="1140" t="s">
        <v>344</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345</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3" t="s">
        <v>347</v>
      </c>
      <c r="B5" s="1024"/>
      <c r="C5" s="1024"/>
      <c r="D5" s="1024"/>
      <c r="E5" s="1024"/>
      <c r="F5" s="1024"/>
      <c r="G5" s="1024"/>
      <c r="H5" s="1024"/>
      <c r="I5" s="1024"/>
      <c r="J5" s="1024"/>
      <c r="K5" s="1024"/>
      <c r="L5" s="1024"/>
      <c r="M5" s="1024"/>
      <c r="N5" s="1024"/>
      <c r="O5" s="1024"/>
      <c r="P5" s="1025"/>
      <c r="Q5" s="1029" t="s">
        <v>348</v>
      </c>
      <c r="R5" s="1030"/>
      <c r="S5" s="1030"/>
      <c r="T5" s="1030"/>
      <c r="U5" s="1031"/>
      <c r="V5" s="1029" t="s">
        <v>349</v>
      </c>
      <c r="W5" s="1030"/>
      <c r="X5" s="1030"/>
      <c r="Y5" s="1030"/>
      <c r="Z5" s="1031"/>
      <c r="AA5" s="1029" t="s">
        <v>350</v>
      </c>
      <c r="AB5" s="1030"/>
      <c r="AC5" s="1030"/>
      <c r="AD5" s="1030"/>
      <c r="AE5" s="1030"/>
      <c r="AF5" s="1143" t="s">
        <v>351</v>
      </c>
      <c r="AG5" s="1030"/>
      <c r="AH5" s="1030"/>
      <c r="AI5" s="1030"/>
      <c r="AJ5" s="1045"/>
      <c r="AK5" s="1030" t="s">
        <v>352</v>
      </c>
      <c r="AL5" s="1030"/>
      <c r="AM5" s="1030"/>
      <c r="AN5" s="1030"/>
      <c r="AO5" s="1031"/>
      <c r="AP5" s="1029" t="s">
        <v>353</v>
      </c>
      <c r="AQ5" s="1030"/>
      <c r="AR5" s="1030"/>
      <c r="AS5" s="1030"/>
      <c r="AT5" s="1031"/>
      <c r="AU5" s="1029" t="s">
        <v>354</v>
      </c>
      <c r="AV5" s="1030"/>
      <c r="AW5" s="1030"/>
      <c r="AX5" s="1030"/>
      <c r="AY5" s="1045"/>
      <c r="AZ5" s="209"/>
      <c r="BA5" s="209"/>
      <c r="BB5" s="209"/>
      <c r="BC5" s="209"/>
      <c r="BD5" s="209"/>
      <c r="BE5" s="210"/>
      <c r="BF5" s="210"/>
      <c r="BG5" s="210"/>
      <c r="BH5" s="210"/>
      <c r="BI5" s="210"/>
      <c r="BJ5" s="210"/>
      <c r="BK5" s="210"/>
      <c r="BL5" s="210"/>
      <c r="BM5" s="210"/>
      <c r="BN5" s="210"/>
      <c r="BO5" s="210"/>
      <c r="BP5" s="210"/>
      <c r="BQ5" s="1023" t="s">
        <v>355</v>
      </c>
      <c r="BR5" s="1024"/>
      <c r="BS5" s="1024"/>
      <c r="BT5" s="1024"/>
      <c r="BU5" s="1024"/>
      <c r="BV5" s="1024"/>
      <c r="BW5" s="1024"/>
      <c r="BX5" s="1024"/>
      <c r="BY5" s="1024"/>
      <c r="BZ5" s="1024"/>
      <c r="CA5" s="1024"/>
      <c r="CB5" s="1024"/>
      <c r="CC5" s="1024"/>
      <c r="CD5" s="1024"/>
      <c r="CE5" s="1024"/>
      <c r="CF5" s="1024"/>
      <c r="CG5" s="1025"/>
      <c r="CH5" s="1029" t="s">
        <v>356</v>
      </c>
      <c r="CI5" s="1030"/>
      <c r="CJ5" s="1030"/>
      <c r="CK5" s="1030"/>
      <c r="CL5" s="1031"/>
      <c r="CM5" s="1029" t="s">
        <v>357</v>
      </c>
      <c r="CN5" s="1030"/>
      <c r="CO5" s="1030"/>
      <c r="CP5" s="1030"/>
      <c r="CQ5" s="1031"/>
      <c r="CR5" s="1029" t="s">
        <v>358</v>
      </c>
      <c r="CS5" s="1030"/>
      <c r="CT5" s="1030"/>
      <c r="CU5" s="1030"/>
      <c r="CV5" s="1031"/>
      <c r="CW5" s="1029" t="s">
        <v>359</v>
      </c>
      <c r="CX5" s="1030"/>
      <c r="CY5" s="1030"/>
      <c r="CZ5" s="1030"/>
      <c r="DA5" s="1031"/>
      <c r="DB5" s="1029" t="s">
        <v>360</v>
      </c>
      <c r="DC5" s="1030"/>
      <c r="DD5" s="1030"/>
      <c r="DE5" s="1030"/>
      <c r="DF5" s="1031"/>
      <c r="DG5" s="1128" t="s">
        <v>361</v>
      </c>
      <c r="DH5" s="1129"/>
      <c r="DI5" s="1129"/>
      <c r="DJ5" s="1129"/>
      <c r="DK5" s="1130"/>
      <c r="DL5" s="1128" t="s">
        <v>362</v>
      </c>
      <c r="DM5" s="1129"/>
      <c r="DN5" s="1129"/>
      <c r="DO5" s="1129"/>
      <c r="DP5" s="1130"/>
      <c r="DQ5" s="1029" t="s">
        <v>363</v>
      </c>
      <c r="DR5" s="1030"/>
      <c r="DS5" s="1030"/>
      <c r="DT5" s="1030"/>
      <c r="DU5" s="1031"/>
      <c r="DV5" s="1029" t="s">
        <v>354</v>
      </c>
      <c r="DW5" s="1030"/>
      <c r="DX5" s="1030"/>
      <c r="DY5" s="1030"/>
      <c r="DZ5" s="1045"/>
      <c r="EA5" s="207"/>
    </row>
    <row r="6" spans="1:131" s="20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4"/>
      <c r="AG6" s="1033"/>
      <c r="AH6" s="1033"/>
      <c r="AI6" s="1033"/>
      <c r="AJ6" s="1046"/>
      <c r="AK6" s="1033"/>
      <c r="AL6" s="1033"/>
      <c r="AM6" s="1033"/>
      <c r="AN6" s="1033"/>
      <c r="AO6" s="1034"/>
      <c r="AP6" s="1032"/>
      <c r="AQ6" s="1033"/>
      <c r="AR6" s="1033"/>
      <c r="AS6" s="1033"/>
      <c r="AT6" s="1034"/>
      <c r="AU6" s="1032"/>
      <c r="AV6" s="1033"/>
      <c r="AW6" s="1033"/>
      <c r="AX6" s="1033"/>
      <c r="AY6" s="1046"/>
      <c r="AZ6" s="205"/>
      <c r="BA6" s="205"/>
      <c r="BB6" s="205"/>
      <c r="BC6" s="205"/>
      <c r="BD6" s="205"/>
      <c r="BE6" s="206"/>
      <c r="BF6" s="206"/>
      <c r="BG6" s="206"/>
      <c r="BH6" s="206"/>
      <c r="BI6" s="206"/>
      <c r="BJ6" s="206"/>
      <c r="BK6" s="206"/>
      <c r="BL6" s="206"/>
      <c r="BM6" s="206"/>
      <c r="BN6" s="206"/>
      <c r="BO6" s="206"/>
      <c r="BP6" s="20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6"/>
      <c r="EA6" s="207"/>
    </row>
    <row r="7" spans="1:131" s="208" customFormat="1" ht="26.25" customHeight="1" thickTop="1" x14ac:dyDescent="0.15">
      <c r="A7" s="211">
        <v>1</v>
      </c>
      <c r="B7" s="1080" t="s">
        <v>364</v>
      </c>
      <c r="C7" s="1081"/>
      <c r="D7" s="1081"/>
      <c r="E7" s="1081"/>
      <c r="F7" s="1081"/>
      <c r="G7" s="1081"/>
      <c r="H7" s="1081"/>
      <c r="I7" s="1081"/>
      <c r="J7" s="1081"/>
      <c r="K7" s="1081"/>
      <c r="L7" s="1081"/>
      <c r="M7" s="1081"/>
      <c r="N7" s="1081"/>
      <c r="O7" s="1081"/>
      <c r="P7" s="1082"/>
      <c r="Q7" s="1134">
        <v>137000</v>
      </c>
      <c r="R7" s="1135"/>
      <c r="S7" s="1135"/>
      <c r="T7" s="1135"/>
      <c r="U7" s="1135"/>
      <c r="V7" s="1135">
        <v>135128</v>
      </c>
      <c r="W7" s="1135"/>
      <c r="X7" s="1135"/>
      <c r="Y7" s="1135"/>
      <c r="Z7" s="1135"/>
      <c r="AA7" s="1135">
        <f>Q7-V7</f>
        <v>1872</v>
      </c>
      <c r="AB7" s="1135"/>
      <c r="AC7" s="1135"/>
      <c r="AD7" s="1135"/>
      <c r="AE7" s="1136"/>
      <c r="AF7" s="1137">
        <v>1622</v>
      </c>
      <c r="AG7" s="1138"/>
      <c r="AH7" s="1138"/>
      <c r="AI7" s="1138"/>
      <c r="AJ7" s="1139"/>
      <c r="AK7" s="1121">
        <v>6256</v>
      </c>
      <c r="AL7" s="1122"/>
      <c r="AM7" s="1122"/>
      <c r="AN7" s="1122"/>
      <c r="AO7" s="1122"/>
      <c r="AP7" s="1122">
        <v>100597</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545</v>
      </c>
      <c r="BT7" s="1126"/>
      <c r="BU7" s="1126"/>
      <c r="BV7" s="1126"/>
      <c r="BW7" s="1126"/>
      <c r="BX7" s="1126"/>
      <c r="BY7" s="1126"/>
      <c r="BZ7" s="1126"/>
      <c r="CA7" s="1126"/>
      <c r="CB7" s="1126"/>
      <c r="CC7" s="1126"/>
      <c r="CD7" s="1126"/>
      <c r="CE7" s="1126"/>
      <c r="CF7" s="1126"/>
      <c r="CG7" s="1127"/>
      <c r="CH7" s="1118">
        <v>8</v>
      </c>
      <c r="CI7" s="1119"/>
      <c r="CJ7" s="1119"/>
      <c r="CK7" s="1119"/>
      <c r="CL7" s="1120"/>
      <c r="CM7" s="1118">
        <v>92</v>
      </c>
      <c r="CN7" s="1119"/>
      <c r="CO7" s="1119"/>
      <c r="CP7" s="1119"/>
      <c r="CQ7" s="1120"/>
      <c r="CR7" s="1118">
        <v>20</v>
      </c>
      <c r="CS7" s="1119"/>
      <c r="CT7" s="1119"/>
      <c r="CU7" s="1119"/>
      <c r="CV7" s="1120"/>
      <c r="CW7" s="1118" t="s">
        <v>544</v>
      </c>
      <c r="CX7" s="1119"/>
      <c r="CY7" s="1119"/>
      <c r="CZ7" s="1119"/>
      <c r="DA7" s="1120"/>
      <c r="DB7" s="1118" t="s">
        <v>544</v>
      </c>
      <c r="DC7" s="1119"/>
      <c r="DD7" s="1119"/>
      <c r="DE7" s="1119"/>
      <c r="DF7" s="1120"/>
      <c r="DG7" s="1118" t="s">
        <v>544</v>
      </c>
      <c r="DH7" s="1119"/>
      <c r="DI7" s="1119"/>
      <c r="DJ7" s="1119"/>
      <c r="DK7" s="1120"/>
      <c r="DL7" s="1118" t="s">
        <v>544</v>
      </c>
      <c r="DM7" s="1119"/>
      <c r="DN7" s="1119"/>
      <c r="DO7" s="1119"/>
      <c r="DP7" s="1120"/>
      <c r="DQ7" s="1118" t="s">
        <v>544</v>
      </c>
      <c r="DR7" s="1119"/>
      <c r="DS7" s="1119"/>
      <c r="DT7" s="1119"/>
      <c r="DU7" s="1120"/>
      <c r="DV7" s="1145"/>
      <c r="DW7" s="1146"/>
      <c r="DX7" s="1146"/>
      <c r="DY7" s="1146"/>
      <c r="DZ7" s="1147"/>
      <c r="EA7" s="207"/>
    </row>
    <row r="8" spans="1:131" s="208" customFormat="1" ht="26.25" customHeight="1" x14ac:dyDescent="0.15">
      <c r="A8" s="214">
        <v>2</v>
      </c>
      <c r="B8" s="1067" t="s">
        <v>365</v>
      </c>
      <c r="C8" s="1068"/>
      <c r="D8" s="1068"/>
      <c r="E8" s="1068"/>
      <c r="F8" s="1068"/>
      <c r="G8" s="1068"/>
      <c r="H8" s="1068"/>
      <c r="I8" s="1068"/>
      <c r="J8" s="1068"/>
      <c r="K8" s="1068"/>
      <c r="L8" s="1068"/>
      <c r="M8" s="1068"/>
      <c r="N8" s="1068"/>
      <c r="O8" s="1068"/>
      <c r="P8" s="1069"/>
      <c r="Q8" s="1073">
        <v>8067</v>
      </c>
      <c r="R8" s="1074"/>
      <c r="S8" s="1074"/>
      <c r="T8" s="1074"/>
      <c r="U8" s="1074"/>
      <c r="V8" s="1074">
        <v>8067</v>
      </c>
      <c r="W8" s="1074"/>
      <c r="X8" s="1074"/>
      <c r="Y8" s="1074"/>
      <c r="Z8" s="1074"/>
      <c r="AA8" s="1074" t="s">
        <v>543</v>
      </c>
      <c r="AB8" s="1074"/>
      <c r="AC8" s="1074"/>
      <c r="AD8" s="1074"/>
      <c r="AE8" s="1075"/>
      <c r="AF8" s="1047" t="s">
        <v>112</v>
      </c>
      <c r="AG8" s="1048"/>
      <c r="AH8" s="1048"/>
      <c r="AI8" s="1048"/>
      <c r="AJ8" s="1049"/>
      <c r="AK8" s="1116">
        <v>99</v>
      </c>
      <c r="AL8" s="1117"/>
      <c r="AM8" s="1117"/>
      <c r="AN8" s="1117"/>
      <c r="AO8" s="1117"/>
      <c r="AP8" s="1117">
        <v>628</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2" t="s">
        <v>546</v>
      </c>
      <c r="BT8" s="1043"/>
      <c r="BU8" s="1043"/>
      <c r="BV8" s="1043"/>
      <c r="BW8" s="1043"/>
      <c r="BX8" s="1043"/>
      <c r="BY8" s="1043"/>
      <c r="BZ8" s="1043"/>
      <c r="CA8" s="1043"/>
      <c r="CB8" s="1043"/>
      <c r="CC8" s="1043"/>
      <c r="CD8" s="1043"/>
      <c r="CE8" s="1043"/>
      <c r="CF8" s="1043"/>
      <c r="CG8" s="1044"/>
      <c r="CH8" s="1017">
        <v>2</v>
      </c>
      <c r="CI8" s="1018"/>
      <c r="CJ8" s="1018"/>
      <c r="CK8" s="1018"/>
      <c r="CL8" s="1019"/>
      <c r="CM8" s="1017">
        <v>182</v>
      </c>
      <c r="CN8" s="1018"/>
      <c r="CO8" s="1018"/>
      <c r="CP8" s="1018"/>
      <c r="CQ8" s="1019"/>
      <c r="CR8" s="1017">
        <v>39</v>
      </c>
      <c r="CS8" s="1018"/>
      <c r="CT8" s="1018"/>
      <c r="CU8" s="1018"/>
      <c r="CV8" s="1019"/>
      <c r="CW8" s="1017" t="s">
        <v>544</v>
      </c>
      <c r="CX8" s="1018"/>
      <c r="CY8" s="1018"/>
      <c r="CZ8" s="1018"/>
      <c r="DA8" s="1019"/>
      <c r="DB8" s="1017" t="s">
        <v>544</v>
      </c>
      <c r="DC8" s="1018"/>
      <c r="DD8" s="1018"/>
      <c r="DE8" s="1018"/>
      <c r="DF8" s="1019"/>
      <c r="DG8" s="1017" t="s">
        <v>544</v>
      </c>
      <c r="DH8" s="1018"/>
      <c r="DI8" s="1018"/>
      <c r="DJ8" s="1018"/>
      <c r="DK8" s="1019"/>
      <c r="DL8" s="1017" t="s">
        <v>544</v>
      </c>
      <c r="DM8" s="1018"/>
      <c r="DN8" s="1018"/>
      <c r="DO8" s="1018"/>
      <c r="DP8" s="1019"/>
      <c r="DQ8" s="1017" t="s">
        <v>544</v>
      </c>
      <c r="DR8" s="1018"/>
      <c r="DS8" s="1018"/>
      <c r="DT8" s="1018"/>
      <c r="DU8" s="1019"/>
      <c r="DV8" s="1020"/>
      <c r="DW8" s="1021"/>
      <c r="DX8" s="1021"/>
      <c r="DY8" s="1021"/>
      <c r="DZ8" s="1022"/>
      <c r="EA8" s="207"/>
    </row>
    <row r="9" spans="1:131" s="208" customFormat="1" ht="26.25" customHeight="1" x14ac:dyDescent="0.15">
      <c r="A9" s="214">
        <v>3</v>
      </c>
      <c r="B9" s="1067" t="s">
        <v>366</v>
      </c>
      <c r="C9" s="1068"/>
      <c r="D9" s="1068"/>
      <c r="E9" s="1068"/>
      <c r="F9" s="1068"/>
      <c r="G9" s="1068"/>
      <c r="H9" s="1068"/>
      <c r="I9" s="1068"/>
      <c r="J9" s="1068"/>
      <c r="K9" s="1068"/>
      <c r="L9" s="1068"/>
      <c r="M9" s="1068"/>
      <c r="N9" s="1068"/>
      <c r="O9" s="1068"/>
      <c r="P9" s="1069"/>
      <c r="Q9" s="1073">
        <v>78</v>
      </c>
      <c r="R9" s="1074"/>
      <c r="S9" s="1074"/>
      <c r="T9" s="1074"/>
      <c r="U9" s="1074"/>
      <c r="V9" s="1074">
        <v>17</v>
      </c>
      <c r="W9" s="1074"/>
      <c r="X9" s="1074"/>
      <c r="Y9" s="1074"/>
      <c r="Z9" s="1074"/>
      <c r="AA9" s="1074">
        <f>Q9-V9</f>
        <v>61</v>
      </c>
      <c r="AB9" s="1074"/>
      <c r="AC9" s="1074"/>
      <c r="AD9" s="1074"/>
      <c r="AE9" s="1075"/>
      <c r="AF9" s="1047">
        <v>61</v>
      </c>
      <c r="AG9" s="1048"/>
      <c r="AH9" s="1048"/>
      <c r="AI9" s="1048"/>
      <c r="AJ9" s="1049"/>
      <c r="AK9" s="1116">
        <v>4</v>
      </c>
      <c r="AL9" s="1117"/>
      <c r="AM9" s="1117"/>
      <c r="AN9" s="1117"/>
      <c r="AO9" s="1117"/>
      <c r="AP9" s="1117">
        <v>8</v>
      </c>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2" t="s">
        <v>547</v>
      </c>
      <c r="BT9" s="1043"/>
      <c r="BU9" s="1043"/>
      <c r="BV9" s="1043"/>
      <c r="BW9" s="1043"/>
      <c r="BX9" s="1043"/>
      <c r="BY9" s="1043"/>
      <c r="BZ9" s="1043"/>
      <c r="CA9" s="1043"/>
      <c r="CB9" s="1043"/>
      <c r="CC9" s="1043"/>
      <c r="CD9" s="1043"/>
      <c r="CE9" s="1043"/>
      <c r="CF9" s="1043"/>
      <c r="CG9" s="1044"/>
      <c r="CH9" s="1017">
        <v>-10</v>
      </c>
      <c r="CI9" s="1018"/>
      <c r="CJ9" s="1018"/>
      <c r="CK9" s="1018"/>
      <c r="CL9" s="1019"/>
      <c r="CM9" s="1017">
        <v>314</v>
      </c>
      <c r="CN9" s="1018"/>
      <c r="CO9" s="1018"/>
      <c r="CP9" s="1018"/>
      <c r="CQ9" s="1019"/>
      <c r="CR9" s="1017">
        <v>300</v>
      </c>
      <c r="CS9" s="1018"/>
      <c r="CT9" s="1018"/>
      <c r="CU9" s="1018"/>
      <c r="CV9" s="1019"/>
      <c r="CW9" s="1017">
        <v>70</v>
      </c>
      <c r="CX9" s="1018"/>
      <c r="CY9" s="1018"/>
      <c r="CZ9" s="1018"/>
      <c r="DA9" s="1019"/>
      <c r="DB9" s="1017" t="s">
        <v>544</v>
      </c>
      <c r="DC9" s="1018"/>
      <c r="DD9" s="1018"/>
      <c r="DE9" s="1018"/>
      <c r="DF9" s="1019"/>
      <c r="DG9" s="1017" t="s">
        <v>544</v>
      </c>
      <c r="DH9" s="1018"/>
      <c r="DI9" s="1018"/>
      <c r="DJ9" s="1018"/>
      <c r="DK9" s="1019"/>
      <c r="DL9" s="1017" t="s">
        <v>544</v>
      </c>
      <c r="DM9" s="1018"/>
      <c r="DN9" s="1018"/>
      <c r="DO9" s="1018"/>
      <c r="DP9" s="1019"/>
      <c r="DQ9" s="1017" t="s">
        <v>544</v>
      </c>
      <c r="DR9" s="1018"/>
      <c r="DS9" s="1018"/>
      <c r="DT9" s="1018"/>
      <c r="DU9" s="1019"/>
      <c r="DV9" s="1020"/>
      <c r="DW9" s="1021"/>
      <c r="DX9" s="1021"/>
      <c r="DY9" s="1021"/>
      <c r="DZ9" s="1022"/>
      <c r="EA9" s="207"/>
    </row>
    <row r="10" spans="1:131" s="208" customFormat="1" ht="26.25" customHeight="1" x14ac:dyDescent="0.15">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7"/>
      <c r="AG10" s="1048"/>
      <c r="AH10" s="1048"/>
      <c r="AI10" s="1048"/>
      <c r="AJ10" s="1049"/>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2" t="s">
        <v>548</v>
      </c>
      <c r="BT10" s="1043"/>
      <c r="BU10" s="1043"/>
      <c r="BV10" s="1043"/>
      <c r="BW10" s="1043"/>
      <c r="BX10" s="1043"/>
      <c r="BY10" s="1043"/>
      <c r="BZ10" s="1043"/>
      <c r="CA10" s="1043"/>
      <c r="CB10" s="1043"/>
      <c r="CC10" s="1043"/>
      <c r="CD10" s="1043"/>
      <c r="CE10" s="1043"/>
      <c r="CF10" s="1043"/>
      <c r="CG10" s="1044"/>
      <c r="CH10" s="1017">
        <v>-7</v>
      </c>
      <c r="CI10" s="1018"/>
      <c r="CJ10" s="1018"/>
      <c r="CK10" s="1018"/>
      <c r="CL10" s="1019"/>
      <c r="CM10" s="1017">
        <v>40</v>
      </c>
      <c r="CN10" s="1018"/>
      <c r="CO10" s="1018"/>
      <c r="CP10" s="1018"/>
      <c r="CQ10" s="1019"/>
      <c r="CR10" s="1017">
        <v>1</v>
      </c>
      <c r="CS10" s="1018"/>
      <c r="CT10" s="1018"/>
      <c r="CU10" s="1018"/>
      <c r="CV10" s="1019"/>
      <c r="CW10" s="1017">
        <v>45</v>
      </c>
      <c r="CX10" s="1018"/>
      <c r="CY10" s="1018"/>
      <c r="CZ10" s="1018"/>
      <c r="DA10" s="1019"/>
      <c r="DB10" s="1017" t="s">
        <v>544</v>
      </c>
      <c r="DC10" s="1018"/>
      <c r="DD10" s="1018"/>
      <c r="DE10" s="1018"/>
      <c r="DF10" s="1019"/>
      <c r="DG10" s="1017" t="s">
        <v>544</v>
      </c>
      <c r="DH10" s="1018"/>
      <c r="DI10" s="1018"/>
      <c r="DJ10" s="1018"/>
      <c r="DK10" s="1019"/>
      <c r="DL10" s="1017" t="s">
        <v>544</v>
      </c>
      <c r="DM10" s="1018"/>
      <c r="DN10" s="1018"/>
      <c r="DO10" s="1018"/>
      <c r="DP10" s="1019"/>
      <c r="DQ10" s="1017" t="s">
        <v>544</v>
      </c>
      <c r="DR10" s="1018"/>
      <c r="DS10" s="1018"/>
      <c r="DT10" s="1018"/>
      <c r="DU10" s="1019"/>
      <c r="DV10" s="1020"/>
      <c r="DW10" s="1021"/>
      <c r="DX10" s="1021"/>
      <c r="DY10" s="1021"/>
      <c r="DZ10" s="1022"/>
      <c r="EA10" s="207"/>
    </row>
    <row r="11" spans="1:131" s="208" customFormat="1" ht="26.25" customHeight="1" x14ac:dyDescent="0.15">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7"/>
      <c r="AG11" s="1048"/>
      <c r="AH11" s="1048"/>
      <c r="AI11" s="1048"/>
      <c r="AJ11" s="1049"/>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2" t="s">
        <v>550</v>
      </c>
      <c r="BT11" s="1043"/>
      <c r="BU11" s="1043"/>
      <c r="BV11" s="1043"/>
      <c r="BW11" s="1043"/>
      <c r="BX11" s="1043"/>
      <c r="BY11" s="1043"/>
      <c r="BZ11" s="1043"/>
      <c r="CA11" s="1043"/>
      <c r="CB11" s="1043"/>
      <c r="CC11" s="1043"/>
      <c r="CD11" s="1043"/>
      <c r="CE11" s="1043"/>
      <c r="CF11" s="1043"/>
      <c r="CG11" s="1044"/>
      <c r="CH11" s="1017">
        <v>1</v>
      </c>
      <c r="CI11" s="1018"/>
      <c r="CJ11" s="1018"/>
      <c r="CK11" s="1018"/>
      <c r="CL11" s="1019"/>
      <c r="CM11" s="1017">
        <v>42</v>
      </c>
      <c r="CN11" s="1018"/>
      <c r="CO11" s="1018"/>
      <c r="CP11" s="1018"/>
      <c r="CQ11" s="1019"/>
      <c r="CR11" s="1017">
        <v>3</v>
      </c>
      <c r="CS11" s="1018"/>
      <c r="CT11" s="1018"/>
      <c r="CU11" s="1018"/>
      <c r="CV11" s="1019"/>
      <c r="CW11" s="1017">
        <v>13</v>
      </c>
      <c r="CX11" s="1018"/>
      <c r="CY11" s="1018"/>
      <c r="CZ11" s="1018"/>
      <c r="DA11" s="1019"/>
      <c r="DB11" s="1017" t="s">
        <v>543</v>
      </c>
      <c r="DC11" s="1018"/>
      <c r="DD11" s="1018"/>
      <c r="DE11" s="1018"/>
      <c r="DF11" s="1019"/>
      <c r="DG11" s="1017" t="s">
        <v>543</v>
      </c>
      <c r="DH11" s="1018"/>
      <c r="DI11" s="1018"/>
      <c r="DJ11" s="1018"/>
      <c r="DK11" s="1019"/>
      <c r="DL11" s="1017" t="s">
        <v>543</v>
      </c>
      <c r="DM11" s="1018"/>
      <c r="DN11" s="1018"/>
      <c r="DO11" s="1018"/>
      <c r="DP11" s="1019"/>
      <c r="DQ11" s="1017" t="s">
        <v>543</v>
      </c>
      <c r="DR11" s="1018"/>
      <c r="DS11" s="1018"/>
      <c r="DT11" s="1018"/>
      <c r="DU11" s="1019"/>
      <c r="DV11" s="1020"/>
      <c r="DW11" s="1021"/>
      <c r="DX11" s="1021"/>
      <c r="DY11" s="1021"/>
      <c r="DZ11" s="1022"/>
      <c r="EA11" s="207"/>
    </row>
    <row r="12" spans="1:131" s="208" customFormat="1" ht="26.25" customHeight="1" x14ac:dyDescent="0.15">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7"/>
      <c r="AG12" s="1048"/>
      <c r="AH12" s="1048"/>
      <c r="AI12" s="1048"/>
      <c r="AJ12" s="1049"/>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t="s">
        <v>551</v>
      </c>
      <c r="BS12" s="1042" t="s">
        <v>549</v>
      </c>
      <c r="BT12" s="1043"/>
      <c r="BU12" s="1043"/>
      <c r="BV12" s="1043"/>
      <c r="BW12" s="1043"/>
      <c r="BX12" s="1043"/>
      <c r="BY12" s="1043"/>
      <c r="BZ12" s="1043"/>
      <c r="CA12" s="1043"/>
      <c r="CB12" s="1043"/>
      <c r="CC12" s="1043"/>
      <c r="CD12" s="1043"/>
      <c r="CE12" s="1043"/>
      <c r="CF12" s="1043"/>
      <c r="CG12" s="1044"/>
      <c r="CH12" s="1017">
        <v>16</v>
      </c>
      <c r="CI12" s="1018"/>
      <c r="CJ12" s="1018"/>
      <c r="CK12" s="1018"/>
      <c r="CL12" s="1019"/>
      <c r="CM12" s="1017">
        <v>162</v>
      </c>
      <c r="CN12" s="1018"/>
      <c r="CO12" s="1018"/>
      <c r="CP12" s="1018"/>
      <c r="CQ12" s="1019"/>
      <c r="CR12" s="1017">
        <v>5</v>
      </c>
      <c r="CS12" s="1018"/>
      <c r="CT12" s="1018"/>
      <c r="CU12" s="1018"/>
      <c r="CV12" s="1019"/>
      <c r="CW12" s="1017" t="s">
        <v>564</v>
      </c>
      <c r="CX12" s="1018"/>
      <c r="CY12" s="1018"/>
      <c r="CZ12" s="1018"/>
      <c r="DA12" s="1019"/>
      <c r="DB12" s="1017">
        <v>1500</v>
      </c>
      <c r="DC12" s="1018"/>
      <c r="DD12" s="1018"/>
      <c r="DE12" s="1018"/>
      <c r="DF12" s="1019"/>
      <c r="DG12" s="1017">
        <v>6850</v>
      </c>
      <c r="DH12" s="1018"/>
      <c r="DI12" s="1018"/>
      <c r="DJ12" s="1018"/>
      <c r="DK12" s="1019"/>
      <c r="DL12" s="1017" t="s">
        <v>543</v>
      </c>
      <c r="DM12" s="1018"/>
      <c r="DN12" s="1018"/>
      <c r="DO12" s="1018"/>
      <c r="DP12" s="1019"/>
      <c r="DQ12" s="1017">
        <v>1473</v>
      </c>
      <c r="DR12" s="1018"/>
      <c r="DS12" s="1018"/>
      <c r="DT12" s="1018"/>
      <c r="DU12" s="1019"/>
      <c r="DV12" s="1020"/>
      <c r="DW12" s="1021"/>
      <c r="DX12" s="1021"/>
      <c r="DY12" s="1021"/>
      <c r="DZ12" s="1022"/>
      <c r="EA12" s="207"/>
    </row>
    <row r="13" spans="1:131" s="208" customFormat="1" ht="26.25" customHeight="1" x14ac:dyDescent="0.15">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7"/>
      <c r="AG13" s="1048"/>
      <c r="AH13" s="1048"/>
      <c r="AI13" s="1048"/>
      <c r="AJ13" s="1049"/>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7"/>
    </row>
    <row r="14" spans="1:131" s="208" customFormat="1" ht="26.25" customHeight="1" x14ac:dyDescent="0.15">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7"/>
      <c r="AG14" s="1048"/>
      <c r="AH14" s="1048"/>
      <c r="AI14" s="1048"/>
      <c r="AJ14" s="1049"/>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7"/>
    </row>
    <row r="15" spans="1:131" s="208" customFormat="1" ht="26.25" customHeight="1" x14ac:dyDescent="0.15">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7"/>
      <c r="AG15" s="1048"/>
      <c r="AH15" s="1048"/>
      <c r="AI15" s="1048"/>
      <c r="AJ15" s="1049"/>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7"/>
    </row>
    <row r="16" spans="1:131" s="208" customFormat="1" ht="26.25" customHeight="1" x14ac:dyDescent="0.15">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7"/>
      <c r="AG16" s="1048"/>
      <c r="AH16" s="1048"/>
      <c r="AI16" s="1048"/>
      <c r="AJ16" s="1049"/>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7"/>
    </row>
    <row r="17" spans="1:131" s="208" customFormat="1" ht="26.25" customHeight="1" x14ac:dyDescent="0.15">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7"/>
      <c r="AG17" s="1048"/>
      <c r="AH17" s="1048"/>
      <c r="AI17" s="1048"/>
      <c r="AJ17" s="1049"/>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7"/>
    </row>
    <row r="18" spans="1:131" s="208" customFormat="1" ht="26.25" customHeight="1" x14ac:dyDescent="0.15">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7"/>
      <c r="AG18" s="1048"/>
      <c r="AH18" s="1048"/>
      <c r="AI18" s="1048"/>
      <c r="AJ18" s="1049"/>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7"/>
    </row>
    <row r="19" spans="1:131" s="208" customFormat="1" ht="26.25" customHeight="1" x14ac:dyDescent="0.15">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7"/>
      <c r="AG19" s="1048"/>
      <c r="AH19" s="1048"/>
      <c r="AI19" s="1048"/>
      <c r="AJ19" s="1049"/>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7"/>
    </row>
    <row r="20" spans="1:131" s="208" customFormat="1" ht="26.25" customHeight="1" x14ac:dyDescent="0.15">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7"/>
      <c r="AG20" s="1048"/>
      <c r="AH20" s="1048"/>
      <c r="AI20" s="1048"/>
      <c r="AJ20" s="1049"/>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7"/>
    </row>
    <row r="21" spans="1:131" s="208" customFormat="1" ht="26.25" customHeight="1" thickBot="1" x14ac:dyDescent="0.2">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7"/>
      <c r="AG21" s="1048"/>
      <c r="AH21" s="1048"/>
      <c r="AI21" s="1048"/>
      <c r="AJ21" s="1049"/>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7"/>
    </row>
    <row r="22" spans="1:131" s="208" customFormat="1" ht="26.25" customHeight="1" x14ac:dyDescent="0.15">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7"/>
      <c r="AG22" s="1048"/>
      <c r="AH22" s="1048"/>
      <c r="AI22" s="1048"/>
      <c r="AJ22" s="1049"/>
      <c r="AK22" s="1107"/>
      <c r="AL22" s="1108"/>
      <c r="AM22" s="1108"/>
      <c r="AN22" s="1108"/>
      <c r="AO22" s="1108"/>
      <c r="AP22" s="1108"/>
      <c r="AQ22" s="1108"/>
      <c r="AR22" s="1108"/>
      <c r="AS22" s="1108"/>
      <c r="AT22" s="1108"/>
      <c r="AU22" s="1109"/>
      <c r="AV22" s="1109"/>
      <c r="AW22" s="1109"/>
      <c r="AX22" s="1109"/>
      <c r="AY22" s="1110"/>
      <c r="AZ22" s="1065" t="s">
        <v>367</v>
      </c>
      <c r="BA22" s="1065"/>
      <c r="BB22" s="1065"/>
      <c r="BC22" s="1065"/>
      <c r="BD22" s="1066"/>
      <c r="BE22" s="206"/>
      <c r="BF22" s="206"/>
      <c r="BG22" s="206"/>
      <c r="BH22" s="206"/>
      <c r="BI22" s="206"/>
      <c r="BJ22" s="206"/>
      <c r="BK22" s="206"/>
      <c r="BL22" s="206"/>
      <c r="BM22" s="206"/>
      <c r="BN22" s="206"/>
      <c r="BO22" s="206"/>
      <c r="BP22" s="206"/>
      <c r="BQ22" s="215">
        <v>16</v>
      </c>
      <c r="BR22" s="216"/>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8">
        <v>142650</v>
      </c>
      <c r="R23" s="1099"/>
      <c r="S23" s="1099"/>
      <c r="T23" s="1099"/>
      <c r="U23" s="1099"/>
      <c r="V23" s="1099">
        <v>140717</v>
      </c>
      <c r="W23" s="1099"/>
      <c r="X23" s="1099"/>
      <c r="Y23" s="1099"/>
      <c r="Z23" s="1099"/>
      <c r="AA23" s="1099">
        <v>1933</v>
      </c>
      <c r="AB23" s="1099"/>
      <c r="AC23" s="1099"/>
      <c r="AD23" s="1099"/>
      <c r="AE23" s="1100"/>
      <c r="AF23" s="1101">
        <v>1683</v>
      </c>
      <c r="AG23" s="1099"/>
      <c r="AH23" s="1099"/>
      <c r="AI23" s="1099"/>
      <c r="AJ23" s="1102"/>
      <c r="AK23" s="1103"/>
      <c r="AL23" s="1104"/>
      <c r="AM23" s="1104"/>
      <c r="AN23" s="1104"/>
      <c r="AO23" s="1104"/>
      <c r="AP23" s="1099">
        <v>101233</v>
      </c>
      <c r="AQ23" s="1099"/>
      <c r="AR23" s="1099"/>
      <c r="AS23" s="1099"/>
      <c r="AT23" s="1099"/>
      <c r="AU23" s="1105"/>
      <c r="AV23" s="1105"/>
      <c r="AW23" s="1105"/>
      <c r="AX23" s="1105"/>
      <c r="AY23" s="1106"/>
      <c r="AZ23" s="1095" t="s">
        <v>112</v>
      </c>
      <c r="BA23" s="1096"/>
      <c r="BB23" s="1096"/>
      <c r="BC23" s="1096"/>
      <c r="BD23" s="1097"/>
      <c r="BE23" s="206"/>
      <c r="BF23" s="206"/>
      <c r="BG23" s="206"/>
      <c r="BH23" s="206"/>
      <c r="BI23" s="206"/>
      <c r="BJ23" s="206"/>
      <c r="BK23" s="206"/>
      <c r="BL23" s="206"/>
      <c r="BM23" s="206"/>
      <c r="BN23" s="206"/>
      <c r="BO23" s="206"/>
      <c r="BP23" s="206"/>
      <c r="BQ23" s="215">
        <v>17</v>
      </c>
      <c r="BR23" s="216"/>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7"/>
    </row>
    <row r="24" spans="1:131" s="208" customFormat="1" ht="26.25" customHeight="1" x14ac:dyDescent="0.15">
      <c r="A24" s="1094" t="s">
        <v>370</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7"/>
    </row>
    <row r="25" spans="1:131" s="200" customFormat="1" ht="26.25" customHeight="1" thickBot="1" x14ac:dyDescent="0.2">
      <c r="A25" s="1093" t="s">
        <v>371</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9"/>
    </row>
    <row r="26" spans="1:131" s="200" customFormat="1" ht="26.25" customHeight="1" x14ac:dyDescent="0.15">
      <c r="A26" s="1023" t="s">
        <v>347</v>
      </c>
      <c r="B26" s="1024"/>
      <c r="C26" s="1024"/>
      <c r="D26" s="1024"/>
      <c r="E26" s="1024"/>
      <c r="F26" s="1024"/>
      <c r="G26" s="1024"/>
      <c r="H26" s="1024"/>
      <c r="I26" s="1024"/>
      <c r="J26" s="1024"/>
      <c r="K26" s="1024"/>
      <c r="L26" s="1024"/>
      <c r="M26" s="1024"/>
      <c r="N26" s="1024"/>
      <c r="O26" s="1024"/>
      <c r="P26" s="1025"/>
      <c r="Q26" s="1029" t="s">
        <v>372</v>
      </c>
      <c r="R26" s="1030"/>
      <c r="S26" s="1030"/>
      <c r="T26" s="1030"/>
      <c r="U26" s="1031"/>
      <c r="V26" s="1029" t="s">
        <v>373</v>
      </c>
      <c r="W26" s="1030"/>
      <c r="X26" s="1030"/>
      <c r="Y26" s="1030"/>
      <c r="Z26" s="1031"/>
      <c r="AA26" s="1029" t="s">
        <v>374</v>
      </c>
      <c r="AB26" s="1030"/>
      <c r="AC26" s="1030"/>
      <c r="AD26" s="1030"/>
      <c r="AE26" s="1030"/>
      <c r="AF26" s="1089" t="s">
        <v>375</v>
      </c>
      <c r="AG26" s="1036"/>
      <c r="AH26" s="1036"/>
      <c r="AI26" s="1036"/>
      <c r="AJ26" s="1090"/>
      <c r="AK26" s="1030" t="s">
        <v>376</v>
      </c>
      <c r="AL26" s="1030"/>
      <c r="AM26" s="1030"/>
      <c r="AN26" s="1030"/>
      <c r="AO26" s="1031"/>
      <c r="AP26" s="1029" t="s">
        <v>377</v>
      </c>
      <c r="AQ26" s="1030"/>
      <c r="AR26" s="1030"/>
      <c r="AS26" s="1030"/>
      <c r="AT26" s="1031"/>
      <c r="AU26" s="1029" t="s">
        <v>378</v>
      </c>
      <c r="AV26" s="1030"/>
      <c r="AW26" s="1030"/>
      <c r="AX26" s="1030"/>
      <c r="AY26" s="1031"/>
      <c r="AZ26" s="1029" t="s">
        <v>379</v>
      </c>
      <c r="BA26" s="1030"/>
      <c r="BB26" s="1030"/>
      <c r="BC26" s="1030"/>
      <c r="BD26" s="1031"/>
      <c r="BE26" s="1029" t="s">
        <v>354</v>
      </c>
      <c r="BF26" s="1030"/>
      <c r="BG26" s="1030"/>
      <c r="BH26" s="1030"/>
      <c r="BI26" s="1045"/>
      <c r="BJ26" s="205"/>
      <c r="BK26" s="205"/>
      <c r="BL26" s="205"/>
      <c r="BM26" s="205"/>
      <c r="BN26" s="205"/>
      <c r="BO26" s="218"/>
      <c r="BP26" s="218"/>
      <c r="BQ26" s="215">
        <v>20</v>
      </c>
      <c r="BR26" s="216"/>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9"/>
    </row>
    <row r="27" spans="1:131" s="200"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91"/>
      <c r="AG27" s="1039"/>
      <c r="AH27" s="1039"/>
      <c r="AI27" s="1039"/>
      <c r="AJ27" s="1092"/>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5"/>
      <c r="BK27" s="205"/>
      <c r="BL27" s="205"/>
      <c r="BM27" s="205"/>
      <c r="BN27" s="205"/>
      <c r="BO27" s="218"/>
      <c r="BP27" s="218"/>
      <c r="BQ27" s="215">
        <v>21</v>
      </c>
      <c r="BR27" s="216"/>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9"/>
    </row>
    <row r="28" spans="1:131" s="200" customFormat="1" ht="26.25" customHeight="1" thickTop="1" x14ac:dyDescent="0.15">
      <c r="A28" s="219">
        <v>1</v>
      </c>
      <c r="B28" s="1080" t="s">
        <v>380</v>
      </c>
      <c r="C28" s="1081"/>
      <c r="D28" s="1081"/>
      <c r="E28" s="1081"/>
      <c r="F28" s="1081"/>
      <c r="G28" s="1081"/>
      <c r="H28" s="1081"/>
      <c r="I28" s="1081"/>
      <c r="J28" s="1081"/>
      <c r="K28" s="1081"/>
      <c r="L28" s="1081"/>
      <c r="M28" s="1081"/>
      <c r="N28" s="1081"/>
      <c r="O28" s="1081"/>
      <c r="P28" s="1082"/>
      <c r="Q28" s="1083">
        <v>51554</v>
      </c>
      <c r="R28" s="1084"/>
      <c r="S28" s="1084"/>
      <c r="T28" s="1084"/>
      <c r="U28" s="1084"/>
      <c r="V28" s="1084">
        <v>51831</v>
      </c>
      <c r="W28" s="1084"/>
      <c r="X28" s="1084"/>
      <c r="Y28" s="1084"/>
      <c r="Z28" s="1084"/>
      <c r="AA28" s="1084">
        <v>-278</v>
      </c>
      <c r="AB28" s="1084"/>
      <c r="AC28" s="1084"/>
      <c r="AD28" s="1084"/>
      <c r="AE28" s="1085"/>
      <c r="AF28" s="1086">
        <v>-287</v>
      </c>
      <c r="AG28" s="1084"/>
      <c r="AH28" s="1084"/>
      <c r="AI28" s="1084"/>
      <c r="AJ28" s="1087"/>
      <c r="AK28" s="1088">
        <v>4175</v>
      </c>
      <c r="AL28" s="1076"/>
      <c r="AM28" s="1076"/>
      <c r="AN28" s="1076"/>
      <c r="AO28" s="1076"/>
      <c r="AP28" s="1076" t="s">
        <v>543</v>
      </c>
      <c r="AQ28" s="1076"/>
      <c r="AR28" s="1076"/>
      <c r="AS28" s="1076"/>
      <c r="AT28" s="1076"/>
      <c r="AU28" s="1076" t="s">
        <v>543</v>
      </c>
      <c r="AV28" s="1076"/>
      <c r="AW28" s="1076"/>
      <c r="AX28" s="1076"/>
      <c r="AY28" s="1076"/>
      <c r="AZ28" s="1077" t="s">
        <v>543</v>
      </c>
      <c r="BA28" s="1077"/>
      <c r="BB28" s="1077"/>
      <c r="BC28" s="1077"/>
      <c r="BD28" s="1077"/>
      <c r="BE28" s="1078"/>
      <c r="BF28" s="1078"/>
      <c r="BG28" s="1078"/>
      <c r="BH28" s="1078"/>
      <c r="BI28" s="1079"/>
      <c r="BJ28" s="205"/>
      <c r="BK28" s="205"/>
      <c r="BL28" s="205"/>
      <c r="BM28" s="205"/>
      <c r="BN28" s="205"/>
      <c r="BO28" s="218"/>
      <c r="BP28" s="218"/>
      <c r="BQ28" s="215">
        <v>22</v>
      </c>
      <c r="BR28" s="216"/>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9"/>
    </row>
    <row r="29" spans="1:131" s="200" customFormat="1" ht="26.25" customHeight="1" x14ac:dyDescent="0.15">
      <c r="A29" s="219">
        <v>2</v>
      </c>
      <c r="B29" s="1067" t="s">
        <v>381</v>
      </c>
      <c r="C29" s="1068"/>
      <c r="D29" s="1068"/>
      <c r="E29" s="1068"/>
      <c r="F29" s="1068"/>
      <c r="G29" s="1068"/>
      <c r="H29" s="1068"/>
      <c r="I29" s="1068"/>
      <c r="J29" s="1068"/>
      <c r="K29" s="1068"/>
      <c r="L29" s="1068"/>
      <c r="M29" s="1068"/>
      <c r="N29" s="1068"/>
      <c r="O29" s="1068"/>
      <c r="P29" s="1069"/>
      <c r="Q29" s="1073">
        <v>29239</v>
      </c>
      <c r="R29" s="1074"/>
      <c r="S29" s="1074"/>
      <c r="T29" s="1074"/>
      <c r="U29" s="1074"/>
      <c r="V29" s="1074">
        <v>28533</v>
      </c>
      <c r="W29" s="1074"/>
      <c r="X29" s="1074"/>
      <c r="Y29" s="1074"/>
      <c r="Z29" s="1074"/>
      <c r="AA29" s="1074">
        <v>706</v>
      </c>
      <c r="AB29" s="1074"/>
      <c r="AC29" s="1074"/>
      <c r="AD29" s="1074"/>
      <c r="AE29" s="1075"/>
      <c r="AF29" s="1047">
        <v>706</v>
      </c>
      <c r="AG29" s="1048"/>
      <c r="AH29" s="1048"/>
      <c r="AI29" s="1048"/>
      <c r="AJ29" s="1049"/>
      <c r="AK29" s="1008">
        <v>4650</v>
      </c>
      <c r="AL29" s="999"/>
      <c r="AM29" s="999"/>
      <c r="AN29" s="999"/>
      <c r="AO29" s="999"/>
      <c r="AP29" s="999" t="s">
        <v>543</v>
      </c>
      <c r="AQ29" s="999"/>
      <c r="AR29" s="999"/>
      <c r="AS29" s="999"/>
      <c r="AT29" s="999"/>
      <c r="AU29" s="999" t="s">
        <v>543</v>
      </c>
      <c r="AV29" s="999"/>
      <c r="AW29" s="999"/>
      <c r="AX29" s="999"/>
      <c r="AY29" s="999"/>
      <c r="AZ29" s="1072" t="s">
        <v>543</v>
      </c>
      <c r="BA29" s="1072"/>
      <c r="BB29" s="1072"/>
      <c r="BC29" s="1072"/>
      <c r="BD29" s="1072"/>
      <c r="BE29" s="1062"/>
      <c r="BF29" s="1062"/>
      <c r="BG29" s="1062"/>
      <c r="BH29" s="1062"/>
      <c r="BI29" s="1063"/>
      <c r="BJ29" s="205"/>
      <c r="BK29" s="205"/>
      <c r="BL29" s="205"/>
      <c r="BM29" s="205"/>
      <c r="BN29" s="205"/>
      <c r="BO29" s="218"/>
      <c r="BP29" s="218"/>
      <c r="BQ29" s="215">
        <v>23</v>
      </c>
      <c r="BR29" s="216"/>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9"/>
    </row>
    <row r="30" spans="1:131" s="200" customFormat="1" ht="26.25" customHeight="1" x14ac:dyDescent="0.15">
      <c r="A30" s="219">
        <v>3</v>
      </c>
      <c r="B30" s="1067" t="s">
        <v>382</v>
      </c>
      <c r="C30" s="1068"/>
      <c r="D30" s="1068"/>
      <c r="E30" s="1068"/>
      <c r="F30" s="1068"/>
      <c r="G30" s="1068"/>
      <c r="H30" s="1068"/>
      <c r="I30" s="1068"/>
      <c r="J30" s="1068"/>
      <c r="K30" s="1068"/>
      <c r="L30" s="1068"/>
      <c r="M30" s="1068"/>
      <c r="N30" s="1068"/>
      <c r="O30" s="1068"/>
      <c r="P30" s="1069"/>
      <c r="Q30" s="1073">
        <v>5383</v>
      </c>
      <c r="R30" s="1074"/>
      <c r="S30" s="1074"/>
      <c r="T30" s="1074"/>
      <c r="U30" s="1074"/>
      <c r="V30" s="1074">
        <v>5336</v>
      </c>
      <c r="W30" s="1074"/>
      <c r="X30" s="1074"/>
      <c r="Y30" s="1074"/>
      <c r="Z30" s="1074"/>
      <c r="AA30" s="1074">
        <v>47</v>
      </c>
      <c r="AB30" s="1074"/>
      <c r="AC30" s="1074"/>
      <c r="AD30" s="1074"/>
      <c r="AE30" s="1075"/>
      <c r="AF30" s="1047">
        <v>47</v>
      </c>
      <c r="AG30" s="1048"/>
      <c r="AH30" s="1048"/>
      <c r="AI30" s="1048"/>
      <c r="AJ30" s="1049"/>
      <c r="AK30" s="1008">
        <v>899</v>
      </c>
      <c r="AL30" s="999"/>
      <c r="AM30" s="999"/>
      <c r="AN30" s="999"/>
      <c r="AO30" s="999"/>
      <c r="AP30" s="999" t="s">
        <v>543</v>
      </c>
      <c r="AQ30" s="999"/>
      <c r="AR30" s="999"/>
      <c r="AS30" s="999"/>
      <c r="AT30" s="999"/>
      <c r="AU30" s="999" t="s">
        <v>543</v>
      </c>
      <c r="AV30" s="999"/>
      <c r="AW30" s="999"/>
      <c r="AX30" s="999"/>
      <c r="AY30" s="999"/>
      <c r="AZ30" s="1072" t="s">
        <v>543</v>
      </c>
      <c r="BA30" s="1072"/>
      <c r="BB30" s="1072"/>
      <c r="BC30" s="1072"/>
      <c r="BD30" s="1072"/>
      <c r="BE30" s="1062"/>
      <c r="BF30" s="1062"/>
      <c r="BG30" s="1062"/>
      <c r="BH30" s="1062"/>
      <c r="BI30" s="1063"/>
      <c r="BJ30" s="205"/>
      <c r="BK30" s="205"/>
      <c r="BL30" s="205"/>
      <c r="BM30" s="205"/>
      <c r="BN30" s="205"/>
      <c r="BO30" s="218"/>
      <c r="BP30" s="218"/>
      <c r="BQ30" s="215">
        <v>24</v>
      </c>
      <c r="BR30" s="216"/>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9"/>
    </row>
    <row r="31" spans="1:131" s="200" customFormat="1" ht="26.25" customHeight="1" x14ac:dyDescent="0.15">
      <c r="A31" s="219">
        <v>4</v>
      </c>
      <c r="B31" s="1067" t="s">
        <v>383</v>
      </c>
      <c r="C31" s="1068"/>
      <c r="D31" s="1068"/>
      <c r="E31" s="1068"/>
      <c r="F31" s="1068"/>
      <c r="G31" s="1068"/>
      <c r="H31" s="1068"/>
      <c r="I31" s="1068"/>
      <c r="J31" s="1068"/>
      <c r="K31" s="1068"/>
      <c r="L31" s="1068"/>
      <c r="M31" s="1068"/>
      <c r="N31" s="1068"/>
      <c r="O31" s="1068"/>
      <c r="P31" s="1069"/>
      <c r="Q31" s="1073">
        <v>101</v>
      </c>
      <c r="R31" s="1074"/>
      <c r="S31" s="1074"/>
      <c r="T31" s="1074"/>
      <c r="U31" s="1074"/>
      <c r="V31" s="1074">
        <v>434</v>
      </c>
      <c r="W31" s="1074"/>
      <c r="X31" s="1074"/>
      <c r="Y31" s="1074"/>
      <c r="Z31" s="1074"/>
      <c r="AA31" s="1074">
        <v>-333</v>
      </c>
      <c r="AB31" s="1074"/>
      <c r="AC31" s="1074"/>
      <c r="AD31" s="1074"/>
      <c r="AE31" s="1075"/>
      <c r="AF31" s="1047">
        <v>-333</v>
      </c>
      <c r="AG31" s="1048"/>
      <c r="AH31" s="1048"/>
      <c r="AI31" s="1048"/>
      <c r="AJ31" s="1049"/>
      <c r="AK31" s="1008" t="s">
        <v>543</v>
      </c>
      <c r="AL31" s="999"/>
      <c r="AM31" s="999"/>
      <c r="AN31" s="999"/>
      <c r="AO31" s="999"/>
      <c r="AP31" s="999" t="s">
        <v>543</v>
      </c>
      <c r="AQ31" s="999"/>
      <c r="AR31" s="999"/>
      <c r="AS31" s="999"/>
      <c r="AT31" s="999"/>
      <c r="AU31" s="999" t="s">
        <v>543</v>
      </c>
      <c r="AV31" s="999"/>
      <c r="AW31" s="999"/>
      <c r="AX31" s="999"/>
      <c r="AY31" s="999"/>
      <c r="AZ31" s="1072" t="s">
        <v>543</v>
      </c>
      <c r="BA31" s="1072"/>
      <c r="BB31" s="1072"/>
      <c r="BC31" s="1072"/>
      <c r="BD31" s="1072"/>
      <c r="BE31" s="1062"/>
      <c r="BF31" s="1062"/>
      <c r="BG31" s="1062"/>
      <c r="BH31" s="1062"/>
      <c r="BI31" s="1063"/>
      <c r="BJ31" s="205"/>
      <c r="BK31" s="205"/>
      <c r="BL31" s="205"/>
      <c r="BM31" s="205"/>
      <c r="BN31" s="205"/>
      <c r="BO31" s="218"/>
      <c r="BP31" s="218"/>
      <c r="BQ31" s="215">
        <v>25</v>
      </c>
      <c r="BR31" s="216"/>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9"/>
    </row>
    <row r="32" spans="1:131" s="200" customFormat="1" ht="26.25" customHeight="1" x14ac:dyDescent="0.15">
      <c r="A32" s="219">
        <v>5</v>
      </c>
      <c r="B32" s="1067" t="s">
        <v>384</v>
      </c>
      <c r="C32" s="1068"/>
      <c r="D32" s="1068"/>
      <c r="E32" s="1068"/>
      <c r="F32" s="1068"/>
      <c r="G32" s="1068"/>
      <c r="H32" s="1068"/>
      <c r="I32" s="1068"/>
      <c r="J32" s="1068"/>
      <c r="K32" s="1068"/>
      <c r="L32" s="1068"/>
      <c r="M32" s="1068"/>
      <c r="N32" s="1068"/>
      <c r="O32" s="1068"/>
      <c r="P32" s="1069"/>
      <c r="Q32" s="1073">
        <v>6879</v>
      </c>
      <c r="R32" s="1074"/>
      <c r="S32" s="1074"/>
      <c r="T32" s="1074"/>
      <c r="U32" s="1074"/>
      <c r="V32" s="1074">
        <v>5715</v>
      </c>
      <c r="W32" s="1074"/>
      <c r="X32" s="1074"/>
      <c r="Y32" s="1074"/>
      <c r="Z32" s="1074"/>
      <c r="AA32" s="1074">
        <f>++Q32-V32</f>
        <v>1164</v>
      </c>
      <c r="AB32" s="1074"/>
      <c r="AC32" s="1074"/>
      <c r="AD32" s="1074"/>
      <c r="AE32" s="1075"/>
      <c r="AF32" s="1047">
        <v>4207</v>
      </c>
      <c r="AG32" s="1048"/>
      <c r="AH32" s="1048"/>
      <c r="AI32" s="1048"/>
      <c r="AJ32" s="1049"/>
      <c r="AK32" s="1008">
        <v>159</v>
      </c>
      <c r="AL32" s="999"/>
      <c r="AM32" s="999"/>
      <c r="AN32" s="999"/>
      <c r="AO32" s="999"/>
      <c r="AP32" s="999">
        <v>20627</v>
      </c>
      <c r="AQ32" s="999"/>
      <c r="AR32" s="999"/>
      <c r="AS32" s="999"/>
      <c r="AT32" s="999"/>
      <c r="AU32" s="999">
        <v>598</v>
      </c>
      <c r="AV32" s="999"/>
      <c r="AW32" s="999"/>
      <c r="AX32" s="999"/>
      <c r="AY32" s="999"/>
      <c r="AZ32" s="1072" t="s">
        <v>544</v>
      </c>
      <c r="BA32" s="1072"/>
      <c r="BB32" s="1072"/>
      <c r="BC32" s="1072"/>
      <c r="BD32" s="1072"/>
      <c r="BE32" s="1062" t="s">
        <v>385</v>
      </c>
      <c r="BF32" s="1062"/>
      <c r="BG32" s="1062"/>
      <c r="BH32" s="1062"/>
      <c r="BI32" s="1063"/>
      <c r="BJ32" s="205"/>
      <c r="BK32" s="205"/>
      <c r="BL32" s="205"/>
      <c r="BM32" s="205"/>
      <c r="BN32" s="205"/>
      <c r="BO32" s="218"/>
      <c r="BP32" s="218"/>
      <c r="BQ32" s="215">
        <v>26</v>
      </c>
      <c r="BR32" s="216"/>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9"/>
    </row>
    <row r="33" spans="1:131" s="200" customFormat="1" ht="26.25" customHeight="1" x14ac:dyDescent="0.15">
      <c r="A33" s="219">
        <v>6</v>
      </c>
      <c r="B33" s="1067" t="s">
        <v>386</v>
      </c>
      <c r="C33" s="1068"/>
      <c r="D33" s="1068"/>
      <c r="E33" s="1068"/>
      <c r="F33" s="1068"/>
      <c r="G33" s="1068"/>
      <c r="H33" s="1068"/>
      <c r="I33" s="1068"/>
      <c r="J33" s="1068"/>
      <c r="K33" s="1068"/>
      <c r="L33" s="1068"/>
      <c r="M33" s="1068"/>
      <c r="N33" s="1068"/>
      <c r="O33" s="1068"/>
      <c r="P33" s="1069"/>
      <c r="Q33" s="1073">
        <v>8532</v>
      </c>
      <c r="R33" s="1074"/>
      <c r="S33" s="1074"/>
      <c r="T33" s="1074"/>
      <c r="U33" s="1074"/>
      <c r="V33" s="1074">
        <v>9273</v>
      </c>
      <c r="W33" s="1074"/>
      <c r="X33" s="1074"/>
      <c r="Y33" s="1074"/>
      <c r="Z33" s="1074"/>
      <c r="AA33" s="1074">
        <v>-741</v>
      </c>
      <c r="AB33" s="1074"/>
      <c r="AC33" s="1074"/>
      <c r="AD33" s="1074"/>
      <c r="AE33" s="1075"/>
      <c r="AF33" s="1047">
        <v>1597</v>
      </c>
      <c r="AG33" s="1048"/>
      <c r="AH33" s="1048"/>
      <c r="AI33" s="1048"/>
      <c r="AJ33" s="1049"/>
      <c r="AK33" s="1008">
        <v>1854</v>
      </c>
      <c r="AL33" s="999"/>
      <c r="AM33" s="999"/>
      <c r="AN33" s="999"/>
      <c r="AO33" s="999"/>
      <c r="AP33" s="999">
        <v>11803</v>
      </c>
      <c r="AQ33" s="999"/>
      <c r="AR33" s="999"/>
      <c r="AS33" s="999"/>
      <c r="AT33" s="999"/>
      <c r="AU33" s="999">
        <v>6338</v>
      </c>
      <c r="AV33" s="999"/>
      <c r="AW33" s="999"/>
      <c r="AX33" s="999"/>
      <c r="AY33" s="999"/>
      <c r="AZ33" s="1072" t="s">
        <v>544</v>
      </c>
      <c r="BA33" s="1072"/>
      <c r="BB33" s="1072"/>
      <c r="BC33" s="1072"/>
      <c r="BD33" s="1072"/>
      <c r="BE33" s="1062" t="s">
        <v>385</v>
      </c>
      <c r="BF33" s="1062"/>
      <c r="BG33" s="1062"/>
      <c r="BH33" s="1062"/>
      <c r="BI33" s="1063"/>
      <c r="BJ33" s="205"/>
      <c r="BK33" s="205"/>
      <c r="BL33" s="205"/>
      <c r="BM33" s="205"/>
      <c r="BN33" s="205"/>
      <c r="BO33" s="218"/>
      <c r="BP33" s="218"/>
      <c r="BQ33" s="215">
        <v>27</v>
      </c>
      <c r="BR33" s="216"/>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9"/>
    </row>
    <row r="34" spans="1:131" s="200" customFormat="1" ht="26.25" customHeight="1" x14ac:dyDescent="0.15">
      <c r="A34" s="219">
        <v>7</v>
      </c>
      <c r="B34" s="1067" t="s">
        <v>387</v>
      </c>
      <c r="C34" s="1068"/>
      <c r="D34" s="1068"/>
      <c r="E34" s="1068"/>
      <c r="F34" s="1068"/>
      <c r="G34" s="1068"/>
      <c r="H34" s="1068"/>
      <c r="I34" s="1068"/>
      <c r="J34" s="1068"/>
      <c r="K34" s="1068"/>
      <c r="L34" s="1068"/>
      <c r="M34" s="1068"/>
      <c r="N34" s="1068"/>
      <c r="O34" s="1068"/>
      <c r="P34" s="1069"/>
      <c r="Q34" s="1073">
        <v>12513</v>
      </c>
      <c r="R34" s="1074"/>
      <c r="S34" s="1074"/>
      <c r="T34" s="1074"/>
      <c r="U34" s="1074"/>
      <c r="V34" s="1074">
        <v>10407</v>
      </c>
      <c r="W34" s="1074"/>
      <c r="X34" s="1074"/>
      <c r="Y34" s="1074"/>
      <c r="Z34" s="1074"/>
      <c r="AA34" s="1074">
        <v>2106</v>
      </c>
      <c r="AB34" s="1074"/>
      <c r="AC34" s="1074"/>
      <c r="AD34" s="1074"/>
      <c r="AE34" s="1075"/>
      <c r="AF34" s="1047">
        <v>961</v>
      </c>
      <c r="AG34" s="1048"/>
      <c r="AH34" s="1048"/>
      <c r="AI34" s="1048"/>
      <c r="AJ34" s="1049"/>
      <c r="AK34" s="1008">
        <v>4885</v>
      </c>
      <c r="AL34" s="999"/>
      <c r="AM34" s="999"/>
      <c r="AN34" s="999"/>
      <c r="AO34" s="999"/>
      <c r="AP34" s="999">
        <v>68585</v>
      </c>
      <c r="AQ34" s="999"/>
      <c r="AR34" s="999"/>
      <c r="AS34" s="999"/>
      <c r="AT34" s="999"/>
      <c r="AU34" s="999">
        <v>29491</v>
      </c>
      <c r="AV34" s="999"/>
      <c r="AW34" s="999"/>
      <c r="AX34" s="999"/>
      <c r="AY34" s="999"/>
      <c r="AZ34" s="1072" t="s">
        <v>544</v>
      </c>
      <c r="BA34" s="1072"/>
      <c r="BB34" s="1072"/>
      <c r="BC34" s="1072"/>
      <c r="BD34" s="1072"/>
      <c r="BE34" s="1062" t="s">
        <v>385</v>
      </c>
      <c r="BF34" s="1062"/>
      <c r="BG34" s="1062"/>
      <c r="BH34" s="1062"/>
      <c r="BI34" s="1063"/>
      <c r="BJ34" s="205"/>
      <c r="BK34" s="205"/>
      <c r="BL34" s="205"/>
      <c r="BM34" s="205"/>
      <c r="BN34" s="205"/>
      <c r="BO34" s="218"/>
      <c r="BP34" s="218"/>
      <c r="BQ34" s="215">
        <v>28</v>
      </c>
      <c r="BR34" s="216"/>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9"/>
    </row>
    <row r="35" spans="1:131" s="200" customFormat="1" ht="26.25" customHeight="1" x14ac:dyDescent="0.15">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7"/>
      <c r="AG35" s="1048"/>
      <c r="AH35" s="1048"/>
      <c r="AI35" s="1048"/>
      <c r="AJ35" s="1049"/>
      <c r="AK35" s="1008"/>
      <c r="AL35" s="999"/>
      <c r="AM35" s="999"/>
      <c r="AN35" s="999"/>
      <c r="AO35" s="999"/>
      <c r="AP35" s="999"/>
      <c r="AQ35" s="999"/>
      <c r="AR35" s="999"/>
      <c r="AS35" s="999"/>
      <c r="AT35" s="999"/>
      <c r="AU35" s="999"/>
      <c r="AV35" s="999"/>
      <c r="AW35" s="999"/>
      <c r="AX35" s="999"/>
      <c r="AY35" s="999"/>
      <c r="AZ35" s="1072"/>
      <c r="BA35" s="1072"/>
      <c r="BB35" s="1072"/>
      <c r="BC35" s="1072"/>
      <c r="BD35" s="1072"/>
      <c r="BE35" s="1062"/>
      <c r="BF35" s="1062"/>
      <c r="BG35" s="1062"/>
      <c r="BH35" s="1062"/>
      <c r="BI35" s="1063"/>
      <c r="BJ35" s="205"/>
      <c r="BK35" s="205"/>
      <c r="BL35" s="205"/>
      <c r="BM35" s="205"/>
      <c r="BN35" s="205"/>
      <c r="BO35" s="218"/>
      <c r="BP35" s="218"/>
      <c r="BQ35" s="215">
        <v>29</v>
      </c>
      <c r="BR35" s="216"/>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9"/>
    </row>
    <row r="36" spans="1:131" s="200" customFormat="1" ht="26.25" customHeight="1" x14ac:dyDescent="0.15">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7"/>
      <c r="AG36" s="1048"/>
      <c r="AH36" s="1048"/>
      <c r="AI36" s="1048"/>
      <c r="AJ36" s="1049"/>
      <c r="AK36" s="1008"/>
      <c r="AL36" s="999"/>
      <c r="AM36" s="999"/>
      <c r="AN36" s="999"/>
      <c r="AO36" s="999"/>
      <c r="AP36" s="999"/>
      <c r="AQ36" s="999"/>
      <c r="AR36" s="999"/>
      <c r="AS36" s="999"/>
      <c r="AT36" s="999"/>
      <c r="AU36" s="999"/>
      <c r="AV36" s="999"/>
      <c r="AW36" s="999"/>
      <c r="AX36" s="999"/>
      <c r="AY36" s="999"/>
      <c r="AZ36" s="1072"/>
      <c r="BA36" s="1072"/>
      <c r="BB36" s="1072"/>
      <c r="BC36" s="1072"/>
      <c r="BD36" s="1072"/>
      <c r="BE36" s="1062"/>
      <c r="BF36" s="1062"/>
      <c r="BG36" s="1062"/>
      <c r="BH36" s="1062"/>
      <c r="BI36" s="1063"/>
      <c r="BJ36" s="205"/>
      <c r="BK36" s="205"/>
      <c r="BL36" s="205"/>
      <c r="BM36" s="205"/>
      <c r="BN36" s="205"/>
      <c r="BO36" s="218"/>
      <c r="BP36" s="218"/>
      <c r="BQ36" s="215">
        <v>30</v>
      </c>
      <c r="BR36" s="216"/>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9"/>
    </row>
    <row r="37" spans="1:131" s="200" customFormat="1" ht="26.25" customHeight="1" x14ac:dyDescent="0.15">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7"/>
      <c r="AG37" s="1048"/>
      <c r="AH37" s="1048"/>
      <c r="AI37" s="1048"/>
      <c r="AJ37" s="1049"/>
      <c r="AK37" s="1008"/>
      <c r="AL37" s="999"/>
      <c r="AM37" s="999"/>
      <c r="AN37" s="999"/>
      <c r="AO37" s="999"/>
      <c r="AP37" s="999"/>
      <c r="AQ37" s="999"/>
      <c r="AR37" s="999"/>
      <c r="AS37" s="999"/>
      <c r="AT37" s="999"/>
      <c r="AU37" s="999"/>
      <c r="AV37" s="999"/>
      <c r="AW37" s="999"/>
      <c r="AX37" s="999"/>
      <c r="AY37" s="999"/>
      <c r="AZ37" s="1072"/>
      <c r="BA37" s="1072"/>
      <c r="BB37" s="1072"/>
      <c r="BC37" s="1072"/>
      <c r="BD37" s="1072"/>
      <c r="BE37" s="1062"/>
      <c r="BF37" s="1062"/>
      <c r="BG37" s="1062"/>
      <c r="BH37" s="1062"/>
      <c r="BI37" s="1063"/>
      <c r="BJ37" s="205"/>
      <c r="BK37" s="205"/>
      <c r="BL37" s="205"/>
      <c r="BM37" s="205"/>
      <c r="BN37" s="205"/>
      <c r="BO37" s="218"/>
      <c r="BP37" s="218"/>
      <c r="BQ37" s="215">
        <v>31</v>
      </c>
      <c r="BR37" s="216"/>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9"/>
    </row>
    <row r="38" spans="1:131" s="200" customFormat="1" ht="26.25" customHeight="1" x14ac:dyDescent="0.15">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7"/>
      <c r="AG38" s="1048"/>
      <c r="AH38" s="1048"/>
      <c r="AI38" s="1048"/>
      <c r="AJ38" s="1049"/>
      <c r="AK38" s="1008"/>
      <c r="AL38" s="999"/>
      <c r="AM38" s="999"/>
      <c r="AN38" s="999"/>
      <c r="AO38" s="999"/>
      <c r="AP38" s="999"/>
      <c r="AQ38" s="999"/>
      <c r="AR38" s="999"/>
      <c r="AS38" s="999"/>
      <c r="AT38" s="999"/>
      <c r="AU38" s="999"/>
      <c r="AV38" s="999"/>
      <c r="AW38" s="999"/>
      <c r="AX38" s="999"/>
      <c r="AY38" s="999"/>
      <c r="AZ38" s="1072"/>
      <c r="BA38" s="1072"/>
      <c r="BB38" s="1072"/>
      <c r="BC38" s="1072"/>
      <c r="BD38" s="1072"/>
      <c r="BE38" s="1062"/>
      <c r="BF38" s="1062"/>
      <c r="BG38" s="1062"/>
      <c r="BH38" s="1062"/>
      <c r="BI38" s="1063"/>
      <c r="BJ38" s="205"/>
      <c r="BK38" s="205"/>
      <c r="BL38" s="205"/>
      <c r="BM38" s="205"/>
      <c r="BN38" s="205"/>
      <c r="BO38" s="218"/>
      <c r="BP38" s="218"/>
      <c r="BQ38" s="215">
        <v>32</v>
      </c>
      <c r="BR38" s="216"/>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9"/>
    </row>
    <row r="39" spans="1:131" s="200" customFormat="1" ht="26.25" customHeight="1" x14ac:dyDescent="0.15">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7"/>
      <c r="AG39" s="1048"/>
      <c r="AH39" s="1048"/>
      <c r="AI39" s="1048"/>
      <c r="AJ39" s="1049"/>
      <c r="AK39" s="1008"/>
      <c r="AL39" s="999"/>
      <c r="AM39" s="999"/>
      <c r="AN39" s="999"/>
      <c r="AO39" s="999"/>
      <c r="AP39" s="999"/>
      <c r="AQ39" s="999"/>
      <c r="AR39" s="999"/>
      <c r="AS39" s="999"/>
      <c r="AT39" s="999"/>
      <c r="AU39" s="999"/>
      <c r="AV39" s="999"/>
      <c r="AW39" s="999"/>
      <c r="AX39" s="999"/>
      <c r="AY39" s="999"/>
      <c r="AZ39" s="1072"/>
      <c r="BA39" s="1072"/>
      <c r="BB39" s="1072"/>
      <c r="BC39" s="1072"/>
      <c r="BD39" s="1072"/>
      <c r="BE39" s="1062"/>
      <c r="BF39" s="1062"/>
      <c r="BG39" s="1062"/>
      <c r="BH39" s="1062"/>
      <c r="BI39" s="1063"/>
      <c r="BJ39" s="205"/>
      <c r="BK39" s="205"/>
      <c r="BL39" s="205"/>
      <c r="BM39" s="205"/>
      <c r="BN39" s="205"/>
      <c r="BO39" s="218"/>
      <c r="BP39" s="218"/>
      <c r="BQ39" s="215">
        <v>33</v>
      </c>
      <c r="BR39" s="216"/>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9"/>
    </row>
    <row r="40" spans="1:131" s="200" customFormat="1" ht="26.25" customHeight="1" x14ac:dyDescent="0.15">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7"/>
      <c r="AG40" s="1048"/>
      <c r="AH40" s="1048"/>
      <c r="AI40" s="1048"/>
      <c r="AJ40" s="1049"/>
      <c r="AK40" s="1008"/>
      <c r="AL40" s="999"/>
      <c r="AM40" s="999"/>
      <c r="AN40" s="999"/>
      <c r="AO40" s="999"/>
      <c r="AP40" s="999"/>
      <c r="AQ40" s="999"/>
      <c r="AR40" s="999"/>
      <c r="AS40" s="999"/>
      <c r="AT40" s="999"/>
      <c r="AU40" s="999"/>
      <c r="AV40" s="999"/>
      <c r="AW40" s="999"/>
      <c r="AX40" s="999"/>
      <c r="AY40" s="999"/>
      <c r="AZ40" s="1072"/>
      <c r="BA40" s="1072"/>
      <c r="BB40" s="1072"/>
      <c r="BC40" s="1072"/>
      <c r="BD40" s="1072"/>
      <c r="BE40" s="1062"/>
      <c r="BF40" s="1062"/>
      <c r="BG40" s="1062"/>
      <c r="BH40" s="1062"/>
      <c r="BI40" s="1063"/>
      <c r="BJ40" s="205"/>
      <c r="BK40" s="205"/>
      <c r="BL40" s="205"/>
      <c r="BM40" s="205"/>
      <c r="BN40" s="205"/>
      <c r="BO40" s="218"/>
      <c r="BP40" s="218"/>
      <c r="BQ40" s="215">
        <v>34</v>
      </c>
      <c r="BR40" s="216"/>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9"/>
    </row>
    <row r="41" spans="1:131" s="200" customFormat="1" ht="26.25" customHeight="1" x14ac:dyDescent="0.15">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7"/>
      <c r="AG41" s="1048"/>
      <c r="AH41" s="1048"/>
      <c r="AI41" s="1048"/>
      <c r="AJ41" s="1049"/>
      <c r="AK41" s="1008"/>
      <c r="AL41" s="999"/>
      <c r="AM41" s="999"/>
      <c r="AN41" s="999"/>
      <c r="AO41" s="999"/>
      <c r="AP41" s="999"/>
      <c r="AQ41" s="999"/>
      <c r="AR41" s="999"/>
      <c r="AS41" s="999"/>
      <c r="AT41" s="999"/>
      <c r="AU41" s="999"/>
      <c r="AV41" s="999"/>
      <c r="AW41" s="999"/>
      <c r="AX41" s="999"/>
      <c r="AY41" s="999"/>
      <c r="AZ41" s="1072"/>
      <c r="BA41" s="1072"/>
      <c r="BB41" s="1072"/>
      <c r="BC41" s="1072"/>
      <c r="BD41" s="1072"/>
      <c r="BE41" s="1062"/>
      <c r="BF41" s="1062"/>
      <c r="BG41" s="1062"/>
      <c r="BH41" s="1062"/>
      <c r="BI41" s="1063"/>
      <c r="BJ41" s="205"/>
      <c r="BK41" s="205"/>
      <c r="BL41" s="205"/>
      <c r="BM41" s="205"/>
      <c r="BN41" s="205"/>
      <c r="BO41" s="218"/>
      <c r="BP41" s="218"/>
      <c r="BQ41" s="215">
        <v>35</v>
      </c>
      <c r="BR41" s="216"/>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9"/>
    </row>
    <row r="42" spans="1:131" s="200" customFormat="1" ht="26.25" customHeight="1" x14ac:dyDescent="0.15">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7"/>
      <c r="AG42" s="1048"/>
      <c r="AH42" s="1048"/>
      <c r="AI42" s="1048"/>
      <c r="AJ42" s="1049"/>
      <c r="AK42" s="1008"/>
      <c r="AL42" s="999"/>
      <c r="AM42" s="999"/>
      <c r="AN42" s="999"/>
      <c r="AO42" s="999"/>
      <c r="AP42" s="999"/>
      <c r="AQ42" s="999"/>
      <c r="AR42" s="999"/>
      <c r="AS42" s="999"/>
      <c r="AT42" s="999"/>
      <c r="AU42" s="999"/>
      <c r="AV42" s="999"/>
      <c r="AW42" s="999"/>
      <c r="AX42" s="999"/>
      <c r="AY42" s="999"/>
      <c r="AZ42" s="1072"/>
      <c r="BA42" s="1072"/>
      <c r="BB42" s="1072"/>
      <c r="BC42" s="1072"/>
      <c r="BD42" s="1072"/>
      <c r="BE42" s="1062"/>
      <c r="BF42" s="1062"/>
      <c r="BG42" s="1062"/>
      <c r="BH42" s="1062"/>
      <c r="BI42" s="1063"/>
      <c r="BJ42" s="205"/>
      <c r="BK42" s="205"/>
      <c r="BL42" s="205"/>
      <c r="BM42" s="205"/>
      <c r="BN42" s="205"/>
      <c r="BO42" s="218"/>
      <c r="BP42" s="218"/>
      <c r="BQ42" s="215">
        <v>36</v>
      </c>
      <c r="BR42" s="216"/>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9"/>
    </row>
    <row r="43" spans="1:131" s="200" customFormat="1" ht="26.25" customHeight="1" x14ac:dyDescent="0.15">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7"/>
      <c r="AG43" s="1048"/>
      <c r="AH43" s="1048"/>
      <c r="AI43" s="1048"/>
      <c r="AJ43" s="1049"/>
      <c r="AK43" s="1008"/>
      <c r="AL43" s="999"/>
      <c r="AM43" s="999"/>
      <c r="AN43" s="999"/>
      <c r="AO43" s="999"/>
      <c r="AP43" s="999"/>
      <c r="AQ43" s="999"/>
      <c r="AR43" s="999"/>
      <c r="AS43" s="999"/>
      <c r="AT43" s="999"/>
      <c r="AU43" s="999"/>
      <c r="AV43" s="999"/>
      <c r="AW43" s="999"/>
      <c r="AX43" s="999"/>
      <c r="AY43" s="999"/>
      <c r="AZ43" s="1072"/>
      <c r="BA43" s="1072"/>
      <c r="BB43" s="1072"/>
      <c r="BC43" s="1072"/>
      <c r="BD43" s="1072"/>
      <c r="BE43" s="1062"/>
      <c r="BF43" s="1062"/>
      <c r="BG43" s="1062"/>
      <c r="BH43" s="1062"/>
      <c r="BI43" s="1063"/>
      <c r="BJ43" s="205"/>
      <c r="BK43" s="205"/>
      <c r="BL43" s="205"/>
      <c r="BM43" s="205"/>
      <c r="BN43" s="205"/>
      <c r="BO43" s="218"/>
      <c r="BP43" s="218"/>
      <c r="BQ43" s="215">
        <v>37</v>
      </c>
      <c r="BR43" s="216"/>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9"/>
    </row>
    <row r="44" spans="1:131" s="200" customFormat="1" ht="26.25" customHeight="1" x14ac:dyDescent="0.15">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7"/>
      <c r="AG44" s="1048"/>
      <c r="AH44" s="1048"/>
      <c r="AI44" s="1048"/>
      <c r="AJ44" s="1049"/>
      <c r="AK44" s="1008"/>
      <c r="AL44" s="999"/>
      <c r="AM44" s="999"/>
      <c r="AN44" s="999"/>
      <c r="AO44" s="999"/>
      <c r="AP44" s="999"/>
      <c r="AQ44" s="999"/>
      <c r="AR44" s="999"/>
      <c r="AS44" s="999"/>
      <c r="AT44" s="999"/>
      <c r="AU44" s="999"/>
      <c r="AV44" s="999"/>
      <c r="AW44" s="999"/>
      <c r="AX44" s="999"/>
      <c r="AY44" s="999"/>
      <c r="AZ44" s="1072"/>
      <c r="BA44" s="1072"/>
      <c r="BB44" s="1072"/>
      <c r="BC44" s="1072"/>
      <c r="BD44" s="1072"/>
      <c r="BE44" s="1062"/>
      <c r="BF44" s="1062"/>
      <c r="BG44" s="1062"/>
      <c r="BH44" s="1062"/>
      <c r="BI44" s="1063"/>
      <c r="BJ44" s="205"/>
      <c r="BK44" s="205"/>
      <c r="BL44" s="205"/>
      <c r="BM44" s="205"/>
      <c r="BN44" s="205"/>
      <c r="BO44" s="218"/>
      <c r="BP44" s="218"/>
      <c r="BQ44" s="215">
        <v>38</v>
      </c>
      <c r="BR44" s="216"/>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9"/>
    </row>
    <row r="45" spans="1:131" s="200" customFormat="1" ht="26.25" customHeight="1" x14ac:dyDescent="0.15">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7"/>
      <c r="AG45" s="1048"/>
      <c r="AH45" s="1048"/>
      <c r="AI45" s="1048"/>
      <c r="AJ45" s="1049"/>
      <c r="AK45" s="1008"/>
      <c r="AL45" s="999"/>
      <c r="AM45" s="999"/>
      <c r="AN45" s="999"/>
      <c r="AO45" s="999"/>
      <c r="AP45" s="999"/>
      <c r="AQ45" s="999"/>
      <c r="AR45" s="999"/>
      <c r="AS45" s="999"/>
      <c r="AT45" s="999"/>
      <c r="AU45" s="999"/>
      <c r="AV45" s="999"/>
      <c r="AW45" s="999"/>
      <c r="AX45" s="999"/>
      <c r="AY45" s="999"/>
      <c r="AZ45" s="1072"/>
      <c r="BA45" s="1072"/>
      <c r="BB45" s="1072"/>
      <c r="BC45" s="1072"/>
      <c r="BD45" s="1072"/>
      <c r="BE45" s="1062"/>
      <c r="BF45" s="1062"/>
      <c r="BG45" s="1062"/>
      <c r="BH45" s="1062"/>
      <c r="BI45" s="1063"/>
      <c r="BJ45" s="205"/>
      <c r="BK45" s="205"/>
      <c r="BL45" s="205"/>
      <c r="BM45" s="205"/>
      <c r="BN45" s="205"/>
      <c r="BO45" s="218"/>
      <c r="BP45" s="218"/>
      <c r="BQ45" s="215">
        <v>39</v>
      </c>
      <c r="BR45" s="216"/>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9"/>
    </row>
    <row r="46" spans="1:131" s="200" customFormat="1" ht="26.25" customHeight="1" x14ac:dyDescent="0.15">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7"/>
      <c r="AG46" s="1048"/>
      <c r="AH46" s="1048"/>
      <c r="AI46" s="1048"/>
      <c r="AJ46" s="1049"/>
      <c r="AK46" s="1008"/>
      <c r="AL46" s="999"/>
      <c r="AM46" s="999"/>
      <c r="AN46" s="999"/>
      <c r="AO46" s="999"/>
      <c r="AP46" s="999"/>
      <c r="AQ46" s="999"/>
      <c r="AR46" s="999"/>
      <c r="AS46" s="999"/>
      <c r="AT46" s="999"/>
      <c r="AU46" s="999"/>
      <c r="AV46" s="999"/>
      <c r="AW46" s="999"/>
      <c r="AX46" s="999"/>
      <c r="AY46" s="999"/>
      <c r="AZ46" s="1072"/>
      <c r="BA46" s="1072"/>
      <c r="BB46" s="1072"/>
      <c r="BC46" s="1072"/>
      <c r="BD46" s="1072"/>
      <c r="BE46" s="1062"/>
      <c r="BF46" s="1062"/>
      <c r="BG46" s="1062"/>
      <c r="BH46" s="1062"/>
      <c r="BI46" s="1063"/>
      <c r="BJ46" s="205"/>
      <c r="BK46" s="205"/>
      <c r="BL46" s="205"/>
      <c r="BM46" s="205"/>
      <c r="BN46" s="205"/>
      <c r="BO46" s="218"/>
      <c r="BP46" s="218"/>
      <c r="BQ46" s="215">
        <v>40</v>
      </c>
      <c r="BR46" s="216"/>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9"/>
    </row>
    <row r="47" spans="1:131" s="200" customFormat="1" ht="26.25" customHeight="1" x14ac:dyDescent="0.15">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7"/>
      <c r="AG47" s="1048"/>
      <c r="AH47" s="1048"/>
      <c r="AI47" s="1048"/>
      <c r="AJ47" s="1049"/>
      <c r="AK47" s="1008"/>
      <c r="AL47" s="999"/>
      <c r="AM47" s="999"/>
      <c r="AN47" s="999"/>
      <c r="AO47" s="999"/>
      <c r="AP47" s="999"/>
      <c r="AQ47" s="999"/>
      <c r="AR47" s="999"/>
      <c r="AS47" s="999"/>
      <c r="AT47" s="999"/>
      <c r="AU47" s="999"/>
      <c r="AV47" s="999"/>
      <c r="AW47" s="999"/>
      <c r="AX47" s="999"/>
      <c r="AY47" s="999"/>
      <c r="AZ47" s="1072"/>
      <c r="BA47" s="1072"/>
      <c r="BB47" s="1072"/>
      <c r="BC47" s="1072"/>
      <c r="BD47" s="1072"/>
      <c r="BE47" s="1062"/>
      <c r="BF47" s="1062"/>
      <c r="BG47" s="1062"/>
      <c r="BH47" s="1062"/>
      <c r="BI47" s="1063"/>
      <c r="BJ47" s="205"/>
      <c r="BK47" s="205"/>
      <c r="BL47" s="205"/>
      <c r="BM47" s="205"/>
      <c r="BN47" s="205"/>
      <c r="BO47" s="218"/>
      <c r="BP47" s="218"/>
      <c r="BQ47" s="215">
        <v>41</v>
      </c>
      <c r="BR47" s="216"/>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9"/>
    </row>
    <row r="48" spans="1:131" s="200" customFormat="1" ht="26.25" customHeight="1" x14ac:dyDescent="0.15">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7"/>
      <c r="AG48" s="1048"/>
      <c r="AH48" s="1048"/>
      <c r="AI48" s="1048"/>
      <c r="AJ48" s="1049"/>
      <c r="AK48" s="1008"/>
      <c r="AL48" s="999"/>
      <c r="AM48" s="999"/>
      <c r="AN48" s="999"/>
      <c r="AO48" s="999"/>
      <c r="AP48" s="999"/>
      <c r="AQ48" s="999"/>
      <c r="AR48" s="999"/>
      <c r="AS48" s="999"/>
      <c r="AT48" s="999"/>
      <c r="AU48" s="999"/>
      <c r="AV48" s="999"/>
      <c r="AW48" s="999"/>
      <c r="AX48" s="999"/>
      <c r="AY48" s="999"/>
      <c r="AZ48" s="1072"/>
      <c r="BA48" s="1072"/>
      <c r="BB48" s="1072"/>
      <c r="BC48" s="1072"/>
      <c r="BD48" s="1072"/>
      <c r="BE48" s="1062"/>
      <c r="BF48" s="1062"/>
      <c r="BG48" s="1062"/>
      <c r="BH48" s="1062"/>
      <c r="BI48" s="1063"/>
      <c r="BJ48" s="205"/>
      <c r="BK48" s="205"/>
      <c r="BL48" s="205"/>
      <c r="BM48" s="205"/>
      <c r="BN48" s="205"/>
      <c r="BO48" s="218"/>
      <c r="BP48" s="218"/>
      <c r="BQ48" s="215">
        <v>42</v>
      </c>
      <c r="BR48" s="216"/>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9"/>
    </row>
    <row r="49" spans="1:131" s="200" customFormat="1" ht="26.25" customHeight="1" x14ac:dyDescent="0.15">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7"/>
      <c r="AG49" s="1048"/>
      <c r="AH49" s="1048"/>
      <c r="AI49" s="1048"/>
      <c r="AJ49" s="1049"/>
      <c r="AK49" s="1008"/>
      <c r="AL49" s="999"/>
      <c r="AM49" s="999"/>
      <c r="AN49" s="999"/>
      <c r="AO49" s="999"/>
      <c r="AP49" s="999"/>
      <c r="AQ49" s="999"/>
      <c r="AR49" s="999"/>
      <c r="AS49" s="999"/>
      <c r="AT49" s="999"/>
      <c r="AU49" s="999"/>
      <c r="AV49" s="999"/>
      <c r="AW49" s="999"/>
      <c r="AX49" s="999"/>
      <c r="AY49" s="999"/>
      <c r="AZ49" s="1072"/>
      <c r="BA49" s="1072"/>
      <c r="BB49" s="1072"/>
      <c r="BC49" s="1072"/>
      <c r="BD49" s="1072"/>
      <c r="BE49" s="1062"/>
      <c r="BF49" s="1062"/>
      <c r="BG49" s="1062"/>
      <c r="BH49" s="1062"/>
      <c r="BI49" s="1063"/>
      <c r="BJ49" s="205"/>
      <c r="BK49" s="205"/>
      <c r="BL49" s="205"/>
      <c r="BM49" s="205"/>
      <c r="BN49" s="205"/>
      <c r="BO49" s="218"/>
      <c r="BP49" s="218"/>
      <c r="BQ49" s="215">
        <v>43</v>
      </c>
      <c r="BR49" s="216"/>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9"/>
    </row>
    <row r="50" spans="1:131" s="200" customFormat="1" ht="26.25" customHeight="1" x14ac:dyDescent="0.15">
      <c r="A50" s="214">
        <v>23</v>
      </c>
      <c r="B50" s="1067"/>
      <c r="C50" s="1068"/>
      <c r="D50" s="1068"/>
      <c r="E50" s="1068"/>
      <c r="F50" s="1068"/>
      <c r="G50" s="1068"/>
      <c r="H50" s="1068"/>
      <c r="I50" s="1068"/>
      <c r="J50" s="1068"/>
      <c r="K50" s="1068"/>
      <c r="L50" s="1068"/>
      <c r="M50" s="1068"/>
      <c r="N50" s="1068"/>
      <c r="O50" s="1068"/>
      <c r="P50" s="1069"/>
      <c r="Q50" s="1070"/>
      <c r="R50" s="1051"/>
      <c r="S50" s="1051"/>
      <c r="T50" s="1051"/>
      <c r="U50" s="1051"/>
      <c r="V50" s="1051"/>
      <c r="W50" s="1051"/>
      <c r="X50" s="1051"/>
      <c r="Y50" s="1051"/>
      <c r="Z50" s="1051"/>
      <c r="AA50" s="1051"/>
      <c r="AB50" s="1051"/>
      <c r="AC50" s="1051"/>
      <c r="AD50" s="1051"/>
      <c r="AE50" s="1071"/>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2"/>
      <c r="BF50" s="1062"/>
      <c r="BG50" s="1062"/>
      <c r="BH50" s="1062"/>
      <c r="BI50" s="1063"/>
      <c r="BJ50" s="205"/>
      <c r="BK50" s="205"/>
      <c r="BL50" s="205"/>
      <c r="BM50" s="205"/>
      <c r="BN50" s="205"/>
      <c r="BO50" s="218"/>
      <c r="BP50" s="218"/>
      <c r="BQ50" s="215">
        <v>44</v>
      </c>
      <c r="BR50" s="216"/>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9"/>
    </row>
    <row r="51" spans="1:131" s="200" customFormat="1" ht="26.25" customHeight="1" x14ac:dyDescent="0.15">
      <c r="A51" s="214">
        <v>24</v>
      </c>
      <c r="B51" s="1067"/>
      <c r="C51" s="1068"/>
      <c r="D51" s="1068"/>
      <c r="E51" s="1068"/>
      <c r="F51" s="1068"/>
      <c r="G51" s="1068"/>
      <c r="H51" s="1068"/>
      <c r="I51" s="1068"/>
      <c r="J51" s="1068"/>
      <c r="K51" s="1068"/>
      <c r="L51" s="1068"/>
      <c r="M51" s="1068"/>
      <c r="N51" s="1068"/>
      <c r="O51" s="1068"/>
      <c r="P51" s="1069"/>
      <c r="Q51" s="1070"/>
      <c r="R51" s="1051"/>
      <c r="S51" s="1051"/>
      <c r="T51" s="1051"/>
      <c r="U51" s="1051"/>
      <c r="V51" s="1051"/>
      <c r="W51" s="1051"/>
      <c r="X51" s="1051"/>
      <c r="Y51" s="1051"/>
      <c r="Z51" s="1051"/>
      <c r="AA51" s="1051"/>
      <c r="AB51" s="1051"/>
      <c r="AC51" s="1051"/>
      <c r="AD51" s="1051"/>
      <c r="AE51" s="1071"/>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2"/>
      <c r="BF51" s="1062"/>
      <c r="BG51" s="1062"/>
      <c r="BH51" s="1062"/>
      <c r="BI51" s="1063"/>
      <c r="BJ51" s="205"/>
      <c r="BK51" s="205"/>
      <c r="BL51" s="205"/>
      <c r="BM51" s="205"/>
      <c r="BN51" s="205"/>
      <c r="BO51" s="218"/>
      <c r="BP51" s="218"/>
      <c r="BQ51" s="215">
        <v>45</v>
      </c>
      <c r="BR51" s="216"/>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9"/>
    </row>
    <row r="52" spans="1:131" s="200" customFormat="1" ht="26.25" customHeight="1" x14ac:dyDescent="0.15">
      <c r="A52" s="214">
        <v>25</v>
      </c>
      <c r="B52" s="1067"/>
      <c r="C52" s="1068"/>
      <c r="D52" s="1068"/>
      <c r="E52" s="1068"/>
      <c r="F52" s="1068"/>
      <c r="G52" s="1068"/>
      <c r="H52" s="1068"/>
      <c r="I52" s="1068"/>
      <c r="J52" s="1068"/>
      <c r="K52" s="1068"/>
      <c r="L52" s="1068"/>
      <c r="M52" s="1068"/>
      <c r="N52" s="1068"/>
      <c r="O52" s="1068"/>
      <c r="P52" s="1069"/>
      <c r="Q52" s="1070"/>
      <c r="R52" s="1051"/>
      <c r="S52" s="1051"/>
      <c r="T52" s="1051"/>
      <c r="U52" s="1051"/>
      <c r="V52" s="1051"/>
      <c r="W52" s="1051"/>
      <c r="X52" s="1051"/>
      <c r="Y52" s="1051"/>
      <c r="Z52" s="1051"/>
      <c r="AA52" s="1051"/>
      <c r="AB52" s="1051"/>
      <c r="AC52" s="1051"/>
      <c r="AD52" s="1051"/>
      <c r="AE52" s="1071"/>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2"/>
      <c r="BF52" s="1062"/>
      <c r="BG52" s="1062"/>
      <c r="BH52" s="1062"/>
      <c r="BI52" s="1063"/>
      <c r="BJ52" s="205"/>
      <c r="BK52" s="205"/>
      <c r="BL52" s="205"/>
      <c r="BM52" s="205"/>
      <c r="BN52" s="205"/>
      <c r="BO52" s="218"/>
      <c r="BP52" s="218"/>
      <c r="BQ52" s="215">
        <v>46</v>
      </c>
      <c r="BR52" s="216"/>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9"/>
    </row>
    <row r="53" spans="1:131" s="200" customFormat="1" ht="26.25" customHeight="1" x14ac:dyDescent="0.15">
      <c r="A53" s="214">
        <v>26</v>
      </c>
      <c r="B53" s="1067"/>
      <c r="C53" s="1068"/>
      <c r="D53" s="1068"/>
      <c r="E53" s="1068"/>
      <c r="F53" s="1068"/>
      <c r="G53" s="1068"/>
      <c r="H53" s="1068"/>
      <c r="I53" s="1068"/>
      <c r="J53" s="1068"/>
      <c r="K53" s="1068"/>
      <c r="L53" s="1068"/>
      <c r="M53" s="1068"/>
      <c r="N53" s="1068"/>
      <c r="O53" s="1068"/>
      <c r="P53" s="1069"/>
      <c r="Q53" s="1070"/>
      <c r="R53" s="1051"/>
      <c r="S53" s="1051"/>
      <c r="T53" s="1051"/>
      <c r="U53" s="1051"/>
      <c r="V53" s="1051"/>
      <c r="W53" s="1051"/>
      <c r="X53" s="1051"/>
      <c r="Y53" s="1051"/>
      <c r="Z53" s="1051"/>
      <c r="AA53" s="1051"/>
      <c r="AB53" s="1051"/>
      <c r="AC53" s="1051"/>
      <c r="AD53" s="1051"/>
      <c r="AE53" s="1071"/>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2"/>
      <c r="BF53" s="1062"/>
      <c r="BG53" s="1062"/>
      <c r="BH53" s="1062"/>
      <c r="BI53" s="1063"/>
      <c r="BJ53" s="205"/>
      <c r="BK53" s="205"/>
      <c r="BL53" s="205"/>
      <c r="BM53" s="205"/>
      <c r="BN53" s="205"/>
      <c r="BO53" s="218"/>
      <c r="BP53" s="218"/>
      <c r="BQ53" s="215">
        <v>47</v>
      </c>
      <c r="BR53" s="216"/>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9"/>
    </row>
    <row r="54" spans="1:131" s="200" customFormat="1" ht="26.25" customHeight="1" x14ac:dyDescent="0.15">
      <c r="A54" s="214">
        <v>27</v>
      </c>
      <c r="B54" s="1067"/>
      <c r="C54" s="1068"/>
      <c r="D54" s="1068"/>
      <c r="E54" s="1068"/>
      <c r="F54" s="1068"/>
      <c r="G54" s="1068"/>
      <c r="H54" s="1068"/>
      <c r="I54" s="1068"/>
      <c r="J54" s="1068"/>
      <c r="K54" s="1068"/>
      <c r="L54" s="1068"/>
      <c r="M54" s="1068"/>
      <c r="N54" s="1068"/>
      <c r="O54" s="1068"/>
      <c r="P54" s="1069"/>
      <c r="Q54" s="1070"/>
      <c r="R54" s="1051"/>
      <c r="S54" s="1051"/>
      <c r="T54" s="1051"/>
      <c r="U54" s="1051"/>
      <c r="V54" s="1051"/>
      <c r="W54" s="1051"/>
      <c r="X54" s="1051"/>
      <c r="Y54" s="1051"/>
      <c r="Z54" s="1051"/>
      <c r="AA54" s="1051"/>
      <c r="AB54" s="1051"/>
      <c r="AC54" s="1051"/>
      <c r="AD54" s="1051"/>
      <c r="AE54" s="1071"/>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2"/>
      <c r="BF54" s="1062"/>
      <c r="BG54" s="1062"/>
      <c r="BH54" s="1062"/>
      <c r="BI54" s="1063"/>
      <c r="BJ54" s="205"/>
      <c r="BK54" s="205"/>
      <c r="BL54" s="205"/>
      <c r="BM54" s="205"/>
      <c r="BN54" s="205"/>
      <c r="BO54" s="218"/>
      <c r="BP54" s="218"/>
      <c r="BQ54" s="215">
        <v>48</v>
      </c>
      <c r="BR54" s="216"/>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9"/>
    </row>
    <row r="55" spans="1:131" s="200" customFormat="1" ht="26.25" customHeight="1" x14ac:dyDescent="0.15">
      <c r="A55" s="214">
        <v>28</v>
      </c>
      <c r="B55" s="1067"/>
      <c r="C55" s="1068"/>
      <c r="D55" s="1068"/>
      <c r="E55" s="1068"/>
      <c r="F55" s="1068"/>
      <c r="G55" s="1068"/>
      <c r="H55" s="1068"/>
      <c r="I55" s="1068"/>
      <c r="J55" s="1068"/>
      <c r="K55" s="1068"/>
      <c r="L55" s="1068"/>
      <c r="M55" s="1068"/>
      <c r="N55" s="1068"/>
      <c r="O55" s="1068"/>
      <c r="P55" s="1069"/>
      <c r="Q55" s="1070"/>
      <c r="R55" s="1051"/>
      <c r="S55" s="1051"/>
      <c r="T55" s="1051"/>
      <c r="U55" s="1051"/>
      <c r="V55" s="1051"/>
      <c r="W55" s="1051"/>
      <c r="X55" s="1051"/>
      <c r="Y55" s="1051"/>
      <c r="Z55" s="1051"/>
      <c r="AA55" s="1051"/>
      <c r="AB55" s="1051"/>
      <c r="AC55" s="1051"/>
      <c r="AD55" s="1051"/>
      <c r="AE55" s="1071"/>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2"/>
      <c r="BF55" s="1062"/>
      <c r="BG55" s="1062"/>
      <c r="BH55" s="1062"/>
      <c r="BI55" s="1063"/>
      <c r="BJ55" s="205"/>
      <c r="BK55" s="205"/>
      <c r="BL55" s="205"/>
      <c r="BM55" s="205"/>
      <c r="BN55" s="205"/>
      <c r="BO55" s="218"/>
      <c r="BP55" s="218"/>
      <c r="BQ55" s="215">
        <v>49</v>
      </c>
      <c r="BR55" s="216"/>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9"/>
    </row>
    <row r="56" spans="1:131" s="200" customFormat="1" ht="26.25" customHeight="1" x14ac:dyDescent="0.15">
      <c r="A56" s="214">
        <v>29</v>
      </c>
      <c r="B56" s="1067"/>
      <c r="C56" s="1068"/>
      <c r="D56" s="1068"/>
      <c r="E56" s="1068"/>
      <c r="F56" s="1068"/>
      <c r="G56" s="1068"/>
      <c r="H56" s="1068"/>
      <c r="I56" s="1068"/>
      <c r="J56" s="1068"/>
      <c r="K56" s="1068"/>
      <c r="L56" s="1068"/>
      <c r="M56" s="1068"/>
      <c r="N56" s="1068"/>
      <c r="O56" s="1068"/>
      <c r="P56" s="1069"/>
      <c r="Q56" s="1070"/>
      <c r="R56" s="1051"/>
      <c r="S56" s="1051"/>
      <c r="T56" s="1051"/>
      <c r="U56" s="1051"/>
      <c r="V56" s="1051"/>
      <c r="W56" s="1051"/>
      <c r="X56" s="1051"/>
      <c r="Y56" s="1051"/>
      <c r="Z56" s="1051"/>
      <c r="AA56" s="1051"/>
      <c r="AB56" s="1051"/>
      <c r="AC56" s="1051"/>
      <c r="AD56" s="1051"/>
      <c r="AE56" s="1071"/>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2"/>
      <c r="BF56" s="1062"/>
      <c r="BG56" s="1062"/>
      <c r="BH56" s="1062"/>
      <c r="BI56" s="1063"/>
      <c r="BJ56" s="205"/>
      <c r="BK56" s="205"/>
      <c r="BL56" s="205"/>
      <c r="BM56" s="205"/>
      <c r="BN56" s="205"/>
      <c r="BO56" s="218"/>
      <c r="BP56" s="218"/>
      <c r="BQ56" s="215">
        <v>50</v>
      </c>
      <c r="BR56" s="216"/>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9"/>
    </row>
    <row r="57" spans="1:131" s="200" customFormat="1" ht="26.25" customHeight="1" x14ac:dyDescent="0.15">
      <c r="A57" s="214">
        <v>30</v>
      </c>
      <c r="B57" s="1067"/>
      <c r="C57" s="1068"/>
      <c r="D57" s="1068"/>
      <c r="E57" s="1068"/>
      <c r="F57" s="1068"/>
      <c r="G57" s="1068"/>
      <c r="H57" s="1068"/>
      <c r="I57" s="1068"/>
      <c r="J57" s="1068"/>
      <c r="K57" s="1068"/>
      <c r="L57" s="1068"/>
      <c r="M57" s="1068"/>
      <c r="N57" s="1068"/>
      <c r="O57" s="1068"/>
      <c r="P57" s="1069"/>
      <c r="Q57" s="1070"/>
      <c r="R57" s="1051"/>
      <c r="S57" s="1051"/>
      <c r="T57" s="1051"/>
      <c r="U57" s="1051"/>
      <c r="V57" s="1051"/>
      <c r="W57" s="1051"/>
      <c r="X57" s="1051"/>
      <c r="Y57" s="1051"/>
      <c r="Z57" s="1051"/>
      <c r="AA57" s="1051"/>
      <c r="AB57" s="1051"/>
      <c r="AC57" s="1051"/>
      <c r="AD57" s="1051"/>
      <c r="AE57" s="1071"/>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2"/>
      <c r="BF57" s="1062"/>
      <c r="BG57" s="1062"/>
      <c r="BH57" s="1062"/>
      <c r="BI57" s="1063"/>
      <c r="BJ57" s="205"/>
      <c r="BK57" s="205"/>
      <c r="BL57" s="205"/>
      <c r="BM57" s="205"/>
      <c r="BN57" s="205"/>
      <c r="BO57" s="218"/>
      <c r="BP57" s="218"/>
      <c r="BQ57" s="215">
        <v>51</v>
      </c>
      <c r="BR57" s="216"/>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9"/>
    </row>
    <row r="58" spans="1:131" s="200" customFormat="1" ht="26.25" customHeight="1" x14ac:dyDescent="0.15">
      <c r="A58" s="214">
        <v>31</v>
      </c>
      <c r="B58" s="1067"/>
      <c r="C58" s="1068"/>
      <c r="D58" s="1068"/>
      <c r="E58" s="1068"/>
      <c r="F58" s="1068"/>
      <c r="G58" s="1068"/>
      <c r="H58" s="1068"/>
      <c r="I58" s="1068"/>
      <c r="J58" s="1068"/>
      <c r="K58" s="1068"/>
      <c r="L58" s="1068"/>
      <c r="M58" s="1068"/>
      <c r="N58" s="1068"/>
      <c r="O58" s="1068"/>
      <c r="P58" s="1069"/>
      <c r="Q58" s="1070"/>
      <c r="R58" s="1051"/>
      <c r="S58" s="1051"/>
      <c r="T58" s="1051"/>
      <c r="U58" s="1051"/>
      <c r="V58" s="1051"/>
      <c r="W58" s="1051"/>
      <c r="X58" s="1051"/>
      <c r="Y58" s="1051"/>
      <c r="Z58" s="1051"/>
      <c r="AA58" s="1051"/>
      <c r="AB58" s="1051"/>
      <c r="AC58" s="1051"/>
      <c r="AD58" s="1051"/>
      <c r="AE58" s="1071"/>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2"/>
      <c r="BF58" s="1062"/>
      <c r="BG58" s="1062"/>
      <c r="BH58" s="1062"/>
      <c r="BI58" s="1063"/>
      <c r="BJ58" s="205"/>
      <c r="BK58" s="205"/>
      <c r="BL58" s="205"/>
      <c r="BM58" s="205"/>
      <c r="BN58" s="205"/>
      <c r="BO58" s="218"/>
      <c r="BP58" s="218"/>
      <c r="BQ58" s="215">
        <v>52</v>
      </c>
      <c r="BR58" s="216"/>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9"/>
    </row>
    <row r="59" spans="1:131" s="200" customFormat="1" ht="26.25" customHeight="1" x14ac:dyDescent="0.15">
      <c r="A59" s="214">
        <v>32</v>
      </c>
      <c r="B59" s="1067"/>
      <c r="C59" s="1068"/>
      <c r="D59" s="1068"/>
      <c r="E59" s="1068"/>
      <c r="F59" s="1068"/>
      <c r="G59" s="1068"/>
      <c r="H59" s="1068"/>
      <c r="I59" s="1068"/>
      <c r="J59" s="1068"/>
      <c r="K59" s="1068"/>
      <c r="L59" s="1068"/>
      <c r="M59" s="1068"/>
      <c r="N59" s="1068"/>
      <c r="O59" s="1068"/>
      <c r="P59" s="1069"/>
      <c r="Q59" s="1070"/>
      <c r="R59" s="1051"/>
      <c r="S59" s="1051"/>
      <c r="T59" s="1051"/>
      <c r="U59" s="1051"/>
      <c r="V59" s="1051"/>
      <c r="W59" s="1051"/>
      <c r="X59" s="1051"/>
      <c r="Y59" s="1051"/>
      <c r="Z59" s="1051"/>
      <c r="AA59" s="1051"/>
      <c r="AB59" s="1051"/>
      <c r="AC59" s="1051"/>
      <c r="AD59" s="1051"/>
      <c r="AE59" s="1071"/>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2"/>
      <c r="BF59" s="1062"/>
      <c r="BG59" s="1062"/>
      <c r="BH59" s="1062"/>
      <c r="BI59" s="1063"/>
      <c r="BJ59" s="205"/>
      <c r="BK59" s="205"/>
      <c r="BL59" s="205"/>
      <c r="BM59" s="205"/>
      <c r="BN59" s="205"/>
      <c r="BO59" s="218"/>
      <c r="BP59" s="218"/>
      <c r="BQ59" s="215">
        <v>53</v>
      </c>
      <c r="BR59" s="216"/>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9"/>
    </row>
    <row r="60" spans="1:131" s="200" customFormat="1" ht="26.25" customHeight="1" x14ac:dyDescent="0.15">
      <c r="A60" s="214">
        <v>33</v>
      </c>
      <c r="B60" s="1067"/>
      <c r="C60" s="1068"/>
      <c r="D60" s="1068"/>
      <c r="E60" s="1068"/>
      <c r="F60" s="1068"/>
      <c r="G60" s="1068"/>
      <c r="H60" s="1068"/>
      <c r="I60" s="1068"/>
      <c r="J60" s="1068"/>
      <c r="K60" s="1068"/>
      <c r="L60" s="1068"/>
      <c r="M60" s="1068"/>
      <c r="N60" s="1068"/>
      <c r="O60" s="1068"/>
      <c r="P60" s="1069"/>
      <c r="Q60" s="1070"/>
      <c r="R60" s="1051"/>
      <c r="S60" s="1051"/>
      <c r="T60" s="1051"/>
      <c r="U60" s="1051"/>
      <c r="V60" s="1051"/>
      <c r="W60" s="1051"/>
      <c r="X60" s="1051"/>
      <c r="Y60" s="1051"/>
      <c r="Z60" s="1051"/>
      <c r="AA60" s="1051"/>
      <c r="AB60" s="1051"/>
      <c r="AC60" s="1051"/>
      <c r="AD60" s="1051"/>
      <c r="AE60" s="1071"/>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2"/>
      <c r="BF60" s="1062"/>
      <c r="BG60" s="1062"/>
      <c r="BH60" s="1062"/>
      <c r="BI60" s="1063"/>
      <c r="BJ60" s="205"/>
      <c r="BK60" s="205"/>
      <c r="BL60" s="205"/>
      <c r="BM60" s="205"/>
      <c r="BN60" s="205"/>
      <c r="BO60" s="218"/>
      <c r="BP60" s="218"/>
      <c r="BQ60" s="215">
        <v>54</v>
      </c>
      <c r="BR60" s="216"/>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9"/>
    </row>
    <row r="61" spans="1:131" s="200" customFormat="1" ht="26.25" customHeight="1" thickBot="1" x14ac:dyDescent="0.2">
      <c r="A61" s="214">
        <v>34</v>
      </c>
      <c r="B61" s="1067"/>
      <c r="C61" s="1068"/>
      <c r="D61" s="1068"/>
      <c r="E61" s="1068"/>
      <c r="F61" s="1068"/>
      <c r="G61" s="1068"/>
      <c r="H61" s="1068"/>
      <c r="I61" s="1068"/>
      <c r="J61" s="1068"/>
      <c r="K61" s="1068"/>
      <c r="L61" s="1068"/>
      <c r="M61" s="1068"/>
      <c r="N61" s="1068"/>
      <c r="O61" s="1068"/>
      <c r="P61" s="1069"/>
      <c r="Q61" s="1070"/>
      <c r="R61" s="1051"/>
      <c r="S61" s="1051"/>
      <c r="T61" s="1051"/>
      <c r="U61" s="1051"/>
      <c r="V61" s="1051"/>
      <c r="W61" s="1051"/>
      <c r="X61" s="1051"/>
      <c r="Y61" s="1051"/>
      <c r="Z61" s="1051"/>
      <c r="AA61" s="1051"/>
      <c r="AB61" s="1051"/>
      <c r="AC61" s="1051"/>
      <c r="AD61" s="1051"/>
      <c r="AE61" s="1071"/>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2"/>
      <c r="BF61" s="1062"/>
      <c r="BG61" s="1062"/>
      <c r="BH61" s="1062"/>
      <c r="BI61" s="1063"/>
      <c r="BJ61" s="205"/>
      <c r="BK61" s="205"/>
      <c r="BL61" s="205"/>
      <c r="BM61" s="205"/>
      <c r="BN61" s="205"/>
      <c r="BO61" s="218"/>
      <c r="BP61" s="218"/>
      <c r="BQ61" s="215">
        <v>55</v>
      </c>
      <c r="BR61" s="216"/>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9"/>
    </row>
    <row r="62" spans="1:131" s="200" customFormat="1" ht="26.25" customHeight="1" x14ac:dyDescent="0.15">
      <c r="A62" s="214">
        <v>35</v>
      </c>
      <c r="B62" s="1067"/>
      <c r="C62" s="1068"/>
      <c r="D62" s="1068"/>
      <c r="E62" s="1068"/>
      <c r="F62" s="1068"/>
      <c r="G62" s="1068"/>
      <c r="H62" s="1068"/>
      <c r="I62" s="1068"/>
      <c r="J62" s="1068"/>
      <c r="K62" s="1068"/>
      <c r="L62" s="1068"/>
      <c r="M62" s="1068"/>
      <c r="N62" s="1068"/>
      <c r="O62" s="1068"/>
      <c r="P62" s="1069"/>
      <c r="Q62" s="1070"/>
      <c r="R62" s="1051"/>
      <c r="S62" s="1051"/>
      <c r="T62" s="1051"/>
      <c r="U62" s="1051"/>
      <c r="V62" s="1051"/>
      <c r="W62" s="1051"/>
      <c r="X62" s="1051"/>
      <c r="Y62" s="1051"/>
      <c r="Z62" s="1051"/>
      <c r="AA62" s="1051"/>
      <c r="AB62" s="1051"/>
      <c r="AC62" s="1051"/>
      <c r="AD62" s="1051"/>
      <c r="AE62" s="1071"/>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2"/>
      <c r="BF62" s="1062"/>
      <c r="BG62" s="1062"/>
      <c r="BH62" s="1062"/>
      <c r="BI62" s="1063"/>
      <c r="BJ62" s="1064" t="s">
        <v>388</v>
      </c>
      <c r="BK62" s="1065"/>
      <c r="BL62" s="1065"/>
      <c r="BM62" s="1065"/>
      <c r="BN62" s="1066"/>
      <c r="BO62" s="218"/>
      <c r="BP62" s="218"/>
      <c r="BQ62" s="215">
        <v>56</v>
      </c>
      <c r="BR62" s="216"/>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0"/>
      <c r="R63" s="991"/>
      <c r="S63" s="991"/>
      <c r="T63" s="991"/>
      <c r="U63" s="991"/>
      <c r="V63" s="991"/>
      <c r="W63" s="991"/>
      <c r="X63" s="991"/>
      <c r="Y63" s="991"/>
      <c r="Z63" s="991"/>
      <c r="AA63" s="991"/>
      <c r="AB63" s="991"/>
      <c r="AC63" s="991"/>
      <c r="AD63" s="991"/>
      <c r="AE63" s="1058"/>
      <c r="AF63" s="1059">
        <v>6898</v>
      </c>
      <c r="AG63" s="988"/>
      <c r="AH63" s="988"/>
      <c r="AI63" s="988"/>
      <c r="AJ63" s="1060"/>
      <c r="AK63" s="1061"/>
      <c r="AL63" s="991"/>
      <c r="AM63" s="991"/>
      <c r="AN63" s="991"/>
      <c r="AO63" s="991"/>
      <c r="AP63" s="988">
        <v>101015</v>
      </c>
      <c r="AQ63" s="988"/>
      <c r="AR63" s="988"/>
      <c r="AS63" s="988"/>
      <c r="AT63" s="988"/>
      <c r="AU63" s="988">
        <v>36428</v>
      </c>
      <c r="AV63" s="988"/>
      <c r="AW63" s="988"/>
      <c r="AX63" s="988"/>
      <c r="AY63" s="988"/>
      <c r="AZ63" s="1053"/>
      <c r="BA63" s="1053"/>
      <c r="BB63" s="1053"/>
      <c r="BC63" s="1053"/>
      <c r="BD63" s="1053"/>
      <c r="BE63" s="1054" t="s">
        <v>544</v>
      </c>
      <c r="BF63" s="1054"/>
      <c r="BG63" s="1054"/>
      <c r="BH63" s="1054"/>
      <c r="BI63" s="1055"/>
      <c r="BJ63" s="1056" t="s">
        <v>112</v>
      </c>
      <c r="BK63" s="980"/>
      <c r="BL63" s="980"/>
      <c r="BM63" s="980"/>
      <c r="BN63" s="1057"/>
      <c r="BO63" s="218"/>
      <c r="BP63" s="218"/>
      <c r="BQ63" s="215">
        <v>57</v>
      </c>
      <c r="BR63" s="216"/>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9"/>
    </row>
    <row r="66" spans="1:131" s="200" customFormat="1" ht="26.25" customHeight="1" x14ac:dyDescent="0.15">
      <c r="A66" s="1023" t="s">
        <v>391</v>
      </c>
      <c r="B66" s="1024"/>
      <c r="C66" s="1024"/>
      <c r="D66" s="1024"/>
      <c r="E66" s="1024"/>
      <c r="F66" s="1024"/>
      <c r="G66" s="1024"/>
      <c r="H66" s="1024"/>
      <c r="I66" s="1024"/>
      <c r="J66" s="1024"/>
      <c r="K66" s="1024"/>
      <c r="L66" s="1024"/>
      <c r="M66" s="1024"/>
      <c r="N66" s="1024"/>
      <c r="O66" s="1024"/>
      <c r="P66" s="1025"/>
      <c r="Q66" s="1029" t="s">
        <v>372</v>
      </c>
      <c r="R66" s="1030"/>
      <c r="S66" s="1030"/>
      <c r="T66" s="1030"/>
      <c r="U66" s="1031"/>
      <c r="V66" s="1029" t="s">
        <v>373</v>
      </c>
      <c r="W66" s="1030"/>
      <c r="X66" s="1030"/>
      <c r="Y66" s="1030"/>
      <c r="Z66" s="1031"/>
      <c r="AA66" s="1029" t="s">
        <v>374</v>
      </c>
      <c r="AB66" s="1030"/>
      <c r="AC66" s="1030"/>
      <c r="AD66" s="1030"/>
      <c r="AE66" s="1031"/>
      <c r="AF66" s="1035" t="s">
        <v>375</v>
      </c>
      <c r="AG66" s="1036"/>
      <c r="AH66" s="1036"/>
      <c r="AI66" s="1036"/>
      <c r="AJ66" s="1037"/>
      <c r="AK66" s="1029" t="s">
        <v>376</v>
      </c>
      <c r="AL66" s="1024"/>
      <c r="AM66" s="1024"/>
      <c r="AN66" s="1024"/>
      <c r="AO66" s="1025"/>
      <c r="AP66" s="1029" t="s">
        <v>377</v>
      </c>
      <c r="AQ66" s="1030"/>
      <c r="AR66" s="1030"/>
      <c r="AS66" s="1030"/>
      <c r="AT66" s="1031"/>
      <c r="AU66" s="1029" t="s">
        <v>392</v>
      </c>
      <c r="AV66" s="1030"/>
      <c r="AW66" s="1030"/>
      <c r="AX66" s="1030"/>
      <c r="AY66" s="1031"/>
      <c r="AZ66" s="1029" t="s">
        <v>354</v>
      </c>
      <c r="BA66" s="1030"/>
      <c r="BB66" s="1030"/>
      <c r="BC66" s="1030"/>
      <c r="BD66" s="1045"/>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3" t="s">
        <v>552</v>
      </c>
      <c r="C68" s="1014"/>
      <c r="D68" s="1014"/>
      <c r="E68" s="1014"/>
      <c r="F68" s="1014"/>
      <c r="G68" s="1014"/>
      <c r="H68" s="1014"/>
      <c r="I68" s="1014"/>
      <c r="J68" s="1014"/>
      <c r="K68" s="1014"/>
      <c r="L68" s="1014"/>
      <c r="M68" s="1014"/>
      <c r="N68" s="1014"/>
      <c r="O68" s="1014"/>
      <c r="P68" s="1015"/>
      <c r="Q68" s="1016">
        <v>7513</v>
      </c>
      <c r="R68" s="1010"/>
      <c r="S68" s="1010"/>
      <c r="T68" s="1010"/>
      <c r="U68" s="1010"/>
      <c r="V68" s="1010">
        <v>7395</v>
      </c>
      <c r="W68" s="1010"/>
      <c r="X68" s="1010"/>
      <c r="Y68" s="1010"/>
      <c r="Z68" s="1010"/>
      <c r="AA68" s="1010">
        <f>Q68-V68</f>
        <v>118</v>
      </c>
      <c r="AB68" s="1010"/>
      <c r="AC68" s="1010"/>
      <c r="AD68" s="1010"/>
      <c r="AE68" s="1010"/>
      <c r="AF68" s="1010">
        <v>118</v>
      </c>
      <c r="AG68" s="1010"/>
      <c r="AH68" s="1010"/>
      <c r="AI68" s="1010"/>
      <c r="AJ68" s="1010"/>
      <c r="AK68" s="1010" t="s">
        <v>562</v>
      </c>
      <c r="AL68" s="1010"/>
      <c r="AM68" s="1010"/>
      <c r="AN68" s="1010"/>
      <c r="AO68" s="1010"/>
      <c r="AP68" s="1010">
        <v>4501</v>
      </c>
      <c r="AQ68" s="1010"/>
      <c r="AR68" s="1010"/>
      <c r="AS68" s="1010"/>
      <c r="AT68" s="1010"/>
      <c r="AU68" s="1010">
        <v>2670</v>
      </c>
      <c r="AV68" s="1010"/>
      <c r="AW68" s="1010"/>
      <c r="AX68" s="1010"/>
      <c r="AY68" s="1010"/>
      <c r="AZ68" s="1011"/>
      <c r="BA68" s="1011"/>
      <c r="BB68" s="1011"/>
      <c r="BC68" s="1011"/>
      <c r="BD68" s="1012"/>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2" t="s">
        <v>553</v>
      </c>
      <c r="C69" s="1003"/>
      <c r="D69" s="1003"/>
      <c r="E69" s="1003"/>
      <c r="F69" s="1003"/>
      <c r="G69" s="1003"/>
      <c r="H69" s="1003"/>
      <c r="I69" s="1003"/>
      <c r="J69" s="1003"/>
      <c r="K69" s="1003"/>
      <c r="L69" s="1003"/>
      <c r="M69" s="1003"/>
      <c r="N69" s="1003"/>
      <c r="O69" s="1003"/>
      <c r="P69" s="1004"/>
      <c r="Q69" s="1005">
        <v>463</v>
      </c>
      <c r="R69" s="999"/>
      <c r="S69" s="999"/>
      <c r="T69" s="999"/>
      <c r="U69" s="999"/>
      <c r="V69" s="999">
        <v>449</v>
      </c>
      <c r="W69" s="999"/>
      <c r="X69" s="999"/>
      <c r="Y69" s="999"/>
      <c r="Z69" s="999"/>
      <c r="AA69" s="999">
        <f>++Q69-V69</f>
        <v>14</v>
      </c>
      <c r="AB69" s="999"/>
      <c r="AC69" s="999"/>
      <c r="AD69" s="999"/>
      <c r="AE69" s="999"/>
      <c r="AF69" s="999">
        <v>14</v>
      </c>
      <c r="AG69" s="999"/>
      <c r="AH69" s="999"/>
      <c r="AI69" s="999"/>
      <c r="AJ69" s="999"/>
      <c r="AK69" s="999" t="s">
        <v>544</v>
      </c>
      <c r="AL69" s="999"/>
      <c r="AM69" s="999"/>
      <c r="AN69" s="999"/>
      <c r="AO69" s="999"/>
      <c r="AP69" s="999">
        <v>537</v>
      </c>
      <c r="AQ69" s="999"/>
      <c r="AR69" s="999"/>
      <c r="AS69" s="999"/>
      <c r="AT69" s="999"/>
      <c r="AU69" s="999">
        <v>242</v>
      </c>
      <c r="AV69" s="999"/>
      <c r="AW69" s="999"/>
      <c r="AX69" s="999"/>
      <c r="AY69" s="999"/>
      <c r="AZ69" s="1000"/>
      <c r="BA69" s="1000"/>
      <c r="BB69" s="1000"/>
      <c r="BC69" s="1000"/>
      <c r="BD69" s="1001"/>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2" t="s">
        <v>554</v>
      </c>
      <c r="C70" s="1003"/>
      <c r="D70" s="1003"/>
      <c r="E70" s="1003"/>
      <c r="F70" s="1003"/>
      <c r="G70" s="1003"/>
      <c r="H70" s="1003"/>
      <c r="I70" s="1003"/>
      <c r="J70" s="1003"/>
      <c r="K70" s="1003"/>
      <c r="L70" s="1003"/>
      <c r="M70" s="1003"/>
      <c r="N70" s="1003"/>
      <c r="O70" s="1003"/>
      <c r="P70" s="1004"/>
      <c r="Q70" s="1005">
        <v>313</v>
      </c>
      <c r="R70" s="999"/>
      <c r="S70" s="999"/>
      <c r="T70" s="999"/>
      <c r="U70" s="999"/>
      <c r="V70" s="999">
        <v>295</v>
      </c>
      <c r="W70" s="999"/>
      <c r="X70" s="999"/>
      <c r="Y70" s="999"/>
      <c r="Z70" s="999"/>
      <c r="AA70" s="999">
        <v>18</v>
      </c>
      <c r="AB70" s="999"/>
      <c r="AC70" s="999"/>
      <c r="AD70" s="999"/>
      <c r="AE70" s="999"/>
      <c r="AF70" s="999">
        <v>3</v>
      </c>
      <c r="AG70" s="999"/>
      <c r="AH70" s="999"/>
      <c r="AI70" s="999"/>
      <c r="AJ70" s="999"/>
      <c r="AK70" s="999">
        <v>155</v>
      </c>
      <c r="AL70" s="999"/>
      <c r="AM70" s="999"/>
      <c r="AN70" s="999"/>
      <c r="AO70" s="999"/>
      <c r="AP70" s="999" t="s">
        <v>544</v>
      </c>
      <c r="AQ70" s="999"/>
      <c r="AR70" s="999"/>
      <c r="AS70" s="999"/>
      <c r="AT70" s="999"/>
      <c r="AU70" s="999" t="s">
        <v>560</v>
      </c>
      <c r="AV70" s="999"/>
      <c r="AW70" s="999"/>
      <c r="AX70" s="999"/>
      <c r="AY70" s="999"/>
      <c r="AZ70" s="1000"/>
      <c r="BA70" s="1000"/>
      <c r="BB70" s="1000"/>
      <c r="BC70" s="1000"/>
      <c r="BD70" s="1001"/>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2" t="s">
        <v>566</v>
      </c>
      <c r="C71" s="1003"/>
      <c r="D71" s="1003"/>
      <c r="E71" s="1003"/>
      <c r="F71" s="1003"/>
      <c r="G71" s="1003"/>
      <c r="H71" s="1003"/>
      <c r="I71" s="1003"/>
      <c r="J71" s="1003"/>
      <c r="K71" s="1003"/>
      <c r="L71" s="1003"/>
      <c r="M71" s="1003"/>
      <c r="N71" s="1003"/>
      <c r="O71" s="1003"/>
      <c r="P71" s="1004"/>
      <c r="Q71" s="1005">
        <v>63588</v>
      </c>
      <c r="R71" s="999"/>
      <c r="S71" s="999"/>
      <c r="T71" s="999"/>
      <c r="U71" s="999"/>
      <c r="V71" s="999">
        <v>61392</v>
      </c>
      <c r="W71" s="999"/>
      <c r="X71" s="999"/>
      <c r="Y71" s="999"/>
      <c r="Z71" s="999"/>
      <c r="AA71" s="999">
        <f>++Q71-V71</f>
        <v>2196</v>
      </c>
      <c r="AB71" s="999"/>
      <c r="AC71" s="999"/>
      <c r="AD71" s="999"/>
      <c r="AE71" s="999"/>
      <c r="AF71" s="999">
        <v>8191</v>
      </c>
      <c r="AG71" s="999"/>
      <c r="AH71" s="999"/>
      <c r="AI71" s="999"/>
      <c r="AJ71" s="999"/>
      <c r="AK71" s="999">
        <v>5845</v>
      </c>
      <c r="AL71" s="999"/>
      <c r="AM71" s="999"/>
      <c r="AN71" s="999"/>
      <c r="AO71" s="999"/>
      <c r="AP71" s="999" t="s">
        <v>563</v>
      </c>
      <c r="AQ71" s="999"/>
      <c r="AR71" s="999"/>
      <c r="AS71" s="999"/>
      <c r="AT71" s="999"/>
      <c r="AU71" s="999" t="s">
        <v>563</v>
      </c>
      <c r="AV71" s="999"/>
      <c r="AW71" s="999"/>
      <c r="AX71" s="999"/>
      <c r="AY71" s="999"/>
      <c r="AZ71" s="1000"/>
      <c r="BA71" s="1000"/>
      <c r="BB71" s="1000"/>
      <c r="BC71" s="1000"/>
      <c r="BD71" s="1001"/>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2" t="s">
        <v>555</v>
      </c>
      <c r="C72" s="1003"/>
      <c r="D72" s="1003"/>
      <c r="E72" s="1003"/>
      <c r="F72" s="1003"/>
      <c r="G72" s="1003"/>
      <c r="H72" s="1003"/>
      <c r="I72" s="1003"/>
      <c r="J72" s="1003"/>
      <c r="K72" s="1003"/>
      <c r="L72" s="1003"/>
      <c r="M72" s="1003"/>
      <c r="N72" s="1003"/>
      <c r="O72" s="1003"/>
      <c r="P72" s="1004"/>
      <c r="Q72" s="1005">
        <v>208</v>
      </c>
      <c r="R72" s="999"/>
      <c r="S72" s="999"/>
      <c r="T72" s="999"/>
      <c r="U72" s="999"/>
      <c r="V72" s="999">
        <v>187</v>
      </c>
      <c r="W72" s="999"/>
      <c r="X72" s="999"/>
      <c r="Y72" s="999"/>
      <c r="Z72" s="999"/>
      <c r="AA72" s="999">
        <v>21</v>
      </c>
      <c r="AB72" s="999"/>
      <c r="AC72" s="999"/>
      <c r="AD72" s="999"/>
      <c r="AE72" s="999"/>
      <c r="AF72" s="999">
        <v>21</v>
      </c>
      <c r="AG72" s="999"/>
      <c r="AH72" s="999"/>
      <c r="AI72" s="999"/>
      <c r="AJ72" s="999"/>
      <c r="AK72" s="999" t="s">
        <v>544</v>
      </c>
      <c r="AL72" s="999"/>
      <c r="AM72" s="999"/>
      <c r="AN72" s="999"/>
      <c r="AO72" s="999"/>
      <c r="AP72" s="999" t="s">
        <v>544</v>
      </c>
      <c r="AQ72" s="999"/>
      <c r="AR72" s="999"/>
      <c r="AS72" s="999"/>
      <c r="AT72" s="999"/>
      <c r="AU72" s="999" t="s">
        <v>544</v>
      </c>
      <c r="AV72" s="999"/>
      <c r="AW72" s="999"/>
      <c r="AX72" s="999"/>
      <c r="AY72" s="999"/>
      <c r="AZ72" s="1000"/>
      <c r="BA72" s="1000"/>
      <c r="BB72" s="1000"/>
      <c r="BC72" s="1000"/>
      <c r="BD72" s="1001"/>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2" t="s">
        <v>556</v>
      </c>
      <c r="C73" s="1003"/>
      <c r="D73" s="1003"/>
      <c r="E73" s="1003"/>
      <c r="F73" s="1003"/>
      <c r="G73" s="1003"/>
      <c r="H73" s="1003"/>
      <c r="I73" s="1003"/>
      <c r="J73" s="1003"/>
      <c r="K73" s="1003"/>
      <c r="L73" s="1003"/>
      <c r="M73" s="1003"/>
      <c r="N73" s="1003"/>
      <c r="O73" s="1003"/>
      <c r="P73" s="1004"/>
      <c r="Q73" s="1005">
        <v>1080473</v>
      </c>
      <c r="R73" s="999"/>
      <c r="S73" s="999"/>
      <c r="T73" s="999"/>
      <c r="U73" s="999"/>
      <c r="V73" s="999">
        <v>1052361</v>
      </c>
      <c r="W73" s="999"/>
      <c r="X73" s="999"/>
      <c r="Y73" s="999"/>
      <c r="Z73" s="999"/>
      <c r="AA73" s="999">
        <v>28112</v>
      </c>
      <c r="AB73" s="999"/>
      <c r="AC73" s="999"/>
      <c r="AD73" s="999"/>
      <c r="AE73" s="999"/>
      <c r="AF73" s="999">
        <v>28112</v>
      </c>
      <c r="AG73" s="999"/>
      <c r="AH73" s="999"/>
      <c r="AI73" s="999"/>
      <c r="AJ73" s="999"/>
      <c r="AK73" s="999">
        <v>14163</v>
      </c>
      <c r="AL73" s="999"/>
      <c r="AM73" s="999"/>
      <c r="AN73" s="999"/>
      <c r="AO73" s="999"/>
      <c r="AP73" s="999" t="s">
        <v>544</v>
      </c>
      <c r="AQ73" s="999"/>
      <c r="AR73" s="999"/>
      <c r="AS73" s="999"/>
      <c r="AT73" s="999"/>
      <c r="AU73" s="999" t="s">
        <v>561</v>
      </c>
      <c r="AV73" s="999"/>
      <c r="AW73" s="999"/>
      <c r="AX73" s="999"/>
      <c r="AY73" s="999"/>
      <c r="AZ73" s="1000"/>
      <c r="BA73" s="1000"/>
      <c r="BB73" s="1000"/>
      <c r="BC73" s="1000"/>
      <c r="BD73" s="1001"/>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2" t="s">
        <v>557</v>
      </c>
      <c r="C74" s="1003"/>
      <c r="D74" s="1003"/>
      <c r="E74" s="1003"/>
      <c r="F74" s="1003"/>
      <c r="G74" s="1003"/>
      <c r="H74" s="1003"/>
      <c r="I74" s="1003"/>
      <c r="J74" s="1003"/>
      <c r="K74" s="1003"/>
      <c r="L74" s="1003"/>
      <c r="M74" s="1003"/>
      <c r="N74" s="1003"/>
      <c r="O74" s="1003"/>
      <c r="P74" s="1004"/>
      <c r="Q74" s="1005">
        <v>41779</v>
      </c>
      <c r="R74" s="999"/>
      <c r="S74" s="999"/>
      <c r="T74" s="999"/>
      <c r="U74" s="999"/>
      <c r="V74" s="999">
        <v>34294</v>
      </c>
      <c r="W74" s="999"/>
      <c r="X74" s="999"/>
      <c r="Y74" s="999"/>
      <c r="Z74" s="999"/>
      <c r="AA74" s="999">
        <v>7485</v>
      </c>
      <c r="AB74" s="999"/>
      <c r="AC74" s="999"/>
      <c r="AD74" s="999"/>
      <c r="AE74" s="999"/>
      <c r="AF74" s="999">
        <v>23182</v>
      </c>
      <c r="AG74" s="999"/>
      <c r="AH74" s="999"/>
      <c r="AI74" s="999"/>
      <c r="AJ74" s="999"/>
      <c r="AK74" s="999" t="s">
        <v>544</v>
      </c>
      <c r="AL74" s="999"/>
      <c r="AM74" s="999"/>
      <c r="AN74" s="999"/>
      <c r="AO74" s="999"/>
      <c r="AP74" s="999">
        <v>136632</v>
      </c>
      <c r="AQ74" s="999"/>
      <c r="AR74" s="999"/>
      <c r="AS74" s="999"/>
      <c r="AT74" s="999"/>
      <c r="AU74" s="999" t="s">
        <v>544</v>
      </c>
      <c r="AV74" s="999"/>
      <c r="AW74" s="999"/>
      <c r="AX74" s="999"/>
      <c r="AY74" s="999"/>
      <c r="AZ74" s="1000"/>
      <c r="BA74" s="1000"/>
      <c r="BB74" s="1000"/>
      <c r="BC74" s="1000"/>
      <c r="BD74" s="1001"/>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2" t="s">
        <v>558</v>
      </c>
      <c r="C75" s="1003"/>
      <c r="D75" s="1003"/>
      <c r="E75" s="1003"/>
      <c r="F75" s="1003"/>
      <c r="G75" s="1003"/>
      <c r="H75" s="1003"/>
      <c r="I75" s="1003"/>
      <c r="J75" s="1003"/>
      <c r="K75" s="1003"/>
      <c r="L75" s="1003"/>
      <c r="M75" s="1003"/>
      <c r="N75" s="1003"/>
      <c r="O75" s="1003"/>
      <c r="P75" s="1004"/>
      <c r="Q75" s="1006">
        <v>7740</v>
      </c>
      <c r="R75" s="1007"/>
      <c r="S75" s="1007"/>
      <c r="T75" s="1007"/>
      <c r="U75" s="1008"/>
      <c r="V75" s="1009">
        <v>5794</v>
      </c>
      <c r="W75" s="1007"/>
      <c r="X75" s="1007"/>
      <c r="Y75" s="1007"/>
      <c r="Z75" s="1008"/>
      <c r="AA75" s="1009">
        <v>1946</v>
      </c>
      <c r="AB75" s="1007"/>
      <c r="AC75" s="1007"/>
      <c r="AD75" s="1007"/>
      <c r="AE75" s="1008"/>
      <c r="AF75" s="1009">
        <v>18566</v>
      </c>
      <c r="AG75" s="1007"/>
      <c r="AH75" s="1007"/>
      <c r="AI75" s="1007"/>
      <c r="AJ75" s="1008"/>
      <c r="AK75" s="1009" t="s">
        <v>565</v>
      </c>
      <c r="AL75" s="1007"/>
      <c r="AM75" s="1007"/>
      <c r="AN75" s="1007"/>
      <c r="AO75" s="1008"/>
      <c r="AP75" s="1009">
        <v>17196</v>
      </c>
      <c r="AQ75" s="1007"/>
      <c r="AR75" s="1007"/>
      <c r="AS75" s="1007"/>
      <c r="AT75" s="1008"/>
      <c r="AU75" s="1009" t="s">
        <v>544</v>
      </c>
      <c r="AV75" s="1007"/>
      <c r="AW75" s="1007"/>
      <c r="AX75" s="1007"/>
      <c r="AY75" s="1008"/>
      <c r="AZ75" s="1000"/>
      <c r="BA75" s="1000"/>
      <c r="BB75" s="1000"/>
      <c r="BC75" s="1000"/>
      <c r="BD75" s="1001"/>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2" t="s">
        <v>559</v>
      </c>
      <c r="C76" s="1003"/>
      <c r="D76" s="1003"/>
      <c r="E76" s="1003"/>
      <c r="F76" s="1003"/>
      <c r="G76" s="1003"/>
      <c r="H76" s="1003"/>
      <c r="I76" s="1003"/>
      <c r="J76" s="1003"/>
      <c r="K76" s="1003"/>
      <c r="L76" s="1003"/>
      <c r="M76" s="1003"/>
      <c r="N76" s="1003"/>
      <c r="O76" s="1003"/>
      <c r="P76" s="1004"/>
      <c r="Q76" s="1006">
        <v>92</v>
      </c>
      <c r="R76" s="1007"/>
      <c r="S76" s="1007"/>
      <c r="T76" s="1007"/>
      <c r="U76" s="1008"/>
      <c r="V76" s="1009">
        <v>72</v>
      </c>
      <c r="W76" s="1007"/>
      <c r="X76" s="1007"/>
      <c r="Y76" s="1007"/>
      <c r="Z76" s="1008"/>
      <c r="AA76" s="1009">
        <f>Q76-V76</f>
        <v>20</v>
      </c>
      <c r="AB76" s="1007"/>
      <c r="AC76" s="1007"/>
      <c r="AD76" s="1007"/>
      <c r="AE76" s="1008"/>
      <c r="AF76" s="1009">
        <v>1</v>
      </c>
      <c r="AG76" s="1007"/>
      <c r="AH76" s="1007"/>
      <c r="AI76" s="1007"/>
      <c r="AJ76" s="1008"/>
      <c r="AK76" s="1009" t="s">
        <v>544</v>
      </c>
      <c r="AL76" s="1007"/>
      <c r="AM76" s="1007"/>
      <c r="AN76" s="1007"/>
      <c r="AO76" s="1008"/>
      <c r="AP76" s="1009" t="s">
        <v>544</v>
      </c>
      <c r="AQ76" s="1007"/>
      <c r="AR76" s="1007"/>
      <c r="AS76" s="1007"/>
      <c r="AT76" s="1008"/>
      <c r="AU76" s="1009" t="s">
        <v>544</v>
      </c>
      <c r="AV76" s="1007"/>
      <c r="AW76" s="1007"/>
      <c r="AX76" s="1007"/>
      <c r="AY76" s="1008"/>
      <c r="AZ76" s="1000"/>
      <c r="BA76" s="1000"/>
      <c r="BB76" s="1000"/>
      <c r="BC76" s="1000"/>
      <c r="BD76" s="1001"/>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0"/>
      <c r="R88" s="991"/>
      <c r="S88" s="991"/>
      <c r="T88" s="991"/>
      <c r="U88" s="991"/>
      <c r="V88" s="991"/>
      <c r="W88" s="991"/>
      <c r="X88" s="991"/>
      <c r="Y88" s="991"/>
      <c r="Z88" s="991"/>
      <c r="AA88" s="991"/>
      <c r="AB88" s="991"/>
      <c r="AC88" s="991"/>
      <c r="AD88" s="991"/>
      <c r="AE88" s="991"/>
      <c r="AF88" s="988">
        <v>78209</v>
      </c>
      <c r="AG88" s="988"/>
      <c r="AH88" s="988"/>
      <c r="AI88" s="988"/>
      <c r="AJ88" s="988"/>
      <c r="AK88" s="991"/>
      <c r="AL88" s="991"/>
      <c r="AM88" s="991"/>
      <c r="AN88" s="991"/>
      <c r="AO88" s="991"/>
      <c r="AP88" s="988">
        <v>158865</v>
      </c>
      <c r="AQ88" s="988"/>
      <c r="AR88" s="988"/>
      <c r="AS88" s="988"/>
      <c r="AT88" s="988"/>
      <c r="AU88" s="988">
        <f>SUM(AU68:AY76)</f>
        <v>2912</v>
      </c>
      <c r="AV88" s="988"/>
      <c r="AW88" s="988"/>
      <c r="AX88" s="988"/>
      <c r="AY88" s="988"/>
      <c r="AZ88" s="989"/>
      <c r="BA88" s="963"/>
      <c r="BB88" s="963"/>
      <c r="BC88" s="963"/>
      <c r="BD88" s="964"/>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SUM(CR7:CV12)</f>
        <v>368</v>
      </c>
      <c r="CS102" s="980"/>
      <c r="CT102" s="980"/>
      <c r="CU102" s="980"/>
      <c r="CV102" s="981"/>
      <c r="CW102" s="979">
        <v>129</v>
      </c>
      <c r="CX102" s="980"/>
      <c r="CY102" s="980"/>
      <c r="CZ102" s="980"/>
      <c r="DA102" s="981"/>
      <c r="DB102" s="979">
        <f t="shared" ref="DB102" si="0">SUM(DB7:DF12)</f>
        <v>1500</v>
      </c>
      <c r="DC102" s="980"/>
      <c r="DD102" s="980"/>
      <c r="DE102" s="980"/>
      <c r="DF102" s="981"/>
      <c r="DG102" s="979">
        <f t="shared" ref="DG102" si="1">SUM(DG7:DK12)</f>
        <v>6850</v>
      </c>
      <c r="DH102" s="980"/>
      <c r="DI102" s="980"/>
      <c r="DJ102" s="980"/>
      <c r="DK102" s="981"/>
      <c r="DL102" s="979" t="s">
        <v>564</v>
      </c>
      <c r="DM102" s="980"/>
      <c r="DN102" s="980"/>
      <c r="DO102" s="980"/>
      <c r="DP102" s="981"/>
      <c r="DQ102" s="979">
        <f t="shared" ref="DQ102" si="2">SUM(DQ7:DU12)</f>
        <v>1473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10511111</v>
      </c>
      <c r="AB110" s="916"/>
      <c r="AC110" s="916"/>
      <c r="AD110" s="916"/>
      <c r="AE110" s="917"/>
      <c r="AF110" s="918">
        <v>10025989</v>
      </c>
      <c r="AG110" s="916"/>
      <c r="AH110" s="916"/>
      <c r="AI110" s="916"/>
      <c r="AJ110" s="917"/>
      <c r="AK110" s="918">
        <v>9986728</v>
      </c>
      <c r="AL110" s="916"/>
      <c r="AM110" s="916"/>
      <c r="AN110" s="916"/>
      <c r="AO110" s="917"/>
      <c r="AP110" s="919">
        <v>15.1</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96903574</v>
      </c>
      <c r="BR110" s="863"/>
      <c r="BS110" s="863"/>
      <c r="BT110" s="863"/>
      <c r="BU110" s="863"/>
      <c r="BV110" s="863">
        <v>99253382</v>
      </c>
      <c r="BW110" s="863"/>
      <c r="BX110" s="863"/>
      <c r="BY110" s="863"/>
      <c r="BZ110" s="863"/>
      <c r="CA110" s="863">
        <v>101232910</v>
      </c>
      <c r="CB110" s="863"/>
      <c r="CC110" s="863"/>
      <c r="CD110" s="863"/>
      <c r="CE110" s="863"/>
      <c r="CF110" s="887">
        <v>153</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5875001</v>
      </c>
      <c r="BR111" s="835"/>
      <c r="BS111" s="835"/>
      <c r="BT111" s="835"/>
      <c r="BU111" s="835"/>
      <c r="BV111" s="835">
        <v>6843537</v>
      </c>
      <c r="BW111" s="835"/>
      <c r="BX111" s="835"/>
      <c r="BY111" s="835"/>
      <c r="BZ111" s="835"/>
      <c r="CA111" s="835">
        <v>6035416</v>
      </c>
      <c r="CB111" s="835"/>
      <c r="CC111" s="835"/>
      <c r="CD111" s="835"/>
      <c r="CE111" s="835"/>
      <c r="CF111" s="896">
        <v>9.1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742744</v>
      </c>
      <c r="DH111" s="835"/>
      <c r="DI111" s="835"/>
      <c r="DJ111" s="835"/>
      <c r="DK111" s="835"/>
      <c r="DL111" s="835">
        <v>732067</v>
      </c>
      <c r="DM111" s="835"/>
      <c r="DN111" s="835"/>
      <c r="DO111" s="835"/>
      <c r="DP111" s="835"/>
      <c r="DQ111" s="835">
        <v>721390</v>
      </c>
      <c r="DR111" s="835"/>
      <c r="DS111" s="835"/>
      <c r="DT111" s="835"/>
      <c r="DU111" s="835"/>
      <c r="DV111" s="812">
        <v>1.1000000000000001</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42569435</v>
      </c>
      <c r="BR112" s="835"/>
      <c r="BS112" s="835"/>
      <c r="BT112" s="835"/>
      <c r="BU112" s="835"/>
      <c r="BV112" s="835">
        <v>39769277</v>
      </c>
      <c r="BW112" s="835"/>
      <c r="BX112" s="835"/>
      <c r="BY112" s="835"/>
      <c r="BZ112" s="835"/>
      <c r="CA112" s="835">
        <v>36427884</v>
      </c>
      <c r="CB112" s="835"/>
      <c r="CC112" s="835"/>
      <c r="CD112" s="835"/>
      <c r="CE112" s="835"/>
      <c r="CF112" s="896">
        <v>55.1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3664917</v>
      </c>
      <c r="AB113" s="944"/>
      <c r="AC113" s="944"/>
      <c r="AD113" s="944"/>
      <c r="AE113" s="945"/>
      <c r="AF113" s="946">
        <v>3990350</v>
      </c>
      <c r="AG113" s="944"/>
      <c r="AH113" s="944"/>
      <c r="AI113" s="944"/>
      <c r="AJ113" s="945"/>
      <c r="AK113" s="946">
        <v>3671669</v>
      </c>
      <c r="AL113" s="944"/>
      <c r="AM113" s="944"/>
      <c r="AN113" s="944"/>
      <c r="AO113" s="945"/>
      <c r="AP113" s="947">
        <v>5.5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2565239</v>
      </c>
      <c r="BR113" s="835"/>
      <c r="BS113" s="835"/>
      <c r="BT113" s="835"/>
      <c r="BU113" s="835"/>
      <c r="BV113" s="835">
        <v>2843500</v>
      </c>
      <c r="BW113" s="835"/>
      <c r="BX113" s="835"/>
      <c r="BY113" s="835"/>
      <c r="BZ113" s="835"/>
      <c r="CA113" s="835">
        <v>2912332</v>
      </c>
      <c r="CB113" s="835"/>
      <c r="CC113" s="835"/>
      <c r="CD113" s="835"/>
      <c r="CE113" s="835"/>
      <c r="CF113" s="896">
        <v>4.4000000000000004</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232881</v>
      </c>
      <c r="AB114" s="798"/>
      <c r="AC114" s="798"/>
      <c r="AD114" s="798"/>
      <c r="AE114" s="799"/>
      <c r="AF114" s="800">
        <v>238860</v>
      </c>
      <c r="AG114" s="798"/>
      <c r="AH114" s="798"/>
      <c r="AI114" s="798"/>
      <c r="AJ114" s="799"/>
      <c r="AK114" s="800">
        <v>244594</v>
      </c>
      <c r="AL114" s="798"/>
      <c r="AM114" s="798"/>
      <c r="AN114" s="798"/>
      <c r="AO114" s="799"/>
      <c r="AP114" s="845">
        <v>0.4</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16846799</v>
      </c>
      <c r="BR114" s="835"/>
      <c r="BS114" s="835"/>
      <c r="BT114" s="835"/>
      <c r="BU114" s="835"/>
      <c r="BV114" s="835">
        <v>15793206</v>
      </c>
      <c r="BW114" s="835"/>
      <c r="BX114" s="835"/>
      <c r="BY114" s="835"/>
      <c r="BZ114" s="835"/>
      <c r="CA114" s="835">
        <v>15627012</v>
      </c>
      <c r="CB114" s="835"/>
      <c r="CC114" s="835"/>
      <c r="CD114" s="835"/>
      <c r="CE114" s="835"/>
      <c r="CF114" s="896">
        <v>23.6</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10679</v>
      </c>
      <c r="AB115" s="944"/>
      <c r="AC115" s="944"/>
      <c r="AD115" s="944"/>
      <c r="AE115" s="945"/>
      <c r="AF115" s="946">
        <v>10679</v>
      </c>
      <c r="AG115" s="944"/>
      <c r="AH115" s="944"/>
      <c r="AI115" s="944"/>
      <c r="AJ115" s="945"/>
      <c r="AK115" s="946">
        <v>10679</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1979033</v>
      </c>
      <c r="BR115" s="835"/>
      <c r="BS115" s="835"/>
      <c r="BT115" s="835"/>
      <c r="BU115" s="835"/>
      <c r="BV115" s="835">
        <v>1814766</v>
      </c>
      <c r="BW115" s="835"/>
      <c r="BX115" s="835"/>
      <c r="BY115" s="835"/>
      <c r="BZ115" s="835"/>
      <c r="CA115" s="835">
        <v>1472974</v>
      </c>
      <c r="CB115" s="835"/>
      <c r="CC115" s="835"/>
      <c r="CD115" s="835"/>
      <c r="CE115" s="835"/>
      <c r="CF115" s="896">
        <v>2.2000000000000002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5132257</v>
      </c>
      <c r="DH115" s="798"/>
      <c r="DI115" s="798"/>
      <c r="DJ115" s="798"/>
      <c r="DK115" s="799"/>
      <c r="DL115" s="800">
        <v>6111470</v>
      </c>
      <c r="DM115" s="798"/>
      <c r="DN115" s="798"/>
      <c r="DO115" s="798"/>
      <c r="DP115" s="799"/>
      <c r="DQ115" s="800">
        <v>5314026</v>
      </c>
      <c r="DR115" s="798"/>
      <c r="DS115" s="798"/>
      <c r="DT115" s="798"/>
      <c r="DU115" s="799"/>
      <c r="DV115" s="845">
        <v>8</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44</v>
      </c>
      <c r="AB116" s="798"/>
      <c r="AC116" s="798"/>
      <c r="AD116" s="798"/>
      <c r="AE116" s="799"/>
      <c r="AF116" s="800" t="s">
        <v>112</v>
      </c>
      <c r="AG116" s="798"/>
      <c r="AH116" s="798"/>
      <c r="AI116" s="798"/>
      <c r="AJ116" s="799"/>
      <c r="AK116" s="800">
        <v>42</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14419632</v>
      </c>
      <c r="AB117" s="930"/>
      <c r="AC117" s="930"/>
      <c r="AD117" s="930"/>
      <c r="AE117" s="931"/>
      <c r="AF117" s="932">
        <v>14265878</v>
      </c>
      <c r="AG117" s="930"/>
      <c r="AH117" s="930"/>
      <c r="AI117" s="930"/>
      <c r="AJ117" s="931"/>
      <c r="AK117" s="932">
        <v>13913712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166739081</v>
      </c>
      <c r="BR119" s="866"/>
      <c r="BS119" s="866"/>
      <c r="BT119" s="866"/>
      <c r="BU119" s="866"/>
      <c r="BV119" s="866">
        <v>166317668</v>
      </c>
      <c r="BW119" s="866"/>
      <c r="BX119" s="866"/>
      <c r="BY119" s="866"/>
      <c r="BZ119" s="866"/>
      <c r="CA119" s="866">
        <v>163708528</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10679</v>
      </c>
      <c r="AB120" s="798"/>
      <c r="AC120" s="798"/>
      <c r="AD120" s="798"/>
      <c r="AE120" s="799"/>
      <c r="AF120" s="800">
        <v>10679</v>
      </c>
      <c r="AG120" s="798"/>
      <c r="AH120" s="798"/>
      <c r="AI120" s="798"/>
      <c r="AJ120" s="799"/>
      <c r="AK120" s="800">
        <v>10679</v>
      </c>
      <c r="AL120" s="798"/>
      <c r="AM120" s="798"/>
      <c r="AN120" s="798"/>
      <c r="AO120" s="799"/>
      <c r="AP120" s="845">
        <v>0</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26067796</v>
      </c>
      <c r="BR120" s="863"/>
      <c r="BS120" s="863"/>
      <c r="BT120" s="863"/>
      <c r="BU120" s="863"/>
      <c r="BV120" s="863">
        <v>26490971</v>
      </c>
      <c r="BW120" s="863"/>
      <c r="BX120" s="863"/>
      <c r="BY120" s="863"/>
      <c r="BZ120" s="863"/>
      <c r="CA120" s="863">
        <v>29395856</v>
      </c>
      <c r="CB120" s="863"/>
      <c r="CC120" s="863"/>
      <c r="CD120" s="863"/>
      <c r="CE120" s="863"/>
      <c r="CF120" s="887">
        <v>44.4</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35011445</v>
      </c>
      <c r="DH120" s="863"/>
      <c r="DI120" s="863"/>
      <c r="DJ120" s="863"/>
      <c r="DK120" s="863"/>
      <c r="DL120" s="863">
        <v>32411426</v>
      </c>
      <c r="DM120" s="863"/>
      <c r="DN120" s="863"/>
      <c r="DO120" s="863"/>
      <c r="DP120" s="863"/>
      <c r="DQ120" s="863">
        <v>29491351</v>
      </c>
      <c r="DR120" s="863"/>
      <c r="DS120" s="863"/>
      <c r="DT120" s="863"/>
      <c r="DU120" s="863"/>
      <c r="DV120" s="864">
        <v>44.6</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34309948</v>
      </c>
      <c r="BR121" s="835"/>
      <c r="BS121" s="835"/>
      <c r="BT121" s="835"/>
      <c r="BU121" s="835"/>
      <c r="BV121" s="835">
        <v>32474902</v>
      </c>
      <c r="BW121" s="835"/>
      <c r="BX121" s="835"/>
      <c r="BY121" s="835"/>
      <c r="BZ121" s="835"/>
      <c r="CA121" s="835">
        <v>32730287</v>
      </c>
      <c r="CB121" s="835"/>
      <c r="CC121" s="835"/>
      <c r="CD121" s="835"/>
      <c r="CE121" s="835"/>
      <c r="CF121" s="896">
        <v>49.5</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6957229</v>
      </c>
      <c r="DH121" s="835"/>
      <c r="DI121" s="835"/>
      <c r="DJ121" s="835"/>
      <c r="DK121" s="835"/>
      <c r="DL121" s="835">
        <v>6724023</v>
      </c>
      <c r="DM121" s="835"/>
      <c r="DN121" s="835"/>
      <c r="DO121" s="835"/>
      <c r="DP121" s="835"/>
      <c r="DQ121" s="835">
        <v>6338354</v>
      </c>
      <c r="DR121" s="835"/>
      <c r="DS121" s="835"/>
      <c r="DT121" s="835"/>
      <c r="DU121" s="835"/>
      <c r="DV121" s="812">
        <v>9.6</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117043497</v>
      </c>
      <c r="BR122" s="866"/>
      <c r="BS122" s="866"/>
      <c r="BT122" s="866"/>
      <c r="BU122" s="866"/>
      <c r="BV122" s="866">
        <v>113200333</v>
      </c>
      <c r="BW122" s="866"/>
      <c r="BX122" s="866"/>
      <c r="BY122" s="866"/>
      <c r="BZ122" s="866"/>
      <c r="CA122" s="866">
        <v>112942637</v>
      </c>
      <c r="CB122" s="866"/>
      <c r="CC122" s="866"/>
      <c r="CD122" s="866"/>
      <c r="CE122" s="866"/>
      <c r="CF122" s="867">
        <v>170.7</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600669</v>
      </c>
      <c r="DH122" s="835"/>
      <c r="DI122" s="835"/>
      <c r="DJ122" s="835"/>
      <c r="DK122" s="835"/>
      <c r="DL122" s="835">
        <v>633828</v>
      </c>
      <c r="DM122" s="835"/>
      <c r="DN122" s="835"/>
      <c r="DO122" s="835"/>
      <c r="DP122" s="835"/>
      <c r="DQ122" s="835">
        <v>598179</v>
      </c>
      <c r="DR122" s="835"/>
      <c r="DS122" s="835"/>
      <c r="DT122" s="835"/>
      <c r="DU122" s="835"/>
      <c r="DV122" s="812">
        <v>0.9</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177421241</v>
      </c>
      <c r="BR123" s="854"/>
      <c r="BS123" s="854"/>
      <c r="BT123" s="854"/>
      <c r="BU123" s="854"/>
      <c r="BV123" s="854">
        <v>172166206</v>
      </c>
      <c r="BW123" s="854"/>
      <c r="BX123" s="854"/>
      <c r="BY123" s="854"/>
      <c r="BZ123" s="854"/>
      <c r="CA123" s="854">
        <v>175068780</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v>1979033</v>
      </c>
      <c r="DH126" s="835"/>
      <c r="DI126" s="835"/>
      <c r="DJ126" s="835"/>
      <c r="DK126" s="835"/>
      <c r="DL126" s="835">
        <v>1814766</v>
      </c>
      <c r="DM126" s="835"/>
      <c r="DN126" s="835"/>
      <c r="DO126" s="835"/>
      <c r="DP126" s="835"/>
      <c r="DQ126" s="835">
        <v>1472974</v>
      </c>
      <c r="DR126" s="835"/>
      <c r="DS126" s="835"/>
      <c r="DT126" s="835"/>
      <c r="DU126" s="835"/>
      <c r="DV126" s="812">
        <v>2.2000000000000002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4004381</v>
      </c>
      <c r="AB128" s="819"/>
      <c r="AC128" s="819"/>
      <c r="AD128" s="819"/>
      <c r="AE128" s="820"/>
      <c r="AF128" s="821">
        <v>4235710</v>
      </c>
      <c r="AG128" s="819"/>
      <c r="AH128" s="819"/>
      <c r="AI128" s="819"/>
      <c r="AJ128" s="820"/>
      <c r="AK128" s="821">
        <v>4120947</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76893049</v>
      </c>
      <c r="AB129" s="798"/>
      <c r="AC129" s="798"/>
      <c r="AD129" s="798"/>
      <c r="AE129" s="799"/>
      <c r="AF129" s="800">
        <v>76661007</v>
      </c>
      <c r="AG129" s="798"/>
      <c r="AH129" s="798"/>
      <c r="AI129" s="798"/>
      <c r="AJ129" s="799"/>
      <c r="AK129" s="800">
        <v>76258119</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10531840</v>
      </c>
      <c r="AB130" s="798"/>
      <c r="AC130" s="798"/>
      <c r="AD130" s="798"/>
      <c r="AE130" s="799"/>
      <c r="AF130" s="800">
        <v>9828628</v>
      </c>
      <c r="AG130" s="798"/>
      <c r="AH130" s="798"/>
      <c r="AI130" s="798"/>
      <c r="AJ130" s="799"/>
      <c r="AK130" s="800">
        <v>10087353</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66361209</v>
      </c>
      <c r="AB131" s="781"/>
      <c r="AC131" s="781"/>
      <c r="AD131" s="781"/>
      <c r="AE131" s="782"/>
      <c r="AF131" s="783">
        <v>66832379</v>
      </c>
      <c r="AG131" s="781"/>
      <c r="AH131" s="781"/>
      <c r="AI131" s="781"/>
      <c r="AJ131" s="782"/>
      <c r="AK131" s="783">
        <v>66170766</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-0.175689134</v>
      </c>
      <c r="AB132" s="761"/>
      <c r="AC132" s="761"/>
      <c r="AD132" s="761"/>
      <c r="AE132" s="762"/>
      <c r="AF132" s="763">
        <v>0.30156063700000002</v>
      </c>
      <c r="AG132" s="761"/>
      <c r="AH132" s="761"/>
      <c r="AI132" s="761"/>
      <c r="AJ132" s="762"/>
      <c r="AK132" s="763">
        <v>-0.44519357700000001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0.8</v>
      </c>
      <c r="AB133" s="740"/>
      <c r="AC133" s="740"/>
      <c r="AD133" s="740"/>
      <c r="AE133" s="741"/>
      <c r="AF133" s="739">
        <v>0.4</v>
      </c>
      <c r="AG133" s="740"/>
      <c r="AH133" s="740"/>
      <c r="AI133" s="740"/>
      <c r="AJ133" s="741"/>
      <c r="AK133" s="739">
        <v>-0.1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3" t="s">
        <v>469</v>
      </c>
      <c r="L7" s="256"/>
      <c r="M7" s="257" t="s">
        <v>470</v>
      </c>
      <c r="N7" s="258"/>
    </row>
    <row r="8" spans="1:16" x14ac:dyDescent="0.15">
      <c r="A8" s="250"/>
      <c r="B8" s="246"/>
      <c r="C8" s="246"/>
      <c r="D8" s="246"/>
      <c r="E8" s="246"/>
      <c r="F8" s="246"/>
      <c r="G8" s="259"/>
      <c r="H8" s="260"/>
      <c r="I8" s="260"/>
      <c r="J8" s="261"/>
      <c r="K8" s="1154"/>
      <c r="L8" s="262" t="s">
        <v>471</v>
      </c>
      <c r="M8" s="263" t="s">
        <v>472</v>
      </c>
      <c r="N8" s="264" t="s">
        <v>473</v>
      </c>
    </row>
    <row r="9" spans="1:16" x14ac:dyDescent="0.15">
      <c r="A9" s="250"/>
      <c r="B9" s="246"/>
      <c r="C9" s="246"/>
      <c r="D9" s="246"/>
      <c r="E9" s="246"/>
      <c r="F9" s="246"/>
      <c r="G9" s="1167" t="s">
        <v>474</v>
      </c>
      <c r="H9" s="1168"/>
      <c r="I9" s="1168"/>
      <c r="J9" s="1169"/>
      <c r="K9" s="265">
        <v>20755295</v>
      </c>
      <c r="L9" s="266">
        <v>51252</v>
      </c>
      <c r="M9" s="267">
        <v>57606</v>
      </c>
      <c r="N9" s="268">
        <v>-11</v>
      </c>
    </row>
    <row r="10" spans="1:16" x14ac:dyDescent="0.15">
      <c r="A10" s="250"/>
      <c r="B10" s="246"/>
      <c r="C10" s="246"/>
      <c r="D10" s="246"/>
      <c r="E10" s="246"/>
      <c r="F10" s="246"/>
      <c r="G10" s="1167" t="s">
        <v>475</v>
      </c>
      <c r="H10" s="1168"/>
      <c r="I10" s="1168"/>
      <c r="J10" s="1169"/>
      <c r="K10" s="269">
        <v>720974</v>
      </c>
      <c r="L10" s="270">
        <v>1780</v>
      </c>
      <c r="M10" s="271">
        <v>2562</v>
      </c>
      <c r="N10" s="272">
        <v>-30.5</v>
      </c>
    </row>
    <row r="11" spans="1:16" ht="13.5" customHeight="1" x14ac:dyDescent="0.15">
      <c r="A11" s="250"/>
      <c r="B11" s="246"/>
      <c r="C11" s="246"/>
      <c r="D11" s="246"/>
      <c r="E11" s="246"/>
      <c r="F11" s="246"/>
      <c r="G11" s="1167" t="s">
        <v>476</v>
      </c>
      <c r="H11" s="1168"/>
      <c r="I11" s="1168"/>
      <c r="J11" s="1169"/>
      <c r="K11" s="269">
        <v>3578350</v>
      </c>
      <c r="L11" s="270">
        <v>8836</v>
      </c>
      <c r="M11" s="271">
        <v>1597</v>
      </c>
      <c r="N11" s="272">
        <v>453.3</v>
      </c>
    </row>
    <row r="12" spans="1:16" ht="13.5" customHeight="1" x14ac:dyDescent="0.15">
      <c r="A12" s="250"/>
      <c r="B12" s="246"/>
      <c r="C12" s="246"/>
      <c r="D12" s="246"/>
      <c r="E12" s="246"/>
      <c r="F12" s="246"/>
      <c r="G12" s="1167" t="s">
        <v>477</v>
      </c>
      <c r="H12" s="1168"/>
      <c r="I12" s="1168"/>
      <c r="J12" s="1169"/>
      <c r="K12" s="269">
        <v>165342</v>
      </c>
      <c r="L12" s="270">
        <v>408</v>
      </c>
      <c r="M12" s="271">
        <v>583</v>
      </c>
      <c r="N12" s="272">
        <v>-30</v>
      </c>
    </row>
    <row r="13" spans="1:16" ht="13.5" customHeight="1" x14ac:dyDescent="0.15">
      <c r="A13" s="250"/>
      <c r="B13" s="246"/>
      <c r="C13" s="246"/>
      <c r="D13" s="246"/>
      <c r="E13" s="246"/>
      <c r="F13" s="246"/>
      <c r="G13" s="1167" t="s">
        <v>478</v>
      </c>
      <c r="H13" s="1168"/>
      <c r="I13" s="1168"/>
      <c r="J13" s="1169"/>
      <c r="K13" s="269" t="s">
        <v>479</v>
      </c>
      <c r="L13" s="270" t="s">
        <v>479</v>
      </c>
      <c r="M13" s="271">
        <v>23</v>
      </c>
      <c r="N13" s="272" t="s">
        <v>479</v>
      </c>
    </row>
    <row r="14" spans="1:16" ht="13.5" customHeight="1" x14ac:dyDescent="0.15">
      <c r="A14" s="250"/>
      <c r="B14" s="246"/>
      <c r="C14" s="246"/>
      <c r="D14" s="246"/>
      <c r="E14" s="246"/>
      <c r="F14" s="246"/>
      <c r="G14" s="1167" t="s">
        <v>480</v>
      </c>
      <c r="H14" s="1168"/>
      <c r="I14" s="1168"/>
      <c r="J14" s="1169"/>
      <c r="K14" s="269">
        <v>768851</v>
      </c>
      <c r="L14" s="270">
        <v>1899</v>
      </c>
      <c r="M14" s="271">
        <v>1821</v>
      </c>
      <c r="N14" s="272">
        <v>4.3</v>
      </c>
    </row>
    <row r="15" spans="1:16" ht="13.5" customHeight="1" x14ac:dyDescent="0.15">
      <c r="A15" s="250"/>
      <c r="B15" s="246"/>
      <c r="C15" s="246"/>
      <c r="D15" s="246"/>
      <c r="E15" s="246"/>
      <c r="F15" s="246"/>
      <c r="G15" s="1167" t="s">
        <v>481</v>
      </c>
      <c r="H15" s="1168"/>
      <c r="I15" s="1168"/>
      <c r="J15" s="1169"/>
      <c r="K15" s="269">
        <v>284157</v>
      </c>
      <c r="L15" s="270">
        <v>702</v>
      </c>
      <c r="M15" s="271">
        <v>1288</v>
      </c>
      <c r="N15" s="272">
        <v>-45.5</v>
      </c>
    </row>
    <row r="16" spans="1:16" x14ac:dyDescent="0.15">
      <c r="A16" s="250"/>
      <c r="B16" s="246"/>
      <c r="C16" s="246"/>
      <c r="D16" s="246"/>
      <c r="E16" s="246"/>
      <c r="F16" s="246"/>
      <c r="G16" s="1170" t="s">
        <v>482</v>
      </c>
      <c r="H16" s="1171"/>
      <c r="I16" s="1171"/>
      <c r="J16" s="1172"/>
      <c r="K16" s="270">
        <v>-1308533</v>
      </c>
      <c r="L16" s="270">
        <v>-3231</v>
      </c>
      <c r="M16" s="271">
        <v>-4777</v>
      </c>
      <c r="N16" s="272">
        <v>-32.4</v>
      </c>
    </row>
    <row r="17" spans="1:16" x14ac:dyDescent="0.15">
      <c r="A17" s="250"/>
      <c r="B17" s="246"/>
      <c r="C17" s="246"/>
      <c r="D17" s="246"/>
      <c r="E17" s="246"/>
      <c r="F17" s="246"/>
      <c r="G17" s="1170" t="s">
        <v>169</v>
      </c>
      <c r="H17" s="1171"/>
      <c r="I17" s="1171"/>
      <c r="J17" s="1172"/>
      <c r="K17" s="270">
        <v>24964436</v>
      </c>
      <c r="L17" s="270">
        <v>61646</v>
      </c>
      <c r="M17" s="271">
        <v>60704</v>
      </c>
      <c r="N17" s="272">
        <v>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4" t="s">
        <v>487</v>
      </c>
      <c r="H21" s="1165"/>
      <c r="I21" s="1165"/>
      <c r="J21" s="1166"/>
      <c r="K21" s="282">
        <v>5.41</v>
      </c>
      <c r="L21" s="283">
        <v>6.19</v>
      </c>
      <c r="M21" s="284">
        <v>-0.78</v>
      </c>
      <c r="N21" s="251"/>
      <c r="O21" s="285"/>
      <c r="P21" s="281"/>
    </row>
    <row r="22" spans="1:16" s="286" customFormat="1" x14ac:dyDescent="0.15">
      <c r="A22" s="281"/>
      <c r="B22" s="251"/>
      <c r="C22" s="251"/>
      <c r="D22" s="251"/>
      <c r="E22" s="251"/>
      <c r="F22" s="251"/>
      <c r="G22" s="1164" t="s">
        <v>488</v>
      </c>
      <c r="H22" s="1165"/>
      <c r="I22" s="1165"/>
      <c r="J22" s="1166"/>
      <c r="K22" s="287">
        <v>99.2</v>
      </c>
      <c r="L22" s="288">
        <v>100.2</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3" t="s">
        <v>469</v>
      </c>
      <c r="L30" s="256"/>
      <c r="M30" s="257" t="s">
        <v>470</v>
      </c>
      <c r="N30" s="258"/>
    </row>
    <row r="31" spans="1:16" x14ac:dyDescent="0.15">
      <c r="A31" s="250"/>
      <c r="B31" s="246"/>
      <c r="C31" s="246"/>
      <c r="D31" s="246"/>
      <c r="E31" s="246"/>
      <c r="F31" s="246"/>
      <c r="G31" s="259"/>
      <c r="H31" s="260"/>
      <c r="I31" s="260"/>
      <c r="J31" s="261"/>
      <c r="K31" s="1154"/>
      <c r="L31" s="262" t="s">
        <v>471</v>
      </c>
      <c r="M31" s="263" t="s">
        <v>472</v>
      </c>
      <c r="N31" s="264" t="s">
        <v>473</v>
      </c>
    </row>
    <row r="32" spans="1:16" ht="27" customHeight="1" x14ac:dyDescent="0.15">
      <c r="A32" s="250"/>
      <c r="B32" s="246"/>
      <c r="C32" s="246"/>
      <c r="D32" s="246"/>
      <c r="E32" s="246"/>
      <c r="F32" s="246"/>
      <c r="G32" s="1155" t="s">
        <v>492</v>
      </c>
      <c r="H32" s="1156"/>
      <c r="I32" s="1156"/>
      <c r="J32" s="1157"/>
      <c r="K32" s="296">
        <v>9986728</v>
      </c>
      <c r="L32" s="296">
        <v>24661</v>
      </c>
      <c r="M32" s="297">
        <v>38230</v>
      </c>
      <c r="N32" s="298">
        <v>-35.5</v>
      </c>
    </row>
    <row r="33" spans="1:16" ht="13.5" customHeight="1" x14ac:dyDescent="0.15">
      <c r="A33" s="250"/>
      <c r="B33" s="246"/>
      <c r="C33" s="246"/>
      <c r="D33" s="246"/>
      <c r="E33" s="246"/>
      <c r="F33" s="246"/>
      <c r="G33" s="1155" t="s">
        <v>493</v>
      </c>
      <c r="H33" s="1156"/>
      <c r="I33" s="1156"/>
      <c r="J33" s="1157"/>
      <c r="K33" s="296" t="s">
        <v>479</v>
      </c>
      <c r="L33" s="296" t="s">
        <v>479</v>
      </c>
      <c r="M33" s="297" t="s">
        <v>479</v>
      </c>
      <c r="N33" s="298" t="s">
        <v>479</v>
      </c>
    </row>
    <row r="34" spans="1:16" ht="27" customHeight="1" x14ac:dyDescent="0.15">
      <c r="A34" s="250"/>
      <c r="B34" s="246"/>
      <c r="C34" s="246"/>
      <c r="D34" s="246"/>
      <c r="E34" s="246"/>
      <c r="F34" s="246"/>
      <c r="G34" s="1155" t="s">
        <v>494</v>
      </c>
      <c r="H34" s="1156"/>
      <c r="I34" s="1156"/>
      <c r="J34" s="1157"/>
      <c r="K34" s="296" t="s">
        <v>479</v>
      </c>
      <c r="L34" s="296" t="s">
        <v>479</v>
      </c>
      <c r="M34" s="297">
        <v>109</v>
      </c>
      <c r="N34" s="298" t="s">
        <v>479</v>
      </c>
    </row>
    <row r="35" spans="1:16" ht="27" customHeight="1" x14ac:dyDescent="0.15">
      <c r="A35" s="250"/>
      <c r="B35" s="246"/>
      <c r="C35" s="246"/>
      <c r="D35" s="246"/>
      <c r="E35" s="246"/>
      <c r="F35" s="246"/>
      <c r="G35" s="1155" t="s">
        <v>495</v>
      </c>
      <c r="H35" s="1156"/>
      <c r="I35" s="1156"/>
      <c r="J35" s="1157"/>
      <c r="K35" s="296">
        <v>3671669</v>
      </c>
      <c r="L35" s="296">
        <v>9067</v>
      </c>
      <c r="M35" s="297">
        <v>9521</v>
      </c>
      <c r="N35" s="298">
        <v>-4.8</v>
      </c>
    </row>
    <row r="36" spans="1:16" ht="27" customHeight="1" x14ac:dyDescent="0.15">
      <c r="A36" s="250"/>
      <c r="B36" s="246"/>
      <c r="C36" s="246"/>
      <c r="D36" s="246"/>
      <c r="E36" s="246"/>
      <c r="F36" s="246"/>
      <c r="G36" s="1155" t="s">
        <v>496</v>
      </c>
      <c r="H36" s="1156"/>
      <c r="I36" s="1156"/>
      <c r="J36" s="1157"/>
      <c r="K36" s="296">
        <v>244594</v>
      </c>
      <c r="L36" s="296">
        <v>604</v>
      </c>
      <c r="M36" s="297">
        <v>386</v>
      </c>
      <c r="N36" s="298">
        <v>56.5</v>
      </c>
    </row>
    <row r="37" spans="1:16" ht="13.5" customHeight="1" x14ac:dyDescent="0.15">
      <c r="A37" s="250"/>
      <c r="B37" s="246"/>
      <c r="C37" s="246"/>
      <c r="D37" s="246"/>
      <c r="E37" s="246"/>
      <c r="F37" s="246"/>
      <c r="G37" s="1155" t="s">
        <v>497</v>
      </c>
      <c r="H37" s="1156"/>
      <c r="I37" s="1156"/>
      <c r="J37" s="1157"/>
      <c r="K37" s="296">
        <v>10679</v>
      </c>
      <c r="L37" s="296">
        <v>26</v>
      </c>
      <c r="M37" s="297">
        <v>876</v>
      </c>
      <c r="N37" s="298">
        <v>-97</v>
      </c>
    </row>
    <row r="38" spans="1:16" ht="27" customHeight="1" x14ac:dyDescent="0.15">
      <c r="A38" s="250"/>
      <c r="B38" s="246"/>
      <c r="C38" s="246"/>
      <c r="D38" s="246"/>
      <c r="E38" s="246"/>
      <c r="F38" s="246"/>
      <c r="G38" s="1158" t="s">
        <v>498</v>
      </c>
      <c r="H38" s="1159"/>
      <c r="I38" s="1159"/>
      <c r="J38" s="1160"/>
      <c r="K38" s="299">
        <v>42</v>
      </c>
      <c r="L38" s="299">
        <v>0</v>
      </c>
      <c r="M38" s="300">
        <v>2</v>
      </c>
      <c r="N38" s="301">
        <v>-100</v>
      </c>
      <c r="O38" s="295"/>
    </row>
    <row r="39" spans="1:16" x14ac:dyDescent="0.15">
      <c r="A39" s="250"/>
      <c r="B39" s="246"/>
      <c r="C39" s="246"/>
      <c r="D39" s="246"/>
      <c r="E39" s="246"/>
      <c r="F39" s="246"/>
      <c r="G39" s="1158" t="s">
        <v>499</v>
      </c>
      <c r="H39" s="1159"/>
      <c r="I39" s="1159"/>
      <c r="J39" s="1160"/>
      <c r="K39" s="302">
        <v>-4120947</v>
      </c>
      <c r="L39" s="302">
        <v>-10176</v>
      </c>
      <c r="M39" s="303">
        <v>-8387</v>
      </c>
      <c r="N39" s="304">
        <v>21.3</v>
      </c>
      <c r="O39" s="295"/>
    </row>
    <row r="40" spans="1:16" ht="27" customHeight="1" x14ac:dyDescent="0.15">
      <c r="A40" s="250"/>
      <c r="B40" s="246"/>
      <c r="C40" s="246"/>
      <c r="D40" s="246"/>
      <c r="E40" s="246"/>
      <c r="F40" s="246"/>
      <c r="G40" s="1155" t="s">
        <v>500</v>
      </c>
      <c r="H40" s="1156"/>
      <c r="I40" s="1156"/>
      <c r="J40" s="1157"/>
      <c r="K40" s="302">
        <v>-10087353</v>
      </c>
      <c r="L40" s="302">
        <v>-24909</v>
      </c>
      <c r="M40" s="303">
        <v>-29253</v>
      </c>
      <c r="N40" s="304">
        <v>-14.8</v>
      </c>
      <c r="O40" s="295"/>
    </row>
    <row r="41" spans="1:16" x14ac:dyDescent="0.15">
      <c r="A41" s="250"/>
      <c r="B41" s="246"/>
      <c r="C41" s="246"/>
      <c r="D41" s="246"/>
      <c r="E41" s="246"/>
      <c r="F41" s="246"/>
      <c r="G41" s="1161" t="s">
        <v>280</v>
      </c>
      <c r="H41" s="1162"/>
      <c r="I41" s="1162"/>
      <c r="J41" s="1163"/>
      <c r="K41" s="296">
        <v>-294588</v>
      </c>
      <c r="L41" s="302">
        <v>-727</v>
      </c>
      <c r="M41" s="303">
        <v>11483</v>
      </c>
      <c r="N41" s="304">
        <v>-106.3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8" t="s">
        <v>469</v>
      </c>
      <c r="J49" s="1150" t="s">
        <v>504</v>
      </c>
      <c r="K49" s="1151"/>
      <c r="L49" s="1151"/>
      <c r="M49" s="1151"/>
      <c r="N49" s="1152"/>
    </row>
    <row r="50" spans="1:14" x14ac:dyDescent="0.15">
      <c r="A50" s="250"/>
      <c r="B50" s="246"/>
      <c r="C50" s="246"/>
      <c r="D50" s="246"/>
      <c r="E50" s="246"/>
      <c r="F50" s="246"/>
      <c r="G50" s="314"/>
      <c r="H50" s="315"/>
      <c r="I50" s="1149"/>
      <c r="J50" s="316" t="s">
        <v>505</v>
      </c>
      <c r="K50" s="317" t="s">
        <v>506</v>
      </c>
      <c r="L50" s="318" t="s">
        <v>507</v>
      </c>
      <c r="M50" s="319" t="s">
        <v>508</v>
      </c>
      <c r="N50" s="320" t="s">
        <v>509</v>
      </c>
    </row>
    <row r="51" spans="1:14" x14ac:dyDescent="0.15">
      <c r="A51" s="250"/>
      <c r="B51" s="246"/>
      <c r="C51" s="246"/>
      <c r="D51" s="246"/>
      <c r="E51" s="246"/>
      <c r="F51" s="246"/>
      <c r="G51" s="312" t="s">
        <v>510</v>
      </c>
      <c r="H51" s="313"/>
      <c r="I51" s="321">
        <v>8908415</v>
      </c>
      <c r="J51" s="322">
        <v>21783</v>
      </c>
      <c r="K51" s="323">
        <v>69.7</v>
      </c>
      <c r="L51" s="324">
        <v>39052</v>
      </c>
      <c r="M51" s="325">
        <v>6.2</v>
      </c>
      <c r="N51" s="326">
        <v>63.5</v>
      </c>
    </row>
    <row r="52" spans="1:14" x14ac:dyDescent="0.15">
      <c r="A52" s="250"/>
      <c r="B52" s="246"/>
      <c r="C52" s="246"/>
      <c r="D52" s="246"/>
      <c r="E52" s="246"/>
      <c r="F52" s="246"/>
      <c r="G52" s="327"/>
      <c r="H52" s="328" t="s">
        <v>511</v>
      </c>
      <c r="I52" s="329">
        <v>4428332</v>
      </c>
      <c r="J52" s="330">
        <v>10828</v>
      </c>
      <c r="K52" s="331">
        <v>59</v>
      </c>
      <c r="L52" s="332">
        <v>21186</v>
      </c>
      <c r="M52" s="333">
        <v>1</v>
      </c>
      <c r="N52" s="334">
        <v>58</v>
      </c>
    </row>
    <row r="53" spans="1:14" x14ac:dyDescent="0.15">
      <c r="A53" s="250"/>
      <c r="B53" s="246"/>
      <c r="C53" s="246"/>
      <c r="D53" s="246"/>
      <c r="E53" s="246"/>
      <c r="F53" s="246"/>
      <c r="G53" s="312" t="s">
        <v>512</v>
      </c>
      <c r="H53" s="313"/>
      <c r="I53" s="321">
        <v>5110737</v>
      </c>
      <c r="J53" s="322">
        <v>12508</v>
      </c>
      <c r="K53" s="323">
        <v>-42.6</v>
      </c>
      <c r="L53" s="324">
        <v>41235</v>
      </c>
      <c r="M53" s="325">
        <v>5.6</v>
      </c>
      <c r="N53" s="326">
        <v>-48.2</v>
      </c>
    </row>
    <row r="54" spans="1:14" x14ac:dyDescent="0.15">
      <c r="A54" s="250"/>
      <c r="B54" s="246"/>
      <c r="C54" s="246"/>
      <c r="D54" s="246"/>
      <c r="E54" s="246"/>
      <c r="F54" s="246"/>
      <c r="G54" s="327"/>
      <c r="H54" s="328" t="s">
        <v>511</v>
      </c>
      <c r="I54" s="329">
        <v>3939819</v>
      </c>
      <c r="J54" s="330">
        <v>9642</v>
      </c>
      <c r="K54" s="331">
        <v>-11</v>
      </c>
      <c r="L54" s="332">
        <v>22086</v>
      </c>
      <c r="M54" s="333">
        <v>4.2</v>
      </c>
      <c r="N54" s="334">
        <v>-15.2</v>
      </c>
    </row>
    <row r="55" spans="1:14" x14ac:dyDescent="0.15">
      <c r="A55" s="250"/>
      <c r="B55" s="246"/>
      <c r="C55" s="246"/>
      <c r="D55" s="246"/>
      <c r="E55" s="246"/>
      <c r="F55" s="246"/>
      <c r="G55" s="312" t="s">
        <v>513</v>
      </c>
      <c r="H55" s="313"/>
      <c r="I55" s="321">
        <v>7656595</v>
      </c>
      <c r="J55" s="322">
        <v>18788</v>
      </c>
      <c r="K55" s="323">
        <v>50.2</v>
      </c>
      <c r="L55" s="324">
        <v>51613</v>
      </c>
      <c r="M55" s="325">
        <v>25.2</v>
      </c>
      <c r="N55" s="326">
        <v>25</v>
      </c>
    </row>
    <row r="56" spans="1:14" x14ac:dyDescent="0.15">
      <c r="A56" s="250"/>
      <c r="B56" s="246"/>
      <c r="C56" s="246"/>
      <c r="D56" s="246"/>
      <c r="E56" s="246"/>
      <c r="F56" s="246"/>
      <c r="G56" s="327"/>
      <c r="H56" s="328" t="s">
        <v>511</v>
      </c>
      <c r="I56" s="329">
        <v>5214432</v>
      </c>
      <c r="J56" s="330">
        <v>12795</v>
      </c>
      <c r="K56" s="331">
        <v>32.700000000000003</v>
      </c>
      <c r="L56" s="332">
        <v>25872</v>
      </c>
      <c r="M56" s="333">
        <v>17.100000000000001</v>
      </c>
      <c r="N56" s="334">
        <v>15.6</v>
      </c>
    </row>
    <row r="57" spans="1:14" x14ac:dyDescent="0.15">
      <c r="A57" s="250"/>
      <c r="B57" s="246"/>
      <c r="C57" s="246"/>
      <c r="D57" s="246"/>
      <c r="E57" s="246"/>
      <c r="F57" s="246"/>
      <c r="G57" s="312" t="s">
        <v>514</v>
      </c>
      <c r="H57" s="313"/>
      <c r="I57" s="321">
        <v>11999521</v>
      </c>
      <c r="J57" s="322">
        <v>29546</v>
      </c>
      <c r="K57" s="323">
        <v>57.3</v>
      </c>
      <c r="L57" s="324">
        <v>50880</v>
      </c>
      <c r="M57" s="325">
        <v>-1.4</v>
      </c>
      <c r="N57" s="326">
        <v>58.7</v>
      </c>
    </row>
    <row r="58" spans="1:14" x14ac:dyDescent="0.15">
      <c r="A58" s="250"/>
      <c r="B58" s="246"/>
      <c r="C58" s="246"/>
      <c r="D58" s="246"/>
      <c r="E58" s="246"/>
      <c r="F58" s="246"/>
      <c r="G58" s="327"/>
      <c r="H58" s="328" t="s">
        <v>511</v>
      </c>
      <c r="I58" s="329">
        <v>8662416</v>
      </c>
      <c r="J58" s="330">
        <v>21329</v>
      </c>
      <c r="K58" s="331">
        <v>66.7</v>
      </c>
      <c r="L58" s="332">
        <v>27819</v>
      </c>
      <c r="M58" s="333">
        <v>7.5</v>
      </c>
      <c r="N58" s="334">
        <v>59.2</v>
      </c>
    </row>
    <row r="59" spans="1:14" x14ac:dyDescent="0.15">
      <c r="A59" s="250"/>
      <c r="B59" s="246"/>
      <c r="C59" s="246"/>
      <c r="D59" s="246"/>
      <c r="E59" s="246"/>
      <c r="F59" s="246"/>
      <c r="G59" s="312" t="s">
        <v>515</v>
      </c>
      <c r="H59" s="313"/>
      <c r="I59" s="321">
        <v>9805925</v>
      </c>
      <c r="J59" s="322">
        <v>24214</v>
      </c>
      <c r="K59" s="323">
        <v>-18</v>
      </c>
      <c r="L59" s="324">
        <v>46395</v>
      </c>
      <c r="M59" s="325">
        <v>-8.8000000000000007</v>
      </c>
      <c r="N59" s="326">
        <v>-9.1999999999999993</v>
      </c>
    </row>
    <row r="60" spans="1:14" x14ac:dyDescent="0.15">
      <c r="A60" s="250"/>
      <c r="B60" s="246"/>
      <c r="C60" s="246"/>
      <c r="D60" s="246"/>
      <c r="E60" s="246"/>
      <c r="F60" s="246"/>
      <c r="G60" s="327"/>
      <c r="H60" s="328" t="s">
        <v>511</v>
      </c>
      <c r="I60" s="335">
        <v>5968964</v>
      </c>
      <c r="J60" s="330">
        <v>14740</v>
      </c>
      <c r="K60" s="331">
        <v>-30.9</v>
      </c>
      <c r="L60" s="332">
        <v>26304</v>
      </c>
      <c r="M60" s="333">
        <v>-5.4</v>
      </c>
      <c r="N60" s="334">
        <v>-25.5</v>
      </c>
    </row>
    <row r="61" spans="1:14" x14ac:dyDescent="0.15">
      <c r="A61" s="250"/>
      <c r="B61" s="246"/>
      <c r="C61" s="246"/>
      <c r="D61" s="246"/>
      <c r="E61" s="246"/>
      <c r="F61" s="246"/>
      <c r="G61" s="312" t="s">
        <v>516</v>
      </c>
      <c r="H61" s="336"/>
      <c r="I61" s="337">
        <v>8696239</v>
      </c>
      <c r="J61" s="338">
        <v>21368</v>
      </c>
      <c r="K61" s="339">
        <v>23.3</v>
      </c>
      <c r="L61" s="340">
        <v>45835</v>
      </c>
      <c r="M61" s="341">
        <v>5.4</v>
      </c>
      <c r="N61" s="326">
        <v>17.899999999999999</v>
      </c>
    </row>
    <row r="62" spans="1:14" x14ac:dyDescent="0.15">
      <c r="A62" s="250"/>
      <c r="B62" s="246"/>
      <c r="C62" s="246"/>
      <c r="D62" s="246"/>
      <c r="E62" s="246"/>
      <c r="F62" s="246"/>
      <c r="G62" s="327"/>
      <c r="H62" s="328" t="s">
        <v>511</v>
      </c>
      <c r="I62" s="329">
        <v>5642793</v>
      </c>
      <c r="J62" s="330">
        <v>13867</v>
      </c>
      <c r="K62" s="331">
        <v>23.3</v>
      </c>
      <c r="L62" s="332">
        <v>24653</v>
      </c>
      <c r="M62" s="333">
        <v>4.9000000000000004</v>
      </c>
      <c r="N62" s="334">
        <v>18.399999999999999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3" t="s">
        <v>3</v>
      </c>
      <c r="D47" s="1173"/>
      <c r="E47" s="1174"/>
      <c r="F47" s="11">
        <v>9.59</v>
      </c>
      <c r="G47" s="12">
        <v>10.85</v>
      </c>
      <c r="H47" s="12">
        <v>11.8</v>
      </c>
      <c r="I47" s="12">
        <v>12.69</v>
      </c>
      <c r="J47" s="13">
        <v>13.1</v>
      </c>
    </row>
    <row r="48" spans="2:10" ht="57.75" customHeight="1" x14ac:dyDescent="0.15">
      <c r="B48" s="14"/>
      <c r="C48" s="1175" t="s">
        <v>4</v>
      </c>
      <c r="D48" s="1175"/>
      <c r="E48" s="1176"/>
      <c r="F48" s="15">
        <v>1.96</v>
      </c>
      <c r="G48" s="16">
        <v>2.2400000000000002</v>
      </c>
      <c r="H48" s="16">
        <v>2.44</v>
      </c>
      <c r="I48" s="16">
        <v>2.5299999999999998</v>
      </c>
      <c r="J48" s="17">
        <v>2.21</v>
      </c>
    </row>
    <row r="49" spans="2:10" ht="57.75" customHeight="1" thickBot="1" x14ac:dyDescent="0.2">
      <c r="B49" s="18"/>
      <c r="C49" s="1177" t="s">
        <v>5</v>
      </c>
      <c r="D49" s="1177"/>
      <c r="E49" s="1178"/>
      <c r="F49" s="19">
        <v>2.37</v>
      </c>
      <c r="G49" s="20">
        <v>4.92</v>
      </c>
      <c r="H49" s="20">
        <v>3.13</v>
      </c>
      <c r="I49" s="20">
        <v>2.44</v>
      </c>
      <c r="J49" s="21">
        <v>0.88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2018-03-06T05:13:52Z</cp:lastPrinted>
  <dcterms:created xsi:type="dcterms:W3CDTF">2018-01-24T05:30:39Z</dcterms:created>
  <dcterms:modified xsi:type="dcterms:W3CDTF">2018-11-27T00:56:17Z</dcterms:modified>
  <cp:category/>
</cp:coreProperties>
</file>