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BE41" i="9"/>
  <c r="AM41" i="9"/>
  <c r="U41" i="9"/>
  <c r="C41" i="9"/>
  <c r="BW40" i="9"/>
  <c r="BE40" i="9"/>
  <c r="AM40" i="9"/>
  <c r="U40" i="9"/>
  <c r="C40" i="9"/>
  <c r="BE39" i="9"/>
  <c r="AM39" i="9"/>
  <c r="U39" i="9"/>
  <c r="BE38" i="9"/>
  <c r="AM38" i="9"/>
  <c r="U38" i="9"/>
  <c r="BE37" i="9"/>
  <c r="AM37" i="9"/>
  <c r="U37" i="9"/>
  <c r="BE36" i="9"/>
  <c r="AM36"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C39" i="9" s="1"/>
  <c r="U34" i="9"/>
  <c r="U35" i="9" s="1"/>
  <c r="U36" i="9" s="1"/>
  <c r="AM34" i="9" l="1"/>
  <c r="BE34" i="9" s="1"/>
  <c r="BW34" i="9" l="1"/>
  <c r="BW35" i="9" s="1"/>
  <c r="BW36" i="9" s="1"/>
  <c r="BW37" i="9" s="1"/>
  <c r="BW38" i="9" s="1"/>
  <c r="BW39" i="9" s="1"/>
  <c r="CO34" i="9" l="1"/>
  <c r="CO35" i="9" s="1"/>
  <c r="CO36" i="9" s="1"/>
  <c r="CO37" i="9" s="1"/>
  <c r="CO38" i="9" s="1"/>
  <c r="CO39" i="9" s="1"/>
  <c r="CO40" i="9" s="1"/>
  <c r="CO41" i="9" s="1"/>
</calcChain>
</file>

<file path=xl/sharedStrings.xml><?xml version="1.0" encoding="utf-8"?>
<sst xmlns="http://schemas.openxmlformats.org/spreadsheetml/2006/main" count="1118" uniqueCount="587">
  <si>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</si>
  <si>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</si>
  <si>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</si>
  <si>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</si>
  <si>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</si>
  <si>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</si>
  <si>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</si>
  <si>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</si>
  <si>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</si>
  <si>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</si>
  <si>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</si>
  <si>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</si>
  <si>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</si>
  <si>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</si>
  <si>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</si>
  <si>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</si>
  <si>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</si>
  <si>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</si>
  <si>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</si>
  <si>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</si>
  <si>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</si>
  <si>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</si>
  <si>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</si>
  <si>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</si>
  <si>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</si>
  <si>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</si>
  <si>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</si>
  <si>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</si>
  <si>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</si>
  <si>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</si>
  <si>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</si>
  <si>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</si>
  <si>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</si>
  <si>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</si>
  <si>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</si>
  <si>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</si>
  <si>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</si>
  <si>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</si>
  <si>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</si>
  <si>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</si>
  <si>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</si>
  <si>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</si>
  <si>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</si>
  <si>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</si>
  <si>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</si>
  <si>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</si>
  <si>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</si>
  <si>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</si>
  <si>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</si>
  <si>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</si>
  <si>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</si>
  <si>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</si>
  <si>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</si>
  <si>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</si>
  <si>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</si>
  <si>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</si>
  <si>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</si>
  <si>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</si>
  <si>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</si>
  <si>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</si>
  <si>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</si>
  <si>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</si>
  <si>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</si>
  <si>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</si>
  <si>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</si>
  <si>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</si>
  <si>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</si>
  <si>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</si>
  <si>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</si>
  <si>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</si>
  <si>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</si>
  <si>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</si>
  <si>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</si>
  <si>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</si>
  <si>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</si>
  <si>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</si>
  <si>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</si>
  <si>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</si>
  <si>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</si>
  <si>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</si>
  <si>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</si>
  <si>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</si>
  <si>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吹田市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</si>
  <si>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</si>
  <si>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</si>
  <si>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</si>
  <si>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</si>
  <si>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</si>
  <si>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</si>
  <si>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</si>
  <si>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</si>
  <si>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</si>
  <si>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</si>
  <si>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</si>
  <si>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</si>
  <si>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</si>
  <si>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</si>
  <si>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</si>
  <si>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</si>
  <si>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</si>
  <si>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</si>
  <si>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</si>
  <si>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</si>
  <si>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</si>
  <si>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</si>
  <si>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</si>
  <si>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</si>
  <si>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</si>
  <si>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</si>
  <si>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</si>
  <si>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</si>
  <si>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</si>
  <si>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</si>
  <si>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</si>
  <si>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</si>
  <si>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</si>
  <si>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</si>
  <si>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</si>
  <si>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</si>
  <si>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</si>
  <si>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</si>
  <si>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</si>
  <si>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</si>
  <si>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</si>
  <si>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</si>
  <si>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</si>
  <si>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</si>
  <si>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</si>
  <si>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</si>
  <si>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</si>
  <si>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</si>
  <si>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</si>
  <si>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</si>
  <si>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</si>
  <si>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</si>
  <si>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</si>
  <si>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</si>
  <si>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</si>
  <si>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</si>
  <si>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</si>
  <si>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</si>
  <si>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</si>
  <si>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</si>
  <si>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</si>
  <si>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</si>
  <si>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</si>
  <si>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</si>
  <si>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</si>
  <si>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</si>
  <si>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</si>
  <si>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</si>
  <si>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</si>
  <si>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</si>
  <si>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</si>
  <si>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</si>
  <si>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</si>
  <si>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</si>
  <si>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</si>
  <si>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</si>
  <si>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</si>
  <si>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</si>
  <si>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</si>
  <si>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</si>
  <si>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</si>
  <si>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</si>
  <si>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</si>
  <si>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</si>
  <si>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</si>
  <si>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</si>
  <si>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</si>
  <si>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</si>
  <si>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</si>
  <si>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</si>
  <si>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</si>
  <si>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</si>
  <si>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</si>
  <si>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</si>
  <si>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</si>
  <si>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</si>
  <si>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</si>
  <si>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</si>
  <si>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</si>
  <si>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</si>
  <si>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</si>
  <si>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</si>
  <si>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</si>
  <si>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</si>
  <si>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</si>
  <si>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</si>
  <si>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</si>
  <si>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</si>
  <si>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</si>
  <si>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</si>
  <si>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</si>
  <si>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</si>
  <si>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</si>
  <si>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</si>
  <si>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大阪府吹田市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</si>
  <si>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</si>
  <si>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</si>
  <si>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</si>
  <si>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</si>
  <si>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</si>
  <si>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</si>
  <si>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</si>
  <si>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</si>
  <si>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</si>
  <si>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</si>
  <si>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</si>
  <si>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</si>
  <si>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</si>
  <si>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</si>
  <si>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</si>
  <si>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</si>
  <si>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</si>
  <si>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</si>
  <si>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</si>
  <si>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</si>
  <si>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</si>
  <si>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</si>
  <si>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</si>
  <si>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</si>
  <si>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</si>
  <si>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</si>
  <si>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</si>
  <si>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</si>
  <si>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</si>
  <si>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</si>
  <si>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</si>
  <si>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</si>
  <si>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</si>
  <si>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</si>
  <si>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</si>
  <si>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</si>
  <si>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</si>
  <si>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</si>
  <si>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</si>
  <si>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</si>
  <si>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</si>
  <si>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</si>
  <si>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</si>
  <si>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</si>
  <si>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</si>
  <si>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</si>
  <si>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</si>
  <si>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</si>
  <si>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</si>
  <si>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</si>
  <si>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</si>
  <si>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</si>
  <si>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</si>
  <si>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</si>
  <si>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</si>
  <si>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</si>
  <si>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</si>
  <si>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</si>
  <si>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</si>
  <si>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</si>
  <si>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</si>
  <si>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</si>
  <si>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</si>
  <si>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</si>
  <si>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</si>
  <si>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</si>
  <si>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</si>
  <si>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</si>
  <si>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</si>
  <si>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</si>
  <si>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</si>
  <si>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</si>
  <si>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</si>
  <si>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</si>
  <si>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</si>
  <si>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</si>
  <si>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</si>
  <si>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</si>
  <si>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</si>
  <si>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</si>
  <si>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</si>
  <si>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</si>
  <si>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</si>
  <si>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</si>
  <si>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</si>
  <si>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</si>
  <si>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</si>
  <si>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</si>
  <si>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</si>
  <si>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</si>
  <si>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</si>
  <si>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</si>
  <si>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</si>
  <si>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</si>
  <si>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</si>
  <si>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</si>
  <si>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</si>
  <si>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</si>
  <si>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</si>
  <si>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</si>
  <si>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</si>
  <si>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</si>
  <si>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</si>
  <si>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</si>
  <si>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</si>
  <si>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</si>
  <si>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</si>
  <si>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</si>
  <si>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</si>
  <si>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</si>
  <si>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</si>
  <si>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</si>
  <si>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</si>
  <si>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</si>
  <si>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</si>
  <si>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</si>
  <si>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</si>
  <si>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</si>
  <si>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</si>
  <si>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</si>
  <si>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</si>
  <si>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</si>
  <si>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</si>
  <si>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</si>
  <si>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</si>
  <si>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</si>
  <si>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</si>
  <si>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</si>
  <si>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</si>
  <si>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</si>
  <si>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</si>
  <si>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</si>
  <si>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</si>
  <si>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</si>
  <si>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</si>
  <si>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</si>
  <si>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</si>
  <si>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</si>
  <si>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</si>
  <si>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</si>
  <si>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</si>
  <si>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</si>
  <si>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</si>
  <si>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</si>
  <si>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</si>
  <si>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</si>
  <si>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</si>
  <si>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</si>
  <si>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</si>
  <si>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大阪府吹田市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</si>
  <si>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</si>
  <si>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</si>
  <si>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</si>
  <si>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</si>
  <si>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</si>
  <si>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</si>
  <si>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</si>
  <si>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</si>
  <si>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</si>
  <si>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</si>
  <si>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</si>
  <si>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</si>
  <si>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</si>
  <si>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</si>
  <si>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</si>
  <si>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</si>
  <si>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</si>
  <si>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</si>
  <si>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</si>
  <si>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</si>
  <si>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部落有財産特別会計</t>
    <phoneticPr fontId="5"/>
  </si>
  <si>
    <t>交通災害・火災等共済特別会計</t>
    <phoneticPr fontId="5"/>
  </si>
  <si>
    <t>勤労者福祉共済特別会計</t>
    <phoneticPr fontId="5"/>
  </si>
  <si>
    <t>公共用地先行取得特別会計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</si>
  <si>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</si>
  <si>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</si>
  <si>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</si>
  <si>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</si>
  <si>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</si>
  <si>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</si>
  <si>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</si>
  <si>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</si>
  <si>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</si>
  <si>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</si>
  <si>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</si>
  <si>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</si>
  <si>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</si>
  <si>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</si>
  <si>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</si>
  <si>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</si>
  <si>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</si>
  <si>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</si>
  <si>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</si>
  <si>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</si>
  <si>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</si>
  <si>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</si>
  <si>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</si>
  <si>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</si>
  <si>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</si>
  <si>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</si>
  <si>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</si>
  <si>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</si>
  <si>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</si>
  <si>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</si>
  <si>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</si>
  <si>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</si>
  <si>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</si>
  <si>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</si>
  <si>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</si>
  <si>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</si>
  <si>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</si>
  <si>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</si>
  <si>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</si>
  <si>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</si>
  <si>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</si>
  <si>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</si>
  <si>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</si>
  <si>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</si>
  <si>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</si>
  <si>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</si>
  <si>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</si>
  <si>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</si>
  <si>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</si>
  <si>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</si>
  <si>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</si>
  <si>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</si>
  <si>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</si>
  <si>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</si>
  <si>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</si>
  <si>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</si>
  <si>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</si>
  <si>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</si>
  <si>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</si>
  <si>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</si>
  <si>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</si>
  <si>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</si>
  <si>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</si>
  <si>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</si>
  <si>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</si>
  <si>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</si>
  <si>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</si>
  <si>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</si>
  <si>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</si>
  <si>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</si>
  <si>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</si>
  <si>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</si>
  <si>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</si>
  <si>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</si>
  <si>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</si>
  <si>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</si>
  <si>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</si>
  <si>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</si>
  <si>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</si>
  <si>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</si>
  <si>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</si>
  <si>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</si>
  <si>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</si>
  <si>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</si>
  <si>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</si>
  <si>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</si>
  <si>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</si>
  <si>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</si>
  <si>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</si>
  <si>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</si>
  <si>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</si>
  <si>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</si>
  <si>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</si>
  <si>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</si>
  <si>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</si>
  <si>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</si>
  <si>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</si>
  <si>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</si>
  <si>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</si>
  <si>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</si>
  <si>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</si>
  <si>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</si>
  <si>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</si>
  <si>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</si>
  <si>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</si>
  <si>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</si>
  <si>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</si>
  <si>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</si>
  <si>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</si>
  <si>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</si>
  <si>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</si>
  <si>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</si>
  <si>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</si>
  <si>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</si>
  <si>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</si>
  <si>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</si>
  <si>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</si>
  <si>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</si>
  <si>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</si>
  <si>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</si>
  <si>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</si>
  <si>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</si>
  <si>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</si>
  <si>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</si>
  <si>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</si>
  <si>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</si>
  <si>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</si>
  <si>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</si>
  <si>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</si>
  <si>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</si>
  <si>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</si>
  <si>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</si>
  <si>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</si>
  <si>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</si>
  <si>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</si>
  <si>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</si>
  <si>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</si>
  <si>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</si>
  <si>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</si>
  <si>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</si>
  <si>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</si>
  <si>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</si>
  <si>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</si>
  <si>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</si>
  <si>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</si>
  <si>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</si>
  <si>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</si>
  <si>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</si>
  <si>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</si>
  <si>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</si>
  <si>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</si>
  <si>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</si>
  <si>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</si>
  <si>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</si>
  <si>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</si>
  <si>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</si>
  <si>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0.17</t>
  </si>
  <si>
    <t>▲ 0.87</t>
  </si>
  <si>
    <t>国民健康保険特別会計</t>
  </si>
  <si>
    <t>▲ 5.34</t>
  </si>
  <si>
    <t>▲ 4.98</t>
  </si>
  <si>
    <t>▲ 4.26</t>
  </si>
  <si>
    <t>▲ 4.03</t>
  </si>
  <si>
    <t>▲ 3.36</t>
  </si>
  <si>
    <t>水道事業会計</t>
  </si>
  <si>
    <t>下水道特別会計</t>
  </si>
  <si>
    <t>介護保険特別会計</t>
  </si>
  <si>
    <t>一般会計</t>
  </si>
  <si>
    <t>後期高齢者医療特別会計</t>
  </si>
  <si>
    <t>交通災害・火災等共済特別会計</t>
  </si>
  <si>
    <t>勤労者福祉共済特別会計</t>
  </si>
  <si>
    <t>その他会計（赤字）</t>
  </si>
  <si>
    <t>▲ 0.04</t>
  </si>
  <si>
    <t>その他会計（黒字）</t>
  </si>
  <si>
    <t>-</t>
    <phoneticPr fontId="2"/>
  </si>
  <si>
    <t>-</t>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</si>
  <si>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</si>
  <si>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大阪府後期高齢者医療広域連合（一般会計）</t>
    <rPh sb="0" eb="2">
      <t>オオサカ</t>
    </rPh>
    <rPh sb="2" eb="3">
      <t>フ</t>
    </rPh>
    <rPh sb="3" eb="5">
      <t>コウキ</t>
    </rPh>
    <rPh sb="5" eb="8">
      <t>コウレイシャ</t>
    </rPh>
    <rPh sb="8" eb="10">
      <t>イリョウ</t>
    </rPh>
    <rPh sb="10" eb="12">
      <t>コウイキ</t>
    </rPh>
    <rPh sb="12" eb="14">
      <t>レンゴウ</t>
    </rPh>
    <rPh sb="15" eb="17">
      <t>イッパン</t>
    </rPh>
    <rPh sb="17" eb="19">
      <t>カイケイ</t>
    </rPh>
    <phoneticPr fontId="2"/>
  </si>
  <si>
    <t>淀川右岸水防事務組合</t>
    <rPh sb="0" eb="2">
      <t>ヨドガワ</t>
    </rPh>
    <rPh sb="2" eb="4">
      <t>ウガン</t>
    </rPh>
    <rPh sb="4" eb="6">
      <t>スイボウ</t>
    </rPh>
    <rPh sb="6" eb="8">
      <t>ジム</t>
    </rPh>
    <rPh sb="8" eb="10">
      <t>クミアイ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</si>
  <si>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</si>
  <si>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</si>
  <si>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</si>
  <si>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</si>
  <si>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t>
    <phoneticPr fontId="2"/>
  </si>
  <si>
    <t>吹田市健康づくり推進事業団</t>
    <rPh sb="0" eb="3">
      <t>スイタシ</t>
    </rPh>
    <rPh sb="3" eb="5">
      <t>ケンコウ</t>
    </rPh>
    <rPh sb="8" eb="10">
      <t>スイシン</t>
    </rPh>
    <rPh sb="10" eb="13">
      <t>ジギョウダン</t>
    </rPh>
    <phoneticPr fontId="2"/>
  </si>
  <si>
    <t>吹田市介護老人保健施設事業団</t>
    <rPh sb="0" eb="3">
      <t>スイタシ</t>
    </rPh>
    <rPh sb="3" eb="5">
      <t>カイゴ</t>
    </rPh>
    <rPh sb="5" eb="7">
      <t>ロウジン</t>
    </rPh>
    <rPh sb="7" eb="9">
      <t>ホケン</t>
    </rPh>
    <rPh sb="9" eb="11">
      <t>シセツ</t>
    </rPh>
    <rPh sb="11" eb="14">
      <t>ジギョウダン</t>
    </rPh>
    <phoneticPr fontId="2"/>
  </si>
  <si>
    <t>吹田市文化振興事業団</t>
    <rPh sb="0" eb="3">
      <t>スイタシ</t>
    </rPh>
    <rPh sb="3" eb="5">
      <t>ブンカ</t>
    </rPh>
    <rPh sb="5" eb="7">
      <t>シンコウ</t>
    </rPh>
    <rPh sb="7" eb="10">
      <t>ジギョウダン</t>
    </rPh>
    <phoneticPr fontId="2"/>
  </si>
  <si>
    <t>吹田市国際交流協会</t>
    <rPh sb="0" eb="3">
      <t>スイタシ</t>
    </rPh>
    <rPh sb="3" eb="5">
      <t>コクサイ</t>
    </rPh>
    <rPh sb="5" eb="7">
      <t>コウリュウ</t>
    </rPh>
    <rPh sb="7" eb="9">
      <t>キョウカイ</t>
    </rPh>
    <phoneticPr fontId="2"/>
  </si>
  <si>
    <t>吹田市開発ビル</t>
    <rPh sb="0" eb="3">
      <t>スイタシ</t>
    </rPh>
    <rPh sb="3" eb="5">
      <t>カイハツ</t>
    </rPh>
    <phoneticPr fontId="2"/>
  </si>
  <si>
    <t>千里リサイクルプラザ</t>
    <rPh sb="0" eb="2">
      <t>センリ</t>
    </rPh>
    <phoneticPr fontId="2"/>
  </si>
  <si>
    <t>市立吹田市民病院</t>
    <rPh sb="0" eb="2">
      <t>シリツ</t>
    </rPh>
    <rPh sb="2" eb="4">
      <t>スイタ</t>
    </rPh>
    <rPh sb="4" eb="6">
      <t>シミン</t>
    </rPh>
    <rPh sb="6" eb="8">
      <t>ビョウイン</t>
    </rPh>
    <phoneticPr fontId="2"/>
  </si>
  <si>
    <t>-</t>
    <phoneticPr fontId="2"/>
  </si>
  <si>
    <t>-</t>
    <phoneticPr fontId="2"/>
  </si>
  <si>
    <t>-</t>
    <phoneticPr fontId="2"/>
  </si>
  <si>
    <t>-</t>
    <phoneticPr fontId="2"/>
  </si>
  <si>
    <t>大阪府都市競艇企業団</t>
    <rPh sb="0" eb="3">
      <t>オオサカフ</t>
    </rPh>
    <rPh sb="3" eb="4">
      <t>ト</t>
    </rPh>
    <rPh sb="4" eb="5">
      <t>シ</t>
    </rPh>
    <rPh sb="5" eb="7">
      <t>キョウテイ</t>
    </rPh>
    <rPh sb="7" eb="9">
      <t>キギョウ</t>
    </rPh>
    <rPh sb="9" eb="10">
      <t>ダン</t>
    </rPh>
    <phoneticPr fontId="2"/>
  </si>
  <si>
    <t>大阪外環状鉄道</t>
    <rPh sb="0" eb="2">
      <t>オオサカ</t>
    </rPh>
    <rPh sb="2" eb="3">
      <t>ソト</t>
    </rPh>
    <rPh sb="3" eb="5">
      <t>カンジョウ</t>
    </rPh>
    <rPh sb="5" eb="7">
      <t>テツドウ</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</si>
  <si>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</si>
  <si>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</si>
  <si>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</si>
  <si>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</si>
  <si>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</si>
  <si>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</si>
  <si>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</si>
  <si>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現時点では地方債の現在高などが近い将来に本市の財政を圧迫する見込みは少ないと思われる。しかしながら、北大阪健康医療都市（健都）のまちづくりや都市計画道路の整備などの大規模な普通建設事業を進めており、多額の地方債発行が見込まれていること、また、有形固定資産減価償却率が57.4%と、既存施設の老朽化が進んでいることから、今後、多額の費用が必要となるため、長寿命化など公共施設のあり方の検討を進め、公共施設の維持管理・修繕・更新等にかかるトータルコストの縮減や市の財政の平準化を図り、公共施設の管理運営に取り組む。</t>
    <rPh sb="94" eb="95">
      <t>スス</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</si>
  <si>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</si>
  <si>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</si>
  <si>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</si>
  <si>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</si>
  <si>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</si>
  <si>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</si>
  <si>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</si>
  <si>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吹田市が将来負担する可能性のある債務等の規模は前年度に引き続き類似団体内平均値と比べて小さい。また、普通建設事業費の精査に努めた結果、地方債償還のための一般財源等を前年度以下に抑えることができている。
  しかしながら、今後、多額の地方債発行を伴う普通建設事業の実施が見込まれていることから、世代間の公平性を十分に考慮し、将来世代への過度な負担の先送りなどを行わない財政運営に努める必要がある。</t>
    <rPh sb="36" eb="37">
      <t>ナイ</t>
    </rPh>
    <rPh sb="37" eb="40">
      <t>ヘイキンチ</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</si>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</sst>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extLst>
            <c:ext xmlns:c16="http://schemas.microsoft.com/office/drawing/2014/chart" uri="{C3380CC4-5D6E-409C-BE32-E72D297353CC}">
              <c16:uniqueId val="{00000000-8DCF-4745-8853-0E234CEBDD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35368</c:v>
                </c:pt>
                <c:pt idx="1">
                  <c:v>22859</c:v>
                </c:pt>
                <c:pt idx="2">
                  <c:v>33299</c:v>
                </c:pt>
                <c:pt idx="3">
                  <c:v>42005</c:v>
                </c:pt>
                <c:pt idx="4">
                  <c:v>44081</c:v>
                </c:pt>
              </c:numCache>
            </c:numRef>
          </c:val>
          <c:smooth val="0"/>
          <c:extLst>
            <c:ext xmlns:c16="http://schemas.microsoft.com/office/drawing/2014/chart" uri="{C3380CC4-5D6E-409C-BE32-E72D297353CC}">
              <c16:uniqueId val="{00000001-8DCF-4745-8853-0E234CEBDD8A}"/>
            </c:ext>
          </c:extLst>
        </c:ser>
        <c:dLbls>
          <c:showLegendKey val="0"/>
          <c:showVal val="0"/>
          <c:showCatName val="0"/>
          <c:showSerName val="0"/>
          <c:showPercent val="0"/>
          <c:showBubbleSize val="0"/>
        </c:dLbls>
        <c:marker val="1"/>
        <c:smooth val="0"/>
        <c:axId val="186937344"/>
        <c:axId val="186939648"/>
      </c:lineChart>
      <c:catAx>
        <c:axId val="186937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939648"/>
        <c:crosses val="autoZero"/>
        <c:auto val="1"/>
        <c:lblAlgn val="ctr"/>
        <c:lblOffset val="100"/>
        <c:tickLblSkip val="1"/>
        <c:tickMarkSkip val="1"/>
        <c:noMultiLvlLbl val="0"/>
      </c:catAx>
      <c:valAx>
        <c:axId val="18693964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937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0.2</c:v>
                </c:pt>
                <c:pt idx="1">
                  <c:v>3.03</c:v>
                </c:pt>
                <c:pt idx="2">
                  <c:v>1.66</c:v>
                </c:pt>
                <c:pt idx="3">
                  <c:v>0.26</c:v>
                </c:pt>
                <c:pt idx="4">
                  <c:v>0.76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13.83</c:v>
                </c:pt>
                <c:pt idx="1">
                  <c:v>13.62</c:v>
                </c:pt>
                <c:pt idx="2">
                  <c:v>15.15</c:v>
                </c:pt>
                <c:pt idx="3">
                  <c:v>15.57</c:v>
                </c:pt>
                <c:pt idx="4">
                  <c:v>15.16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95580672"/>
        <c:axId val="195582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-0.17</c:v>
                </c:pt>
                <c:pt idx="1">
                  <c:v>2.94</c:v>
                </c:pt>
                <c:pt idx="2">
                  <c:v>0.14000000000000001</c:v>
                </c:pt>
                <c:pt idx="3">
                  <c:v>-0.87</c:v>
                </c:pt>
                <c:pt idx="4">
                  <c:v>0.63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95580672"/>
        <c:axId val="195582592"/>
      </c:lineChart>
      <c:catAx>
        <c:axId val="19558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5582592"/>
        <c:crosses val="autoZero"/>
        <c:auto val="1"/>
        <c:lblAlgn val="ctr"/>
        <c:lblOffset val="100"/>
        <c:tickLblSkip val="1"/>
        <c:tickMarkSkip val="1"/>
        <c:noMultiLvlLbl val="0"/>
      </c:catAx>
      <c:valAx>
        <c:axId val="195582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58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2.31</c:v>
                </c:pt>
                <c:pt idx="2">
                  <c:v>#N/A</c:v>
                </c:pt>
                <c:pt idx="3">
                  <c:v>2.67</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0.04</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勤労者福祉共済特別会計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交通災害・火災等共済特別会計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0.19</c:v>
                </c:pt>
                <c:pt idx="2">
                  <c:v>#N/A</c:v>
                </c:pt>
                <c:pt idx="3">
                  <c:v>0.18</c:v>
                </c:pt>
                <c:pt idx="4">
                  <c:v>#N/A</c:v>
                </c:pt>
                <c:pt idx="5">
                  <c:v>0.18</c:v>
                </c:pt>
                <c:pt idx="6">
                  <c:v>#N/A</c:v>
                </c:pt>
                <c:pt idx="7">
                  <c:v>0.18</c:v>
                </c:pt>
                <c:pt idx="8">
                  <c:v>#N/A</c:v>
                </c:pt>
                <c:pt idx="9">
                  <c:v>0.17</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0.19</c:v>
                </c:pt>
                <c:pt idx="2">
                  <c:v>#N/A</c:v>
                </c:pt>
                <c:pt idx="3">
                  <c:v>3.02</c:v>
                </c:pt>
                <c:pt idx="4">
                  <c:v>#N/A</c:v>
                </c:pt>
                <c:pt idx="5">
                  <c:v>1.65</c:v>
                </c:pt>
                <c:pt idx="6">
                  <c:v>#N/A</c:v>
                </c:pt>
                <c:pt idx="7">
                  <c:v>0.24</c:v>
                </c:pt>
                <c:pt idx="8">
                  <c:v>#N/A</c:v>
                </c:pt>
                <c:pt idx="9">
                  <c:v>0.74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0.39</c:v>
                </c:pt>
                <c:pt idx="2">
                  <c:v>#N/A</c:v>
                </c:pt>
                <c:pt idx="3">
                  <c:v>0.47</c:v>
                </c:pt>
                <c:pt idx="4">
                  <c:v>#N/A</c:v>
                </c:pt>
                <c:pt idx="5">
                  <c:v>0.56000000000000005</c:v>
                </c:pt>
                <c:pt idx="6">
                  <c:v>#N/A</c:v>
                </c:pt>
                <c:pt idx="7">
                  <c:v>0.43</c:v>
                </c:pt>
                <c:pt idx="8">
                  <c:v>#N/A</c:v>
                </c:pt>
                <c:pt idx="9">
                  <c:v>0.83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0.85</c:v>
                </c:pt>
                <c:pt idx="2">
                  <c:v>#N/A</c:v>
                </c:pt>
                <c:pt idx="3">
                  <c:v>0.95</c:v>
                </c:pt>
                <c:pt idx="4">
                  <c:v>#N/A</c:v>
                </c:pt>
                <c:pt idx="5">
                  <c:v>1.21</c:v>
                </c:pt>
                <c:pt idx="6">
                  <c:v>#N/A</c:v>
                </c:pt>
                <c:pt idx="7">
                  <c:v>2.0099999999999998</c:v>
                </c:pt>
                <c:pt idx="8">
                  <c:v>#N/A</c:v>
                </c:pt>
                <c:pt idx="9">
                  <c:v>3.68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7.49</c:v>
                </c:pt>
                <c:pt idx="2">
                  <c:v>#N/A</c:v>
                </c:pt>
                <c:pt idx="3">
                  <c:v>7.11</c:v>
                </c:pt>
                <c:pt idx="4">
                  <c:v>#N/A</c:v>
                </c:pt>
                <c:pt idx="5">
                  <c:v>6.52</c:v>
                </c:pt>
                <c:pt idx="6">
                  <c:v>#N/A</c:v>
                </c:pt>
                <c:pt idx="7">
                  <c:v>5.47</c:v>
                </c:pt>
                <c:pt idx="8">
                  <c:v>#N/A</c:v>
                </c:pt>
                <c:pt idx="9">
                  <c:v>5.83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5.34</c:v>
                </c:pt>
                <c:pt idx="1">
                  <c:v>#N/A</c:v>
                </c:pt>
                <c:pt idx="2">
                  <c:v>4.9800000000000004</c:v>
                </c:pt>
                <c:pt idx="3">
                  <c:v>#N/A</c:v>
                </c:pt>
                <c:pt idx="4">
                  <c:v>4.26</c:v>
                </c:pt>
                <c:pt idx="5">
                  <c:v>#N/A</c:v>
                </c:pt>
                <c:pt idx="6">
                  <c:v>4.03</c:v>
                </c:pt>
                <c:pt idx="7">
                  <c:v>#N/A</c:v>
                </c:pt>
                <c:pt idx="8">
                  <c:v>3.36</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95828736"/>
        <c:axId val="195834624"/>
      </c:barChart>
      <c:catAx>
        <c:axId val="19582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834624"/>
        <c:crosses val="autoZero"/>
        <c:auto val="1"/>
        <c:lblAlgn val="ctr"/>
        <c:lblOffset val="100"/>
        <c:tickLblSkip val="1"/>
        <c:tickMarkSkip val="1"/>
        <c:noMultiLvlLbl val="0"/>
      </c:catAx>
      <c:valAx>
        <c:axId val="195834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828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10992</c:v>
                </c:pt>
                <c:pt idx="5">
                  <c:v>10533</c:v>
                </c:pt>
                <c:pt idx="8">
                  <c:v>10631</c:v>
                </c:pt>
                <c:pt idx="11">
                  <c:v>9785</c:v>
                </c:pt>
                <c:pt idx="14">
                  <c:v>10086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297</c:v>
                </c:pt>
                <c:pt idx="3">
                  <c:v>316</c:v>
                </c:pt>
                <c:pt idx="6">
                  <c:v>311</c:v>
                </c:pt>
                <c:pt idx="9">
                  <c:v>308</c:v>
                </c:pt>
                <c:pt idx="12">
                  <c:v>303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3020</c:v>
                </c:pt>
                <c:pt idx="3">
                  <c:v>2431</c:v>
                </c:pt>
                <c:pt idx="6">
                  <c:v>2652</c:v>
                </c:pt>
                <c:pt idx="9">
                  <c:v>2683</c:v>
                </c:pt>
                <c:pt idx="12">
                  <c:v>2584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7</c:v>
                </c:pt>
                <c:pt idx="3">
                  <c:v>5</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7437</c:v>
                </c:pt>
                <c:pt idx="3">
                  <c:v>6850</c:v>
                </c:pt>
                <c:pt idx="6">
                  <c:v>6690</c:v>
                </c:pt>
                <c:pt idx="9">
                  <c:v>5840</c:v>
                </c:pt>
                <c:pt idx="12">
                  <c:v>5624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97363968"/>
        <c:axId val="197370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-231</c:v>
                </c:pt>
                <c:pt idx="2">
                  <c:v>#N/A</c:v>
                </c:pt>
                <c:pt idx="3">
                  <c:v>#N/A</c:v>
                </c:pt>
                <c:pt idx="4">
                  <c:v>-931</c:v>
                </c:pt>
                <c:pt idx="5">
                  <c:v>#N/A</c:v>
                </c:pt>
                <c:pt idx="6">
                  <c:v>#N/A</c:v>
                </c:pt>
                <c:pt idx="7">
                  <c:v>-978</c:v>
                </c:pt>
                <c:pt idx="8">
                  <c:v>#N/A</c:v>
                </c:pt>
                <c:pt idx="9">
                  <c:v>#N/A</c:v>
                </c:pt>
                <c:pt idx="10">
                  <c:v>-954</c:v>
                </c:pt>
                <c:pt idx="11">
                  <c:v>#N/A</c:v>
                </c:pt>
                <c:pt idx="12">
                  <c:v>#N/A</c:v>
                </c:pt>
                <c:pt idx="13">
                  <c:v>-1575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97363968"/>
        <c:axId val="197370240"/>
      </c:lineChart>
      <c:catAx>
        <c:axId val="19736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370240"/>
        <c:crosses val="autoZero"/>
        <c:auto val="1"/>
        <c:lblAlgn val="ctr"/>
        <c:lblOffset val="100"/>
        <c:tickLblSkip val="1"/>
        <c:tickMarkSkip val="1"/>
        <c:noMultiLvlLbl val="0"/>
      </c:catAx>
      <c:valAx>
        <c:axId val="19737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36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73204</c:v>
                </c:pt>
                <c:pt idx="5">
                  <c:v>74106</c:v>
                </c:pt>
                <c:pt idx="8">
                  <c:v>73316</c:v>
                </c:pt>
                <c:pt idx="11">
                  <c:v>72050</c:v>
                </c:pt>
                <c:pt idx="14">
                  <c:v>69561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34120</c:v>
                </c:pt>
                <c:pt idx="5">
                  <c:v>31637</c:v>
                </c:pt>
                <c:pt idx="8">
                  <c:v>33973</c:v>
                </c:pt>
                <c:pt idx="11">
                  <c:v>33865</c:v>
                </c:pt>
                <c:pt idx="14">
                  <c:v>31913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24942</c:v>
                </c:pt>
                <c:pt idx="5">
                  <c:v>25515</c:v>
                </c:pt>
                <c:pt idx="8">
                  <c:v>27769</c:v>
                </c:pt>
                <c:pt idx="11">
                  <c:v>28788</c:v>
                </c:pt>
                <c:pt idx="14">
                  <c:v>25551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18560</c:v>
                </c:pt>
                <c:pt idx="3">
                  <c:v>18172</c:v>
                </c:pt>
                <c:pt idx="6">
                  <c:v>19207</c:v>
                </c:pt>
                <c:pt idx="9">
                  <c:v>16839</c:v>
                </c:pt>
                <c:pt idx="12">
                  <c:v>17033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27237</c:v>
                </c:pt>
                <c:pt idx="3">
                  <c:v>27781</c:v>
                </c:pt>
                <c:pt idx="6">
                  <c:v>25088</c:v>
                </c:pt>
                <c:pt idx="9">
                  <c:v>26418</c:v>
                </c:pt>
                <c:pt idx="12">
                  <c:v>24626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4370</c:v>
                </c:pt>
                <c:pt idx="3">
                  <c:v>4140</c:v>
                </c:pt>
                <c:pt idx="6">
                  <c:v>4075</c:v>
                </c:pt>
                <c:pt idx="9">
                  <c:v>3844</c:v>
                </c:pt>
                <c:pt idx="12">
                  <c:v>3720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52020</c:v>
                </c:pt>
                <c:pt idx="3">
                  <c:v>47949</c:v>
                </c:pt>
                <c:pt idx="6">
                  <c:v>50343</c:v>
                </c:pt>
                <c:pt idx="9">
                  <c:v>49603</c:v>
                </c:pt>
                <c:pt idx="12">
                  <c:v>50699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98104192"/>
        <c:axId val="198106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98104192"/>
        <c:axId val="198106112"/>
      </c:lineChart>
      <c:catAx>
        <c:axId val="19810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8106112"/>
        <c:crosses val="autoZero"/>
        <c:auto val="1"/>
        <c:lblAlgn val="ctr"/>
        <c:lblOffset val="100"/>
        <c:tickLblSkip val="1"/>
        <c:tickMarkSkip val="1"/>
        <c:noMultiLvlLbl val="0"/>
      </c:catAx>
      <c:valAx>
        <c:axId val="198106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10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{7C558A9C-F466-40C2-8A2F-FC9F09A804AB}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60F1-4999-8E66-44BA54EDD48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{85AC0C09-2D14-4438-AFC5-D4FC785429D4}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60F1-4999-8E66-44BA54EDD48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{5095FF2B-EF3F-4117-80F0-360ED6132410}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60F1-4999-8E66-44BA54EDD48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{FC13BB03-2961-46A9-B84C-E25EB75E4222}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60F1-4999-8E66-44BA54EDD48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{3906221E-DBC0-40A8-BEEE-785871C4D960}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60F1-4999-8E66-44BA54EDD4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c:v>
                </c:pt>
                <c:pt idx="4">
                  <c:v>57.4</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60F1-4999-8E66-44BA54EDD48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{48E91CD1-3633-4F5A-822B-516E9C293BCB}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60F1-4999-8E66-44BA54EDD48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{7730AFC8-4872-4924-A7BB-5BF364C8FC93}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60F1-4999-8E66-44BA54EDD48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{19E61D0F-E672-4AFE-ABDD-CD6FFB90BCC4}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60F1-4999-8E66-44BA54EDD48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{49A3D754-2615-473C-9B25-2724C013F0A9}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60F1-4999-8E66-44BA54EDD48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{30AE36F8-B369-429C-BCE0-BA308516132F}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60F1-4999-8E66-44BA54EDD4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54.4</c:v>
                </c:pt>
                <c:pt idx="4">
                  <c:v>57.2</c:v>
                </c:pt>
              </c:numCache>
            </c:numRef>
          </c:xVal>
          <c:yVal>
            <c:numRef>
              <c:f>公会計指標分析・財政指標組合せ分析表!$K$55:$O$55</c:f>
              <c:numCache>
                <c:formatCode>#,##0.0;"▲ "#,##0.0</c:formatCode>
                <c:ptCount val="5"/>
                <c:pt idx="3">
                  <c:v>37.4</c:v>
                </c:pt>
                <c:pt idx="4">
                  <c:v>31</c:v>
                </c:pt>
              </c:numCache>
            </c:numRef>
          </c:yVal>
          <c:smooth val="0"/>
          <c:extLst>
            <c:ext xmlns:c16="http://schemas.microsoft.com/office/drawing/2014/chart" uri="{C3380CC4-5D6E-409C-BE32-E72D297353CC}">
              <c16:uniqueId val="{0000000B-60F1-4999-8E66-44BA54EDD482}"/>
            </c:ext>
          </c:extLst>
        </c:ser>
        <c:dLbls>
          <c:showLegendKey val="0"/>
          <c:showVal val="0"/>
          <c:showCatName val="0"/>
          <c:showSerName val="0"/>
          <c:showPercent val="0"/>
          <c:showBubbleSize val="0"/>
        </c:dLbls>
        <c:axId val="84134144"/>
        <c:axId val="88154496"/>
      </c:scatterChart>
      <c:valAx>
        <c:axId val="84134144"/>
        <c:scaling>
          <c:orientation val="minMax"/>
          <c:max val="57.5"/>
          <c:min val="5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154496"/>
        <c:crosses val="autoZero"/>
        <c:crossBetween val="midCat"/>
      </c:valAx>
      <c:valAx>
        <c:axId val="88154496"/>
        <c:scaling>
          <c:orientation val="minMax"/>
          <c:max val="38.5"/>
          <c:min val="3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134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{8E99884C-6B7A-453D-BA94-2A23C0B442AF}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4780-466B-B863-DB0627E74649}"/>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{B727B856-550F-4A36-A4D2-DB5B9AE6852F}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4780-466B-B863-DB0627E74649}"/>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{DA9BAFAD-8A3F-473E-B460-D7BC05CFD9C3}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4780-466B-B863-DB0627E74649}"/>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{C40D9BE7-41CF-44B6-8ED1-17CE66B890F3}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4780-466B-B863-DB0627E74649}"/>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{C71B305E-96F3-4F8A-A59E-F23A5585BCDE}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4780-466B-B863-DB0627E746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c:v>
                </c:pt>
                <c:pt idx="1">
                  <c:v>-0.5</c:v>
                </c:pt>
                <c:pt idx="2">
                  <c:v>-1.1000000000000001</c:v>
                </c:pt>
                <c:pt idx="3">
                  <c:v>-1.5</c:v>
                </c:pt>
                <c:pt idx="4">
                  <c:v>-1.8</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4780-466B-B863-DB0627E7464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{41455450-217E-44A4-81BB-5C4DFB89F20B}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4780-466B-B863-DB0627E74649}"/>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{E3E1E175-250A-4B4F-AF7F-580C35301943}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4780-466B-B863-DB0627E74649}"/>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{39299C07-A753-4F7C-8BFE-B59D69B07C5F}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4780-466B-B863-DB0627E74649}"/>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{B7C1EF61-A116-4CB6-9CD5-F0905F20398C}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4780-466B-B863-DB0627E74649}"/>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{BEA37452-D19A-4D55-883E-A7FAB66B78F4}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4780-466B-B863-DB0627E746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c:ext xmlns:c16="http://schemas.microsoft.com/office/drawing/2014/chart" uri="{C3380CC4-5D6E-409C-BE32-E72D297353CC}">
              <c16:uniqueId val="{0000000B-4780-466B-B863-DB0627E74649}"/>
            </c:ext>
          </c:extLst>
        </c:ser>
        <c:dLbls>
          <c:showLegendKey val="0"/>
          <c:showVal val="0"/>
          <c:showCatName val="0"/>
          <c:showSerName val="0"/>
          <c:showPercent val="0"/>
          <c:showBubbleSize val="0"/>
        </c:dLbls>
        <c:axId val="88226048"/>
        <c:axId val="88252800"/>
      </c:scatterChart>
      <c:valAx>
        <c:axId val="88226048"/>
        <c:scaling>
          <c:orientation val="minMax"/>
          <c:max val="8.6"/>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252800"/>
        <c:crosses val="autoZero"/>
        <c:crossBetween val="midCat"/>
      </c:valAx>
      <c:valAx>
        <c:axId val="88252800"/>
        <c:scaling>
          <c:orientation val="minMax"/>
          <c:max val="63"/>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82260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過去から市債発行抑制に努めてきた結果、一般会計等に係る元利償還金等の額は減少し、地方債の償還等のための一般財源（</a:t>
          </a:r>
          <a:r>
            <a:rPr lang="en-US" altLang="ja-JP"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a:t>
          </a:r>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(B)</a:t>
          </a:r>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）をさらに減少させた。</a:t>
          </a:r>
        </a:p>
        <a:p>
          <a:pPr rtl="0"/>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ただし近い将来、多額の地方債発行を伴う普通建設事業の実施が見込まれていることから、</a:t>
          </a:r>
          <a:r>
            <a:rPr kumimoji="1" lang="ja-JP" altLang="ja-JP" sz="1400">
              <a:solidFill>
                <a:schemeClr val="dk1"/>
              </a:solidFill>
              <a:effectLst/>
              <a:latin typeface="+mn-lt"/>
              <a:ea typeface="+mn-ea"/>
              <a:cs typeface="+mn-cs"/>
            </a:rPr>
            <a:t>今後も十分な精査のもと、普通建設事業</a:t>
          </a:r>
          <a:r>
            <a:rPr kumimoji="1" lang="ja-JP" altLang="en-US" sz="1400">
              <a:solidFill>
                <a:schemeClr val="dk1"/>
              </a:solidFill>
              <a:effectLst/>
              <a:latin typeface="+mn-lt"/>
              <a:ea typeface="+mn-ea"/>
              <a:cs typeface="+mn-cs"/>
            </a:rPr>
            <a:t>を</a:t>
          </a:r>
          <a:r>
            <a:rPr kumimoji="1" lang="ja-JP" altLang="ja-JP" sz="1400">
              <a:solidFill>
                <a:schemeClr val="dk1"/>
              </a:solidFill>
              <a:effectLst/>
              <a:latin typeface="+mn-lt"/>
              <a:ea typeface="+mn-ea"/>
              <a:cs typeface="+mn-cs"/>
            </a:rPr>
            <a:t>実施</a:t>
          </a:r>
          <a:r>
            <a:rPr kumimoji="1" lang="ja-JP" altLang="en-US" sz="1400">
              <a:solidFill>
                <a:schemeClr val="dk1"/>
              </a:solidFill>
              <a:effectLst/>
              <a:latin typeface="+mn-lt"/>
              <a:ea typeface="+mn-ea"/>
              <a:cs typeface="+mn-cs"/>
            </a:rPr>
            <a:t>するよう</a:t>
          </a:r>
          <a:r>
            <a:rPr kumimoji="1" lang="ja-JP" altLang="ja-JP" sz="1400">
              <a:solidFill>
                <a:schemeClr val="dk1"/>
              </a:solidFill>
              <a:effectLst/>
              <a:latin typeface="+mn-lt"/>
              <a:ea typeface="+mn-ea"/>
              <a:cs typeface="+mn-cs"/>
            </a:rPr>
            <a:t>努める。</a:t>
          </a:r>
          <a:endParaRPr lang="ja-JP" altLang="en-US" sz="1400" b="0" i="0" u="none" strike="noStrike" baseline="0" smtClean="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算定上は充当可能財源等（</a:t>
          </a:r>
          <a:r>
            <a:rPr lang="en-US" altLang="ja-JP"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B)</a:t>
          </a:r>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が将来負担額（</a:t>
          </a:r>
          <a:r>
            <a:rPr lang="en-US" altLang="ja-JP"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a:t>
          </a:r>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を上回り、現時点では地方債の現在高などが近い将来に本市の財政を圧迫する見込みは少ないと思われる。</a:t>
          </a:r>
        </a:p>
        <a:p>
          <a:pPr rtl="0"/>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しかしながら、北大阪健康医療都市（健都）のまちづくりや都市計画道路の整備などの大規模な普通建設事業が施行中であり、その財源として多額の地方債発行が見込まれている。</a:t>
          </a:r>
        </a:p>
        <a:p>
          <a:pPr rtl="0"/>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今後も将来世代への過度な負担を強いることが無いよう、世代間の公平性を十分に考慮した財政運営に努める。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大阪府吹田市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369,898
364,938
36.09
123,234,804
120,787,928
531,945
70,097,555
46,393,264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[ 57.4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では、一般建築物やインフラ・プラント系施設を含めた公共施設の最適化に取り組んでおり、長寿命化など、施設の特性に応じた最適化を進めているが、多くの施設が昭和３０年～５０年代にかけて建設されているため、有形固定資産減価償却率については、類似団体内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より上回っていると考えられる。また、一般建築物等の各個別施設において、老朽化した施設の更新に取組んでいることから、有形固定資産減価償却率が下がったと考えられる。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25400</xdr:rowOff>
    </xdr:to>
    <xdr:cxnSp macro="">
      <xdr:nvCxnSpPr>
        <xdr:cNvPr id="69" name="直線コネクタ 68"/>
        <xdr:cNvCxnSpPr/>
      </xdr:nvCxnSpPr>
      <xdr:spPr>
        <a:xfrm flipV="1">
          <a:off x="4760595" y="5449570"/>
          <a:ext cx="1270" cy="1014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29227</xdr:rowOff>
    </xdr:from>
    <xdr:ext cx="405111" cy="259045"/>
    <xdr:sp macro="" textlink="">
      <xdr:nvSpPr>
        <xdr:cNvPr id="70" name="有形固定資産減価償却率最小値テキスト"/>
        <xdr:cNvSpPr txBox="1"/>
      </xdr:nvSpPr>
      <xdr:spPr>
        <a:xfrm>
          <a:off x="48133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3</xdr:col>
      <xdr:colOff>1082675</xdr:colOff>
      <xdr:row>33</xdr:row>
      <xdr:rowOff>25400</xdr:rowOff>
    </xdr:from>
    <xdr:to>
      <xdr:col>3</xdr:col>
      <xdr:colOff>1260475</xdr:colOff>
      <xdr:row>33</xdr:row>
      <xdr:rowOff>25400</xdr:rowOff>
    </xdr:to>
    <xdr:cxnSp macro="">
      <xdr:nvCxnSpPr>
        <xdr:cNvPr id="71" name="直線コネクタ 70"/>
        <xdr:cNvCxnSpPr/>
      </xdr:nvCxnSpPr>
      <xdr:spPr>
        <a:xfrm>
          <a:off x="4673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72"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73" name="直線コネクタ 72"/>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112031</xdr:rowOff>
    </xdr:from>
    <xdr:ext cx="405111" cy="259045"/>
    <xdr:sp macro="" textlink="">
      <xdr:nvSpPr>
        <xdr:cNvPr id="74" name="有形固定資産減価償却率平均値テキスト"/>
        <xdr:cNvSpPr txBox="1"/>
      </xdr:nvSpPr>
      <xdr:spPr>
        <a:xfrm>
          <a:off x="48133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133604</xdr:rowOff>
    </xdr:from>
    <xdr:to>
      <xdr:col>3</xdr:col>
      <xdr:colOff>1222375</xdr:colOff>
      <xdr:row>30</xdr:row>
      <xdr:rowOff>63754</xdr:rowOff>
    </xdr:to>
    <xdr:sp macro="" textlink="">
      <xdr:nvSpPr>
        <xdr:cNvPr id="75" name="フローチャート : 判断 74"/>
        <xdr:cNvSpPr/>
      </xdr:nvSpPr>
      <xdr:spPr>
        <a:xfrm>
          <a:off x="47117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83058</xdr:rowOff>
    </xdr:from>
    <xdr:to>
      <xdr:col>3</xdr:col>
      <xdr:colOff>511175</xdr:colOff>
      <xdr:row>31</xdr:row>
      <xdr:rowOff>13208</xdr:rowOff>
    </xdr:to>
    <xdr:sp macro="" textlink="">
      <xdr:nvSpPr>
        <xdr:cNvPr id="76" name="フローチャート : 判断 75"/>
        <xdr:cNvSpPr/>
      </xdr:nvSpPr>
      <xdr:spPr>
        <a:xfrm>
          <a:off x="4000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124968</xdr:rowOff>
    </xdr:from>
    <xdr:to>
      <xdr:col>3</xdr:col>
      <xdr:colOff>1222375</xdr:colOff>
      <xdr:row>30</xdr:row>
      <xdr:rowOff>55118</xdr:rowOff>
    </xdr:to>
    <xdr:sp macro="" textlink="">
      <xdr:nvSpPr>
        <xdr:cNvPr id="82" name="円/楕円 81"/>
        <xdr:cNvSpPr/>
      </xdr:nvSpPr>
      <xdr:spPr>
        <a:xfrm>
          <a:off x="47117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147845</xdr:rowOff>
    </xdr:from>
    <xdr:ext cx="405111" cy="259045"/>
    <xdr:sp macro="" textlink="">
      <xdr:nvSpPr>
        <xdr:cNvPr id="83" name="有形固定資産減価償却率該当値テキスト"/>
        <xdr:cNvSpPr txBox="1"/>
      </xdr:nvSpPr>
      <xdr:spPr>
        <a:xfrm>
          <a:off x="4813300" y="5729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55880</xdr:rowOff>
    </xdr:from>
    <xdr:to>
      <xdr:col>3</xdr:col>
      <xdr:colOff>511175</xdr:colOff>
      <xdr:row>29</xdr:row>
      <xdr:rowOff>157480</xdr:rowOff>
    </xdr:to>
    <xdr:sp macro="" textlink="">
      <xdr:nvSpPr>
        <xdr:cNvPr id="84" name="円/楕円 83"/>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106680</xdr:rowOff>
    </xdr:from>
    <xdr:to>
      <xdr:col>3</xdr:col>
      <xdr:colOff>1171575</xdr:colOff>
      <xdr:row>30</xdr:row>
      <xdr:rowOff>4318</xdr:rowOff>
    </xdr:to>
    <xdr:cxnSp macro="">
      <xdr:nvCxnSpPr>
        <xdr:cNvPr id="85" name="直線コネクタ 84"/>
        <xdr:cNvCxnSpPr/>
      </xdr:nvCxnSpPr>
      <xdr:spPr>
        <a:xfrm>
          <a:off x="4051300" y="5859780"/>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4335</xdr:rowOff>
    </xdr:from>
    <xdr:ext cx="405111" cy="259045"/>
    <xdr:sp macro="" textlink="">
      <xdr:nvSpPr>
        <xdr:cNvPr id="86" name="n_1aveValue有形固定資産減価償却率"/>
        <xdr:cNvSpPr txBox="1"/>
      </xdr:nvSpPr>
      <xdr:spPr>
        <a:xfrm>
          <a:off x="3836043"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2557</xdr:rowOff>
    </xdr:from>
    <xdr:ext cx="405111" cy="259045"/>
    <xdr:sp macro="" textlink="">
      <xdr:nvSpPr>
        <xdr:cNvPr id="87" name="n_1mainValue有形固定資産減価償却率"/>
        <xdr:cNvSpPr txBox="1"/>
      </xdr:nvSpPr>
      <xdr:spPr>
        <a:xfrm>
          <a:off x="3836043"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大阪府吹田市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369,898
364,938
36.09
123,234,804
120,787,928
531,945
70,097,555
46,393,264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30480</xdr:rowOff>
    </xdr:to>
    <xdr:cxnSp macro="">
      <xdr:nvCxnSpPr>
        <xdr:cNvPr id="57" name="直線コネクタ 56"/>
        <xdr:cNvCxnSpPr/>
      </xdr:nvCxnSpPr>
      <xdr:spPr>
        <a:xfrm flipV="1">
          <a:off x="4634865" y="56007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58" name="【道路】&#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7637</xdr:rowOff>
    </xdr:from>
    <xdr:ext cx="405111" cy="259045"/>
    <xdr:sp macro="" textlink="">
      <xdr:nvSpPr>
        <xdr:cNvPr id="62" name="【道路】&#10;有形固定資産減価償却率平均値テキスト"/>
        <xdr:cNvSpPr txBox="1"/>
      </xdr:nvSpPr>
      <xdr:spPr>
        <a:xfrm>
          <a:off x="47244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29210</xdr:rowOff>
    </xdr:from>
    <xdr:to>
      <xdr:col>6</xdr:col>
      <xdr:colOff>561975</xdr:colOff>
      <xdr:row>38</xdr:row>
      <xdr:rowOff>130810</xdr:rowOff>
    </xdr:to>
    <xdr:sp macro="" textlink="">
      <xdr:nvSpPr>
        <xdr:cNvPr id="63" name="フローチャート : 判断 62"/>
        <xdr:cNvSpPr/>
      </xdr:nvSpPr>
      <xdr:spPr>
        <a:xfrm>
          <a:off x="4584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116840</xdr:rowOff>
    </xdr:from>
    <xdr:to>
      <xdr:col>5</xdr:col>
      <xdr:colOff>409575</xdr:colOff>
      <xdr:row>39</xdr:row>
      <xdr:rowOff>46990</xdr:rowOff>
    </xdr:to>
    <xdr:sp macro="" textlink="">
      <xdr:nvSpPr>
        <xdr:cNvPr id="64" name="フローチャート : 判断 63"/>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105410</xdr:rowOff>
    </xdr:from>
    <xdr:to>
      <xdr:col>6</xdr:col>
      <xdr:colOff>561975</xdr:colOff>
      <xdr:row>37</xdr:row>
      <xdr:rowOff>35560</xdr:rowOff>
    </xdr:to>
    <xdr:sp macro="" textlink="">
      <xdr:nvSpPr>
        <xdr:cNvPr id="70" name="円/楕円 69"/>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128287</xdr:rowOff>
    </xdr:from>
    <xdr:ext cx="405111" cy="259045"/>
    <xdr:sp macro="" textlink="">
      <xdr:nvSpPr>
        <xdr:cNvPr id="71" name="【道路】&#10;有形固定資産減価償却率該当値テキスト"/>
        <xdr:cNvSpPr txBox="1"/>
      </xdr:nvSpPr>
      <xdr:spPr>
        <a:xfrm>
          <a:off x="47244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143510</xdr:rowOff>
    </xdr:from>
    <xdr:to>
      <xdr:col>5</xdr:col>
      <xdr:colOff>409575</xdr:colOff>
      <xdr:row>37</xdr:row>
      <xdr:rowOff>73660</xdr:rowOff>
    </xdr:to>
    <xdr:sp macro="" textlink="">
      <xdr:nvSpPr>
        <xdr:cNvPr id="72" name="円/楕円 71"/>
        <xdr:cNvSpPr/>
      </xdr:nvSpPr>
      <xdr:spPr>
        <a:xfrm>
          <a:off x="3746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156210</xdr:rowOff>
    </xdr:from>
    <xdr:to>
      <xdr:col>6</xdr:col>
      <xdr:colOff>511175</xdr:colOff>
      <xdr:row>37</xdr:row>
      <xdr:rowOff>22860</xdr:rowOff>
    </xdr:to>
    <xdr:cxnSp macro="">
      <xdr:nvCxnSpPr>
        <xdr:cNvPr id="73" name="直線コネクタ 72"/>
        <xdr:cNvCxnSpPr/>
      </xdr:nvCxnSpPr>
      <xdr:spPr>
        <a:xfrm flipV="1">
          <a:off x="3797300" y="63284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38117</xdr:rowOff>
    </xdr:from>
    <xdr:ext cx="405111" cy="259045"/>
    <xdr:sp macro="" textlink="">
      <xdr:nvSpPr>
        <xdr:cNvPr id="74" name="n_1aveValue【道路】&#10;有形固定資産減価償却率"/>
        <xdr:cNvSpPr txBox="1"/>
      </xdr:nvSpPr>
      <xdr:spPr>
        <a:xfrm>
          <a:off x="3582043"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90187</xdr:rowOff>
    </xdr:from>
    <xdr:ext cx="405111" cy="259045"/>
    <xdr:sp macro="" textlink="">
      <xdr:nvSpPr>
        <xdr:cNvPr id="75" name="n_1mainValue【道路】&#10;有形固定資産減価償却率"/>
        <xdr:cNvSpPr txBox="1"/>
      </xdr:nvSpPr>
      <xdr:spPr>
        <a:xfrm>
          <a:off x="3582043"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166680</xdr:rowOff>
    </xdr:from>
    <xdr:to>
      <xdr:col>15</xdr:col>
      <xdr:colOff>180340</xdr:colOff>
      <xdr:row>41</xdr:row>
      <xdr:rowOff>74554</xdr:rowOff>
    </xdr:to>
    <xdr:cxnSp macro="">
      <xdr:nvCxnSpPr>
        <xdr:cNvPr id="97" name="直線コネクタ 96"/>
        <xdr:cNvCxnSpPr/>
      </xdr:nvCxnSpPr>
      <xdr:spPr>
        <a:xfrm flipV="1">
          <a:off x="10476865" y="5824530"/>
          <a:ext cx="0" cy="127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78381</xdr:rowOff>
    </xdr:from>
    <xdr:ext cx="469744" cy="259045"/>
    <xdr:sp macro="" textlink="">
      <xdr:nvSpPr>
        <xdr:cNvPr id="98" name="【道路】&#10;一人当たり延長最小値テキスト"/>
        <xdr:cNvSpPr txBox="1"/>
      </xdr:nvSpPr>
      <xdr:spPr>
        <a:xfrm>
          <a:off x="10566400" y="7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1.286</a:t>
          </a:r>
          <a:endParaRPr kumimoji="1" lang="ja-JP" altLang="en-US" sz="1000" b="1">
            <a:latin typeface="ＭＳ Ｐゴシック"/>
          </a:endParaRPr>
        </a:p>
      </xdr:txBody>
    </xdr:sp>
    <xdr:clientData/>
  </xdr:oneCellAnchor>
  <xdr:twoCellAnchor>
    <xdr:from>
      <xdr:col>15</xdr:col>
      <xdr:colOff>92075</xdr:colOff>
      <xdr:row>41</xdr:row>
      <xdr:rowOff>74554</xdr:rowOff>
    </xdr:from>
    <xdr:to>
      <xdr:col>15</xdr:col>
      <xdr:colOff>269875</xdr:colOff>
      <xdr:row>41</xdr:row>
      <xdr:rowOff>74554</xdr:rowOff>
    </xdr:to>
    <xdr:cxnSp macro="">
      <xdr:nvCxnSpPr>
        <xdr:cNvPr id="99" name="直線コネクタ 98"/>
        <xdr:cNvCxnSpPr/>
      </xdr:nvCxnSpPr>
      <xdr:spPr>
        <a:xfrm>
          <a:off x="10388600" y="710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113357</xdr:rowOff>
    </xdr:from>
    <xdr:ext cx="534377" cy="259045"/>
    <xdr:sp macro="" textlink="">
      <xdr:nvSpPr>
        <xdr:cNvPr id="100" name="【道路】&#10;一人当たり延長最大値テキスト"/>
        <xdr:cNvSpPr txBox="1"/>
      </xdr:nvSpPr>
      <xdr:spPr>
        <a:xfrm>
          <a:off x="10566400" y="55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29.271</a:t>
          </a:r>
          <a:endParaRPr kumimoji="1" lang="ja-JP" altLang="en-US" sz="1000" b="1">
            <a:latin typeface="ＭＳ Ｐゴシック"/>
          </a:endParaRPr>
        </a:p>
      </xdr:txBody>
    </xdr:sp>
    <xdr:clientData/>
  </xdr:oneCellAnchor>
  <xdr:twoCellAnchor>
    <xdr:from>
      <xdr:col>15</xdr:col>
      <xdr:colOff>92075</xdr:colOff>
      <xdr:row>33</xdr:row>
      <xdr:rowOff>166680</xdr:rowOff>
    </xdr:from>
    <xdr:to>
      <xdr:col>15</xdr:col>
      <xdr:colOff>269875</xdr:colOff>
      <xdr:row>33</xdr:row>
      <xdr:rowOff>166680</xdr:rowOff>
    </xdr:to>
    <xdr:cxnSp macro="">
      <xdr:nvCxnSpPr>
        <xdr:cNvPr id="101" name="直線コネクタ 100"/>
        <xdr:cNvCxnSpPr/>
      </xdr:nvCxnSpPr>
      <xdr:spPr>
        <a:xfrm>
          <a:off x="10388600" y="58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140220</xdr:rowOff>
    </xdr:from>
    <xdr:ext cx="469744" cy="259045"/>
    <xdr:sp macro="" textlink="">
      <xdr:nvSpPr>
        <xdr:cNvPr id="102" name="【道路】&#10;一人当たり延長平均値テキスト"/>
        <xdr:cNvSpPr txBox="1"/>
      </xdr:nvSpPr>
      <xdr:spPr>
        <a:xfrm>
          <a:off x="10566400" y="665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117343</xdr:rowOff>
    </xdr:from>
    <xdr:to>
      <xdr:col>15</xdr:col>
      <xdr:colOff>231775</xdr:colOff>
      <xdr:row>40</xdr:row>
      <xdr:rowOff>47493</xdr:rowOff>
    </xdr:to>
    <xdr:sp macro="" textlink="">
      <xdr:nvSpPr>
        <xdr:cNvPr id="103" name="フローチャート : 判断 102"/>
        <xdr:cNvSpPr/>
      </xdr:nvSpPr>
      <xdr:spPr>
        <a:xfrm>
          <a:off x="10426700" y="680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2266</xdr:rowOff>
    </xdr:from>
    <xdr:to>
      <xdr:col>14</xdr:col>
      <xdr:colOff>79375</xdr:colOff>
      <xdr:row>40</xdr:row>
      <xdr:rowOff>103866</xdr:rowOff>
    </xdr:to>
    <xdr:sp macro="" textlink="">
      <xdr:nvSpPr>
        <xdr:cNvPr id="104" name="フローチャート : 判断 103"/>
        <xdr:cNvSpPr/>
      </xdr:nvSpPr>
      <xdr:spPr>
        <a:xfrm>
          <a:off x="9588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16484</xdr:rowOff>
    </xdr:from>
    <xdr:to>
      <xdr:col>15</xdr:col>
      <xdr:colOff>231775</xdr:colOff>
      <xdr:row>41</xdr:row>
      <xdr:rowOff>118084</xdr:rowOff>
    </xdr:to>
    <xdr:sp macro="" textlink="">
      <xdr:nvSpPr>
        <xdr:cNvPr id="110" name="円/楕円 109"/>
        <xdr:cNvSpPr/>
      </xdr:nvSpPr>
      <xdr:spPr>
        <a:xfrm>
          <a:off x="10426700" y="70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102861</xdr:rowOff>
    </xdr:from>
    <xdr:ext cx="469744" cy="259045"/>
    <xdr:sp macro="" textlink="">
      <xdr:nvSpPr>
        <xdr:cNvPr id="111" name="【道路】&#10;一人当たり延長該当値テキスト"/>
        <xdr:cNvSpPr txBox="1"/>
      </xdr:nvSpPr>
      <xdr:spPr>
        <a:xfrm>
          <a:off x="10566400" y="696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16119</xdr:rowOff>
    </xdr:from>
    <xdr:to>
      <xdr:col>14</xdr:col>
      <xdr:colOff>79375</xdr:colOff>
      <xdr:row>41</xdr:row>
      <xdr:rowOff>117719</xdr:rowOff>
    </xdr:to>
    <xdr:sp macro="" textlink="">
      <xdr:nvSpPr>
        <xdr:cNvPr id="112" name="円/楕円 111"/>
        <xdr:cNvSpPr/>
      </xdr:nvSpPr>
      <xdr:spPr>
        <a:xfrm>
          <a:off x="9588500" y="704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66919</xdr:rowOff>
    </xdr:from>
    <xdr:to>
      <xdr:col>15</xdr:col>
      <xdr:colOff>180975</xdr:colOff>
      <xdr:row>41</xdr:row>
      <xdr:rowOff>67284</xdr:rowOff>
    </xdr:to>
    <xdr:cxnSp macro="">
      <xdr:nvCxnSpPr>
        <xdr:cNvPr id="113" name="直線コネクタ 112"/>
        <xdr:cNvCxnSpPr/>
      </xdr:nvCxnSpPr>
      <xdr:spPr>
        <a:xfrm>
          <a:off x="9639300" y="7096369"/>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120393</xdr:rowOff>
    </xdr:from>
    <xdr:ext cx="469744" cy="259045"/>
    <xdr:sp macro="" textlink="">
      <xdr:nvSpPr>
        <xdr:cNvPr id="114" name="n_1aveValue【道路】&#10;一人当たり延長"/>
        <xdr:cNvSpPr txBox="1"/>
      </xdr:nvSpPr>
      <xdr:spPr>
        <a:xfrm>
          <a:off x="93917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5.506</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108846</xdr:rowOff>
    </xdr:from>
    <xdr:ext cx="469744" cy="259045"/>
    <xdr:sp macro="" textlink="">
      <xdr:nvSpPr>
        <xdr:cNvPr id="115" name="n_1mainValue【道路】&#10;一人当たり延長"/>
        <xdr:cNvSpPr txBox="1"/>
      </xdr:nvSpPr>
      <xdr:spPr>
        <a:xfrm>
          <a:off x="9391727" y="713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15240</xdr:rowOff>
    </xdr:from>
    <xdr:to>
      <xdr:col>6</xdr:col>
      <xdr:colOff>510540</xdr:colOff>
      <xdr:row>64</xdr:row>
      <xdr:rowOff>133350</xdr:rowOff>
    </xdr:to>
    <xdr:cxnSp macro="">
      <xdr:nvCxnSpPr>
        <xdr:cNvPr id="140" name="直線コネクタ 139"/>
        <xdr:cNvCxnSpPr/>
      </xdr:nvCxnSpPr>
      <xdr:spPr>
        <a:xfrm flipV="1">
          <a:off x="4634865" y="9444990"/>
          <a:ext cx="0" cy="166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137177</xdr:rowOff>
    </xdr:from>
    <xdr:ext cx="405111" cy="259045"/>
    <xdr:sp macro="" textlink="">
      <xdr:nvSpPr>
        <xdr:cNvPr id="141" name="【橋りょう・トンネル】&#10;有形固定資産減価償却率最小値テキスト"/>
        <xdr:cNvSpPr txBox="1"/>
      </xdr:nvSpPr>
      <xdr:spPr>
        <a:xfrm>
          <a:off x="47244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64</xdr:row>
      <xdr:rowOff>133350</xdr:rowOff>
    </xdr:from>
    <xdr:to>
      <xdr:col>6</xdr:col>
      <xdr:colOff>600075</xdr:colOff>
      <xdr:row>64</xdr:row>
      <xdr:rowOff>133350</xdr:rowOff>
    </xdr:to>
    <xdr:cxnSp macro="">
      <xdr:nvCxnSpPr>
        <xdr:cNvPr id="142" name="直線コネクタ 141"/>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133367</xdr:rowOff>
    </xdr:from>
    <xdr:ext cx="405111" cy="259045"/>
    <xdr:sp macro="" textlink="">
      <xdr:nvSpPr>
        <xdr:cNvPr id="143" name="【橋りょう・トンネル】&#10;有形固定資産減価償却率最大値テキスト"/>
        <xdr:cNvSpPr txBox="1"/>
      </xdr:nvSpPr>
      <xdr:spPr>
        <a:xfrm>
          <a:off x="47244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6</xdr:col>
      <xdr:colOff>422275</xdr:colOff>
      <xdr:row>55</xdr:row>
      <xdr:rowOff>15240</xdr:rowOff>
    </xdr:from>
    <xdr:to>
      <xdr:col>6</xdr:col>
      <xdr:colOff>600075</xdr:colOff>
      <xdr:row>55</xdr:row>
      <xdr:rowOff>15240</xdr:rowOff>
    </xdr:to>
    <xdr:cxnSp macro="">
      <xdr:nvCxnSpPr>
        <xdr:cNvPr id="144" name="直線コネクタ 143"/>
        <xdr:cNvCxnSpPr/>
      </xdr:nvCxnSpPr>
      <xdr:spPr>
        <a:xfrm>
          <a:off x="4546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10177</xdr:rowOff>
    </xdr:from>
    <xdr:ext cx="405111" cy="259045"/>
    <xdr:sp macro="" textlink="">
      <xdr:nvSpPr>
        <xdr:cNvPr id="145" name="【橋りょう・トンネル】&#10;有形固定資産減価償却率平均値テキスト"/>
        <xdr:cNvSpPr txBox="1"/>
      </xdr:nvSpPr>
      <xdr:spPr>
        <a:xfrm>
          <a:off x="47244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158750</xdr:rowOff>
    </xdr:from>
    <xdr:to>
      <xdr:col>6</xdr:col>
      <xdr:colOff>561975</xdr:colOff>
      <xdr:row>60</xdr:row>
      <xdr:rowOff>88900</xdr:rowOff>
    </xdr:to>
    <xdr:sp macro="" textlink="">
      <xdr:nvSpPr>
        <xdr:cNvPr id="146" name="フローチャート : 判断 145"/>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17780</xdr:rowOff>
    </xdr:from>
    <xdr:to>
      <xdr:col>5</xdr:col>
      <xdr:colOff>409575</xdr:colOff>
      <xdr:row>62</xdr:row>
      <xdr:rowOff>119380</xdr:rowOff>
    </xdr:to>
    <xdr:sp macro="" textlink="">
      <xdr:nvSpPr>
        <xdr:cNvPr id="147" name="フローチャート : 判断 146"/>
        <xdr:cNvSpPr/>
      </xdr:nvSpPr>
      <xdr:spPr>
        <a:xfrm>
          <a:off x="3746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166370</xdr:rowOff>
    </xdr:from>
    <xdr:to>
      <xdr:col>6</xdr:col>
      <xdr:colOff>561975</xdr:colOff>
      <xdr:row>63</xdr:row>
      <xdr:rowOff>96520</xdr:rowOff>
    </xdr:to>
    <xdr:sp macro="" textlink="">
      <xdr:nvSpPr>
        <xdr:cNvPr id="153" name="円/楕円 152"/>
        <xdr:cNvSpPr/>
      </xdr:nvSpPr>
      <xdr:spPr>
        <a:xfrm>
          <a:off x="4584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144797</xdr:rowOff>
    </xdr:from>
    <xdr:ext cx="405111" cy="259045"/>
    <xdr:sp macro="" textlink="">
      <xdr:nvSpPr>
        <xdr:cNvPr id="154" name="【橋りょう・トンネル】&#10;有形固定資産減価償却率該当値テキスト"/>
        <xdr:cNvSpPr txBox="1"/>
      </xdr:nvSpPr>
      <xdr:spPr>
        <a:xfrm>
          <a:off x="4724400"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55880</xdr:rowOff>
    </xdr:from>
    <xdr:to>
      <xdr:col>5</xdr:col>
      <xdr:colOff>409575</xdr:colOff>
      <xdr:row>63</xdr:row>
      <xdr:rowOff>157480</xdr:rowOff>
    </xdr:to>
    <xdr:sp macro="" textlink="">
      <xdr:nvSpPr>
        <xdr:cNvPr id="155" name="円/楕円 154"/>
        <xdr:cNvSpPr/>
      </xdr:nvSpPr>
      <xdr:spPr>
        <a:xfrm>
          <a:off x="3746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45720</xdr:rowOff>
    </xdr:from>
    <xdr:to>
      <xdr:col>6</xdr:col>
      <xdr:colOff>511175</xdr:colOff>
      <xdr:row>63</xdr:row>
      <xdr:rowOff>106680</xdr:rowOff>
    </xdr:to>
    <xdr:cxnSp macro="">
      <xdr:nvCxnSpPr>
        <xdr:cNvPr id="156" name="直線コネクタ 155"/>
        <xdr:cNvCxnSpPr/>
      </xdr:nvCxnSpPr>
      <xdr:spPr>
        <a:xfrm flipV="1">
          <a:off x="3797300" y="108470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135907</xdr:rowOff>
    </xdr:from>
    <xdr:ext cx="405111" cy="259045"/>
    <xdr:sp macro="" textlink="">
      <xdr:nvSpPr>
        <xdr:cNvPr id="157" name="n_1aveValue【橋りょう・トンネル】&#10;有形固定資産減価償却率"/>
        <xdr:cNvSpPr txBox="1"/>
      </xdr:nvSpPr>
      <xdr:spPr>
        <a:xfrm>
          <a:off x="3582043"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148607</xdr:rowOff>
    </xdr:from>
    <xdr:ext cx="405111" cy="259045"/>
    <xdr:sp macro="" textlink="">
      <xdr:nvSpPr>
        <xdr:cNvPr id="158" name="n_1mainValue【橋りょう・トンネル】&#10;有形固定資産減価償却率"/>
        <xdr:cNvSpPr txBox="1"/>
      </xdr:nvSpPr>
      <xdr:spPr>
        <a:xfrm>
          <a:off x="3582043"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9" name="直線コネクタ 16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0" name="テキスト ボックス 16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1" name="直線コネクタ 17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72" name="テキスト ボックス 171"/>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3" name="直線コネクタ 17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21062</xdr:rowOff>
    </xdr:from>
    <xdr:ext cx="531299" cy="259045"/>
    <xdr:sp macro="" textlink="">
      <xdr:nvSpPr>
        <xdr:cNvPr id="174" name="テキスト ボックス 173"/>
        <xdr:cNvSpPr txBox="1"/>
      </xdr:nvSpPr>
      <xdr:spPr>
        <a:xfrm>
          <a:off x="6072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5" name="直線コネクタ 17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37392</xdr:rowOff>
    </xdr:from>
    <xdr:ext cx="531299" cy="259045"/>
    <xdr:sp macro="" textlink="">
      <xdr:nvSpPr>
        <xdr:cNvPr id="176" name="テキスト ボックス 175"/>
        <xdr:cNvSpPr txBox="1"/>
      </xdr:nvSpPr>
      <xdr:spPr>
        <a:xfrm>
          <a:off x="6072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7" name="直線コネクタ 17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8" name="テキスト ボックス 17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9" name="直線コネクタ 17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80" name="テキスト ボックス 17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2" name="テキスト ボックス 18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139957</xdr:rowOff>
    </xdr:from>
    <xdr:to>
      <xdr:col>15</xdr:col>
      <xdr:colOff>180340</xdr:colOff>
      <xdr:row>63</xdr:row>
      <xdr:rowOff>145335</xdr:rowOff>
    </xdr:to>
    <xdr:cxnSp macro="">
      <xdr:nvCxnSpPr>
        <xdr:cNvPr id="184" name="直線コネクタ 183"/>
        <xdr:cNvCxnSpPr/>
      </xdr:nvCxnSpPr>
      <xdr:spPr>
        <a:xfrm flipV="1">
          <a:off x="10476865" y="9398257"/>
          <a:ext cx="0" cy="154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149162</xdr:rowOff>
    </xdr:from>
    <xdr:ext cx="534377" cy="259045"/>
    <xdr:sp macro="" textlink="">
      <xdr:nvSpPr>
        <xdr:cNvPr id="185" name="【橋りょう・トンネル】&#10;一人当たり有形固定資産（償却資産）額最小値テキスト"/>
        <xdr:cNvSpPr txBox="1"/>
      </xdr:nvSpPr>
      <xdr:spPr>
        <a:xfrm>
          <a:off x="10566400" y="109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14,399</a:t>
          </a:r>
          <a:endParaRPr kumimoji="1" lang="ja-JP" altLang="en-US" sz="1000" b="1">
            <a:latin typeface="ＭＳ Ｐゴシック"/>
          </a:endParaRPr>
        </a:p>
      </xdr:txBody>
    </xdr:sp>
    <xdr:clientData/>
  </xdr:oneCellAnchor>
  <xdr:twoCellAnchor>
    <xdr:from>
      <xdr:col>15</xdr:col>
      <xdr:colOff>92075</xdr:colOff>
      <xdr:row>63</xdr:row>
      <xdr:rowOff>145335</xdr:rowOff>
    </xdr:from>
    <xdr:to>
      <xdr:col>15</xdr:col>
      <xdr:colOff>269875</xdr:colOff>
      <xdr:row>63</xdr:row>
      <xdr:rowOff>145335</xdr:rowOff>
    </xdr:to>
    <xdr:cxnSp macro="">
      <xdr:nvCxnSpPr>
        <xdr:cNvPr id="186" name="直線コネクタ 185"/>
        <xdr:cNvCxnSpPr/>
      </xdr:nvCxnSpPr>
      <xdr:spPr>
        <a:xfrm>
          <a:off x="10388600" y="10946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86634</xdr:rowOff>
    </xdr:from>
    <xdr:ext cx="599010" cy="259045"/>
    <xdr:sp macro="" textlink="">
      <xdr:nvSpPr>
        <xdr:cNvPr id="187" name="【橋りょう・トンネル】&#10;一人当たり有形固定資産（償却資産）額最大値テキスト"/>
        <xdr:cNvSpPr txBox="1"/>
      </xdr:nvSpPr>
      <xdr:spPr>
        <a:xfrm>
          <a:off x="10566400" y="917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156,643</a:t>
          </a:r>
          <a:endParaRPr kumimoji="1" lang="ja-JP" altLang="en-US" sz="1000" b="1">
            <a:latin typeface="ＭＳ Ｐゴシック"/>
          </a:endParaRPr>
        </a:p>
      </xdr:txBody>
    </xdr:sp>
    <xdr:clientData/>
  </xdr:oneCellAnchor>
  <xdr:twoCellAnchor>
    <xdr:from>
      <xdr:col>15</xdr:col>
      <xdr:colOff>92075</xdr:colOff>
      <xdr:row>54</xdr:row>
      <xdr:rowOff>139957</xdr:rowOff>
    </xdr:from>
    <xdr:to>
      <xdr:col>15</xdr:col>
      <xdr:colOff>269875</xdr:colOff>
      <xdr:row>54</xdr:row>
      <xdr:rowOff>139957</xdr:rowOff>
    </xdr:to>
    <xdr:cxnSp macro="">
      <xdr:nvCxnSpPr>
        <xdr:cNvPr id="188" name="直線コネクタ 187"/>
        <xdr:cNvCxnSpPr/>
      </xdr:nvCxnSpPr>
      <xdr:spPr>
        <a:xfrm>
          <a:off x="10388600" y="939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51042</xdr:rowOff>
    </xdr:from>
    <xdr:ext cx="534377" cy="259045"/>
    <xdr:sp macro="" textlink="">
      <xdr:nvSpPr>
        <xdr:cNvPr id="189" name="【橋りょう・トンネル】&#10;一人当たり有形固定資産（償却資産）額平均値テキスト"/>
        <xdr:cNvSpPr txBox="1"/>
      </xdr:nvSpPr>
      <xdr:spPr>
        <a:xfrm>
          <a:off x="10566400" y="999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83,496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28165</xdr:rowOff>
    </xdr:from>
    <xdr:to>
      <xdr:col>15</xdr:col>
      <xdr:colOff>231775</xdr:colOff>
      <xdr:row>59</xdr:row>
      <xdr:rowOff>129765</xdr:rowOff>
    </xdr:to>
    <xdr:sp macro="" textlink="">
      <xdr:nvSpPr>
        <xdr:cNvPr id="190" name="フローチャート : 判断 189"/>
        <xdr:cNvSpPr/>
      </xdr:nvSpPr>
      <xdr:spPr>
        <a:xfrm>
          <a:off x="10426700" y="1014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11956</xdr:rowOff>
    </xdr:from>
    <xdr:to>
      <xdr:col>14</xdr:col>
      <xdr:colOff>79375</xdr:colOff>
      <xdr:row>60</xdr:row>
      <xdr:rowOff>113556</xdr:rowOff>
    </xdr:to>
    <xdr:sp macro="" textlink="">
      <xdr:nvSpPr>
        <xdr:cNvPr id="191" name="フローチャート : 判断 190"/>
        <xdr:cNvSpPr/>
      </xdr:nvSpPr>
      <xdr:spPr>
        <a:xfrm>
          <a:off x="9588500" y="102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94535</xdr:rowOff>
    </xdr:from>
    <xdr:to>
      <xdr:col>15</xdr:col>
      <xdr:colOff>231775</xdr:colOff>
      <xdr:row>64</xdr:row>
      <xdr:rowOff>24685</xdr:rowOff>
    </xdr:to>
    <xdr:sp macro="" textlink="">
      <xdr:nvSpPr>
        <xdr:cNvPr id="197" name="円/楕円 196"/>
        <xdr:cNvSpPr/>
      </xdr:nvSpPr>
      <xdr:spPr>
        <a:xfrm>
          <a:off x="10426700" y="108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9462</xdr:rowOff>
    </xdr:from>
    <xdr:ext cx="534377" cy="259045"/>
    <xdr:sp macro="" textlink="">
      <xdr:nvSpPr>
        <xdr:cNvPr id="198" name="【橋りょう・トンネル】&#10;一人当たり有形固定資産（償却資産）額該当値テキスト"/>
        <xdr:cNvSpPr txBox="1"/>
      </xdr:nvSpPr>
      <xdr:spPr>
        <a:xfrm>
          <a:off x="10566400" y="108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14,399</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95014</xdr:rowOff>
    </xdr:from>
    <xdr:to>
      <xdr:col>14</xdr:col>
      <xdr:colOff>79375</xdr:colOff>
      <xdr:row>64</xdr:row>
      <xdr:rowOff>25164</xdr:rowOff>
    </xdr:to>
    <xdr:sp macro="" textlink="">
      <xdr:nvSpPr>
        <xdr:cNvPr id="199" name="円/楕円 198"/>
        <xdr:cNvSpPr/>
      </xdr:nvSpPr>
      <xdr:spPr>
        <a:xfrm>
          <a:off x="9588500" y="108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145335</xdr:rowOff>
    </xdr:from>
    <xdr:to>
      <xdr:col>15</xdr:col>
      <xdr:colOff>180975</xdr:colOff>
      <xdr:row>63</xdr:row>
      <xdr:rowOff>145814</xdr:rowOff>
    </xdr:to>
    <xdr:cxnSp macro="">
      <xdr:nvCxnSpPr>
        <xdr:cNvPr id="200" name="直線コネクタ 199"/>
        <xdr:cNvCxnSpPr/>
      </xdr:nvCxnSpPr>
      <xdr:spPr>
        <a:xfrm flipV="1">
          <a:off x="9639300" y="10946685"/>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58</xdr:row>
      <xdr:rowOff>130083</xdr:rowOff>
    </xdr:from>
    <xdr:ext cx="534377" cy="259045"/>
    <xdr:sp macro="" textlink="">
      <xdr:nvSpPr>
        <xdr:cNvPr id="201" name="n_1aveValue【橋りょう・トンネル】&#10;一人当たり有形固定資産（償却資産）額"/>
        <xdr:cNvSpPr txBox="1"/>
      </xdr:nvSpPr>
      <xdr:spPr>
        <a:xfrm>
          <a:off x="9359411" y="1007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69,235</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16291</xdr:rowOff>
    </xdr:from>
    <xdr:ext cx="534377" cy="259045"/>
    <xdr:sp macro="" textlink="">
      <xdr:nvSpPr>
        <xdr:cNvPr id="202" name="n_1mainValue【橋りょう・トンネル】&#10;一人当たり有形固定資産（償却資産）額"/>
        <xdr:cNvSpPr txBox="1"/>
      </xdr:nvSpPr>
      <xdr:spPr>
        <a:xfrm>
          <a:off x="9359411" y="109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4" name="直線コネクタ 21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5" name="テキスト ボックス 21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6" name="直線コネクタ 21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7" name="テキスト ボックス 21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8" name="直線コネクタ 21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9" name="テキスト ボックス 21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0" name="直線コネクタ 21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1" name="テキスト ボックス 22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67818</xdr:rowOff>
    </xdr:from>
    <xdr:to>
      <xdr:col>6</xdr:col>
      <xdr:colOff>510540</xdr:colOff>
      <xdr:row>86</xdr:row>
      <xdr:rowOff>70104</xdr:rowOff>
    </xdr:to>
    <xdr:cxnSp macro="">
      <xdr:nvCxnSpPr>
        <xdr:cNvPr id="225" name="直線コネクタ 224"/>
        <xdr:cNvCxnSpPr/>
      </xdr:nvCxnSpPr>
      <xdr:spPr>
        <a:xfrm flipV="1">
          <a:off x="4634865" y="13440918"/>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73931</xdr:rowOff>
    </xdr:from>
    <xdr:ext cx="405111" cy="259045"/>
    <xdr:sp macro="" textlink="">
      <xdr:nvSpPr>
        <xdr:cNvPr id="226" name="【公営住宅】&#10;有形固定資産減価償却率最小値テキスト"/>
        <xdr:cNvSpPr txBox="1"/>
      </xdr:nvSpPr>
      <xdr:spPr>
        <a:xfrm>
          <a:off x="4724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86</xdr:row>
      <xdr:rowOff>70104</xdr:rowOff>
    </xdr:from>
    <xdr:to>
      <xdr:col>6</xdr:col>
      <xdr:colOff>600075</xdr:colOff>
      <xdr:row>86</xdr:row>
      <xdr:rowOff>70104</xdr:rowOff>
    </xdr:to>
    <xdr:cxnSp macro="">
      <xdr:nvCxnSpPr>
        <xdr:cNvPr id="227" name="直線コネクタ 226"/>
        <xdr:cNvCxnSpPr/>
      </xdr:nvCxnSpPr>
      <xdr:spPr>
        <a:xfrm>
          <a:off x="4546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14495</xdr:rowOff>
    </xdr:from>
    <xdr:ext cx="405111" cy="259045"/>
    <xdr:sp macro="" textlink="">
      <xdr:nvSpPr>
        <xdr:cNvPr id="228" name="【公営住宅】&#10;有形固定資産減価償却率最大値テキスト"/>
        <xdr:cNvSpPr txBox="1"/>
      </xdr:nvSpPr>
      <xdr:spPr>
        <a:xfrm>
          <a:off x="4724400" y="1321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78</xdr:row>
      <xdr:rowOff>67818</xdr:rowOff>
    </xdr:from>
    <xdr:to>
      <xdr:col>6</xdr:col>
      <xdr:colOff>600075</xdr:colOff>
      <xdr:row>78</xdr:row>
      <xdr:rowOff>67818</xdr:rowOff>
    </xdr:to>
    <xdr:cxnSp macro="">
      <xdr:nvCxnSpPr>
        <xdr:cNvPr id="229" name="直線コネクタ 228"/>
        <xdr:cNvCxnSpPr/>
      </xdr:nvCxnSpPr>
      <xdr:spPr>
        <a:xfrm>
          <a:off x="4546600" y="1344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86885</xdr:rowOff>
    </xdr:from>
    <xdr:ext cx="405111" cy="259045"/>
    <xdr:sp macro="" textlink="">
      <xdr:nvSpPr>
        <xdr:cNvPr id="230" name="【公営住宅】&#10;有形固定資産減価償却率平均値テキスト"/>
        <xdr:cNvSpPr txBox="1"/>
      </xdr:nvSpPr>
      <xdr:spPr>
        <a:xfrm>
          <a:off x="4724400" y="1431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108458</xdr:rowOff>
    </xdr:from>
    <xdr:to>
      <xdr:col>6</xdr:col>
      <xdr:colOff>561975</xdr:colOff>
      <xdr:row>84</xdr:row>
      <xdr:rowOff>38608</xdr:rowOff>
    </xdr:to>
    <xdr:sp macro="" textlink="">
      <xdr:nvSpPr>
        <xdr:cNvPr id="231" name="フローチャート : 判断 230"/>
        <xdr:cNvSpPr/>
      </xdr:nvSpPr>
      <xdr:spPr>
        <a:xfrm>
          <a:off x="4584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90170</xdr:rowOff>
    </xdr:from>
    <xdr:to>
      <xdr:col>5</xdr:col>
      <xdr:colOff>409575</xdr:colOff>
      <xdr:row>84</xdr:row>
      <xdr:rowOff>20320</xdr:rowOff>
    </xdr:to>
    <xdr:sp macro="" textlink="">
      <xdr:nvSpPr>
        <xdr:cNvPr id="232" name="フローチャート : 判断 231"/>
        <xdr:cNvSpPr/>
      </xdr:nvSpPr>
      <xdr:spPr>
        <a:xfrm>
          <a:off x="3746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165608</xdr:rowOff>
    </xdr:from>
    <xdr:to>
      <xdr:col>6</xdr:col>
      <xdr:colOff>561975</xdr:colOff>
      <xdr:row>83</xdr:row>
      <xdr:rowOff>95758</xdr:rowOff>
    </xdr:to>
    <xdr:sp macro="" textlink="">
      <xdr:nvSpPr>
        <xdr:cNvPr id="238" name="円/楕円 237"/>
        <xdr:cNvSpPr/>
      </xdr:nvSpPr>
      <xdr:spPr>
        <a:xfrm>
          <a:off x="45847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17035</xdr:rowOff>
    </xdr:from>
    <xdr:ext cx="405111" cy="259045"/>
    <xdr:sp macro="" textlink="">
      <xdr:nvSpPr>
        <xdr:cNvPr id="239" name="【公営住宅】&#10;有形固定資産減価償却率該当値テキスト"/>
        <xdr:cNvSpPr txBox="1"/>
      </xdr:nvSpPr>
      <xdr:spPr>
        <a:xfrm>
          <a:off x="4724400" y="14075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39878</xdr:rowOff>
    </xdr:from>
    <xdr:to>
      <xdr:col>5</xdr:col>
      <xdr:colOff>409575</xdr:colOff>
      <xdr:row>83</xdr:row>
      <xdr:rowOff>141478</xdr:rowOff>
    </xdr:to>
    <xdr:sp macro="" textlink="">
      <xdr:nvSpPr>
        <xdr:cNvPr id="240" name="円/楕円 239"/>
        <xdr:cNvSpPr/>
      </xdr:nvSpPr>
      <xdr:spPr>
        <a:xfrm>
          <a:off x="3746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44958</xdr:rowOff>
    </xdr:from>
    <xdr:to>
      <xdr:col>6</xdr:col>
      <xdr:colOff>511175</xdr:colOff>
      <xdr:row>83</xdr:row>
      <xdr:rowOff>90678</xdr:rowOff>
    </xdr:to>
    <xdr:cxnSp macro="">
      <xdr:nvCxnSpPr>
        <xdr:cNvPr id="241" name="直線コネクタ 240"/>
        <xdr:cNvCxnSpPr/>
      </xdr:nvCxnSpPr>
      <xdr:spPr>
        <a:xfrm flipV="1">
          <a:off x="3797300" y="142753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11447</xdr:rowOff>
    </xdr:from>
    <xdr:ext cx="405111" cy="259045"/>
    <xdr:sp macro="" textlink="">
      <xdr:nvSpPr>
        <xdr:cNvPr id="242" name="n_1aveValue【公営住宅】&#10;有形固定資産減価償却率"/>
        <xdr:cNvSpPr txBox="1"/>
      </xdr:nvSpPr>
      <xdr:spPr>
        <a:xfrm>
          <a:off x="3582043"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158005</xdr:rowOff>
    </xdr:from>
    <xdr:ext cx="405111" cy="259045"/>
    <xdr:sp macro="" textlink="">
      <xdr:nvSpPr>
        <xdr:cNvPr id="243" name="n_1mainValue【公営住宅】&#10;有形固定資産減価償却率"/>
        <xdr:cNvSpPr txBox="1"/>
      </xdr:nvSpPr>
      <xdr:spPr>
        <a:xfrm>
          <a:off x="3582043" y="1404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40005</xdr:rowOff>
    </xdr:from>
    <xdr:to>
      <xdr:col>15</xdr:col>
      <xdr:colOff>180340</xdr:colOff>
      <xdr:row>85</xdr:row>
      <xdr:rowOff>99061</xdr:rowOff>
    </xdr:to>
    <xdr:cxnSp macro="">
      <xdr:nvCxnSpPr>
        <xdr:cNvPr id="267" name="直線コネクタ 266"/>
        <xdr:cNvCxnSpPr/>
      </xdr:nvCxnSpPr>
      <xdr:spPr>
        <a:xfrm flipV="1">
          <a:off x="10476865" y="134131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68" name="【公営住宅】&#10;一人当たり面積最小値テキスト"/>
        <xdr:cNvSpPr txBox="1"/>
      </xdr:nvSpPr>
      <xdr:spPr>
        <a:xfrm>
          <a:off x="105664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85</xdr:row>
      <xdr:rowOff>99061</xdr:rowOff>
    </xdr:from>
    <xdr:to>
      <xdr:col>15</xdr:col>
      <xdr:colOff>269875</xdr:colOff>
      <xdr:row>85</xdr:row>
      <xdr:rowOff>99061</xdr:rowOff>
    </xdr:to>
    <xdr:cxnSp macro="">
      <xdr:nvCxnSpPr>
        <xdr:cNvPr id="269" name="直線コネクタ 268"/>
        <xdr:cNvCxnSpPr/>
      </xdr:nvCxnSpPr>
      <xdr:spPr>
        <a:xfrm>
          <a:off x="10388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158132</xdr:rowOff>
    </xdr:from>
    <xdr:ext cx="469744" cy="259045"/>
    <xdr:sp macro="" textlink="">
      <xdr:nvSpPr>
        <xdr:cNvPr id="270" name="【公営住宅】&#10;一人当たり面積最大値テキスト"/>
        <xdr:cNvSpPr txBox="1"/>
      </xdr:nvSpPr>
      <xdr:spPr>
        <a:xfrm>
          <a:off x="10566400" y="131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0.759</a:t>
          </a:r>
          <a:endParaRPr kumimoji="1" lang="ja-JP" altLang="en-US" sz="1000" b="1">
            <a:latin typeface="ＭＳ Ｐゴシック"/>
          </a:endParaRPr>
        </a:p>
      </xdr:txBody>
    </xdr:sp>
    <xdr:clientData/>
  </xdr:oneCellAnchor>
  <xdr:twoCellAnchor>
    <xdr:from>
      <xdr:col>15</xdr:col>
      <xdr:colOff>92075</xdr:colOff>
      <xdr:row>78</xdr:row>
      <xdr:rowOff>40005</xdr:rowOff>
    </xdr:from>
    <xdr:to>
      <xdr:col>15</xdr:col>
      <xdr:colOff>269875</xdr:colOff>
      <xdr:row>78</xdr:row>
      <xdr:rowOff>40005</xdr:rowOff>
    </xdr:to>
    <xdr:cxnSp macro="">
      <xdr:nvCxnSpPr>
        <xdr:cNvPr id="271" name="直線コネクタ 270"/>
        <xdr:cNvCxnSpPr/>
      </xdr:nvCxnSpPr>
      <xdr:spPr>
        <a:xfrm>
          <a:off x="10388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143527</xdr:rowOff>
    </xdr:from>
    <xdr:ext cx="469744" cy="259045"/>
    <xdr:sp macro="" textlink="">
      <xdr:nvSpPr>
        <xdr:cNvPr id="272" name="【公営住宅】&#10;一人当たり面積平均値テキスト"/>
        <xdr:cNvSpPr txBox="1"/>
      </xdr:nvSpPr>
      <xdr:spPr>
        <a:xfrm>
          <a:off x="10566400" y="1403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0.330</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120650</xdr:rowOff>
    </xdr:from>
    <xdr:to>
      <xdr:col>15</xdr:col>
      <xdr:colOff>231775</xdr:colOff>
      <xdr:row>83</xdr:row>
      <xdr:rowOff>50800</xdr:rowOff>
    </xdr:to>
    <xdr:sp macro="" textlink="">
      <xdr:nvSpPr>
        <xdr:cNvPr id="273" name="フローチャート : 判断 272"/>
        <xdr:cNvSpPr/>
      </xdr:nvSpPr>
      <xdr:spPr>
        <a:xfrm>
          <a:off x="10426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36830</xdr:rowOff>
    </xdr:from>
    <xdr:to>
      <xdr:col>14</xdr:col>
      <xdr:colOff>79375</xdr:colOff>
      <xdr:row>82</xdr:row>
      <xdr:rowOff>138430</xdr:rowOff>
    </xdr:to>
    <xdr:sp macro="" textlink="">
      <xdr:nvSpPr>
        <xdr:cNvPr id="274" name="フローチャート : 判断 273"/>
        <xdr:cNvSpPr/>
      </xdr:nvSpPr>
      <xdr:spPr>
        <a:xfrm>
          <a:off x="9588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29211</xdr:rowOff>
    </xdr:from>
    <xdr:to>
      <xdr:col>15</xdr:col>
      <xdr:colOff>231775</xdr:colOff>
      <xdr:row>84</xdr:row>
      <xdr:rowOff>130811</xdr:rowOff>
    </xdr:to>
    <xdr:sp macro="" textlink="">
      <xdr:nvSpPr>
        <xdr:cNvPr id="280" name="円/楕円 279"/>
        <xdr:cNvSpPr/>
      </xdr:nvSpPr>
      <xdr:spPr>
        <a:xfrm>
          <a:off x="104267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7638</xdr:rowOff>
    </xdr:from>
    <xdr:ext cx="469744" cy="259045"/>
    <xdr:sp macro="" textlink="">
      <xdr:nvSpPr>
        <xdr:cNvPr id="281" name="【公営住宅】&#10;一人当たり面積該当値テキスト"/>
        <xdr:cNvSpPr txBox="1"/>
      </xdr:nvSpPr>
      <xdr:spPr>
        <a:xfrm>
          <a:off x="10566400"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0.198</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25400</xdr:rowOff>
    </xdr:from>
    <xdr:to>
      <xdr:col>14</xdr:col>
      <xdr:colOff>79375</xdr:colOff>
      <xdr:row>84</xdr:row>
      <xdr:rowOff>127000</xdr:rowOff>
    </xdr:to>
    <xdr:sp macro="" textlink="">
      <xdr:nvSpPr>
        <xdr:cNvPr id="282" name="円/楕円 281"/>
        <xdr:cNvSpPr/>
      </xdr:nvSpPr>
      <xdr:spPr>
        <a:xfrm>
          <a:off x="958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76200</xdr:rowOff>
    </xdr:from>
    <xdr:to>
      <xdr:col>15</xdr:col>
      <xdr:colOff>180975</xdr:colOff>
      <xdr:row>84</xdr:row>
      <xdr:rowOff>80011</xdr:rowOff>
    </xdr:to>
    <xdr:cxnSp macro="">
      <xdr:nvCxnSpPr>
        <xdr:cNvPr id="283" name="直線コネクタ 282"/>
        <xdr:cNvCxnSpPr/>
      </xdr:nvCxnSpPr>
      <xdr:spPr>
        <a:xfrm>
          <a:off x="9639300" y="144780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154957</xdr:rowOff>
    </xdr:from>
    <xdr:ext cx="469744" cy="259045"/>
    <xdr:sp macro="" textlink="">
      <xdr:nvSpPr>
        <xdr:cNvPr id="284" name="n_1aveValue【公営住宅】&#10;一人当たり面積"/>
        <xdr:cNvSpPr txBox="1"/>
      </xdr:nvSpPr>
      <xdr:spPr>
        <a:xfrm>
          <a:off x="93917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0.374</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118127</xdr:rowOff>
    </xdr:from>
    <xdr:ext cx="469744" cy="259045"/>
    <xdr:sp macro="" textlink="">
      <xdr:nvSpPr>
        <xdr:cNvPr id="285" name="n_1mainValue【公営住宅】&#10;一人当たり面積"/>
        <xdr:cNvSpPr txBox="1"/>
      </xdr:nvSpPr>
      <xdr:spPr>
        <a:xfrm>
          <a:off x="9391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2" name="テキスト ボックス 31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3" name="直線コネクタ 31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4" name="テキスト ボックス 31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5" name="直線コネクタ 31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6" name="テキスト ボックス 31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7" name="直線コネクタ 31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8" name="テキスト ボックス 31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9" name="直線コネクタ 31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0" name="テキスト ボックス 31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1" name="直線コネクタ 32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22" name="テキスト ボックス 32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3" name="直線コネクタ 3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4" name="テキスト ボックス 32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72390</xdr:rowOff>
    </xdr:from>
    <xdr:to>
      <xdr:col>23</xdr:col>
      <xdr:colOff>516889</xdr:colOff>
      <xdr:row>42</xdr:row>
      <xdr:rowOff>41910</xdr:rowOff>
    </xdr:to>
    <xdr:cxnSp macro="">
      <xdr:nvCxnSpPr>
        <xdr:cNvPr id="326" name="直線コネクタ 325"/>
        <xdr:cNvCxnSpPr/>
      </xdr:nvCxnSpPr>
      <xdr:spPr>
        <a:xfrm flipV="1">
          <a:off x="16318864" y="590169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327" name="【認定こども園・幼稚園・保育所】&#10;有形固定資産減価償却率最小値テキスト"/>
        <xdr:cNvSpPr txBox="1"/>
      </xdr:nvSpPr>
      <xdr:spPr>
        <a:xfrm>
          <a:off x="16408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328" name="直線コネクタ 327"/>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19067</xdr:rowOff>
    </xdr:from>
    <xdr:ext cx="405111" cy="259045"/>
    <xdr:sp macro="" textlink="">
      <xdr:nvSpPr>
        <xdr:cNvPr id="329" name="【認定こども園・幼稚園・保育所】&#10;有形固定資産減価償却率最大値テキスト"/>
        <xdr:cNvSpPr txBox="1"/>
      </xdr:nvSpPr>
      <xdr:spPr>
        <a:xfrm>
          <a:off x="164084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34</xdr:row>
      <xdr:rowOff>72390</xdr:rowOff>
    </xdr:from>
    <xdr:to>
      <xdr:col>23</xdr:col>
      <xdr:colOff>606425</xdr:colOff>
      <xdr:row>34</xdr:row>
      <xdr:rowOff>72390</xdr:rowOff>
    </xdr:to>
    <xdr:cxnSp macro="">
      <xdr:nvCxnSpPr>
        <xdr:cNvPr id="330" name="直線コネクタ 329"/>
        <xdr:cNvCxnSpPr/>
      </xdr:nvCxnSpPr>
      <xdr:spPr>
        <a:xfrm>
          <a:off x="16230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31"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32" name="フローチャート : 判断 331"/>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36830</xdr:rowOff>
    </xdr:from>
    <xdr:to>
      <xdr:col>22</xdr:col>
      <xdr:colOff>415925</xdr:colOff>
      <xdr:row>38</xdr:row>
      <xdr:rowOff>138430</xdr:rowOff>
    </xdr:to>
    <xdr:sp macro="" textlink="">
      <xdr:nvSpPr>
        <xdr:cNvPr id="333" name="フローチャート : 判断 332"/>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21590</xdr:rowOff>
    </xdr:from>
    <xdr:to>
      <xdr:col>23</xdr:col>
      <xdr:colOff>568325</xdr:colOff>
      <xdr:row>34</xdr:row>
      <xdr:rowOff>123190</xdr:rowOff>
    </xdr:to>
    <xdr:sp macro="" textlink="">
      <xdr:nvSpPr>
        <xdr:cNvPr id="339" name="円/楕円 338"/>
        <xdr:cNvSpPr/>
      </xdr:nvSpPr>
      <xdr:spPr>
        <a:xfrm>
          <a:off x="162687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146067</xdr:rowOff>
    </xdr:from>
    <xdr:ext cx="405111" cy="259045"/>
    <xdr:sp macro="" textlink="">
      <xdr:nvSpPr>
        <xdr:cNvPr id="340" name="【認定こども園・幼稚園・保育所】&#10;有形固定資産減価償却率該当値テキスト"/>
        <xdr:cNvSpPr txBox="1"/>
      </xdr:nvSpPr>
      <xdr:spPr>
        <a:xfrm>
          <a:off x="16408400" y="5803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116840</xdr:rowOff>
    </xdr:from>
    <xdr:to>
      <xdr:col>22</xdr:col>
      <xdr:colOff>415925</xdr:colOff>
      <xdr:row>34</xdr:row>
      <xdr:rowOff>46990</xdr:rowOff>
    </xdr:to>
    <xdr:sp macro="" textlink="">
      <xdr:nvSpPr>
        <xdr:cNvPr id="341" name="円/楕円 340"/>
        <xdr:cNvSpPr/>
      </xdr:nvSpPr>
      <xdr:spPr>
        <a:xfrm>
          <a:off x="15430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167640</xdr:rowOff>
    </xdr:from>
    <xdr:to>
      <xdr:col>23</xdr:col>
      <xdr:colOff>517525</xdr:colOff>
      <xdr:row>34</xdr:row>
      <xdr:rowOff>72390</xdr:rowOff>
    </xdr:to>
    <xdr:cxnSp macro="">
      <xdr:nvCxnSpPr>
        <xdr:cNvPr id="342" name="直線コネクタ 341"/>
        <xdr:cNvCxnSpPr/>
      </xdr:nvCxnSpPr>
      <xdr:spPr>
        <a:xfrm>
          <a:off x="15481300" y="582549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129557</xdr:rowOff>
    </xdr:from>
    <xdr:ext cx="405111" cy="259045"/>
    <xdr:sp macro="" textlink="">
      <xdr:nvSpPr>
        <xdr:cNvPr id="343" name="n_1aveValue【認定こども園・幼稚園・保育所】&#10;有形固定資産減価償却率"/>
        <xdr:cNvSpPr txBox="1"/>
      </xdr:nvSpPr>
      <xdr:spPr>
        <a:xfrm>
          <a:off x="15266043"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63517</xdr:rowOff>
    </xdr:from>
    <xdr:ext cx="405111" cy="259045"/>
    <xdr:sp macro="" textlink="">
      <xdr:nvSpPr>
        <xdr:cNvPr id="344" name="n_1mainValue【認定こども園・幼稚園・保育所】&#10;有形固定資産減価償却率"/>
        <xdr:cNvSpPr txBox="1"/>
      </xdr:nvSpPr>
      <xdr:spPr>
        <a:xfrm>
          <a:off x="15266043"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5" name="正方形/長方形 3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6" name="正方形/長方形 3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7" name="正方形/長方形 3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8" name="正方形/長方形 3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9" name="正方形/長方形 3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0" name="正方形/長方形 3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1" name="正方形/長方形 3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2" name="正方形/長方形 3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3" name="テキスト ボックス 3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4" name="直線コネクタ 3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5" name="直線コネクタ 3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6" name="テキスト ボックス 3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7" name="直線コネクタ 3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8" name="テキスト ボックス 3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9" name="直線コネクタ 3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0" name="テキスト ボックス 3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1" name="直線コネクタ 3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2" name="テキスト ボックス 3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3" name="直線コネクタ 3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4" name="テキスト ボックス 3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6" name="テキスト ボックス 3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129540</xdr:rowOff>
    </xdr:from>
    <xdr:to>
      <xdr:col>32</xdr:col>
      <xdr:colOff>186689</xdr:colOff>
      <xdr:row>41</xdr:row>
      <xdr:rowOff>87630</xdr:rowOff>
    </xdr:to>
    <xdr:cxnSp macro="">
      <xdr:nvCxnSpPr>
        <xdr:cNvPr id="368" name="直線コネクタ 367"/>
        <xdr:cNvCxnSpPr/>
      </xdr:nvCxnSpPr>
      <xdr:spPr>
        <a:xfrm flipV="1">
          <a:off x="22160864"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69"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70" name="直線コネクタ 369"/>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76217</xdr:rowOff>
    </xdr:from>
    <xdr:ext cx="469744" cy="259045"/>
    <xdr:sp macro="" textlink="">
      <xdr:nvSpPr>
        <xdr:cNvPr id="371" name="【認定こども園・幼稚園・保育所】&#10;一人当たり面積最大値テキスト"/>
        <xdr:cNvSpPr txBox="1"/>
      </xdr:nvSpPr>
      <xdr:spPr>
        <a:xfrm>
          <a:off x="22250400"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32</xdr:col>
      <xdr:colOff>98425</xdr:colOff>
      <xdr:row>34</xdr:row>
      <xdr:rowOff>129540</xdr:rowOff>
    </xdr:from>
    <xdr:to>
      <xdr:col>32</xdr:col>
      <xdr:colOff>276225</xdr:colOff>
      <xdr:row>34</xdr:row>
      <xdr:rowOff>129540</xdr:rowOff>
    </xdr:to>
    <xdr:cxnSp macro="">
      <xdr:nvCxnSpPr>
        <xdr:cNvPr id="372" name="直線コネクタ 371"/>
        <xdr:cNvCxnSpPr/>
      </xdr:nvCxnSpPr>
      <xdr:spPr>
        <a:xfrm>
          <a:off x="22072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128287</xdr:rowOff>
    </xdr:from>
    <xdr:ext cx="469744" cy="259045"/>
    <xdr:sp macro="" textlink="">
      <xdr:nvSpPr>
        <xdr:cNvPr id="373" name="【認定こども園・幼稚園・保育所】&#10;一人当たり面積平均値テキスト"/>
        <xdr:cNvSpPr txBox="1"/>
      </xdr:nvSpPr>
      <xdr:spPr>
        <a:xfrm>
          <a:off x="22250400" y="6300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374" name="フローチャート : 判断 373"/>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xdr:rowOff>
    </xdr:from>
    <xdr:to>
      <xdr:col>31</xdr:col>
      <xdr:colOff>85725</xdr:colOff>
      <xdr:row>38</xdr:row>
      <xdr:rowOff>111760</xdr:rowOff>
    </xdr:to>
    <xdr:sp macro="" textlink="">
      <xdr:nvSpPr>
        <xdr:cNvPr id="375" name="フローチャート : 判断 374"/>
        <xdr:cNvSpPr/>
      </xdr:nvSpPr>
      <xdr:spPr>
        <a:xfrm>
          <a:off x="21272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81" name="円/楕円 380"/>
        <xdr:cNvSpPr/>
      </xdr:nvSpPr>
      <xdr:spPr>
        <a:xfrm>
          <a:off x="22110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34307</xdr:rowOff>
    </xdr:from>
    <xdr:ext cx="469744" cy="259045"/>
    <xdr:sp macro="" textlink="">
      <xdr:nvSpPr>
        <xdr:cNvPr id="382" name="【認定こども園・幼稚園・保育所】&#10;一人当たり面積該当値テキスト"/>
        <xdr:cNvSpPr txBox="1"/>
      </xdr:nvSpPr>
      <xdr:spPr>
        <a:xfrm>
          <a:off x="22250400" y="65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55880</xdr:rowOff>
    </xdr:from>
    <xdr:to>
      <xdr:col>31</xdr:col>
      <xdr:colOff>85725</xdr:colOff>
      <xdr:row>38</xdr:row>
      <xdr:rowOff>157480</xdr:rowOff>
    </xdr:to>
    <xdr:sp macro="" textlink="">
      <xdr:nvSpPr>
        <xdr:cNvPr id="383" name="円/楕円 382"/>
        <xdr:cNvSpPr/>
      </xdr:nvSpPr>
      <xdr:spPr>
        <a:xfrm>
          <a:off x="2127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106680</xdr:rowOff>
    </xdr:from>
    <xdr:to>
      <xdr:col>32</xdr:col>
      <xdr:colOff>187325</xdr:colOff>
      <xdr:row>38</xdr:row>
      <xdr:rowOff>106680</xdr:rowOff>
    </xdr:to>
    <xdr:cxnSp macro="">
      <xdr:nvCxnSpPr>
        <xdr:cNvPr id="384" name="直線コネクタ 383"/>
        <xdr:cNvCxnSpPr/>
      </xdr:nvCxnSpPr>
      <xdr:spPr>
        <a:xfrm>
          <a:off x="21323300" y="6621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128287</xdr:rowOff>
    </xdr:from>
    <xdr:ext cx="469744" cy="259045"/>
    <xdr:sp macro="" textlink="">
      <xdr:nvSpPr>
        <xdr:cNvPr id="385" name="n_1aveValue【認定こども園・幼稚園・保育所】&#10;一人当たり面積"/>
        <xdr:cNvSpPr txBox="1"/>
      </xdr:nvSpPr>
      <xdr:spPr>
        <a:xfrm>
          <a:off x="210757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148607</xdr:rowOff>
    </xdr:from>
    <xdr:ext cx="469744" cy="259045"/>
    <xdr:sp macro="" textlink="">
      <xdr:nvSpPr>
        <xdr:cNvPr id="386" name="n_1mainValue【認定こども園・幼稚園・保育所】&#10;一人当たり面積"/>
        <xdr:cNvSpPr txBox="1"/>
      </xdr:nvSpPr>
      <xdr:spPr>
        <a:xfrm>
          <a:off x="210757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8" name="直線コネクタ 3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9" name="テキスト ボックス 39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0" name="直線コネクタ 3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1" name="テキスト ボックス 4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2" name="直線コネクタ 4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3" name="テキスト ボックス 4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4" name="直線コネクタ 4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5" name="テキスト ボックス 4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6" name="直線コネクタ 4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7" name="テキスト ボックス 4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91440</xdr:rowOff>
    </xdr:to>
    <xdr:cxnSp macro="">
      <xdr:nvCxnSpPr>
        <xdr:cNvPr id="411" name="直線コネクタ 410"/>
        <xdr:cNvCxnSpPr/>
      </xdr:nvCxnSpPr>
      <xdr:spPr>
        <a:xfrm flipV="1">
          <a:off x="16318864" y="958977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412" name="【学校施設】&#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413" name="直線コネクタ 412"/>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414"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415" name="直線コネクタ 414"/>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129557</xdr:rowOff>
    </xdr:from>
    <xdr:ext cx="405111" cy="259045"/>
    <xdr:sp macro="" textlink="">
      <xdr:nvSpPr>
        <xdr:cNvPr id="416" name="【学校施設】&#10;有形固定資産減価償却率平均値テキスト"/>
        <xdr:cNvSpPr txBox="1"/>
      </xdr:nvSpPr>
      <xdr:spPr>
        <a:xfrm>
          <a:off x="164084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417" name="フローチャート : 判断 416"/>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418" name="フローチャート : 判断 417"/>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67310</xdr:rowOff>
    </xdr:from>
    <xdr:to>
      <xdr:col>23</xdr:col>
      <xdr:colOff>568325</xdr:colOff>
      <xdr:row>57</xdr:row>
      <xdr:rowOff>168910</xdr:rowOff>
    </xdr:to>
    <xdr:sp macro="" textlink="">
      <xdr:nvSpPr>
        <xdr:cNvPr id="424" name="円/楕円 423"/>
        <xdr:cNvSpPr/>
      </xdr:nvSpPr>
      <xdr:spPr>
        <a:xfrm>
          <a:off x="162687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90187</xdr:rowOff>
    </xdr:from>
    <xdr:ext cx="405111" cy="259045"/>
    <xdr:sp macro="" textlink="">
      <xdr:nvSpPr>
        <xdr:cNvPr id="425" name="【学校施設】&#10;有形固定資産減価償却率該当値テキスト"/>
        <xdr:cNvSpPr txBox="1"/>
      </xdr:nvSpPr>
      <xdr:spPr>
        <a:xfrm>
          <a:off x="16408400"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151130</xdr:rowOff>
    </xdr:from>
    <xdr:to>
      <xdr:col>22</xdr:col>
      <xdr:colOff>415925</xdr:colOff>
      <xdr:row>57</xdr:row>
      <xdr:rowOff>81280</xdr:rowOff>
    </xdr:to>
    <xdr:sp macro="" textlink="">
      <xdr:nvSpPr>
        <xdr:cNvPr id="426" name="円/楕円 425"/>
        <xdr:cNvSpPr/>
      </xdr:nvSpPr>
      <xdr:spPr>
        <a:xfrm>
          <a:off x="15430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30480</xdr:rowOff>
    </xdr:from>
    <xdr:to>
      <xdr:col>23</xdr:col>
      <xdr:colOff>517525</xdr:colOff>
      <xdr:row>57</xdr:row>
      <xdr:rowOff>118110</xdr:rowOff>
    </xdr:to>
    <xdr:cxnSp macro="">
      <xdr:nvCxnSpPr>
        <xdr:cNvPr id="427" name="直線コネクタ 426"/>
        <xdr:cNvCxnSpPr/>
      </xdr:nvCxnSpPr>
      <xdr:spPr>
        <a:xfrm>
          <a:off x="15481300" y="980313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11447</xdr:rowOff>
    </xdr:from>
    <xdr:ext cx="405111" cy="259045"/>
    <xdr:sp macro="" textlink="">
      <xdr:nvSpPr>
        <xdr:cNvPr id="428" name="n_1aveValue【学校施設】&#10;有形固定資産減価償却率"/>
        <xdr:cNvSpPr txBox="1"/>
      </xdr:nvSpPr>
      <xdr:spPr>
        <a:xfrm>
          <a:off x="15266043"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97807</xdr:rowOff>
    </xdr:from>
    <xdr:ext cx="405111" cy="259045"/>
    <xdr:sp macro="" textlink="">
      <xdr:nvSpPr>
        <xdr:cNvPr id="429" name="n_1mainValue【学校施設】&#10;有形固定資産減価償却率"/>
        <xdr:cNvSpPr txBox="1"/>
      </xdr:nvSpPr>
      <xdr:spPr>
        <a:xfrm>
          <a:off x="15266043"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1" name="直線コネクタ 44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2" name="テキスト ボックス 44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3" name="直線コネクタ 44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4" name="テキスト ボックス 44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5" name="直線コネクタ 44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6" name="テキスト ボックス 44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7" name="直線コネクタ 44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8" name="テキスト ボックス 44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9" name="直線コネクタ 44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0" name="テキスト ボックス 44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1" name="直線コネクタ 45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2" name="テキスト ボックス 45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50619</xdr:rowOff>
    </xdr:from>
    <xdr:to>
      <xdr:col>32</xdr:col>
      <xdr:colOff>186689</xdr:colOff>
      <xdr:row>64</xdr:row>
      <xdr:rowOff>50619</xdr:rowOff>
    </xdr:to>
    <xdr:cxnSp macro="">
      <xdr:nvCxnSpPr>
        <xdr:cNvPr id="456" name="直線コネクタ 455"/>
        <xdr:cNvCxnSpPr/>
      </xdr:nvCxnSpPr>
      <xdr:spPr>
        <a:xfrm flipV="1">
          <a:off x="22160864" y="965181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54446</xdr:rowOff>
    </xdr:from>
    <xdr:ext cx="469744" cy="259045"/>
    <xdr:sp macro="" textlink="">
      <xdr:nvSpPr>
        <xdr:cNvPr id="457" name="【学校施設】&#10;一人当たり面積最小値テキスト"/>
        <xdr:cNvSpPr txBox="1"/>
      </xdr:nvSpPr>
      <xdr:spPr>
        <a:xfrm>
          <a:off x="22250400" y="11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64</xdr:row>
      <xdr:rowOff>50619</xdr:rowOff>
    </xdr:from>
    <xdr:to>
      <xdr:col>32</xdr:col>
      <xdr:colOff>276225</xdr:colOff>
      <xdr:row>64</xdr:row>
      <xdr:rowOff>50619</xdr:rowOff>
    </xdr:to>
    <xdr:cxnSp macro="">
      <xdr:nvCxnSpPr>
        <xdr:cNvPr id="458" name="直線コネクタ 457"/>
        <xdr:cNvCxnSpPr/>
      </xdr:nvCxnSpPr>
      <xdr:spPr>
        <a:xfrm>
          <a:off x="22072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168746</xdr:rowOff>
    </xdr:from>
    <xdr:ext cx="469744" cy="259045"/>
    <xdr:sp macro="" textlink="">
      <xdr:nvSpPr>
        <xdr:cNvPr id="459" name="【学校施設】&#10;一人当たり面積最大値テキスト"/>
        <xdr:cNvSpPr txBox="1"/>
      </xdr:nvSpPr>
      <xdr:spPr>
        <a:xfrm>
          <a:off x="22250400" y="94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32</xdr:col>
      <xdr:colOff>98425</xdr:colOff>
      <xdr:row>56</xdr:row>
      <xdr:rowOff>50619</xdr:rowOff>
    </xdr:from>
    <xdr:to>
      <xdr:col>32</xdr:col>
      <xdr:colOff>276225</xdr:colOff>
      <xdr:row>56</xdr:row>
      <xdr:rowOff>50619</xdr:rowOff>
    </xdr:to>
    <xdr:cxnSp macro="">
      <xdr:nvCxnSpPr>
        <xdr:cNvPr id="460" name="直線コネクタ 459"/>
        <xdr:cNvCxnSpPr/>
      </xdr:nvCxnSpPr>
      <xdr:spPr>
        <a:xfrm>
          <a:off x="22072600" y="965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35758</xdr:rowOff>
    </xdr:from>
    <xdr:ext cx="469744" cy="259045"/>
    <xdr:sp macro="" textlink="">
      <xdr:nvSpPr>
        <xdr:cNvPr id="461" name="【学校施設】&#10;一人当たり面積平均値テキスト"/>
        <xdr:cNvSpPr txBox="1"/>
      </xdr:nvSpPr>
      <xdr:spPr>
        <a:xfrm>
          <a:off x="22250400" y="10494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12881</xdr:rowOff>
    </xdr:from>
    <xdr:to>
      <xdr:col>32</xdr:col>
      <xdr:colOff>238125</xdr:colOff>
      <xdr:row>62</xdr:row>
      <xdr:rowOff>114481</xdr:rowOff>
    </xdr:to>
    <xdr:sp macro="" textlink="">
      <xdr:nvSpPr>
        <xdr:cNvPr id="462" name="フローチャート : 判断 461"/>
        <xdr:cNvSpPr/>
      </xdr:nvSpPr>
      <xdr:spPr>
        <a:xfrm>
          <a:off x="22110700" y="106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140244</xdr:rowOff>
    </xdr:from>
    <xdr:to>
      <xdr:col>31</xdr:col>
      <xdr:colOff>85725</xdr:colOff>
      <xdr:row>62</xdr:row>
      <xdr:rowOff>70394</xdr:rowOff>
    </xdr:to>
    <xdr:sp macro="" textlink="">
      <xdr:nvSpPr>
        <xdr:cNvPr id="463" name="フローチャート : 判断 462"/>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91259</xdr:rowOff>
    </xdr:from>
    <xdr:to>
      <xdr:col>32</xdr:col>
      <xdr:colOff>238125</xdr:colOff>
      <xdr:row>64</xdr:row>
      <xdr:rowOff>21409</xdr:rowOff>
    </xdr:to>
    <xdr:sp macro="" textlink="">
      <xdr:nvSpPr>
        <xdr:cNvPr id="469" name="円/楕円 468"/>
        <xdr:cNvSpPr/>
      </xdr:nvSpPr>
      <xdr:spPr>
        <a:xfrm>
          <a:off x="221107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6186</xdr:rowOff>
    </xdr:from>
    <xdr:ext cx="469744" cy="259045"/>
    <xdr:sp macro="" textlink="">
      <xdr:nvSpPr>
        <xdr:cNvPr id="470" name="【学校施設】&#10;一人当たり面積該当値テキスト"/>
        <xdr:cNvSpPr txBox="1"/>
      </xdr:nvSpPr>
      <xdr:spPr>
        <a:xfrm>
          <a:off x="22250400" y="1080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78196</xdr:rowOff>
    </xdr:from>
    <xdr:to>
      <xdr:col>31</xdr:col>
      <xdr:colOff>85725</xdr:colOff>
      <xdr:row>64</xdr:row>
      <xdr:rowOff>8346</xdr:rowOff>
    </xdr:to>
    <xdr:sp macro="" textlink="">
      <xdr:nvSpPr>
        <xdr:cNvPr id="471" name="円/楕円 470"/>
        <xdr:cNvSpPr/>
      </xdr:nvSpPr>
      <xdr:spPr>
        <a:xfrm>
          <a:off x="21272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128996</xdr:rowOff>
    </xdr:from>
    <xdr:to>
      <xdr:col>32</xdr:col>
      <xdr:colOff>187325</xdr:colOff>
      <xdr:row>63</xdr:row>
      <xdr:rowOff>142059</xdr:rowOff>
    </xdr:to>
    <xdr:cxnSp macro="">
      <xdr:nvCxnSpPr>
        <xdr:cNvPr id="472" name="直線コネクタ 471"/>
        <xdr:cNvCxnSpPr/>
      </xdr:nvCxnSpPr>
      <xdr:spPr>
        <a:xfrm>
          <a:off x="21323300" y="1093034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86921</xdr:rowOff>
    </xdr:from>
    <xdr:ext cx="469744" cy="259045"/>
    <xdr:sp macro="" textlink="">
      <xdr:nvSpPr>
        <xdr:cNvPr id="473" name="n_1aveValue【学校施設】&#10;一人当たり面積"/>
        <xdr:cNvSpPr txBox="1"/>
      </xdr:nvSpPr>
      <xdr:spPr>
        <a:xfrm>
          <a:off x="210757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1.278</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170923</xdr:rowOff>
    </xdr:from>
    <xdr:ext cx="469744" cy="259045"/>
    <xdr:sp macro="" textlink="">
      <xdr:nvSpPr>
        <xdr:cNvPr id="474" name="n_1mainValue【学校施設】&#10;一人当たり面積"/>
        <xdr:cNvSpPr txBox="1"/>
      </xdr:nvSpPr>
      <xdr:spPr>
        <a:xfrm>
          <a:off x="21075727"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2" name="正方形/長方形 4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3" name="テキスト ボックス 4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4" name="直線コネクタ 4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5" name="テキスト ボックス 48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6" name="直線コネクタ 48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7" name="テキスト ボックス 48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88" name="直線コネクタ 48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89" name="テキスト ボックス 48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0" name="直線コネクタ 48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1" name="テキスト ボックス 49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2" name="直線コネクタ 49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93" name="テキスト ボックス 49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4" name="直線コネクタ 4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5" name="テキスト ボックス 4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31242</xdr:rowOff>
    </xdr:from>
    <xdr:to>
      <xdr:col>23</xdr:col>
      <xdr:colOff>516889</xdr:colOff>
      <xdr:row>85</xdr:row>
      <xdr:rowOff>122682</xdr:rowOff>
    </xdr:to>
    <xdr:cxnSp macro="">
      <xdr:nvCxnSpPr>
        <xdr:cNvPr id="497" name="直線コネクタ 496"/>
        <xdr:cNvCxnSpPr/>
      </xdr:nvCxnSpPr>
      <xdr:spPr>
        <a:xfrm flipV="1">
          <a:off x="16318864" y="13404342"/>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126509</xdr:rowOff>
    </xdr:from>
    <xdr:ext cx="405111" cy="259045"/>
    <xdr:sp macro="" textlink="">
      <xdr:nvSpPr>
        <xdr:cNvPr id="498" name="【児童館】&#10;有形固定資産減価償却率最小値テキスト"/>
        <xdr:cNvSpPr txBox="1"/>
      </xdr:nvSpPr>
      <xdr:spPr>
        <a:xfrm>
          <a:off x="16408400" y="1469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428625</xdr:colOff>
      <xdr:row>85</xdr:row>
      <xdr:rowOff>122682</xdr:rowOff>
    </xdr:from>
    <xdr:to>
      <xdr:col>23</xdr:col>
      <xdr:colOff>606425</xdr:colOff>
      <xdr:row>85</xdr:row>
      <xdr:rowOff>122682</xdr:rowOff>
    </xdr:to>
    <xdr:cxnSp macro="">
      <xdr:nvCxnSpPr>
        <xdr:cNvPr id="499" name="直線コネクタ 498"/>
        <xdr:cNvCxnSpPr/>
      </xdr:nvCxnSpPr>
      <xdr:spPr>
        <a:xfrm>
          <a:off x="16230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149369</xdr:rowOff>
    </xdr:from>
    <xdr:ext cx="405111" cy="259045"/>
    <xdr:sp macro="" textlink="">
      <xdr:nvSpPr>
        <xdr:cNvPr id="500" name="【児童館】&#10;有形固定資産減価償却率最大値テキスト"/>
        <xdr:cNvSpPr txBox="1"/>
      </xdr:nvSpPr>
      <xdr:spPr>
        <a:xfrm>
          <a:off x="16408400" y="1317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a:t>
          </a:r>
          <a:endParaRPr kumimoji="1" lang="ja-JP" altLang="en-US" sz="1000" b="1">
            <a:latin typeface="ＭＳ Ｐゴシック"/>
          </a:endParaRPr>
        </a:p>
      </xdr:txBody>
    </xdr:sp>
    <xdr:clientData/>
  </xdr:oneCellAnchor>
  <xdr:twoCellAnchor>
    <xdr:from>
      <xdr:col>23</xdr:col>
      <xdr:colOff>428625</xdr:colOff>
      <xdr:row>78</xdr:row>
      <xdr:rowOff>31242</xdr:rowOff>
    </xdr:from>
    <xdr:to>
      <xdr:col>23</xdr:col>
      <xdr:colOff>606425</xdr:colOff>
      <xdr:row>78</xdr:row>
      <xdr:rowOff>31242</xdr:rowOff>
    </xdr:to>
    <xdr:cxnSp macro="">
      <xdr:nvCxnSpPr>
        <xdr:cNvPr id="501" name="直線コネクタ 500"/>
        <xdr:cNvCxnSpPr/>
      </xdr:nvCxnSpPr>
      <xdr:spPr>
        <a:xfrm>
          <a:off x="16230600" y="1340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502"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503" name="フローチャート : 判断 502"/>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156463</xdr:rowOff>
    </xdr:from>
    <xdr:to>
      <xdr:col>22</xdr:col>
      <xdr:colOff>415925</xdr:colOff>
      <xdr:row>82</xdr:row>
      <xdr:rowOff>86613</xdr:rowOff>
    </xdr:to>
    <xdr:sp macro="" textlink="">
      <xdr:nvSpPr>
        <xdr:cNvPr id="504" name="フローチャート : 判断 503"/>
        <xdr:cNvSpPr/>
      </xdr:nvSpPr>
      <xdr:spPr>
        <a:xfrm>
          <a:off x="15430500" y="1404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5" name="テキスト ボックス 5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6" name="テキスト ボックス 5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7" name="テキスト ボックス 5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8" name="テキスト ボックス 5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9" name="テキスト ボックス 5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165608</xdr:rowOff>
    </xdr:from>
    <xdr:to>
      <xdr:col>23</xdr:col>
      <xdr:colOff>568325</xdr:colOff>
      <xdr:row>82</xdr:row>
      <xdr:rowOff>95758</xdr:rowOff>
    </xdr:to>
    <xdr:sp macro="" textlink="">
      <xdr:nvSpPr>
        <xdr:cNvPr id="510" name="円/楕円 509"/>
        <xdr:cNvSpPr/>
      </xdr:nvSpPr>
      <xdr:spPr>
        <a:xfrm>
          <a:off x="162687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17035</xdr:rowOff>
    </xdr:from>
    <xdr:ext cx="405111" cy="259045"/>
    <xdr:sp macro="" textlink="">
      <xdr:nvSpPr>
        <xdr:cNvPr id="511" name="【児童館】&#10;有形固定資産減価償却率該当値テキスト"/>
        <xdr:cNvSpPr txBox="1"/>
      </xdr:nvSpPr>
      <xdr:spPr>
        <a:xfrm>
          <a:off x="16408400" y="13904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151892</xdr:rowOff>
    </xdr:from>
    <xdr:to>
      <xdr:col>22</xdr:col>
      <xdr:colOff>415925</xdr:colOff>
      <xdr:row>82</xdr:row>
      <xdr:rowOff>82042</xdr:rowOff>
    </xdr:to>
    <xdr:sp macro="" textlink="">
      <xdr:nvSpPr>
        <xdr:cNvPr id="512" name="円/楕円 511"/>
        <xdr:cNvSpPr/>
      </xdr:nvSpPr>
      <xdr:spPr>
        <a:xfrm>
          <a:off x="154305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31242</xdr:rowOff>
    </xdr:from>
    <xdr:to>
      <xdr:col>23</xdr:col>
      <xdr:colOff>517525</xdr:colOff>
      <xdr:row>82</xdr:row>
      <xdr:rowOff>44958</xdr:rowOff>
    </xdr:to>
    <xdr:cxnSp macro="">
      <xdr:nvCxnSpPr>
        <xdr:cNvPr id="513" name="直線コネクタ 512"/>
        <xdr:cNvCxnSpPr/>
      </xdr:nvCxnSpPr>
      <xdr:spPr>
        <a:xfrm>
          <a:off x="15481300" y="1409014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77740</xdr:rowOff>
    </xdr:from>
    <xdr:ext cx="405111" cy="259045"/>
    <xdr:sp macro="" textlink="">
      <xdr:nvSpPr>
        <xdr:cNvPr id="514" name="n_1aveValue【児童館】&#10;有形固定資産減価償却率"/>
        <xdr:cNvSpPr txBox="1"/>
      </xdr:nvSpPr>
      <xdr:spPr>
        <a:xfrm>
          <a:off x="15266043"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98569</xdr:rowOff>
    </xdr:from>
    <xdr:ext cx="405111" cy="259045"/>
    <xdr:sp macro="" textlink="">
      <xdr:nvSpPr>
        <xdr:cNvPr id="515" name="n_1mainValue【児童館】&#10;有形固定資産減価償却率"/>
        <xdr:cNvSpPr txBox="1"/>
      </xdr:nvSpPr>
      <xdr:spPr>
        <a:xfrm>
          <a:off x="15266043" y="1381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3" name="正方形/長方形 5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4" name="テキスト ボックス 5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5" name="直線コネクタ 5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6" name="直線コネクタ 52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7" name="テキスト ボックス 52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8" name="直線コネクタ 52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9" name="テキスト ボックス 52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0" name="直線コネクタ 52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1" name="テキスト ボックス 53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2" name="直線コネクタ 53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3" name="テキスト ボックス 53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4" name="直線コネクタ 53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5" name="テキスト ボックス 53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6" name="直線コネクタ 5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7" name="テキスト ボックス 5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0</xdr:rowOff>
    </xdr:to>
    <xdr:cxnSp macro="">
      <xdr:nvCxnSpPr>
        <xdr:cNvPr id="539" name="直線コネクタ 538"/>
        <xdr:cNvCxnSpPr/>
      </xdr:nvCxnSpPr>
      <xdr:spPr>
        <a:xfrm flipV="1">
          <a:off x="22160864" y="1333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40"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41" name="直線コネクタ 540"/>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42" name="【児童館】&#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43" name="直線コネクタ 542"/>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162577</xdr:rowOff>
    </xdr:from>
    <xdr:ext cx="469744" cy="259045"/>
    <xdr:sp macro="" textlink="">
      <xdr:nvSpPr>
        <xdr:cNvPr id="544" name="【児童館】&#10;一人当たり面積平均値テキスト"/>
        <xdr:cNvSpPr txBox="1"/>
      </xdr:nvSpPr>
      <xdr:spPr>
        <a:xfrm>
          <a:off x="22250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45" name="フローチャート : 判断 54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139700</xdr:rowOff>
    </xdr:from>
    <xdr:to>
      <xdr:col>31</xdr:col>
      <xdr:colOff>85725</xdr:colOff>
      <xdr:row>83</xdr:row>
      <xdr:rowOff>69850</xdr:rowOff>
    </xdr:to>
    <xdr:sp macro="" textlink="">
      <xdr:nvSpPr>
        <xdr:cNvPr id="546" name="フローチャート : 判断 545"/>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7" name="テキスト ボックス 5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8" name="テキスト ボックス 5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9" name="テキスト ボックス 5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0" name="テキスト ボックス 5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1" name="テキスト ボックス 5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552" name="円/楕円 551"/>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22877</xdr:rowOff>
    </xdr:from>
    <xdr:ext cx="469744" cy="259045"/>
    <xdr:sp macro="" textlink="">
      <xdr:nvSpPr>
        <xdr:cNvPr id="553" name="【児童館】&#10;一人当たり面積該当値テキスト"/>
        <xdr:cNvSpPr txBox="1"/>
      </xdr:nvSpPr>
      <xdr:spPr>
        <a:xfrm>
          <a:off x="222504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6350</xdr:rowOff>
    </xdr:from>
    <xdr:to>
      <xdr:col>31</xdr:col>
      <xdr:colOff>85725</xdr:colOff>
      <xdr:row>83</xdr:row>
      <xdr:rowOff>107950</xdr:rowOff>
    </xdr:to>
    <xdr:sp macro="" textlink="">
      <xdr:nvSpPr>
        <xdr:cNvPr id="554" name="円/楕円 553"/>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57150</xdr:rowOff>
    </xdr:from>
    <xdr:to>
      <xdr:col>32</xdr:col>
      <xdr:colOff>187325</xdr:colOff>
      <xdr:row>83</xdr:row>
      <xdr:rowOff>95250</xdr:rowOff>
    </xdr:to>
    <xdr:cxnSp macro="">
      <xdr:nvCxnSpPr>
        <xdr:cNvPr id="555" name="直線コネクタ 554"/>
        <xdr:cNvCxnSpPr/>
      </xdr:nvCxnSpPr>
      <xdr:spPr>
        <a:xfrm>
          <a:off x="21323300" y="1428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86377</xdr:rowOff>
    </xdr:from>
    <xdr:ext cx="469744" cy="259045"/>
    <xdr:sp macro="" textlink="">
      <xdr:nvSpPr>
        <xdr:cNvPr id="556"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99077</xdr:rowOff>
    </xdr:from>
    <xdr:ext cx="469744" cy="259045"/>
    <xdr:sp macro="" textlink="">
      <xdr:nvSpPr>
        <xdr:cNvPr id="557" name="n_1mainValue【児童館】&#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8" name="テキスト ボックス 5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69" name="直線コネクタ 5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0" name="テキスト ボックス 56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1" name="直線コネクタ 5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2" name="テキスト ボックス 5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3" name="直線コネクタ 5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4" name="テキスト ボックス 5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5" name="直線コネクタ 5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6" name="テキスト ボックス 5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7" name="直線コネクタ 5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8" name="テキスト ボックス 5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9" name="直線コネクタ 5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0" name="テキスト ボックス 57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2" name="テキスト ボックス 58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102326</xdr:rowOff>
    </xdr:from>
    <xdr:to>
      <xdr:col>23</xdr:col>
      <xdr:colOff>516889</xdr:colOff>
      <xdr:row>107</xdr:row>
      <xdr:rowOff>156211</xdr:rowOff>
    </xdr:to>
    <xdr:cxnSp macro="">
      <xdr:nvCxnSpPr>
        <xdr:cNvPr id="584" name="直線コネクタ 583"/>
        <xdr:cNvCxnSpPr/>
      </xdr:nvCxnSpPr>
      <xdr:spPr>
        <a:xfrm flipV="1">
          <a:off x="16318864" y="1724732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160038</xdr:rowOff>
    </xdr:from>
    <xdr:ext cx="405111" cy="259045"/>
    <xdr:sp macro="" textlink="">
      <xdr:nvSpPr>
        <xdr:cNvPr id="585" name="【公民館】&#10;有形固定資産減価償却率最小値テキスト"/>
        <xdr:cNvSpPr txBox="1"/>
      </xdr:nvSpPr>
      <xdr:spPr>
        <a:xfrm>
          <a:off x="16408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107</xdr:row>
      <xdr:rowOff>156211</xdr:rowOff>
    </xdr:from>
    <xdr:to>
      <xdr:col>23</xdr:col>
      <xdr:colOff>606425</xdr:colOff>
      <xdr:row>107</xdr:row>
      <xdr:rowOff>156211</xdr:rowOff>
    </xdr:to>
    <xdr:cxnSp macro="">
      <xdr:nvCxnSpPr>
        <xdr:cNvPr id="586" name="直線コネクタ 585"/>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49003</xdr:rowOff>
    </xdr:from>
    <xdr:ext cx="405111" cy="259045"/>
    <xdr:sp macro="" textlink="">
      <xdr:nvSpPr>
        <xdr:cNvPr id="587" name="【公民館】&#10;有形固定資産減価償却率最大値テキスト"/>
        <xdr:cNvSpPr txBox="1"/>
      </xdr:nvSpPr>
      <xdr:spPr>
        <a:xfrm>
          <a:off x="164084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23</xdr:col>
      <xdr:colOff>428625</xdr:colOff>
      <xdr:row>100</xdr:row>
      <xdr:rowOff>102326</xdr:rowOff>
    </xdr:from>
    <xdr:to>
      <xdr:col>23</xdr:col>
      <xdr:colOff>606425</xdr:colOff>
      <xdr:row>100</xdr:row>
      <xdr:rowOff>102326</xdr:rowOff>
    </xdr:to>
    <xdr:cxnSp macro="">
      <xdr:nvCxnSpPr>
        <xdr:cNvPr id="588" name="直線コネクタ 587"/>
        <xdr:cNvCxnSpPr/>
      </xdr:nvCxnSpPr>
      <xdr:spPr>
        <a:xfrm>
          <a:off x="16230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93634</xdr:rowOff>
    </xdr:from>
    <xdr:ext cx="405111" cy="259045"/>
    <xdr:sp macro="" textlink="">
      <xdr:nvSpPr>
        <xdr:cNvPr id="589" name="【公民館】&#10;有形固定資産減価償却率平均値テキスト"/>
        <xdr:cNvSpPr txBox="1"/>
      </xdr:nvSpPr>
      <xdr:spPr>
        <a:xfrm>
          <a:off x="16408400" y="1809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115207</xdr:rowOff>
    </xdr:from>
    <xdr:to>
      <xdr:col>23</xdr:col>
      <xdr:colOff>568325</xdr:colOff>
      <xdr:row>106</xdr:row>
      <xdr:rowOff>45357</xdr:rowOff>
    </xdr:to>
    <xdr:sp macro="" textlink="">
      <xdr:nvSpPr>
        <xdr:cNvPr id="590" name="フローチャート : 判断 589"/>
        <xdr:cNvSpPr/>
      </xdr:nvSpPr>
      <xdr:spPr>
        <a:xfrm>
          <a:off x="16268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134801</xdr:rowOff>
    </xdr:from>
    <xdr:to>
      <xdr:col>22</xdr:col>
      <xdr:colOff>415925</xdr:colOff>
      <xdr:row>106</xdr:row>
      <xdr:rowOff>64951</xdr:rowOff>
    </xdr:to>
    <xdr:sp macro="" textlink="">
      <xdr:nvSpPr>
        <xdr:cNvPr id="591" name="フローチャート : 判断 590"/>
        <xdr:cNvSpPr/>
      </xdr:nvSpPr>
      <xdr:spPr>
        <a:xfrm>
          <a:off x="15430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111942</xdr:rowOff>
    </xdr:from>
    <xdr:to>
      <xdr:col>23</xdr:col>
      <xdr:colOff>568325</xdr:colOff>
      <xdr:row>106</xdr:row>
      <xdr:rowOff>42092</xdr:rowOff>
    </xdr:to>
    <xdr:sp macro="" textlink="">
      <xdr:nvSpPr>
        <xdr:cNvPr id="597" name="円/楕円 596"/>
        <xdr:cNvSpPr/>
      </xdr:nvSpPr>
      <xdr:spPr>
        <a:xfrm>
          <a:off x="162687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134819</xdr:rowOff>
    </xdr:from>
    <xdr:ext cx="405111" cy="259045"/>
    <xdr:sp macro="" textlink="">
      <xdr:nvSpPr>
        <xdr:cNvPr id="598" name="【公民館】&#10;有形固定資産減価償却率該当値テキスト"/>
        <xdr:cNvSpPr txBox="1"/>
      </xdr:nvSpPr>
      <xdr:spPr>
        <a:xfrm>
          <a:off x="16408400" y="17965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49893</xdr:rowOff>
    </xdr:from>
    <xdr:to>
      <xdr:col>22</xdr:col>
      <xdr:colOff>415925</xdr:colOff>
      <xdr:row>105</xdr:row>
      <xdr:rowOff>151493</xdr:rowOff>
    </xdr:to>
    <xdr:sp macro="" textlink="">
      <xdr:nvSpPr>
        <xdr:cNvPr id="599" name="円/楕円 598"/>
        <xdr:cNvSpPr/>
      </xdr:nvSpPr>
      <xdr:spPr>
        <a:xfrm>
          <a:off x="1543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100693</xdr:rowOff>
    </xdr:from>
    <xdr:to>
      <xdr:col>23</xdr:col>
      <xdr:colOff>517525</xdr:colOff>
      <xdr:row>105</xdr:row>
      <xdr:rowOff>162742</xdr:rowOff>
    </xdr:to>
    <xdr:cxnSp macro="">
      <xdr:nvCxnSpPr>
        <xdr:cNvPr id="600" name="直線コネクタ 599"/>
        <xdr:cNvCxnSpPr/>
      </xdr:nvCxnSpPr>
      <xdr:spPr>
        <a:xfrm>
          <a:off x="15481300" y="18102943"/>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56078</xdr:rowOff>
    </xdr:from>
    <xdr:ext cx="405111" cy="259045"/>
    <xdr:sp macro="" textlink="">
      <xdr:nvSpPr>
        <xdr:cNvPr id="601" name="n_1aveValue【公民館】&#10;有形固定資産減価償却率"/>
        <xdr:cNvSpPr txBox="1"/>
      </xdr:nvSpPr>
      <xdr:spPr>
        <a:xfrm>
          <a:off x="15266043"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168020</xdr:rowOff>
    </xdr:from>
    <xdr:ext cx="405111" cy="259045"/>
    <xdr:sp macro="" textlink="">
      <xdr:nvSpPr>
        <xdr:cNvPr id="602" name="n_1mainValue【公民館】&#10;有形固定資産減価償却率"/>
        <xdr:cNvSpPr txBox="1"/>
      </xdr:nvSpPr>
      <xdr:spPr>
        <a:xfrm>
          <a:off x="15266043"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3" name="テキスト ボックス 61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14" name="直線コネクタ 6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5" name="テキスト ボックス 6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6" name="直線コネクタ 6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7" name="テキスト ボックス 6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8" name="直線コネクタ 6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9" name="テキスト ボックス 6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20" name="直線コネクタ 6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1" name="テキスト ボックス 6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2" name="直線コネクタ 6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3" name="テキスト ボックス 6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4" name="直線コネクタ 6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5" name="テキスト ボックス 6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149679</xdr:rowOff>
    </xdr:from>
    <xdr:to>
      <xdr:col>32</xdr:col>
      <xdr:colOff>186689</xdr:colOff>
      <xdr:row>109</xdr:row>
      <xdr:rowOff>57150</xdr:rowOff>
    </xdr:to>
    <xdr:cxnSp macro="">
      <xdr:nvCxnSpPr>
        <xdr:cNvPr id="629" name="直線コネクタ 628"/>
        <xdr:cNvCxnSpPr/>
      </xdr:nvCxnSpPr>
      <xdr:spPr>
        <a:xfrm flipV="1">
          <a:off x="22160864" y="17123229"/>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60977</xdr:rowOff>
    </xdr:from>
    <xdr:ext cx="469744" cy="259045"/>
    <xdr:sp macro="" textlink="">
      <xdr:nvSpPr>
        <xdr:cNvPr id="630" name="【公民館】&#10;一人当たり面積最小値テキスト"/>
        <xdr:cNvSpPr txBox="1"/>
      </xdr:nvSpPr>
      <xdr:spPr>
        <a:xfrm>
          <a:off x="22250400"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109</xdr:row>
      <xdr:rowOff>57150</xdr:rowOff>
    </xdr:from>
    <xdr:to>
      <xdr:col>32</xdr:col>
      <xdr:colOff>276225</xdr:colOff>
      <xdr:row>109</xdr:row>
      <xdr:rowOff>57150</xdr:rowOff>
    </xdr:to>
    <xdr:cxnSp macro="">
      <xdr:nvCxnSpPr>
        <xdr:cNvPr id="631" name="直線コネクタ 630"/>
        <xdr:cNvCxnSpPr/>
      </xdr:nvCxnSpPr>
      <xdr:spPr>
        <a:xfrm>
          <a:off x="22072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96356</xdr:rowOff>
    </xdr:from>
    <xdr:ext cx="469744" cy="259045"/>
    <xdr:sp macro="" textlink="">
      <xdr:nvSpPr>
        <xdr:cNvPr id="632" name="【公民館】&#10;一人当たり面積最大値テキスト"/>
        <xdr:cNvSpPr txBox="1"/>
      </xdr:nvSpPr>
      <xdr:spPr>
        <a:xfrm>
          <a:off x="22250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99</xdr:row>
      <xdr:rowOff>149679</xdr:rowOff>
    </xdr:from>
    <xdr:to>
      <xdr:col>32</xdr:col>
      <xdr:colOff>276225</xdr:colOff>
      <xdr:row>99</xdr:row>
      <xdr:rowOff>149679</xdr:rowOff>
    </xdr:to>
    <xdr:cxnSp macro="">
      <xdr:nvCxnSpPr>
        <xdr:cNvPr id="633" name="直線コネクタ 632"/>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83656</xdr:rowOff>
    </xdr:from>
    <xdr:ext cx="469744" cy="259045"/>
    <xdr:sp macro="" textlink="">
      <xdr:nvSpPr>
        <xdr:cNvPr id="634" name="【公民館】&#10;一人当たり面積平均値テキスト"/>
        <xdr:cNvSpPr txBox="1"/>
      </xdr:nvSpPr>
      <xdr:spPr>
        <a:xfrm>
          <a:off x="22250400" y="179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60779</xdr:rowOff>
    </xdr:from>
    <xdr:to>
      <xdr:col>32</xdr:col>
      <xdr:colOff>238125</xdr:colOff>
      <xdr:row>105</xdr:row>
      <xdr:rowOff>162379</xdr:rowOff>
    </xdr:to>
    <xdr:sp macro="" textlink="">
      <xdr:nvSpPr>
        <xdr:cNvPr id="635" name="フローチャート : 判断 634"/>
        <xdr:cNvSpPr/>
      </xdr:nvSpPr>
      <xdr:spPr>
        <a:xfrm>
          <a:off x="221107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166914</xdr:rowOff>
    </xdr:from>
    <xdr:to>
      <xdr:col>31</xdr:col>
      <xdr:colOff>85725</xdr:colOff>
      <xdr:row>105</xdr:row>
      <xdr:rowOff>97064</xdr:rowOff>
    </xdr:to>
    <xdr:sp macro="" textlink="">
      <xdr:nvSpPr>
        <xdr:cNvPr id="636" name="フローチャート : 判断 635"/>
        <xdr:cNvSpPr/>
      </xdr:nvSpPr>
      <xdr:spPr>
        <a:xfrm>
          <a:off x="21272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145143</xdr:rowOff>
    </xdr:from>
    <xdr:to>
      <xdr:col>32</xdr:col>
      <xdr:colOff>238125</xdr:colOff>
      <xdr:row>109</xdr:row>
      <xdr:rowOff>75293</xdr:rowOff>
    </xdr:to>
    <xdr:sp macro="" textlink="">
      <xdr:nvSpPr>
        <xdr:cNvPr id="642" name="円/楕円 641"/>
        <xdr:cNvSpPr/>
      </xdr:nvSpPr>
      <xdr:spPr>
        <a:xfrm>
          <a:off x="22110700" y="186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60070</xdr:rowOff>
    </xdr:from>
    <xdr:ext cx="469744" cy="259045"/>
    <xdr:sp macro="" textlink="">
      <xdr:nvSpPr>
        <xdr:cNvPr id="643" name="【公民館】&#10;一人当たり面積該当値テキスト"/>
        <xdr:cNvSpPr txBox="1"/>
      </xdr:nvSpPr>
      <xdr:spPr>
        <a:xfrm>
          <a:off x="22250400" y="1857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134257</xdr:rowOff>
    </xdr:from>
    <xdr:to>
      <xdr:col>31</xdr:col>
      <xdr:colOff>85725</xdr:colOff>
      <xdr:row>109</xdr:row>
      <xdr:rowOff>64407</xdr:rowOff>
    </xdr:to>
    <xdr:sp macro="" textlink="">
      <xdr:nvSpPr>
        <xdr:cNvPr id="644" name="円/楕円 643"/>
        <xdr:cNvSpPr/>
      </xdr:nvSpPr>
      <xdr:spPr>
        <a:xfrm>
          <a:off x="21272500" y="186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109</xdr:row>
      <xdr:rowOff>13607</xdr:rowOff>
    </xdr:from>
    <xdr:to>
      <xdr:col>32</xdr:col>
      <xdr:colOff>187325</xdr:colOff>
      <xdr:row>109</xdr:row>
      <xdr:rowOff>24493</xdr:rowOff>
    </xdr:to>
    <xdr:cxnSp macro="">
      <xdr:nvCxnSpPr>
        <xdr:cNvPr id="645" name="直線コネクタ 644"/>
        <xdr:cNvCxnSpPr/>
      </xdr:nvCxnSpPr>
      <xdr:spPr>
        <a:xfrm>
          <a:off x="21323300" y="187016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113591</xdr:rowOff>
    </xdr:from>
    <xdr:ext cx="469744" cy="259045"/>
    <xdr:sp macro="" textlink="">
      <xdr:nvSpPr>
        <xdr:cNvPr id="646" name="n_1aveValue【公民館】&#10;一人当たり面積"/>
        <xdr:cNvSpPr txBox="1"/>
      </xdr:nvSpPr>
      <xdr:spPr>
        <a:xfrm>
          <a:off x="210757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30</xdr:col>
      <xdr:colOff>473152</xdr:colOff>
      <xdr:row>109</xdr:row>
      <xdr:rowOff>55534</xdr:rowOff>
    </xdr:from>
    <xdr:ext cx="469744" cy="259045"/>
    <xdr:sp macro="" textlink="">
      <xdr:nvSpPr>
        <xdr:cNvPr id="647" name="n_1mainValue【公民館】&#10;一人当たり面積"/>
        <xdr:cNvSpPr txBox="1"/>
      </xdr:nvSpPr>
      <xdr:spPr>
        <a:xfrm>
          <a:off x="21075727" y="1874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年度より数値が下がっているものの、</a:t>
          </a:r>
          <a:r>
            <a:rPr kumimoji="1" lang="en-US" altLang="ja-JP" sz="1100">
              <a:solidFill>
                <a:schemeClr val="dk1"/>
              </a:solidFill>
              <a:effectLst/>
              <a:latin typeface="+mn-lt"/>
              <a:ea typeface="+mn-ea"/>
              <a:cs typeface="+mn-cs"/>
            </a:rPr>
            <a:t>75.1%</a:t>
          </a:r>
          <a:r>
            <a:rPr kumimoji="1" lang="ja-JP" altLang="ja-JP" sz="1100">
              <a:solidFill>
                <a:schemeClr val="dk1"/>
              </a:solidFill>
              <a:effectLst/>
              <a:latin typeface="+mn-lt"/>
              <a:ea typeface="+mn-ea"/>
              <a:cs typeface="+mn-cs"/>
            </a:rPr>
            <a:t>と本市の中で最も高く、類似団体内でも最も高い状態にあり、施設の老朽化が進んでおり、現在、施設の建替などに取り組んでいる。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についても有形固定資産減価償却率は</a:t>
          </a:r>
          <a:r>
            <a:rPr kumimoji="1" lang="en-US" altLang="ja-JP" sz="1100">
              <a:solidFill>
                <a:schemeClr val="dk1"/>
              </a:solidFill>
              <a:effectLst/>
              <a:latin typeface="+mn-lt"/>
              <a:ea typeface="+mn-ea"/>
              <a:cs typeface="+mn-cs"/>
            </a:rPr>
            <a:t>70.4%</a:t>
          </a:r>
          <a:r>
            <a:rPr kumimoji="1" lang="ja-JP" altLang="ja-JP" sz="1100">
              <a:solidFill>
                <a:schemeClr val="dk1"/>
              </a:solidFill>
              <a:effectLst/>
              <a:latin typeface="+mn-lt"/>
              <a:ea typeface="+mn-ea"/>
              <a:cs typeface="+mn-cs"/>
            </a:rPr>
            <a:t>で、本市の中でも比較的高く、類似団体</a:t>
          </a:r>
          <a:r>
            <a:rPr kumimoji="1" lang="ja-JP" altLang="en-US" sz="1100">
              <a:solidFill>
                <a:schemeClr val="dk1"/>
              </a:solidFill>
              <a:effectLst/>
              <a:latin typeface="+mn-lt"/>
              <a:ea typeface="+mn-ea"/>
              <a:cs typeface="+mn-cs"/>
            </a:rPr>
            <a:t>内平均値</a:t>
          </a:r>
          <a:r>
            <a:rPr kumimoji="1" lang="ja-JP" altLang="ja-JP" sz="1100">
              <a:solidFill>
                <a:schemeClr val="dk1"/>
              </a:solidFill>
              <a:effectLst/>
              <a:latin typeface="+mn-lt"/>
              <a:ea typeface="+mn-ea"/>
              <a:cs typeface="+mn-cs"/>
            </a:rPr>
            <a:t>と比較しても高い状態にあり、施設の老朽化が進んでおり、現在、老朽化の対策として、大規模改修による施設の長寿命化に取り組んでいる。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今後も公共施設等総合管理計画（平成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月策定）に基づき、施設の老朽化対策に取り組む。</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大阪府吹田市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369,898
364,938
36.09
123,234,804
120,787,928
531,945
70,097,555
46,393,264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118110</xdr:rowOff>
    </xdr:from>
    <xdr:to>
      <xdr:col>6</xdr:col>
      <xdr:colOff>510540</xdr:colOff>
      <xdr:row>42</xdr:row>
      <xdr:rowOff>83820</xdr:rowOff>
    </xdr:to>
    <xdr:cxnSp macro="">
      <xdr:nvCxnSpPr>
        <xdr:cNvPr id="57" name="直線コネクタ 56"/>
        <xdr:cNvCxnSpPr/>
      </xdr:nvCxnSpPr>
      <xdr:spPr>
        <a:xfrm flipV="1">
          <a:off x="4634865" y="59474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87647</xdr:rowOff>
    </xdr:from>
    <xdr:ext cx="405111" cy="259045"/>
    <xdr:sp macro="" textlink="">
      <xdr:nvSpPr>
        <xdr:cNvPr id="58" name="【図書館】&#10;有形固定資産減価償却率最小値テキスト"/>
        <xdr:cNvSpPr txBox="1"/>
      </xdr:nvSpPr>
      <xdr:spPr>
        <a:xfrm>
          <a:off x="47244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42</xdr:row>
      <xdr:rowOff>83820</xdr:rowOff>
    </xdr:from>
    <xdr:to>
      <xdr:col>6</xdr:col>
      <xdr:colOff>600075</xdr:colOff>
      <xdr:row>42</xdr:row>
      <xdr:rowOff>83820</xdr:rowOff>
    </xdr:to>
    <xdr:cxnSp macro="">
      <xdr:nvCxnSpPr>
        <xdr:cNvPr id="59" name="直線コネクタ 58"/>
        <xdr:cNvCxnSpPr/>
      </xdr:nvCxnSpPr>
      <xdr:spPr>
        <a:xfrm>
          <a:off x="4546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64787</xdr:rowOff>
    </xdr:from>
    <xdr:ext cx="405111" cy="259045"/>
    <xdr:sp macro="" textlink="">
      <xdr:nvSpPr>
        <xdr:cNvPr id="60" name="【図書館】&#10;有形固定資産減価償却率最大値テキスト"/>
        <xdr:cNvSpPr txBox="1"/>
      </xdr:nvSpPr>
      <xdr:spPr>
        <a:xfrm>
          <a:off x="4724400"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34</xdr:row>
      <xdr:rowOff>118110</xdr:rowOff>
    </xdr:from>
    <xdr:to>
      <xdr:col>6</xdr:col>
      <xdr:colOff>600075</xdr:colOff>
      <xdr:row>34</xdr:row>
      <xdr:rowOff>118110</xdr:rowOff>
    </xdr:to>
    <xdr:cxnSp macro="">
      <xdr:nvCxnSpPr>
        <xdr:cNvPr id="61" name="直線コネクタ 60"/>
        <xdr:cNvCxnSpPr/>
      </xdr:nvCxnSpPr>
      <xdr:spPr>
        <a:xfrm>
          <a:off x="4546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23512</xdr:rowOff>
    </xdr:from>
    <xdr:ext cx="405111" cy="259045"/>
    <xdr:sp macro="" textlink="">
      <xdr:nvSpPr>
        <xdr:cNvPr id="62" name="【図書館】&#10;有形固定資産減価償却率平均値テキスト"/>
        <xdr:cNvSpPr txBox="1"/>
      </xdr:nvSpPr>
      <xdr:spPr>
        <a:xfrm>
          <a:off x="4724400" y="6710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xdr:rowOff>
    </xdr:from>
    <xdr:to>
      <xdr:col>6</xdr:col>
      <xdr:colOff>561975</xdr:colOff>
      <xdr:row>40</xdr:row>
      <xdr:rowOff>102235</xdr:rowOff>
    </xdr:to>
    <xdr:sp macro="" textlink="">
      <xdr:nvSpPr>
        <xdr:cNvPr id="63" name="フローチャート : 判断 62"/>
        <xdr:cNvSpPr/>
      </xdr:nvSpPr>
      <xdr:spPr>
        <a:xfrm>
          <a:off x="4584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34925</xdr:rowOff>
    </xdr:from>
    <xdr:to>
      <xdr:col>6</xdr:col>
      <xdr:colOff>561975</xdr:colOff>
      <xdr:row>40</xdr:row>
      <xdr:rowOff>136525</xdr:rowOff>
    </xdr:to>
    <xdr:sp macro="" textlink="">
      <xdr:nvSpPr>
        <xdr:cNvPr id="70" name="円/楕円 69"/>
        <xdr:cNvSpPr/>
      </xdr:nvSpPr>
      <xdr:spPr>
        <a:xfrm>
          <a:off x="45847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13352</xdr:rowOff>
    </xdr:from>
    <xdr:ext cx="405111" cy="259045"/>
    <xdr:sp macro="" textlink="">
      <xdr:nvSpPr>
        <xdr:cNvPr id="71" name="【図書館】&#10;有形固定資産減価償却率該当値テキスト"/>
        <xdr:cNvSpPr txBox="1"/>
      </xdr:nvSpPr>
      <xdr:spPr>
        <a:xfrm>
          <a:off x="4724400"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76835</xdr:rowOff>
    </xdr:from>
    <xdr:to>
      <xdr:col>5</xdr:col>
      <xdr:colOff>409575</xdr:colOff>
      <xdr:row>41</xdr:row>
      <xdr:rowOff>6985</xdr:rowOff>
    </xdr:to>
    <xdr:sp macro="" textlink="">
      <xdr:nvSpPr>
        <xdr:cNvPr id="72" name="円/楕円 71"/>
        <xdr:cNvSpPr/>
      </xdr:nvSpPr>
      <xdr:spPr>
        <a:xfrm>
          <a:off x="3746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85725</xdr:rowOff>
    </xdr:from>
    <xdr:to>
      <xdr:col>6</xdr:col>
      <xdr:colOff>511175</xdr:colOff>
      <xdr:row>40</xdr:row>
      <xdr:rowOff>127635</xdr:rowOff>
    </xdr:to>
    <xdr:cxnSp macro="">
      <xdr:nvCxnSpPr>
        <xdr:cNvPr id="73" name="直線コネクタ 72"/>
        <xdr:cNvCxnSpPr/>
      </xdr:nvCxnSpPr>
      <xdr:spPr>
        <a:xfrm flipV="1">
          <a:off x="3797300" y="69437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8272</xdr:rowOff>
    </xdr:from>
    <xdr:ext cx="405111" cy="259045"/>
    <xdr:sp macro="" textlink="">
      <xdr:nvSpPr>
        <xdr:cNvPr id="74" name="n_1aveValue【図書館】&#10;有形固定資産減価償却率"/>
        <xdr:cNvSpPr txBox="1"/>
      </xdr:nvSpPr>
      <xdr:spPr>
        <a:xfrm>
          <a:off x="3582043"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169562</xdr:rowOff>
    </xdr:from>
    <xdr:ext cx="405111" cy="259045"/>
    <xdr:sp macro="" textlink="">
      <xdr:nvSpPr>
        <xdr:cNvPr id="75" name="n_1mainValue【図書館】&#10;有形固定資産減価償却率"/>
        <xdr:cNvSpPr txBox="1"/>
      </xdr:nvSpPr>
      <xdr:spPr>
        <a:xfrm>
          <a:off x="3582043"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7620</xdr:rowOff>
    </xdr:to>
    <xdr:cxnSp macro="">
      <xdr:nvCxnSpPr>
        <xdr:cNvPr id="98" name="直線コネクタ 97"/>
        <xdr:cNvCxnSpPr/>
      </xdr:nvCxnSpPr>
      <xdr:spPr>
        <a:xfrm flipV="1">
          <a:off x="10476865" y="57912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9"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100" name="直線コネクタ 99"/>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101"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102" name="直線コネクタ 101"/>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3"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4" name="フローチャート : 判断 103"/>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5" name="フローチャート : 判断 104"/>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25400</xdr:rowOff>
    </xdr:from>
    <xdr:to>
      <xdr:col>15</xdr:col>
      <xdr:colOff>231775</xdr:colOff>
      <xdr:row>36</xdr:row>
      <xdr:rowOff>127000</xdr:rowOff>
    </xdr:to>
    <xdr:sp macro="" textlink="">
      <xdr:nvSpPr>
        <xdr:cNvPr id="111" name="円/楕円 110"/>
        <xdr:cNvSpPr/>
      </xdr:nvSpPr>
      <xdr:spPr>
        <a:xfrm>
          <a:off x="10426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48277</xdr:rowOff>
    </xdr:from>
    <xdr:ext cx="469744" cy="259045"/>
    <xdr:sp macro="" textlink="">
      <xdr:nvSpPr>
        <xdr:cNvPr id="112" name="【図書館】&#10;一人当たり面積該当値テキスト"/>
        <xdr:cNvSpPr txBox="1"/>
      </xdr:nvSpPr>
      <xdr:spPr>
        <a:xfrm>
          <a:off x="105664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25400</xdr:rowOff>
    </xdr:from>
    <xdr:to>
      <xdr:col>14</xdr:col>
      <xdr:colOff>79375</xdr:colOff>
      <xdr:row>36</xdr:row>
      <xdr:rowOff>127000</xdr:rowOff>
    </xdr:to>
    <xdr:sp macro="" textlink="">
      <xdr:nvSpPr>
        <xdr:cNvPr id="113" name="円/楕円 112"/>
        <xdr:cNvSpPr/>
      </xdr:nvSpPr>
      <xdr:spPr>
        <a:xfrm>
          <a:off x="958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76200</xdr:rowOff>
    </xdr:from>
    <xdr:to>
      <xdr:col>15</xdr:col>
      <xdr:colOff>180975</xdr:colOff>
      <xdr:row>36</xdr:row>
      <xdr:rowOff>76200</xdr:rowOff>
    </xdr:to>
    <xdr:cxnSp macro="">
      <xdr:nvCxnSpPr>
        <xdr:cNvPr id="114" name="直線コネクタ 113"/>
        <xdr:cNvCxnSpPr/>
      </xdr:nvCxnSpPr>
      <xdr:spPr>
        <a:xfrm>
          <a:off x="9639300" y="624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3827</xdr:rowOff>
    </xdr:from>
    <xdr:ext cx="469744" cy="259045"/>
    <xdr:sp macro="" textlink="">
      <xdr:nvSpPr>
        <xdr:cNvPr id="115"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13</xdr:col>
      <xdr:colOff>466802</xdr:colOff>
      <xdr:row>34</xdr:row>
      <xdr:rowOff>143527</xdr:rowOff>
    </xdr:from>
    <xdr:ext cx="469744" cy="259045"/>
    <xdr:sp macro="" textlink="">
      <xdr:nvSpPr>
        <xdr:cNvPr id="116" name="n_1main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16328</xdr:rowOff>
    </xdr:from>
    <xdr:to>
      <xdr:col>6</xdr:col>
      <xdr:colOff>510540</xdr:colOff>
      <xdr:row>63</xdr:row>
      <xdr:rowOff>86541</xdr:rowOff>
    </xdr:to>
    <xdr:cxnSp macro="">
      <xdr:nvCxnSpPr>
        <xdr:cNvPr id="143" name="直線コネクタ 142"/>
        <xdr:cNvCxnSpPr/>
      </xdr:nvCxnSpPr>
      <xdr:spPr>
        <a:xfrm flipV="1">
          <a:off x="4634865" y="9617528"/>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44"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45" name="直線コネクタ 144"/>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134455</xdr:rowOff>
    </xdr:from>
    <xdr:ext cx="405111" cy="259045"/>
    <xdr:sp macro="" textlink="">
      <xdr:nvSpPr>
        <xdr:cNvPr id="146" name="【体育館・プール】&#10;有形固定資産減価償却率最大値テキスト"/>
        <xdr:cNvSpPr txBox="1"/>
      </xdr:nvSpPr>
      <xdr:spPr>
        <a:xfrm>
          <a:off x="4724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56</xdr:row>
      <xdr:rowOff>16328</xdr:rowOff>
    </xdr:from>
    <xdr:to>
      <xdr:col>6</xdr:col>
      <xdr:colOff>600075</xdr:colOff>
      <xdr:row>56</xdr:row>
      <xdr:rowOff>16328</xdr:rowOff>
    </xdr:to>
    <xdr:cxnSp macro="">
      <xdr:nvCxnSpPr>
        <xdr:cNvPr id="147" name="直線コネクタ 146"/>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100710</xdr:rowOff>
    </xdr:from>
    <xdr:ext cx="405111" cy="259045"/>
    <xdr:sp macro="" textlink="">
      <xdr:nvSpPr>
        <xdr:cNvPr id="148" name="【体育館・プール】&#10;有形固定資産減価償却率平均値テキスト"/>
        <xdr:cNvSpPr txBox="1"/>
      </xdr:nvSpPr>
      <xdr:spPr>
        <a:xfrm>
          <a:off x="47244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122283</xdr:rowOff>
    </xdr:from>
    <xdr:to>
      <xdr:col>6</xdr:col>
      <xdr:colOff>561975</xdr:colOff>
      <xdr:row>59</xdr:row>
      <xdr:rowOff>52433</xdr:rowOff>
    </xdr:to>
    <xdr:sp macro="" textlink="">
      <xdr:nvSpPr>
        <xdr:cNvPr id="149" name="フローチャート : 判断 148"/>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145143</xdr:rowOff>
    </xdr:from>
    <xdr:to>
      <xdr:col>5</xdr:col>
      <xdr:colOff>409575</xdr:colOff>
      <xdr:row>59</xdr:row>
      <xdr:rowOff>75293</xdr:rowOff>
    </xdr:to>
    <xdr:sp macro="" textlink="">
      <xdr:nvSpPr>
        <xdr:cNvPr id="150" name="フローチャート : 判断 149"/>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66766</xdr:rowOff>
    </xdr:from>
    <xdr:to>
      <xdr:col>6</xdr:col>
      <xdr:colOff>561975</xdr:colOff>
      <xdr:row>58</xdr:row>
      <xdr:rowOff>168366</xdr:rowOff>
    </xdr:to>
    <xdr:sp macro="" textlink="">
      <xdr:nvSpPr>
        <xdr:cNvPr id="156" name="円/楕円 155"/>
        <xdr:cNvSpPr/>
      </xdr:nvSpPr>
      <xdr:spPr>
        <a:xfrm>
          <a:off x="45847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89643</xdr:rowOff>
    </xdr:from>
    <xdr:ext cx="405111" cy="259045"/>
    <xdr:sp macro="" textlink="">
      <xdr:nvSpPr>
        <xdr:cNvPr id="157" name="【体育館・プール】&#10;有形固定資産減価償却率該当値テキスト"/>
        <xdr:cNvSpPr txBox="1"/>
      </xdr:nvSpPr>
      <xdr:spPr>
        <a:xfrm>
          <a:off x="4724400" y="986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135346</xdr:rowOff>
    </xdr:from>
    <xdr:to>
      <xdr:col>5</xdr:col>
      <xdr:colOff>409575</xdr:colOff>
      <xdr:row>59</xdr:row>
      <xdr:rowOff>65496</xdr:rowOff>
    </xdr:to>
    <xdr:sp macro="" textlink="">
      <xdr:nvSpPr>
        <xdr:cNvPr id="158" name="円/楕円 157"/>
        <xdr:cNvSpPr/>
      </xdr:nvSpPr>
      <xdr:spPr>
        <a:xfrm>
          <a:off x="3746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117566</xdr:rowOff>
    </xdr:from>
    <xdr:to>
      <xdr:col>6</xdr:col>
      <xdr:colOff>511175</xdr:colOff>
      <xdr:row>59</xdr:row>
      <xdr:rowOff>14696</xdr:rowOff>
    </xdr:to>
    <xdr:cxnSp macro="">
      <xdr:nvCxnSpPr>
        <xdr:cNvPr id="159" name="直線コネクタ 158"/>
        <xdr:cNvCxnSpPr/>
      </xdr:nvCxnSpPr>
      <xdr:spPr>
        <a:xfrm flipV="1">
          <a:off x="3797300" y="1006166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66420</xdr:rowOff>
    </xdr:from>
    <xdr:ext cx="405111" cy="259045"/>
    <xdr:sp macro="" textlink="">
      <xdr:nvSpPr>
        <xdr:cNvPr id="160" name="n_1aveValue【体育館・プール】&#10;有形固定資産減価償却率"/>
        <xdr:cNvSpPr txBox="1"/>
      </xdr:nvSpPr>
      <xdr:spPr>
        <a:xfrm>
          <a:off x="3582043"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82023</xdr:rowOff>
    </xdr:from>
    <xdr:ext cx="405111" cy="259045"/>
    <xdr:sp macro="" textlink="">
      <xdr:nvSpPr>
        <xdr:cNvPr id="161" name="n_1mainValue【体育館・プール】&#10;有形固定資産減価償却率"/>
        <xdr:cNvSpPr txBox="1"/>
      </xdr:nvSpPr>
      <xdr:spPr>
        <a:xfrm>
          <a:off x="3582043"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129540</xdr:rowOff>
    </xdr:to>
    <xdr:cxnSp macro="">
      <xdr:nvCxnSpPr>
        <xdr:cNvPr id="185" name="直線コネクタ 184"/>
        <xdr:cNvCxnSpPr/>
      </xdr:nvCxnSpPr>
      <xdr:spPr>
        <a:xfrm flipV="1">
          <a:off x="10476865" y="96240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133367</xdr:rowOff>
    </xdr:from>
    <xdr:ext cx="469744" cy="259045"/>
    <xdr:sp macro="" textlink="">
      <xdr:nvSpPr>
        <xdr:cNvPr id="186" name="【体育館・プール】&#10;一人当たり面積最小値テキスト"/>
        <xdr:cNvSpPr txBox="1"/>
      </xdr:nvSpPr>
      <xdr:spPr>
        <a:xfrm>
          <a:off x="1056640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87" name="直線コネクタ 186"/>
        <xdr:cNvCxnSpPr/>
      </xdr:nvCxnSpPr>
      <xdr:spPr>
        <a:xfrm>
          <a:off x="10388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88"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89" name="直線コネクタ 18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82567</xdr:rowOff>
    </xdr:from>
    <xdr:ext cx="469744" cy="259045"/>
    <xdr:sp macro="" textlink="">
      <xdr:nvSpPr>
        <xdr:cNvPr id="190" name="【体育館・プール】&#10;一人当たり面積平均値テキスト"/>
        <xdr:cNvSpPr txBox="1"/>
      </xdr:nvSpPr>
      <xdr:spPr>
        <a:xfrm>
          <a:off x="10566400" y="1036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91" name="フローチャート : 判断 190"/>
        <xdr:cNvSpPr/>
      </xdr:nvSpPr>
      <xdr:spPr>
        <a:xfrm>
          <a:off x="104267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44450</xdr:rowOff>
    </xdr:from>
    <xdr:to>
      <xdr:col>14</xdr:col>
      <xdr:colOff>79375</xdr:colOff>
      <xdr:row>61</xdr:row>
      <xdr:rowOff>146050</xdr:rowOff>
    </xdr:to>
    <xdr:sp macro="" textlink="">
      <xdr:nvSpPr>
        <xdr:cNvPr id="192" name="フローチャート : 判断 191"/>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170180</xdr:rowOff>
    </xdr:from>
    <xdr:to>
      <xdr:col>15</xdr:col>
      <xdr:colOff>231775</xdr:colOff>
      <xdr:row>62</xdr:row>
      <xdr:rowOff>100330</xdr:rowOff>
    </xdr:to>
    <xdr:sp macro="" textlink="">
      <xdr:nvSpPr>
        <xdr:cNvPr id="198" name="円/楕円 197"/>
        <xdr:cNvSpPr/>
      </xdr:nvSpPr>
      <xdr:spPr>
        <a:xfrm>
          <a:off x="10426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148607</xdr:rowOff>
    </xdr:from>
    <xdr:ext cx="469744" cy="259045"/>
    <xdr:sp macro="" textlink="">
      <xdr:nvSpPr>
        <xdr:cNvPr id="199" name="【体育館・プール】&#10;一人当たり面積該当値テキスト"/>
        <xdr:cNvSpPr txBox="1"/>
      </xdr:nvSpPr>
      <xdr:spPr>
        <a:xfrm>
          <a:off x="10566400"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166370</xdr:rowOff>
    </xdr:from>
    <xdr:to>
      <xdr:col>14</xdr:col>
      <xdr:colOff>79375</xdr:colOff>
      <xdr:row>62</xdr:row>
      <xdr:rowOff>96520</xdr:rowOff>
    </xdr:to>
    <xdr:sp macro="" textlink="">
      <xdr:nvSpPr>
        <xdr:cNvPr id="200" name="円/楕円 199"/>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45720</xdr:rowOff>
    </xdr:from>
    <xdr:to>
      <xdr:col>15</xdr:col>
      <xdr:colOff>180975</xdr:colOff>
      <xdr:row>62</xdr:row>
      <xdr:rowOff>49530</xdr:rowOff>
    </xdr:to>
    <xdr:cxnSp macro="">
      <xdr:nvCxnSpPr>
        <xdr:cNvPr id="201" name="直線コネクタ 200"/>
        <xdr:cNvCxnSpPr/>
      </xdr:nvCxnSpPr>
      <xdr:spPr>
        <a:xfrm>
          <a:off x="9639300" y="10675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162577</xdr:rowOff>
    </xdr:from>
    <xdr:ext cx="469744" cy="259045"/>
    <xdr:sp macro="" textlink="">
      <xdr:nvSpPr>
        <xdr:cNvPr id="202" name="n_1ave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87647</xdr:rowOff>
    </xdr:from>
    <xdr:ext cx="469744" cy="259045"/>
    <xdr:sp macro="" textlink="">
      <xdr:nvSpPr>
        <xdr:cNvPr id="203" name="n_1main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4" name="テキスト ボックス 21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5" name="直線コネクタ 21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6" name="テキスト ボックス 21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7" name="直線コネクタ 21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8" name="テキスト ボックス 21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9" name="直線コネクタ 21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0" name="テキスト ボックス 21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1" name="直線コネクタ 22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2" name="テキスト ボックス 22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84</xdr:row>
      <xdr:rowOff>102108</xdr:rowOff>
    </xdr:to>
    <xdr:cxnSp macro="">
      <xdr:nvCxnSpPr>
        <xdr:cNvPr id="226" name="直線コネクタ 225"/>
        <xdr:cNvCxnSpPr/>
      </xdr:nvCxnSpPr>
      <xdr:spPr>
        <a:xfrm flipV="1">
          <a:off x="4634865" y="13285470"/>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105935</xdr:rowOff>
    </xdr:from>
    <xdr:ext cx="405111" cy="259045"/>
    <xdr:sp macro="" textlink="">
      <xdr:nvSpPr>
        <xdr:cNvPr id="227" name="【福祉施設】&#10;有形固定資産減価償却率最小値テキスト"/>
        <xdr:cNvSpPr txBox="1"/>
      </xdr:nvSpPr>
      <xdr:spPr>
        <a:xfrm>
          <a:off x="4724400" y="1450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84</xdr:row>
      <xdr:rowOff>102108</xdr:rowOff>
    </xdr:from>
    <xdr:to>
      <xdr:col>6</xdr:col>
      <xdr:colOff>600075</xdr:colOff>
      <xdr:row>84</xdr:row>
      <xdr:rowOff>102108</xdr:rowOff>
    </xdr:to>
    <xdr:cxnSp macro="">
      <xdr:nvCxnSpPr>
        <xdr:cNvPr id="228" name="直線コネクタ 227"/>
        <xdr:cNvCxnSpPr/>
      </xdr:nvCxnSpPr>
      <xdr:spPr>
        <a:xfrm>
          <a:off x="4546600" y="1450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29"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30" name="直線コネクタ 229"/>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71899</xdr:rowOff>
    </xdr:from>
    <xdr:ext cx="405111" cy="259045"/>
    <xdr:sp macro="" textlink="">
      <xdr:nvSpPr>
        <xdr:cNvPr id="231" name="【福祉施設】&#10;有形固定資産減価償却率平均値テキスト"/>
        <xdr:cNvSpPr txBox="1"/>
      </xdr:nvSpPr>
      <xdr:spPr>
        <a:xfrm>
          <a:off x="4724400" y="13959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49022</xdr:rowOff>
    </xdr:from>
    <xdr:to>
      <xdr:col>6</xdr:col>
      <xdr:colOff>561975</xdr:colOff>
      <xdr:row>82</xdr:row>
      <xdr:rowOff>150622</xdr:rowOff>
    </xdr:to>
    <xdr:sp macro="" textlink="">
      <xdr:nvSpPr>
        <xdr:cNvPr id="232" name="フローチャート : 判断 231"/>
        <xdr:cNvSpPr/>
      </xdr:nvSpPr>
      <xdr:spPr>
        <a:xfrm>
          <a:off x="45847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83313</xdr:rowOff>
    </xdr:from>
    <xdr:to>
      <xdr:col>5</xdr:col>
      <xdr:colOff>409575</xdr:colOff>
      <xdr:row>83</xdr:row>
      <xdr:rowOff>13463</xdr:rowOff>
    </xdr:to>
    <xdr:sp macro="" textlink="">
      <xdr:nvSpPr>
        <xdr:cNvPr id="233" name="フローチャート : 判断 232"/>
        <xdr:cNvSpPr/>
      </xdr:nvSpPr>
      <xdr:spPr>
        <a:xfrm>
          <a:off x="3746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122174</xdr:rowOff>
    </xdr:from>
    <xdr:to>
      <xdr:col>6</xdr:col>
      <xdr:colOff>561975</xdr:colOff>
      <xdr:row>84</xdr:row>
      <xdr:rowOff>52324</xdr:rowOff>
    </xdr:to>
    <xdr:sp macro="" textlink="">
      <xdr:nvSpPr>
        <xdr:cNvPr id="239" name="円/楕円 238"/>
        <xdr:cNvSpPr/>
      </xdr:nvSpPr>
      <xdr:spPr>
        <a:xfrm>
          <a:off x="4584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37101</xdr:rowOff>
    </xdr:from>
    <xdr:ext cx="405111" cy="259045"/>
    <xdr:sp macro="" textlink="">
      <xdr:nvSpPr>
        <xdr:cNvPr id="240" name="【福祉施設】&#10;有形固定資産減価償却率該当値テキスト"/>
        <xdr:cNvSpPr txBox="1"/>
      </xdr:nvSpPr>
      <xdr:spPr>
        <a:xfrm>
          <a:off x="4724400" y="1426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129032</xdr:rowOff>
    </xdr:from>
    <xdr:to>
      <xdr:col>5</xdr:col>
      <xdr:colOff>409575</xdr:colOff>
      <xdr:row>84</xdr:row>
      <xdr:rowOff>59182</xdr:rowOff>
    </xdr:to>
    <xdr:sp macro="" textlink="">
      <xdr:nvSpPr>
        <xdr:cNvPr id="241" name="円/楕円 240"/>
        <xdr:cNvSpPr/>
      </xdr:nvSpPr>
      <xdr:spPr>
        <a:xfrm>
          <a:off x="3746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1524</xdr:rowOff>
    </xdr:from>
    <xdr:to>
      <xdr:col>6</xdr:col>
      <xdr:colOff>511175</xdr:colOff>
      <xdr:row>84</xdr:row>
      <xdr:rowOff>8382</xdr:rowOff>
    </xdr:to>
    <xdr:cxnSp macro="">
      <xdr:nvCxnSpPr>
        <xdr:cNvPr id="242" name="直線コネクタ 241"/>
        <xdr:cNvCxnSpPr/>
      </xdr:nvCxnSpPr>
      <xdr:spPr>
        <a:xfrm flipV="1">
          <a:off x="3797300" y="1440332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29990</xdr:rowOff>
    </xdr:from>
    <xdr:ext cx="405111" cy="259045"/>
    <xdr:sp macro="" textlink="">
      <xdr:nvSpPr>
        <xdr:cNvPr id="243" name="n_1aveValue【福祉施設】&#10;有形固定資産減価償却率"/>
        <xdr:cNvSpPr txBox="1"/>
      </xdr:nvSpPr>
      <xdr:spPr>
        <a:xfrm>
          <a:off x="3582043"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50309</xdr:rowOff>
    </xdr:from>
    <xdr:ext cx="405111" cy="259045"/>
    <xdr:sp macro="" textlink="">
      <xdr:nvSpPr>
        <xdr:cNvPr id="244" name="n_1mainValue【福祉施設】&#10;有形固定資産減価償却率"/>
        <xdr:cNvSpPr txBox="1"/>
      </xdr:nvSpPr>
      <xdr:spPr>
        <a:xfrm>
          <a:off x="3582043" y="144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5" name="直線コネクタ 25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6" name="テキスト ボックス 25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7" name="直線コネクタ 25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8" name="テキスト ボックス 25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9" name="直線コネクタ 25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0" name="テキスト ボックス 25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1" name="直線コネクタ 26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2" name="テキスト ボックス 26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3" name="直線コネクタ 26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4" name="テキスト ボックス 26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6" name="テキスト ボックス 26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158750</xdr:rowOff>
    </xdr:from>
    <xdr:to>
      <xdr:col>15</xdr:col>
      <xdr:colOff>180340</xdr:colOff>
      <xdr:row>85</xdr:row>
      <xdr:rowOff>57150</xdr:rowOff>
    </xdr:to>
    <xdr:cxnSp macro="">
      <xdr:nvCxnSpPr>
        <xdr:cNvPr id="268" name="直線コネクタ 267"/>
        <xdr:cNvCxnSpPr/>
      </xdr:nvCxnSpPr>
      <xdr:spPr>
        <a:xfrm flipV="1">
          <a:off x="10476865" y="133604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60977</xdr:rowOff>
    </xdr:from>
    <xdr:ext cx="469744" cy="259045"/>
    <xdr:sp macro="" textlink="">
      <xdr:nvSpPr>
        <xdr:cNvPr id="269" name="【福祉施設】&#10;一人当たり面積最小値テキスト"/>
        <xdr:cNvSpPr txBox="1"/>
      </xdr:nvSpPr>
      <xdr:spPr>
        <a:xfrm>
          <a:off x="10566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85</xdr:row>
      <xdr:rowOff>57150</xdr:rowOff>
    </xdr:from>
    <xdr:to>
      <xdr:col>15</xdr:col>
      <xdr:colOff>269875</xdr:colOff>
      <xdr:row>85</xdr:row>
      <xdr:rowOff>57150</xdr:rowOff>
    </xdr:to>
    <xdr:cxnSp macro="">
      <xdr:nvCxnSpPr>
        <xdr:cNvPr id="270" name="直線コネクタ 269"/>
        <xdr:cNvCxnSpPr/>
      </xdr:nvCxnSpPr>
      <xdr:spPr>
        <a:xfrm>
          <a:off x="10388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105427</xdr:rowOff>
    </xdr:from>
    <xdr:ext cx="469744" cy="259045"/>
    <xdr:sp macro="" textlink="">
      <xdr:nvSpPr>
        <xdr:cNvPr id="271" name="【福祉施設】&#10;一人当たり面積最大値テキスト"/>
        <xdr:cNvSpPr txBox="1"/>
      </xdr:nvSpPr>
      <xdr:spPr>
        <a:xfrm>
          <a:off x="105664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15</xdr:col>
      <xdr:colOff>92075</xdr:colOff>
      <xdr:row>77</xdr:row>
      <xdr:rowOff>158750</xdr:rowOff>
    </xdr:from>
    <xdr:to>
      <xdr:col>15</xdr:col>
      <xdr:colOff>269875</xdr:colOff>
      <xdr:row>77</xdr:row>
      <xdr:rowOff>158750</xdr:rowOff>
    </xdr:to>
    <xdr:cxnSp macro="">
      <xdr:nvCxnSpPr>
        <xdr:cNvPr id="272" name="直線コネクタ 271"/>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149877</xdr:rowOff>
    </xdr:from>
    <xdr:ext cx="469744" cy="259045"/>
    <xdr:sp macro="" textlink="">
      <xdr:nvSpPr>
        <xdr:cNvPr id="273" name="【福祉施設】&#10;一人当たり面積平均値テキスト"/>
        <xdr:cNvSpPr txBox="1"/>
      </xdr:nvSpPr>
      <xdr:spPr>
        <a:xfrm>
          <a:off x="105664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127000</xdr:rowOff>
    </xdr:from>
    <xdr:to>
      <xdr:col>15</xdr:col>
      <xdr:colOff>231775</xdr:colOff>
      <xdr:row>83</xdr:row>
      <xdr:rowOff>57150</xdr:rowOff>
    </xdr:to>
    <xdr:sp macro="" textlink="">
      <xdr:nvSpPr>
        <xdr:cNvPr id="274" name="フローチャート : 判断 273"/>
        <xdr:cNvSpPr/>
      </xdr:nvSpPr>
      <xdr:spPr>
        <a:xfrm>
          <a:off x="10426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31750</xdr:rowOff>
    </xdr:from>
    <xdr:to>
      <xdr:col>14</xdr:col>
      <xdr:colOff>79375</xdr:colOff>
      <xdr:row>83</xdr:row>
      <xdr:rowOff>133350</xdr:rowOff>
    </xdr:to>
    <xdr:sp macro="" textlink="">
      <xdr:nvSpPr>
        <xdr:cNvPr id="275" name="フローチャート : 判断 274"/>
        <xdr:cNvSpPr/>
      </xdr:nvSpPr>
      <xdr:spPr>
        <a:xfrm>
          <a:off x="9588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139700</xdr:rowOff>
    </xdr:from>
    <xdr:to>
      <xdr:col>15</xdr:col>
      <xdr:colOff>231775</xdr:colOff>
      <xdr:row>85</xdr:row>
      <xdr:rowOff>69850</xdr:rowOff>
    </xdr:to>
    <xdr:sp macro="" textlink="">
      <xdr:nvSpPr>
        <xdr:cNvPr id="281" name="円/楕円 280"/>
        <xdr:cNvSpPr/>
      </xdr:nvSpPr>
      <xdr:spPr>
        <a:xfrm>
          <a:off x="10426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54627</xdr:rowOff>
    </xdr:from>
    <xdr:ext cx="469744" cy="259045"/>
    <xdr:sp macro="" textlink="">
      <xdr:nvSpPr>
        <xdr:cNvPr id="282" name="【福祉施設】&#10;一人当たり面積該当値テキスト"/>
        <xdr:cNvSpPr txBox="1"/>
      </xdr:nvSpPr>
      <xdr:spPr>
        <a:xfrm>
          <a:off x="105664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139700</xdr:rowOff>
    </xdr:from>
    <xdr:to>
      <xdr:col>14</xdr:col>
      <xdr:colOff>79375</xdr:colOff>
      <xdr:row>85</xdr:row>
      <xdr:rowOff>69850</xdr:rowOff>
    </xdr:to>
    <xdr:sp macro="" textlink="">
      <xdr:nvSpPr>
        <xdr:cNvPr id="283" name="円/楕円 282"/>
        <xdr:cNvSpPr/>
      </xdr:nvSpPr>
      <xdr:spPr>
        <a:xfrm>
          <a:off x="9588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19050</xdr:rowOff>
    </xdr:from>
    <xdr:to>
      <xdr:col>15</xdr:col>
      <xdr:colOff>180975</xdr:colOff>
      <xdr:row>85</xdr:row>
      <xdr:rowOff>19050</xdr:rowOff>
    </xdr:to>
    <xdr:cxnSp macro="">
      <xdr:nvCxnSpPr>
        <xdr:cNvPr id="284" name="直線コネクタ 283"/>
        <xdr:cNvCxnSpPr/>
      </xdr:nvCxnSpPr>
      <xdr:spPr>
        <a:xfrm>
          <a:off x="9639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149877</xdr:rowOff>
    </xdr:from>
    <xdr:ext cx="469744" cy="259045"/>
    <xdr:sp macro="" textlink="">
      <xdr:nvSpPr>
        <xdr:cNvPr id="285" name="n_1aveValue【福祉施設】&#10;一人当たり面積"/>
        <xdr:cNvSpPr txBox="1"/>
      </xdr:nvSpPr>
      <xdr:spPr>
        <a:xfrm>
          <a:off x="93917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60977</xdr:rowOff>
    </xdr:from>
    <xdr:ext cx="469744" cy="259045"/>
    <xdr:sp macro="" textlink="">
      <xdr:nvSpPr>
        <xdr:cNvPr id="286" name="n_1mainValue【福祉施設】&#10;一人当たり面積"/>
        <xdr:cNvSpPr txBox="1"/>
      </xdr:nvSpPr>
      <xdr:spPr>
        <a:xfrm>
          <a:off x="9391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4" name="正方形/長方形 29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5" name="テキスト ボックス 29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6" name="直線コネクタ 29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7" name="テキスト ボックス 29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8" name="直線コネクタ 29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9" name="テキスト ボックス 29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0" name="直線コネクタ 29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1" name="テキスト ボックス 30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2" name="直線コネクタ 30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3" name="テキスト ボックス 30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4" name="直線コネクタ 30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5" name="テキスト ボックス 30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6" name="直線コネクタ 30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7" name="テキスト ボックス 30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8" name="直線コネクタ 3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9" name="テキスト ボックス 30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30480</xdr:rowOff>
    </xdr:from>
    <xdr:to>
      <xdr:col>6</xdr:col>
      <xdr:colOff>510540</xdr:colOff>
      <xdr:row>107</xdr:row>
      <xdr:rowOff>114300</xdr:rowOff>
    </xdr:to>
    <xdr:cxnSp macro="">
      <xdr:nvCxnSpPr>
        <xdr:cNvPr id="311" name="直線コネクタ 310"/>
        <xdr:cNvCxnSpPr/>
      </xdr:nvCxnSpPr>
      <xdr:spPr>
        <a:xfrm flipV="1">
          <a:off x="4634865" y="171754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312"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313" name="直線コネクタ 312"/>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148607</xdr:rowOff>
    </xdr:from>
    <xdr:ext cx="405111" cy="259045"/>
    <xdr:sp macro="" textlink="">
      <xdr:nvSpPr>
        <xdr:cNvPr id="314" name="【市民会館】&#10;有形固定資産減価償却率最大値テキスト"/>
        <xdr:cNvSpPr txBox="1"/>
      </xdr:nvSpPr>
      <xdr:spPr>
        <a:xfrm>
          <a:off x="4724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6</xdr:col>
      <xdr:colOff>422275</xdr:colOff>
      <xdr:row>100</xdr:row>
      <xdr:rowOff>30480</xdr:rowOff>
    </xdr:from>
    <xdr:to>
      <xdr:col>6</xdr:col>
      <xdr:colOff>600075</xdr:colOff>
      <xdr:row>100</xdr:row>
      <xdr:rowOff>30480</xdr:rowOff>
    </xdr:to>
    <xdr:cxnSp macro="">
      <xdr:nvCxnSpPr>
        <xdr:cNvPr id="315" name="直線コネクタ 314"/>
        <xdr:cNvCxnSpPr/>
      </xdr:nvCxnSpPr>
      <xdr:spPr>
        <a:xfrm>
          <a:off x="4546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11447</xdr:rowOff>
    </xdr:from>
    <xdr:ext cx="405111" cy="259045"/>
    <xdr:sp macro="" textlink="">
      <xdr:nvSpPr>
        <xdr:cNvPr id="316" name="【市民会館】&#10;有形固定資産減価償却率平均値テキスト"/>
        <xdr:cNvSpPr txBox="1"/>
      </xdr:nvSpPr>
      <xdr:spPr>
        <a:xfrm>
          <a:off x="47244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33020</xdr:rowOff>
    </xdr:from>
    <xdr:to>
      <xdr:col>6</xdr:col>
      <xdr:colOff>561975</xdr:colOff>
      <xdr:row>105</xdr:row>
      <xdr:rowOff>134620</xdr:rowOff>
    </xdr:to>
    <xdr:sp macro="" textlink="">
      <xdr:nvSpPr>
        <xdr:cNvPr id="317" name="フローチャート : 判断 316"/>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318" name="フローチャート : 判断 317"/>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53975</xdr:rowOff>
    </xdr:from>
    <xdr:to>
      <xdr:col>6</xdr:col>
      <xdr:colOff>561975</xdr:colOff>
      <xdr:row>104</xdr:row>
      <xdr:rowOff>155575</xdr:rowOff>
    </xdr:to>
    <xdr:sp macro="" textlink="">
      <xdr:nvSpPr>
        <xdr:cNvPr id="324" name="円/楕円 323"/>
        <xdr:cNvSpPr/>
      </xdr:nvSpPr>
      <xdr:spPr>
        <a:xfrm>
          <a:off x="45847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76852</xdr:rowOff>
    </xdr:from>
    <xdr:ext cx="405111" cy="259045"/>
    <xdr:sp macro="" textlink="">
      <xdr:nvSpPr>
        <xdr:cNvPr id="325" name="【市民会館】&#10;有形固定資産減価償却率該当値テキスト"/>
        <xdr:cNvSpPr txBox="1"/>
      </xdr:nvSpPr>
      <xdr:spPr>
        <a:xfrm>
          <a:off x="4724400"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78739</xdr:rowOff>
    </xdr:from>
    <xdr:to>
      <xdr:col>5</xdr:col>
      <xdr:colOff>409575</xdr:colOff>
      <xdr:row>105</xdr:row>
      <xdr:rowOff>8889</xdr:rowOff>
    </xdr:to>
    <xdr:sp macro="" textlink="">
      <xdr:nvSpPr>
        <xdr:cNvPr id="326" name="円/楕円 325"/>
        <xdr:cNvSpPr/>
      </xdr:nvSpPr>
      <xdr:spPr>
        <a:xfrm>
          <a:off x="3746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104775</xdr:rowOff>
    </xdr:from>
    <xdr:to>
      <xdr:col>6</xdr:col>
      <xdr:colOff>511175</xdr:colOff>
      <xdr:row>104</xdr:row>
      <xdr:rowOff>129539</xdr:rowOff>
    </xdr:to>
    <xdr:cxnSp macro="">
      <xdr:nvCxnSpPr>
        <xdr:cNvPr id="327" name="直線コネクタ 326"/>
        <xdr:cNvCxnSpPr/>
      </xdr:nvCxnSpPr>
      <xdr:spPr>
        <a:xfrm flipV="1">
          <a:off x="3797300" y="1793557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114316</xdr:rowOff>
    </xdr:from>
    <xdr:ext cx="405111" cy="259045"/>
    <xdr:sp macro="" textlink="">
      <xdr:nvSpPr>
        <xdr:cNvPr id="328" name="n_1aveValue【市民会館】&#10;有形固定資産減価償却率"/>
        <xdr:cNvSpPr txBox="1"/>
      </xdr:nvSpPr>
      <xdr:spPr>
        <a:xfrm>
          <a:off x="3582043"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25416</xdr:rowOff>
    </xdr:from>
    <xdr:ext cx="405111" cy="259045"/>
    <xdr:sp macro="" textlink="">
      <xdr:nvSpPr>
        <xdr:cNvPr id="329" name="n_1mainValue【市民会館】&#10;有形固定資産減価償却率"/>
        <xdr:cNvSpPr txBox="1"/>
      </xdr:nvSpPr>
      <xdr:spPr>
        <a:xfrm>
          <a:off x="3582043"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7" name="正方形/長方形 3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8" name="テキスト ボックス 3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9" name="直線コネクタ 3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40" name="直線コネクタ 339"/>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41" name="テキスト ボックス 340"/>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42" name="直線コネクタ 3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3" name="テキスト ボックス 3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44" name="直線コネクタ 343"/>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45" name="テキスト ボックス 344"/>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6" name="直線コネクタ 3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7" name="テキスト ボックス 3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48" name="直線コネクタ 347"/>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49" name="テキスト ボックス 348"/>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50" name="直線コネクタ 34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51" name="テキスト ボックス 35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52" name="直線コネクタ 351"/>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53" name="テキスト ボックス 352"/>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xdr:rowOff>
    </xdr:from>
    <xdr:to>
      <xdr:col>15</xdr:col>
      <xdr:colOff>180340</xdr:colOff>
      <xdr:row>108</xdr:row>
      <xdr:rowOff>57150</xdr:rowOff>
    </xdr:to>
    <xdr:cxnSp macro="">
      <xdr:nvCxnSpPr>
        <xdr:cNvPr id="357" name="直線コネクタ 356"/>
        <xdr:cNvCxnSpPr/>
      </xdr:nvCxnSpPr>
      <xdr:spPr>
        <a:xfrm flipV="1">
          <a:off x="10476865" y="171545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58"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59" name="直線コネクタ 358"/>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127652</xdr:rowOff>
    </xdr:from>
    <xdr:ext cx="469744" cy="259045"/>
    <xdr:sp macro="" textlink="">
      <xdr:nvSpPr>
        <xdr:cNvPr id="360" name="【市民会館】&#10;一人当たり面積最大値テキスト"/>
        <xdr:cNvSpPr txBox="1"/>
      </xdr:nvSpPr>
      <xdr:spPr>
        <a:xfrm>
          <a:off x="10566400" y="169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100</xdr:row>
      <xdr:rowOff>9525</xdr:rowOff>
    </xdr:from>
    <xdr:to>
      <xdr:col>15</xdr:col>
      <xdr:colOff>269875</xdr:colOff>
      <xdr:row>100</xdr:row>
      <xdr:rowOff>9525</xdr:rowOff>
    </xdr:to>
    <xdr:cxnSp macro="">
      <xdr:nvCxnSpPr>
        <xdr:cNvPr id="361" name="直線コネクタ 360"/>
        <xdr:cNvCxnSpPr/>
      </xdr:nvCxnSpPr>
      <xdr:spPr>
        <a:xfrm>
          <a:off x="10388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118127</xdr:rowOff>
    </xdr:from>
    <xdr:ext cx="469744" cy="259045"/>
    <xdr:sp macro="" textlink="">
      <xdr:nvSpPr>
        <xdr:cNvPr id="362" name="【市民会館】&#10;一人当たり面積平均値テキスト"/>
        <xdr:cNvSpPr txBox="1"/>
      </xdr:nvSpPr>
      <xdr:spPr>
        <a:xfrm>
          <a:off x="105664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63" name="フローチャート : 判断 362"/>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364" name="フローチャート : 判断 363"/>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101600</xdr:rowOff>
    </xdr:from>
    <xdr:to>
      <xdr:col>15</xdr:col>
      <xdr:colOff>231775</xdr:colOff>
      <xdr:row>105</xdr:row>
      <xdr:rowOff>31750</xdr:rowOff>
    </xdr:to>
    <xdr:sp macro="" textlink="">
      <xdr:nvSpPr>
        <xdr:cNvPr id="370" name="円/楕円 369"/>
        <xdr:cNvSpPr/>
      </xdr:nvSpPr>
      <xdr:spPr>
        <a:xfrm>
          <a:off x="10426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124477</xdr:rowOff>
    </xdr:from>
    <xdr:ext cx="469744" cy="259045"/>
    <xdr:sp macro="" textlink="">
      <xdr:nvSpPr>
        <xdr:cNvPr id="371" name="【市民会館】&#10;一人当たり面積該当値テキスト"/>
        <xdr:cNvSpPr txBox="1"/>
      </xdr:nvSpPr>
      <xdr:spPr>
        <a:xfrm>
          <a:off x="10566400"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13</xdr:col>
      <xdr:colOff>663575</xdr:colOff>
      <xdr:row>104</xdr:row>
      <xdr:rowOff>101600</xdr:rowOff>
    </xdr:from>
    <xdr:to>
      <xdr:col>14</xdr:col>
      <xdr:colOff>79375</xdr:colOff>
      <xdr:row>105</xdr:row>
      <xdr:rowOff>31750</xdr:rowOff>
    </xdr:to>
    <xdr:sp macro="" textlink="">
      <xdr:nvSpPr>
        <xdr:cNvPr id="372" name="円/楕円 371"/>
        <xdr:cNvSpPr/>
      </xdr:nvSpPr>
      <xdr:spPr>
        <a:xfrm>
          <a:off x="9588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104</xdr:row>
      <xdr:rowOff>152400</xdr:rowOff>
    </xdr:from>
    <xdr:to>
      <xdr:col>15</xdr:col>
      <xdr:colOff>180975</xdr:colOff>
      <xdr:row>104</xdr:row>
      <xdr:rowOff>152400</xdr:rowOff>
    </xdr:to>
    <xdr:cxnSp macro="">
      <xdr:nvCxnSpPr>
        <xdr:cNvPr id="373" name="直線コネクタ 372"/>
        <xdr:cNvCxnSpPr/>
      </xdr:nvCxnSpPr>
      <xdr:spPr>
        <a:xfrm>
          <a:off x="9639300" y="1798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118127</xdr:rowOff>
    </xdr:from>
    <xdr:ext cx="469744" cy="259045"/>
    <xdr:sp macro="" textlink="">
      <xdr:nvSpPr>
        <xdr:cNvPr id="374" name="n_1aveValue【市民会館】&#10;一人当たり面積"/>
        <xdr:cNvSpPr txBox="1"/>
      </xdr:nvSpPr>
      <xdr:spPr>
        <a:xfrm>
          <a:off x="93917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13</xdr:col>
      <xdr:colOff>466802</xdr:colOff>
      <xdr:row>103</xdr:row>
      <xdr:rowOff>48277</xdr:rowOff>
    </xdr:from>
    <xdr:ext cx="469744" cy="259045"/>
    <xdr:sp macro="" textlink="">
      <xdr:nvSpPr>
        <xdr:cNvPr id="375" name="n_1mainValue【市民会館】&#10;一人当たり面積"/>
        <xdr:cNvSpPr txBox="1"/>
      </xdr:nvSpPr>
      <xdr:spPr>
        <a:xfrm>
          <a:off x="9391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6" name="テキスト ボックス 3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7" name="直線コネクタ 38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8" name="テキスト ボックス 38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9" name="直線コネクタ 38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90" name="テキスト ボックス 38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91" name="直線コネクタ 39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92" name="テキスト ボックス 39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93" name="直線コネクタ 39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94" name="テキスト ボックス 39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6" name="テキスト ボックス 3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115062</xdr:rowOff>
    </xdr:from>
    <xdr:to>
      <xdr:col>23</xdr:col>
      <xdr:colOff>516889</xdr:colOff>
      <xdr:row>40</xdr:row>
      <xdr:rowOff>62484</xdr:rowOff>
    </xdr:to>
    <xdr:cxnSp macro="">
      <xdr:nvCxnSpPr>
        <xdr:cNvPr id="398" name="直線コネクタ 397"/>
        <xdr:cNvCxnSpPr/>
      </xdr:nvCxnSpPr>
      <xdr:spPr>
        <a:xfrm flipV="1">
          <a:off x="16318864" y="577291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66311</xdr:rowOff>
    </xdr:from>
    <xdr:ext cx="405111" cy="259045"/>
    <xdr:sp macro="" textlink="">
      <xdr:nvSpPr>
        <xdr:cNvPr id="399" name="【一般廃棄物処理施設】&#10;有形固定資産減価償却率最小値テキスト"/>
        <xdr:cNvSpPr txBox="1"/>
      </xdr:nvSpPr>
      <xdr:spPr>
        <a:xfrm>
          <a:off x="16408400" y="692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23</xdr:col>
      <xdr:colOff>428625</xdr:colOff>
      <xdr:row>40</xdr:row>
      <xdr:rowOff>62484</xdr:rowOff>
    </xdr:from>
    <xdr:to>
      <xdr:col>23</xdr:col>
      <xdr:colOff>606425</xdr:colOff>
      <xdr:row>40</xdr:row>
      <xdr:rowOff>62484</xdr:rowOff>
    </xdr:to>
    <xdr:cxnSp macro="">
      <xdr:nvCxnSpPr>
        <xdr:cNvPr id="400" name="直線コネクタ 399"/>
        <xdr:cNvCxnSpPr/>
      </xdr:nvCxnSpPr>
      <xdr:spPr>
        <a:xfrm>
          <a:off x="16230600" y="692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61739</xdr:rowOff>
    </xdr:from>
    <xdr:ext cx="405111" cy="259045"/>
    <xdr:sp macro="" textlink="">
      <xdr:nvSpPr>
        <xdr:cNvPr id="401" name="【一般廃棄物処理施設】&#10;有形固定資産減価償却率最大値テキスト"/>
        <xdr:cNvSpPr txBox="1"/>
      </xdr:nvSpPr>
      <xdr:spPr>
        <a:xfrm>
          <a:off x="164084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33</xdr:row>
      <xdr:rowOff>115062</xdr:rowOff>
    </xdr:from>
    <xdr:to>
      <xdr:col>23</xdr:col>
      <xdr:colOff>606425</xdr:colOff>
      <xdr:row>33</xdr:row>
      <xdr:rowOff>115062</xdr:rowOff>
    </xdr:to>
    <xdr:cxnSp macro="">
      <xdr:nvCxnSpPr>
        <xdr:cNvPr id="402" name="直線コネクタ 401"/>
        <xdr:cNvCxnSpPr/>
      </xdr:nvCxnSpPr>
      <xdr:spPr>
        <a:xfrm>
          <a:off x="16230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148861</xdr:rowOff>
    </xdr:from>
    <xdr:ext cx="405111" cy="259045"/>
    <xdr:sp macro="" textlink="">
      <xdr:nvSpPr>
        <xdr:cNvPr id="403" name="【一般廃棄物処理施設】&#10;有形固定資産減価償却率平均値テキスト"/>
        <xdr:cNvSpPr txBox="1"/>
      </xdr:nvSpPr>
      <xdr:spPr>
        <a:xfrm>
          <a:off x="164084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404" name="フローチャート : 判断 403"/>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405" name="フローチャート : 判断 404"/>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6" name="テキスト ボックス 4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7" name="テキスト ボックス 4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8" name="テキスト ボックス 4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9" name="テキスト ボックス 4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0" name="テキスト ボックス 4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125984</xdr:rowOff>
    </xdr:from>
    <xdr:to>
      <xdr:col>23</xdr:col>
      <xdr:colOff>568325</xdr:colOff>
      <xdr:row>39</xdr:row>
      <xdr:rowOff>56134</xdr:rowOff>
    </xdr:to>
    <xdr:sp macro="" textlink="">
      <xdr:nvSpPr>
        <xdr:cNvPr id="411" name="円/楕円 410"/>
        <xdr:cNvSpPr/>
      </xdr:nvSpPr>
      <xdr:spPr>
        <a:xfrm>
          <a:off x="162687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104411</xdr:rowOff>
    </xdr:from>
    <xdr:ext cx="405111" cy="259045"/>
    <xdr:sp macro="" textlink="">
      <xdr:nvSpPr>
        <xdr:cNvPr id="412" name="【一般廃棄物処理施設】&#10;有形固定資産減価償却率該当値テキスト"/>
        <xdr:cNvSpPr txBox="1"/>
      </xdr:nvSpPr>
      <xdr:spPr>
        <a:xfrm>
          <a:off x="16408400" y="661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2540</xdr:rowOff>
    </xdr:from>
    <xdr:to>
      <xdr:col>22</xdr:col>
      <xdr:colOff>415925</xdr:colOff>
      <xdr:row>39</xdr:row>
      <xdr:rowOff>104140</xdr:rowOff>
    </xdr:to>
    <xdr:sp macro="" textlink="">
      <xdr:nvSpPr>
        <xdr:cNvPr id="413" name="円/楕円 412"/>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5334</xdr:rowOff>
    </xdr:from>
    <xdr:to>
      <xdr:col>23</xdr:col>
      <xdr:colOff>517525</xdr:colOff>
      <xdr:row>39</xdr:row>
      <xdr:rowOff>53340</xdr:rowOff>
    </xdr:to>
    <xdr:cxnSp macro="">
      <xdr:nvCxnSpPr>
        <xdr:cNvPr id="414" name="直線コネクタ 413"/>
        <xdr:cNvCxnSpPr/>
      </xdr:nvCxnSpPr>
      <xdr:spPr>
        <a:xfrm flipV="1">
          <a:off x="15481300" y="669188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52087</xdr:rowOff>
    </xdr:from>
    <xdr:ext cx="405111" cy="259045"/>
    <xdr:sp macro="" textlink="">
      <xdr:nvSpPr>
        <xdr:cNvPr id="415" name="n_1aveValue【一般廃棄物処理施設】&#10;有形固定資産減価償却率"/>
        <xdr:cNvSpPr txBox="1"/>
      </xdr:nvSpPr>
      <xdr:spPr>
        <a:xfrm>
          <a:off x="15266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95267</xdr:rowOff>
    </xdr:from>
    <xdr:ext cx="405111" cy="259045"/>
    <xdr:sp macro="" textlink="">
      <xdr:nvSpPr>
        <xdr:cNvPr id="416" name="n_1mainValue【一般廃棄物処理施設】&#10;有形固定資産減価償却率"/>
        <xdr:cNvSpPr txBox="1"/>
      </xdr:nvSpPr>
      <xdr:spPr>
        <a:xfrm>
          <a:off x="15266043"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7" name="テキスト ボックス 426"/>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28" name="直線コネクタ 42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29" name="テキスト ボックス 428"/>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30" name="直線コネクタ 42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31" name="テキスト ボックス 43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32" name="直線コネクタ 43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33" name="テキスト ボックス 43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34" name="直線コネクタ 43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35" name="テキスト ボックス 43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6" name="直線コネクタ 43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37" name="テキスト ボックス 43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8" name="直線コネクタ 43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39" name="テキスト ボックス 43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40" name="直線コネクタ 4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1" name="テキスト ボックス 4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22952</xdr:rowOff>
    </xdr:from>
    <xdr:to>
      <xdr:col>32</xdr:col>
      <xdr:colOff>186689</xdr:colOff>
      <xdr:row>42</xdr:row>
      <xdr:rowOff>18969</xdr:rowOff>
    </xdr:to>
    <xdr:cxnSp macro="">
      <xdr:nvCxnSpPr>
        <xdr:cNvPr id="443" name="直線コネクタ 442"/>
        <xdr:cNvCxnSpPr/>
      </xdr:nvCxnSpPr>
      <xdr:spPr>
        <a:xfrm flipV="1">
          <a:off x="22160864" y="5680802"/>
          <a:ext cx="0" cy="1539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22796</xdr:rowOff>
    </xdr:from>
    <xdr:ext cx="534377" cy="259045"/>
    <xdr:sp macro="" textlink="">
      <xdr:nvSpPr>
        <xdr:cNvPr id="444" name="【一般廃棄物処理施設】&#10;一人当たり有形固定資産（償却資産）額最小値テキスト"/>
        <xdr:cNvSpPr txBox="1"/>
      </xdr:nvSpPr>
      <xdr:spPr>
        <a:xfrm>
          <a:off x="22250400" y="7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24,505</a:t>
          </a:r>
          <a:endParaRPr kumimoji="1" lang="ja-JP" altLang="en-US" sz="1000" b="1">
            <a:latin typeface="ＭＳ Ｐゴシック"/>
          </a:endParaRPr>
        </a:p>
      </xdr:txBody>
    </xdr:sp>
    <xdr:clientData/>
  </xdr:oneCellAnchor>
  <xdr:twoCellAnchor>
    <xdr:from>
      <xdr:col>32</xdr:col>
      <xdr:colOff>98425</xdr:colOff>
      <xdr:row>42</xdr:row>
      <xdr:rowOff>18969</xdr:rowOff>
    </xdr:from>
    <xdr:to>
      <xdr:col>32</xdr:col>
      <xdr:colOff>276225</xdr:colOff>
      <xdr:row>42</xdr:row>
      <xdr:rowOff>18969</xdr:rowOff>
    </xdr:to>
    <xdr:cxnSp macro="">
      <xdr:nvCxnSpPr>
        <xdr:cNvPr id="445" name="直線コネクタ 444"/>
        <xdr:cNvCxnSpPr/>
      </xdr:nvCxnSpPr>
      <xdr:spPr>
        <a:xfrm>
          <a:off x="22072600" y="72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141079</xdr:rowOff>
    </xdr:from>
    <xdr:ext cx="599010" cy="259045"/>
    <xdr:sp macro="" textlink="">
      <xdr:nvSpPr>
        <xdr:cNvPr id="446" name="【一般廃棄物処理施設】&#10;一人当たり有形固定資産（償却資産）額最大値テキスト"/>
        <xdr:cNvSpPr txBox="1"/>
      </xdr:nvSpPr>
      <xdr:spPr>
        <a:xfrm>
          <a:off x="22250400" y="54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118,761</a:t>
          </a:r>
          <a:endParaRPr kumimoji="1" lang="ja-JP" altLang="en-US" sz="1000" b="1">
            <a:latin typeface="ＭＳ Ｐゴシック"/>
          </a:endParaRPr>
        </a:p>
      </xdr:txBody>
    </xdr:sp>
    <xdr:clientData/>
  </xdr:oneCellAnchor>
  <xdr:twoCellAnchor>
    <xdr:from>
      <xdr:col>32</xdr:col>
      <xdr:colOff>98425</xdr:colOff>
      <xdr:row>33</xdr:row>
      <xdr:rowOff>22952</xdr:rowOff>
    </xdr:from>
    <xdr:to>
      <xdr:col>32</xdr:col>
      <xdr:colOff>276225</xdr:colOff>
      <xdr:row>33</xdr:row>
      <xdr:rowOff>22952</xdr:rowOff>
    </xdr:to>
    <xdr:cxnSp macro="">
      <xdr:nvCxnSpPr>
        <xdr:cNvPr id="447" name="直線コネクタ 446"/>
        <xdr:cNvCxnSpPr/>
      </xdr:nvCxnSpPr>
      <xdr:spPr>
        <a:xfrm>
          <a:off x="22072600" y="568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95205</xdr:rowOff>
    </xdr:from>
    <xdr:ext cx="534377" cy="259045"/>
    <xdr:sp macro="" textlink="">
      <xdr:nvSpPr>
        <xdr:cNvPr id="448" name="【一般廃棄物処理施設】&#10;一人当たり有形固定資産（償却資産）額平均値テキスト"/>
        <xdr:cNvSpPr txBox="1"/>
      </xdr:nvSpPr>
      <xdr:spPr>
        <a:xfrm>
          <a:off x="22250400" y="643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72328</xdr:rowOff>
    </xdr:from>
    <xdr:to>
      <xdr:col>32</xdr:col>
      <xdr:colOff>238125</xdr:colOff>
      <xdr:row>39</xdr:row>
      <xdr:rowOff>2478</xdr:rowOff>
    </xdr:to>
    <xdr:sp macro="" textlink="">
      <xdr:nvSpPr>
        <xdr:cNvPr id="449" name="フローチャート : 判断 448"/>
        <xdr:cNvSpPr/>
      </xdr:nvSpPr>
      <xdr:spPr>
        <a:xfrm>
          <a:off x="22110700" y="65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81244</xdr:rowOff>
    </xdr:from>
    <xdr:to>
      <xdr:col>31</xdr:col>
      <xdr:colOff>85725</xdr:colOff>
      <xdr:row>40</xdr:row>
      <xdr:rowOff>11394</xdr:rowOff>
    </xdr:to>
    <xdr:sp macro="" textlink="">
      <xdr:nvSpPr>
        <xdr:cNvPr id="450" name="フローチャート : 判断 449"/>
        <xdr:cNvSpPr/>
      </xdr:nvSpPr>
      <xdr:spPr>
        <a:xfrm>
          <a:off x="21272500" y="67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11831</xdr:rowOff>
    </xdr:from>
    <xdr:to>
      <xdr:col>32</xdr:col>
      <xdr:colOff>238125</xdr:colOff>
      <xdr:row>41</xdr:row>
      <xdr:rowOff>113431</xdr:rowOff>
    </xdr:to>
    <xdr:sp macro="" textlink="">
      <xdr:nvSpPr>
        <xdr:cNvPr id="456" name="円/楕円 455"/>
        <xdr:cNvSpPr/>
      </xdr:nvSpPr>
      <xdr:spPr>
        <a:xfrm>
          <a:off x="22110700" y="704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161708</xdr:rowOff>
    </xdr:from>
    <xdr:ext cx="534377" cy="259045"/>
    <xdr:sp macro="" textlink="">
      <xdr:nvSpPr>
        <xdr:cNvPr id="457" name="【一般廃棄物処理施設】&#10;一人当たり有形固定資産（償却資産）額該当値テキスト"/>
        <xdr:cNvSpPr txBox="1"/>
      </xdr:nvSpPr>
      <xdr:spPr>
        <a:xfrm>
          <a:off x="22250400" y="7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32,331</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18999</xdr:rowOff>
    </xdr:from>
    <xdr:to>
      <xdr:col>31</xdr:col>
      <xdr:colOff>85725</xdr:colOff>
      <xdr:row>41</xdr:row>
      <xdr:rowOff>120599</xdr:rowOff>
    </xdr:to>
    <xdr:sp macro="" textlink="">
      <xdr:nvSpPr>
        <xdr:cNvPr id="458" name="円/楕円 457"/>
        <xdr:cNvSpPr/>
      </xdr:nvSpPr>
      <xdr:spPr>
        <a:xfrm>
          <a:off x="21272500" y="704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62631</xdr:rowOff>
    </xdr:from>
    <xdr:to>
      <xdr:col>32</xdr:col>
      <xdr:colOff>187325</xdr:colOff>
      <xdr:row>41</xdr:row>
      <xdr:rowOff>69799</xdr:rowOff>
    </xdr:to>
    <xdr:cxnSp macro="">
      <xdr:nvCxnSpPr>
        <xdr:cNvPr id="459" name="直線コネクタ 458"/>
        <xdr:cNvCxnSpPr/>
      </xdr:nvCxnSpPr>
      <xdr:spPr>
        <a:xfrm flipV="1">
          <a:off x="21323300" y="7092081"/>
          <a:ext cx="838200" cy="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38</xdr:row>
      <xdr:rowOff>27921</xdr:rowOff>
    </xdr:from>
    <xdr:ext cx="534377" cy="259045"/>
    <xdr:sp macro="" textlink="">
      <xdr:nvSpPr>
        <xdr:cNvPr id="460" name="n_1aveValue【一般廃棄物処理施設】&#10;一人当たり有形固定資産（償却資産）額"/>
        <xdr:cNvSpPr txBox="1"/>
      </xdr:nvSpPr>
      <xdr:spPr>
        <a:xfrm>
          <a:off x="21043411" y="65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oneCellAnchor>
    <xdr:from>
      <xdr:col>30</xdr:col>
      <xdr:colOff>440836</xdr:colOff>
      <xdr:row>41</xdr:row>
      <xdr:rowOff>111726</xdr:rowOff>
    </xdr:from>
    <xdr:ext cx="534377" cy="259045"/>
    <xdr:sp macro="" textlink="">
      <xdr:nvSpPr>
        <xdr:cNvPr id="461" name="n_1mainValue【一般廃棄物処理施設】&#10;一人当たり有形固定資産（償却資産）額"/>
        <xdr:cNvSpPr txBox="1"/>
      </xdr:nvSpPr>
      <xdr:spPr>
        <a:xfrm>
          <a:off x="21043411" y="71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2" name="正方形/長方形 4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3" name="正方形/長方形 4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4" name="正方形/長方形 4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5" name="正方形/長方形 4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6" name="正方形/長方形 4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7" name="正方形/長方形 4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8" name="正方形/長方形 4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9" name="正方形/長方形 4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70" name="テキスト ボックス 4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1" name="直線コネクタ 4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72" name="テキスト ボックス 47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473" name="直線コネクタ 47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474" name="テキスト ボックス 47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75" name="直線コネクタ 47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76" name="テキスト ボックス 47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477" name="直線コネクタ 47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478" name="テキスト ボックス 47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9" name="直線コネクタ 4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80" name="テキスト ボックス 4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481" name="直線コネクタ 48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482" name="テキスト ボックス 48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83" name="直線コネクタ 48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84" name="テキスト ボックス 48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485" name="直線コネクタ 48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486" name="テキスト ボックス 48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8" name="テキスト ボックス 48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168593</xdr:rowOff>
    </xdr:to>
    <xdr:cxnSp macro="">
      <xdr:nvCxnSpPr>
        <xdr:cNvPr id="490" name="直線コネクタ 489"/>
        <xdr:cNvCxnSpPr/>
      </xdr:nvCxnSpPr>
      <xdr:spPr>
        <a:xfrm flipV="1">
          <a:off x="16318864" y="9601200"/>
          <a:ext cx="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970</xdr:rowOff>
    </xdr:from>
    <xdr:ext cx="405111" cy="259045"/>
    <xdr:sp macro="" textlink="">
      <xdr:nvSpPr>
        <xdr:cNvPr id="491" name="【保健センター・保健所】&#10;有形固定資産減価償却率最小値テキスト"/>
        <xdr:cNvSpPr txBox="1"/>
      </xdr:nvSpPr>
      <xdr:spPr>
        <a:xfrm>
          <a:off x="16408400" y="1097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63</xdr:row>
      <xdr:rowOff>168593</xdr:rowOff>
    </xdr:from>
    <xdr:to>
      <xdr:col>23</xdr:col>
      <xdr:colOff>606425</xdr:colOff>
      <xdr:row>63</xdr:row>
      <xdr:rowOff>168593</xdr:rowOff>
    </xdr:to>
    <xdr:cxnSp macro="">
      <xdr:nvCxnSpPr>
        <xdr:cNvPr id="492" name="直線コネクタ 491"/>
        <xdr:cNvCxnSpPr/>
      </xdr:nvCxnSpPr>
      <xdr:spPr>
        <a:xfrm>
          <a:off x="16230600" y="1096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93"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94" name="直線コネクタ 49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63517</xdr:rowOff>
    </xdr:from>
    <xdr:ext cx="405111" cy="259045"/>
    <xdr:sp macro="" textlink="">
      <xdr:nvSpPr>
        <xdr:cNvPr id="495" name="【保健センター・保健所】&#10;有形固定資産減価償却率平均値テキスト"/>
        <xdr:cNvSpPr txBox="1"/>
      </xdr:nvSpPr>
      <xdr:spPr>
        <a:xfrm>
          <a:off x="164084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40640</xdr:rowOff>
    </xdr:from>
    <xdr:to>
      <xdr:col>23</xdr:col>
      <xdr:colOff>568325</xdr:colOff>
      <xdr:row>60</xdr:row>
      <xdr:rowOff>142240</xdr:rowOff>
    </xdr:to>
    <xdr:sp macro="" textlink="">
      <xdr:nvSpPr>
        <xdr:cNvPr id="496" name="フローチャート : 判断 495"/>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89218</xdr:rowOff>
    </xdr:from>
    <xdr:to>
      <xdr:col>22</xdr:col>
      <xdr:colOff>415925</xdr:colOff>
      <xdr:row>60</xdr:row>
      <xdr:rowOff>19368</xdr:rowOff>
    </xdr:to>
    <xdr:sp macro="" textlink="">
      <xdr:nvSpPr>
        <xdr:cNvPr id="497" name="フローチャート : 判断 496"/>
        <xdr:cNvSpPr/>
      </xdr:nvSpPr>
      <xdr:spPr>
        <a:xfrm>
          <a:off x="15430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126365</xdr:rowOff>
    </xdr:from>
    <xdr:to>
      <xdr:col>23</xdr:col>
      <xdr:colOff>568325</xdr:colOff>
      <xdr:row>61</xdr:row>
      <xdr:rowOff>56515</xdr:rowOff>
    </xdr:to>
    <xdr:sp macro="" textlink="">
      <xdr:nvSpPr>
        <xdr:cNvPr id="503" name="円/楕円 502"/>
        <xdr:cNvSpPr/>
      </xdr:nvSpPr>
      <xdr:spPr>
        <a:xfrm>
          <a:off x="16268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104792</xdr:rowOff>
    </xdr:from>
    <xdr:ext cx="405111" cy="259045"/>
    <xdr:sp macro="" textlink="">
      <xdr:nvSpPr>
        <xdr:cNvPr id="504" name="【保健センター・保健所】&#10;有形固定資産減価償却率該当値テキスト"/>
        <xdr:cNvSpPr txBox="1"/>
      </xdr:nvSpPr>
      <xdr:spPr>
        <a:xfrm>
          <a:off x="16408400"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12065</xdr:rowOff>
    </xdr:from>
    <xdr:to>
      <xdr:col>22</xdr:col>
      <xdr:colOff>415925</xdr:colOff>
      <xdr:row>61</xdr:row>
      <xdr:rowOff>113665</xdr:rowOff>
    </xdr:to>
    <xdr:sp macro="" textlink="">
      <xdr:nvSpPr>
        <xdr:cNvPr id="505" name="円/楕円 504"/>
        <xdr:cNvSpPr/>
      </xdr:nvSpPr>
      <xdr:spPr>
        <a:xfrm>
          <a:off x="15430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5715</xdr:rowOff>
    </xdr:from>
    <xdr:to>
      <xdr:col>23</xdr:col>
      <xdr:colOff>517525</xdr:colOff>
      <xdr:row>61</xdr:row>
      <xdr:rowOff>62865</xdr:rowOff>
    </xdr:to>
    <xdr:cxnSp macro="">
      <xdr:nvCxnSpPr>
        <xdr:cNvPr id="506" name="直線コネクタ 505"/>
        <xdr:cNvCxnSpPr/>
      </xdr:nvCxnSpPr>
      <xdr:spPr>
        <a:xfrm flipV="1">
          <a:off x="15481300" y="1046416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35895</xdr:rowOff>
    </xdr:from>
    <xdr:ext cx="405111" cy="259045"/>
    <xdr:sp macro="" textlink="">
      <xdr:nvSpPr>
        <xdr:cNvPr id="507" name="n_1aveValue【保健センター・保健所】&#10;有形固定資産減価償却率"/>
        <xdr:cNvSpPr txBox="1"/>
      </xdr:nvSpPr>
      <xdr:spPr>
        <a:xfrm>
          <a:off x="15266043" y="99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104792</xdr:rowOff>
    </xdr:from>
    <xdr:ext cx="405111" cy="259045"/>
    <xdr:sp macro="" textlink="">
      <xdr:nvSpPr>
        <xdr:cNvPr id="508" name="n_1mainValue【保健センター・保健所】&#10;有形固定資産減価償却率"/>
        <xdr:cNvSpPr txBox="1"/>
      </xdr:nvSpPr>
      <xdr:spPr>
        <a:xfrm>
          <a:off x="15266043"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9" name="正方形/長方形 5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10" name="正方形/長方形 5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11" name="正方形/長方形 5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12" name="正方形/長方形 5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13" name="正方形/長方形 5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14" name="正方形/長方形 5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5" name="正方形/長方形 5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6" name="正方形/長方形 5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7" name="テキスト ボックス 5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8" name="直線コネクタ 5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19" name="直線コネクタ 5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20" name="テキスト ボックス 5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21" name="直線コネクタ 5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22" name="テキスト ボックス 5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23" name="直線コネクタ 5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24" name="テキスト ボックス 5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25" name="直線コネクタ 5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26" name="テキスト ボックス 52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27" name="直線コネクタ 5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28" name="テキスト ボックス 52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9" name="直線コネクタ 5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30" name="テキスト ボックス 5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63</xdr:row>
      <xdr:rowOff>133350</xdr:rowOff>
    </xdr:to>
    <xdr:cxnSp macro="">
      <xdr:nvCxnSpPr>
        <xdr:cNvPr id="532" name="直線コネクタ 531"/>
        <xdr:cNvCxnSpPr/>
      </xdr:nvCxnSpPr>
      <xdr:spPr>
        <a:xfrm flipV="1">
          <a:off x="22160864" y="963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533"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534" name="直線コネクタ 533"/>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535"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536" name="直線コネクタ 53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48277</xdr:rowOff>
    </xdr:from>
    <xdr:ext cx="469744" cy="259045"/>
    <xdr:sp macro="" textlink="">
      <xdr:nvSpPr>
        <xdr:cNvPr id="537" name="【保健センター・保健所】&#10;一人当たり面積平均値テキスト"/>
        <xdr:cNvSpPr txBox="1"/>
      </xdr:nvSpPr>
      <xdr:spPr>
        <a:xfrm>
          <a:off x="22250400" y="1016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538" name="フローチャート : 判断 537"/>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25400</xdr:rowOff>
    </xdr:from>
    <xdr:to>
      <xdr:col>31</xdr:col>
      <xdr:colOff>85725</xdr:colOff>
      <xdr:row>60</xdr:row>
      <xdr:rowOff>127000</xdr:rowOff>
    </xdr:to>
    <xdr:sp macro="" textlink="">
      <xdr:nvSpPr>
        <xdr:cNvPr id="539" name="フローチャート : 判断 538"/>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40" name="テキスト ボックス 5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41" name="テキスト ボックス 5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42" name="テキスト ボックス 5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43" name="テキスト ボックス 5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44" name="テキスト ボックス 5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82550</xdr:rowOff>
    </xdr:from>
    <xdr:to>
      <xdr:col>32</xdr:col>
      <xdr:colOff>238125</xdr:colOff>
      <xdr:row>64</xdr:row>
      <xdr:rowOff>12700</xdr:rowOff>
    </xdr:to>
    <xdr:sp macro="" textlink="">
      <xdr:nvSpPr>
        <xdr:cNvPr id="545" name="円/楕円 544"/>
        <xdr:cNvSpPr/>
      </xdr:nvSpPr>
      <xdr:spPr>
        <a:xfrm>
          <a:off x="22110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168927</xdr:rowOff>
    </xdr:from>
    <xdr:ext cx="469744" cy="259045"/>
    <xdr:sp macro="" textlink="">
      <xdr:nvSpPr>
        <xdr:cNvPr id="546" name="【保健センター・保健所】&#10;一人当たり面積該当値テキスト"/>
        <xdr:cNvSpPr txBox="1"/>
      </xdr:nvSpPr>
      <xdr:spPr>
        <a:xfrm>
          <a:off x="222504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82550</xdr:rowOff>
    </xdr:from>
    <xdr:to>
      <xdr:col>31</xdr:col>
      <xdr:colOff>85725</xdr:colOff>
      <xdr:row>64</xdr:row>
      <xdr:rowOff>12700</xdr:rowOff>
    </xdr:to>
    <xdr:sp macro="" textlink="">
      <xdr:nvSpPr>
        <xdr:cNvPr id="547" name="円/楕円 546"/>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133350</xdr:rowOff>
    </xdr:from>
    <xdr:to>
      <xdr:col>32</xdr:col>
      <xdr:colOff>187325</xdr:colOff>
      <xdr:row>63</xdr:row>
      <xdr:rowOff>133350</xdr:rowOff>
    </xdr:to>
    <xdr:cxnSp macro="">
      <xdr:nvCxnSpPr>
        <xdr:cNvPr id="548" name="直線コネクタ 547"/>
        <xdr:cNvCxnSpPr/>
      </xdr:nvCxnSpPr>
      <xdr:spPr>
        <a:xfrm>
          <a:off x="21323300" y="1093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143527</xdr:rowOff>
    </xdr:from>
    <xdr:ext cx="469744" cy="259045"/>
    <xdr:sp macro="" textlink="">
      <xdr:nvSpPr>
        <xdr:cNvPr id="549" name="n_1aveValue【保健センター・保健所】&#10;一人当たり面積"/>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3827</xdr:rowOff>
    </xdr:from>
    <xdr:ext cx="469744" cy="259045"/>
    <xdr:sp macro="" textlink="">
      <xdr:nvSpPr>
        <xdr:cNvPr id="550" name="n_1mainValue【保健センター・保健所】&#10;一人当たり面積"/>
        <xdr:cNvSpPr txBox="1"/>
      </xdr:nvSpPr>
      <xdr:spPr>
        <a:xfrm>
          <a:off x="21075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51" name="正方形/長方形 5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52" name="正方形/長方形 5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53" name="正方形/長方形 5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54" name="正方形/長方形 5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5" name="正方形/長方形 5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6" name="正方形/長方形 5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7" name="正方形/長方形 5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8" name="正方形/長方形 5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9" name="テキスト ボックス 5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60" name="直線コネクタ 5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61" name="テキスト ボックス 56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62" name="直線コネクタ 56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63" name="テキスト ボックス 562"/>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64" name="直線コネクタ 56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65" name="テキスト ボックス 56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66" name="直線コネクタ 56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67" name="テキスト ボックス 56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68" name="直線コネクタ 56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69" name="テキスト ボックス 56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70" name="直線コネクタ 56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71" name="テキスト ボックス 57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72" name="直線コネクタ 57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73" name="テキスト ボックス 572"/>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74" name="直線コネクタ 5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75" name="テキスト ボックス 57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7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95250</xdr:rowOff>
    </xdr:from>
    <xdr:to>
      <xdr:col>23</xdr:col>
      <xdr:colOff>516889</xdr:colOff>
      <xdr:row>85</xdr:row>
      <xdr:rowOff>118111</xdr:rowOff>
    </xdr:to>
    <xdr:cxnSp macro="">
      <xdr:nvCxnSpPr>
        <xdr:cNvPr id="577" name="直線コネクタ 576"/>
        <xdr:cNvCxnSpPr/>
      </xdr:nvCxnSpPr>
      <xdr:spPr>
        <a:xfrm flipV="1">
          <a:off x="16318864" y="132969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578" name="【消防施設】&#10;有形固定資産減価償却率最小値テキスト"/>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579" name="直線コネクタ 578"/>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41927</xdr:rowOff>
    </xdr:from>
    <xdr:ext cx="405111" cy="259045"/>
    <xdr:sp macro="" textlink="">
      <xdr:nvSpPr>
        <xdr:cNvPr id="580" name="【消防施設】&#10;有形固定資産減価償却率最大値テキスト"/>
        <xdr:cNvSpPr txBox="1"/>
      </xdr:nvSpPr>
      <xdr:spPr>
        <a:xfrm>
          <a:off x="164084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606425</xdr:colOff>
      <xdr:row>77</xdr:row>
      <xdr:rowOff>95250</xdr:rowOff>
    </xdr:to>
    <xdr:cxnSp macro="">
      <xdr:nvCxnSpPr>
        <xdr:cNvPr id="581" name="直線コネクタ 580"/>
        <xdr:cNvCxnSpPr/>
      </xdr:nvCxnSpPr>
      <xdr:spPr>
        <a:xfrm>
          <a:off x="16230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137540</xdr:rowOff>
    </xdr:from>
    <xdr:ext cx="405111" cy="259045"/>
    <xdr:sp macro="" textlink="">
      <xdr:nvSpPr>
        <xdr:cNvPr id="582" name="【消防施設】&#10;有形固定資産減価償却率平均値テキスト"/>
        <xdr:cNvSpPr txBox="1"/>
      </xdr:nvSpPr>
      <xdr:spPr>
        <a:xfrm>
          <a:off x="16408400" y="13682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114663</xdr:rowOff>
    </xdr:from>
    <xdr:to>
      <xdr:col>23</xdr:col>
      <xdr:colOff>568325</xdr:colOff>
      <xdr:row>81</xdr:row>
      <xdr:rowOff>44813</xdr:rowOff>
    </xdr:to>
    <xdr:sp macro="" textlink="">
      <xdr:nvSpPr>
        <xdr:cNvPr id="583" name="フローチャート : 判断 582"/>
        <xdr:cNvSpPr/>
      </xdr:nvSpPr>
      <xdr:spPr>
        <a:xfrm>
          <a:off x="162687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106499</xdr:rowOff>
    </xdr:from>
    <xdr:to>
      <xdr:col>22</xdr:col>
      <xdr:colOff>415925</xdr:colOff>
      <xdr:row>80</xdr:row>
      <xdr:rowOff>36649</xdr:rowOff>
    </xdr:to>
    <xdr:sp macro="" textlink="">
      <xdr:nvSpPr>
        <xdr:cNvPr id="584" name="フローチャート : 判断 583"/>
        <xdr:cNvSpPr/>
      </xdr:nvSpPr>
      <xdr:spPr>
        <a:xfrm>
          <a:off x="15430500" y="136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85" name="テキスト ボックス 5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86" name="テキスト ボックス 5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7" name="テキスト ボックス 5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8" name="テキスト ボックス 5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9" name="テキスト ボックス 5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122827</xdr:rowOff>
    </xdr:from>
    <xdr:to>
      <xdr:col>23</xdr:col>
      <xdr:colOff>568325</xdr:colOff>
      <xdr:row>82</xdr:row>
      <xdr:rowOff>52977</xdr:rowOff>
    </xdr:to>
    <xdr:sp macro="" textlink="">
      <xdr:nvSpPr>
        <xdr:cNvPr id="590" name="円/楕円 589"/>
        <xdr:cNvSpPr/>
      </xdr:nvSpPr>
      <xdr:spPr>
        <a:xfrm>
          <a:off x="162687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101254</xdr:rowOff>
    </xdr:from>
    <xdr:ext cx="405111" cy="259045"/>
    <xdr:sp macro="" textlink="">
      <xdr:nvSpPr>
        <xdr:cNvPr id="591" name="【消防施設】&#10;有形固定資産減価償却率該当値テキスト"/>
        <xdr:cNvSpPr txBox="1"/>
      </xdr:nvSpPr>
      <xdr:spPr>
        <a:xfrm>
          <a:off x="16408400"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29755</xdr:rowOff>
    </xdr:from>
    <xdr:to>
      <xdr:col>22</xdr:col>
      <xdr:colOff>415925</xdr:colOff>
      <xdr:row>82</xdr:row>
      <xdr:rowOff>131355</xdr:rowOff>
    </xdr:to>
    <xdr:sp macro="" textlink="">
      <xdr:nvSpPr>
        <xdr:cNvPr id="592" name="円/楕円 591"/>
        <xdr:cNvSpPr/>
      </xdr:nvSpPr>
      <xdr:spPr>
        <a:xfrm>
          <a:off x="15430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2177</xdr:rowOff>
    </xdr:from>
    <xdr:to>
      <xdr:col>23</xdr:col>
      <xdr:colOff>517525</xdr:colOff>
      <xdr:row>82</xdr:row>
      <xdr:rowOff>80555</xdr:rowOff>
    </xdr:to>
    <xdr:cxnSp macro="">
      <xdr:nvCxnSpPr>
        <xdr:cNvPr id="593" name="直線コネクタ 592"/>
        <xdr:cNvCxnSpPr/>
      </xdr:nvCxnSpPr>
      <xdr:spPr>
        <a:xfrm flipV="1">
          <a:off x="15481300" y="14061077"/>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78</xdr:row>
      <xdr:rowOff>53176</xdr:rowOff>
    </xdr:from>
    <xdr:ext cx="405111" cy="259045"/>
    <xdr:sp macro="" textlink="">
      <xdr:nvSpPr>
        <xdr:cNvPr id="594" name="n_1aveValue【消防施設】&#10;有形固定資産減価償却率"/>
        <xdr:cNvSpPr txBox="1"/>
      </xdr:nvSpPr>
      <xdr:spPr>
        <a:xfrm>
          <a:off x="15266043"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122482</xdr:rowOff>
    </xdr:from>
    <xdr:ext cx="405111" cy="259045"/>
    <xdr:sp macro="" textlink="">
      <xdr:nvSpPr>
        <xdr:cNvPr id="595" name="n_1mainValue【消防施設】&#10;有形固定資産減価償却率"/>
        <xdr:cNvSpPr txBox="1"/>
      </xdr:nvSpPr>
      <xdr:spPr>
        <a:xfrm>
          <a:off x="15266043"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96" name="正方形/長方形 5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7" name="正方形/長方形 5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8" name="正方形/長方形 5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9" name="正方形/長方形 5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600" name="正方形/長方形 5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601" name="正方形/長方形 6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602" name="正方形/長方形 6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603" name="正方形/長方形 6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604" name="テキスト ボックス 6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605" name="直線コネクタ 6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606" name="テキスト ボックス 60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607" name="直線コネクタ 606"/>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608" name="テキスト ボックス 607"/>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609" name="直線コネクタ 608"/>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610" name="テキスト ボックス 609"/>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611" name="直線コネクタ 610"/>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612" name="テキスト ボックス 611"/>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615" name="直線コネクタ 614"/>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616" name="テキスト ボックス 615"/>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617" name="直線コネクタ 616"/>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618" name="テキスト ボックス 617"/>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619" name="直線コネクタ 618"/>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620" name="テキスト ボックス 619"/>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21" name="直線コネクタ 6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22" name="テキスト ボックス 6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2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624" name="直線コネクタ 623"/>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625"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626" name="直線コネクタ 62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627"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628" name="直線コネクタ 62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10177</xdr:rowOff>
    </xdr:from>
    <xdr:ext cx="469744" cy="259045"/>
    <xdr:sp macro="" textlink="">
      <xdr:nvSpPr>
        <xdr:cNvPr id="629" name="【消防施設】&#10;一人当たり面積平均値テキスト"/>
        <xdr:cNvSpPr txBox="1"/>
      </xdr:nvSpPr>
      <xdr:spPr>
        <a:xfrm>
          <a:off x="22250400" y="1406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158750</xdr:rowOff>
    </xdr:from>
    <xdr:to>
      <xdr:col>32</xdr:col>
      <xdr:colOff>238125</xdr:colOff>
      <xdr:row>83</xdr:row>
      <xdr:rowOff>88900</xdr:rowOff>
    </xdr:to>
    <xdr:sp macro="" textlink="">
      <xdr:nvSpPr>
        <xdr:cNvPr id="630" name="フローチャート : 判断 629"/>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15875</xdr:rowOff>
    </xdr:from>
    <xdr:to>
      <xdr:col>31</xdr:col>
      <xdr:colOff>85725</xdr:colOff>
      <xdr:row>82</xdr:row>
      <xdr:rowOff>117475</xdr:rowOff>
    </xdr:to>
    <xdr:sp macro="" textlink="">
      <xdr:nvSpPr>
        <xdr:cNvPr id="631" name="フローチャート : 判断 630"/>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44450</xdr:rowOff>
    </xdr:from>
    <xdr:to>
      <xdr:col>32</xdr:col>
      <xdr:colOff>238125</xdr:colOff>
      <xdr:row>84</xdr:row>
      <xdr:rowOff>146050</xdr:rowOff>
    </xdr:to>
    <xdr:sp macro="" textlink="">
      <xdr:nvSpPr>
        <xdr:cNvPr id="637" name="円/楕円 636"/>
        <xdr:cNvSpPr/>
      </xdr:nvSpPr>
      <xdr:spPr>
        <a:xfrm>
          <a:off x="22110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22877</xdr:rowOff>
    </xdr:from>
    <xdr:ext cx="469744" cy="259045"/>
    <xdr:sp macro="" textlink="">
      <xdr:nvSpPr>
        <xdr:cNvPr id="638" name="【消防施設】&#10;一人当たり面積該当値テキスト"/>
        <xdr:cNvSpPr txBox="1"/>
      </xdr:nvSpPr>
      <xdr:spPr>
        <a:xfrm>
          <a:off x="22250400"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44450</xdr:rowOff>
    </xdr:from>
    <xdr:to>
      <xdr:col>31</xdr:col>
      <xdr:colOff>85725</xdr:colOff>
      <xdr:row>84</xdr:row>
      <xdr:rowOff>146050</xdr:rowOff>
    </xdr:to>
    <xdr:sp macro="" textlink="">
      <xdr:nvSpPr>
        <xdr:cNvPr id="639" name="円/楕円 638"/>
        <xdr:cNvSpPr/>
      </xdr:nvSpPr>
      <xdr:spPr>
        <a:xfrm>
          <a:off x="21272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95250</xdr:rowOff>
    </xdr:from>
    <xdr:to>
      <xdr:col>32</xdr:col>
      <xdr:colOff>187325</xdr:colOff>
      <xdr:row>84</xdr:row>
      <xdr:rowOff>95250</xdr:rowOff>
    </xdr:to>
    <xdr:cxnSp macro="">
      <xdr:nvCxnSpPr>
        <xdr:cNvPr id="640" name="直線コネクタ 639"/>
        <xdr:cNvCxnSpPr/>
      </xdr:nvCxnSpPr>
      <xdr:spPr>
        <a:xfrm>
          <a:off x="21323300" y="1449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134002</xdr:rowOff>
    </xdr:from>
    <xdr:ext cx="469744" cy="259045"/>
    <xdr:sp macro="" textlink="">
      <xdr:nvSpPr>
        <xdr:cNvPr id="641" name="n_1aveValue【消防施設】&#10;一人当たり面積"/>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137177</xdr:rowOff>
    </xdr:from>
    <xdr:ext cx="469744" cy="259045"/>
    <xdr:sp macro="" textlink="">
      <xdr:nvSpPr>
        <xdr:cNvPr id="642" name="n_1mainValue【消防施設】&#10;一人当たり面積"/>
        <xdr:cNvSpPr txBox="1"/>
      </xdr:nvSpPr>
      <xdr:spPr>
        <a:xfrm>
          <a:off x="21075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53" name="テキスト ボックス 65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54" name="直線コネクタ 6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55" name="テキスト ボックス 65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56" name="直線コネクタ 6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57" name="テキスト ボックス 6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58" name="直線コネクタ 6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59" name="テキスト ボックス 6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60" name="直線コネクタ 6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61" name="テキスト ボックス 6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62" name="直線コネクタ 6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63" name="テキスト ボックス 66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65" name="テキスト ボックス 6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109</xdr:row>
      <xdr:rowOff>11430</xdr:rowOff>
    </xdr:to>
    <xdr:cxnSp macro="">
      <xdr:nvCxnSpPr>
        <xdr:cNvPr id="667" name="直線コネクタ 666"/>
        <xdr:cNvCxnSpPr/>
      </xdr:nvCxnSpPr>
      <xdr:spPr>
        <a:xfrm flipV="1">
          <a:off x="16318864" y="17291686"/>
          <a:ext cx="0" cy="140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15257</xdr:rowOff>
    </xdr:from>
    <xdr:ext cx="405111" cy="259045"/>
    <xdr:sp macro="" textlink="">
      <xdr:nvSpPr>
        <xdr:cNvPr id="668" name="【庁舎】&#10;有形固定資産減価償却率最小値テキスト"/>
        <xdr:cNvSpPr txBox="1"/>
      </xdr:nvSpPr>
      <xdr:spPr>
        <a:xfrm>
          <a:off x="164084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428625</xdr:colOff>
      <xdr:row>109</xdr:row>
      <xdr:rowOff>11430</xdr:rowOff>
    </xdr:from>
    <xdr:to>
      <xdr:col>23</xdr:col>
      <xdr:colOff>606425</xdr:colOff>
      <xdr:row>109</xdr:row>
      <xdr:rowOff>11430</xdr:rowOff>
    </xdr:to>
    <xdr:cxnSp macro="">
      <xdr:nvCxnSpPr>
        <xdr:cNvPr id="669" name="直線コネクタ 668"/>
        <xdr:cNvCxnSpPr/>
      </xdr:nvCxnSpPr>
      <xdr:spPr>
        <a:xfrm>
          <a:off x="16230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70" name="【庁舎】&#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71" name="直線コネクタ 670"/>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1922</xdr:rowOff>
    </xdr:from>
    <xdr:ext cx="405111" cy="259045"/>
    <xdr:sp macro="" textlink="">
      <xdr:nvSpPr>
        <xdr:cNvPr id="672" name="【庁舎】&#10;有形固定資産減価償却率平均値テキスト"/>
        <xdr:cNvSpPr txBox="1"/>
      </xdr:nvSpPr>
      <xdr:spPr>
        <a:xfrm>
          <a:off x="16408400" y="1800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23495</xdr:rowOff>
    </xdr:from>
    <xdr:to>
      <xdr:col>23</xdr:col>
      <xdr:colOff>568325</xdr:colOff>
      <xdr:row>105</xdr:row>
      <xdr:rowOff>125095</xdr:rowOff>
    </xdr:to>
    <xdr:sp macro="" textlink="">
      <xdr:nvSpPr>
        <xdr:cNvPr id="673" name="フローチャート : 判断 672"/>
        <xdr:cNvSpPr/>
      </xdr:nvSpPr>
      <xdr:spPr>
        <a:xfrm>
          <a:off x="162687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120650</xdr:rowOff>
    </xdr:from>
    <xdr:to>
      <xdr:col>22</xdr:col>
      <xdr:colOff>415925</xdr:colOff>
      <xdr:row>106</xdr:row>
      <xdr:rowOff>50800</xdr:rowOff>
    </xdr:to>
    <xdr:sp macro="" textlink="">
      <xdr:nvSpPr>
        <xdr:cNvPr id="674" name="フローチャート : 判断 673"/>
        <xdr:cNvSpPr/>
      </xdr:nvSpPr>
      <xdr:spPr>
        <a:xfrm>
          <a:off x="15430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137795</xdr:rowOff>
    </xdr:from>
    <xdr:to>
      <xdr:col>23</xdr:col>
      <xdr:colOff>568325</xdr:colOff>
      <xdr:row>105</xdr:row>
      <xdr:rowOff>67945</xdr:rowOff>
    </xdr:to>
    <xdr:sp macro="" textlink="">
      <xdr:nvSpPr>
        <xdr:cNvPr id="680" name="円/楕円 679"/>
        <xdr:cNvSpPr/>
      </xdr:nvSpPr>
      <xdr:spPr>
        <a:xfrm>
          <a:off x="162687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160672</xdr:rowOff>
    </xdr:from>
    <xdr:ext cx="405111" cy="259045"/>
    <xdr:sp macro="" textlink="">
      <xdr:nvSpPr>
        <xdr:cNvPr id="681" name="【庁舎】&#10;有形固定資産減価償却率該当値テキスト"/>
        <xdr:cNvSpPr txBox="1"/>
      </xdr:nvSpPr>
      <xdr:spPr>
        <a:xfrm>
          <a:off x="16408400"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143511</xdr:rowOff>
    </xdr:from>
    <xdr:to>
      <xdr:col>22</xdr:col>
      <xdr:colOff>415925</xdr:colOff>
      <xdr:row>105</xdr:row>
      <xdr:rowOff>73661</xdr:rowOff>
    </xdr:to>
    <xdr:sp macro="" textlink="">
      <xdr:nvSpPr>
        <xdr:cNvPr id="682" name="円/楕円 681"/>
        <xdr:cNvSpPr/>
      </xdr:nvSpPr>
      <xdr:spPr>
        <a:xfrm>
          <a:off x="15430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17145</xdr:rowOff>
    </xdr:from>
    <xdr:to>
      <xdr:col>23</xdr:col>
      <xdr:colOff>517525</xdr:colOff>
      <xdr:row>105</xdr:row>
      <xdr:rowOff>22861</xdr:rowOff>
    </xdr:to>
    <xdr:cxnSp macro="">
      <xdr:nvCxnSpPr>
        <xdr:cNvPr id="683" name="直線コネクタ 682"/>
        <xdr:cNvCxnSpPr/>
      </xdr:nvCxnSpPr>
      <xdr:spPr>
        <a:xfrm flipV="1">
          <a:off x="15481300" y="180193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41927</xdr:rowOff>
    </xdr:from>
    <xdr:ext cx="405111" cy="259045"/>
    <xdr:sp macro="" textlink="">
      <xdr:nvSpPr>
        <xdr:cNvPr id="684" name="n_1aveValue【庁舎】&#10;有形固定資産減価償却率"/>
        <xdr:cNvSpPr txBox="1"/>
      </xdr:nvSpPr>
      <xdr:spPr>
        <a:xfrm>
          <a:off x="15266043"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90188</xdr:rowOff>
    </xdr:from>
    <xdr:ext cx="405111" cy="259045"/>
    <xdr:sp macro="" textlink="">
      <xdr:nvSpPr>
        <xdr:cNvPr id="685" name="n_1mainValue【庁舎】&#10;有形固定資産減価償却率"/>
        <xdr:cNvSpPr txBox="1"/>
      </xdr:nvSpPr>
      <xdr:spPr>
        <a:xfrm>
          <a:off x="15266043"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86" name="正方形/長方形 6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87" name="正方形/長方形 6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88" name="正方形/長方形 6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89" name="正方形/長方形 6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90" name="正方形/長方形 6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91" name="正方形/長方形 6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92" name="正方形/長方形 6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93" name="正方形/長方形 6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94" name="テキスト ボックス 6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95" name="直線コネクタ 6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96" name="直線コネクタ 6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97" name="テキスト ボックス 6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98" name="直線コネクタ 6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99" name="テキスト ボックス 6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700" name="直線コネクタ 6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701" name="テキスト ボックス 7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702" name="直線コネクタ 7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703" name="テキスト ボックス 7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704" name="直線コネクタ 7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705" name="テキスト ボックス 7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706" name="直線コネクタ 7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707" name="テキスト ボックス 7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7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38100</xdr:rowOff>
    </xdr:from>
    <xdr:to>
      <xdr:col>32</xdr:col>
      <xdr:colOff>186689</xdr:colOff>
      <xdr:row>107</xdr:row>
      <xdr:rowOff>160020</xdr:rowOff>
    </xdr:to>
    <xdr:cxnSp macro="">
      <xdr:nvCxnSpPr>
        <xdr:cNvPr id="709" name="直線コネクタ 708"/>
        <xdr:cNvCxnSpPr/>
      </xdr:nvCxnSpPr>
      <xdr:spPr>
        <a:xfrm flipV="1">
          <a:off x="22160864" y="173545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163847</xdr:rowOff>
    </xdr:from>
    <xdr:ext cx="469744" cy="259045"/>
    <xdr:sp macro="" textlink="">
      <xdr:nvSpPr>
        <xdr:cNvPr id="710" name="【庁舎】&#10;一人当たり面積最小値テキスト"/>
        <xdr:cNvSpPr txBox="1"/>
      </xdr:nvSpPr>
      <xdr:spPr>
        <a:xfrm>
          <a:off x="222504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107</xdr:row>
      <xdr:rowOff>160020</xdr:rowOff>
    </xdr:from>
    <xdr:to>
      <xdr:col>32</xdr:col>
      <xdr:colOff>276225</xdr:colOff>
      <xdr:row>107</xdr:row>
      <xdr:rowOff>160020</xdr:rowOff>
    </xdr:to>
    <xdr:cxnSp macro="">
      <xdr:nvCxnSpPr>
        <xdr:cNvPr id="711" name="直線コネクタ 710"/>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156227</xdr:rowOff>
    </xdr:from>
    <xdr:ext cx="469744" cy="259045"/>
    <xdr:sp macro="" textlink="">
      <xdr:nvSpPr>
        <xdr:cNvPr id="712" name="【庁舎】&#10;一人当たり面積最大値テキスト"/>
        <xdr:cNvSpPr txBox="1"/>
      </xdr:nvSpPr>
      <xdr:spPr>
        <a:xfrm>
          <a:off x="222504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101</xdr:row>
      <xdr:rowOff>38100</xdr:rowOff>
    </xdr:from>
    <xdr:to>
      <xdr:col>32</xdr:col>
      <xdr:colOff>276225</xdr:colOff>
      <xdr:row>101</xdr:row>
      <xdr:rowOff>38100</xdr:rowOff>
    </xdr:to>
    <xdr:cxnSp macro="">
      <xdr:nvCxnSpPr>
        <xdr:cNvPr id="713" name="直線コネクタ 712"/>
        <xdr:cNvCxnSpPr/>
      </xdr:nvCxnSpPr>
      <xdr:spPr>
        <a:xfrm>
          <a:off x="22072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83838</xdr:rowOff>
    </xdr:from>
    <xdr:ext cx="469744" cy="259045"/>
    <xdr:sp macro="" textlink="">
      <xdr:nvSpPr>
        <xdr:cNvPr id="714" name="【庁舎】&#10;一人当たり面積平均値テキスト"/>
        <xdr:cNvSpPr txBox="1"/>
      </xdr:nvSpPr>
      <xdr:spPr>
        <a:xfrm>
          <a:off x="222504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715" name="フローチャート : 判断 714"/>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86361</xdr:rowOff>
    </xdr:from>
    <xdr:to>
      <xdr:col>31</xdr:col>
      <xdr:colOff>85725</xdr:colOff>
      <xdr:row>106</xdr:row>
      <xdr:rowOff>16511</xdr:rowOff>
    </xdr:to>
    <xdr:sp macro="" textlink="">
      <xdr:nvSpPr>
        <xdr:cNvPr id="716" name="フローチャート : 判断 715"/>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17" name="テキスト ボックス 7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18" name="テキスト ボックス 7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19" name="テキスト ボックス 7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20" name="テキスト ボックス 7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21" name="テキスト ボックス 7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74930</xdr:rowOff>
    </xdr:from>
    <xdr:to>
      <xdr:col>32</xdr:col>
      <xdr:colOff>238125</xdr:colOff>
      <xdr:row>105</xdr:row>
      <xdr:rowOff>5080</xdr:rowOff>
    </xdr:to>
    <xdr:sp macro="" textlink="">
      <xdr:nvSpPr>
        <xdr:cNvPr id="722" name="円/楕円 721"/>
        <xdr:cNvSpPr/>
      </xdr:nvSpPr>
      <xdr:spPr>
        <a:xfrm>
          <a:off x="221107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97807</xdr:rowOff>
    </xdr:from>
    <xdr:ext cx="469744" cy="259045"/>
    <xdr:sp macro="" textlink="">
      <xdr:nvSpPr>
        <xdr:cNvPr id="723" name="【庁舎】&#10;一人当たり面積該当値テキスト"/>
        <xdr:cNvSpPr txBox="1"/>
      </xdr:nvSpPr>
      <xdr:spPr>
        <a:xfrm>
          <a:off x="22250400"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71120</xdr:rowOff>
    </xdr:from>
    <xdr:to>
      <xdr:col>31</xdr:col>
      <xdr:colOff>85725</xdr:colOff>
      <xdr:row>105</xdr:row>
      <xdr:rowOff>1270</xdr:rowOff>
    </xdr:to>
    <xdr:sp macro="" textlink="">
      <xdr:nvSpPr>
        <xdr:cNvPr id="724" name="円/楕円 723"/>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121920</xdr:rowOff>
    </xdr:from>
    <xdr:to>
      <xdr:col>32</xdr:col>
      <xdr:colOff>187325</xdr:colOff>
      <xdr:row>104</xdr:row>
      <xdr:rowOff>125730</xdr:rowOff>
    </xdr:to>
    <xdr:cxnSp macro="">
      <xdr:nvCxnSpPr>
        <xdr:cNvPr id="725" name="直線コネクタ 724"/>
        <xdr:cNvCxnSpPr/>
      </xdr:nvCxnSpPr>
      <xdr:spPr>
        <a:xfrm>
          <a:off x="21323300" y="17952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7638</xdr:rowOff>
    </xdr:from>
    <xdr:ext cx="469744" cy="259045"/>
    <xdr:sp macro="" textlink="">
      <xdr:nvSpPr>
        <xdr:cNvPr id="726" name="n_1aveValue【庁舎】&#10;一人当たり面積"/>
        <xdr:cNvSpPr txBox="1"/>
      </xdr:nvSpPr>
      <xdr:spPr>
        <a:xfrm>
          <a:off x="21075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17797</xdr:rowOff>
    </xdr:from>
    <xdr:ext cx="469744" cy="259045"/>
    <xdr:sp macro="" textlink="">
      <xdr:nvSpPr>
        <xdr:cNvPr id="727" name="n_1mainValue【庁舎】&#10;一人当たり面積"/>
        <xdr:cNvSpPr txBox="1"/>
      </xdr:nvSpPr>
      <xdr:spPr>
        <a:xfrm>
          <a:off x="21075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28" name="正方形/長方形 7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29" name="正方形/長方形 7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30" name="テキスト ボックス 7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については、有形固定資産減価償却率が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を超えており、類似団体内平均値より高い状態にあり、老朽化が進んでいる。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については、有形固定資産減価償却率が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台で低く、類似団体内平均値より低い</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a:t>
          </a:r>
          <a:r>
            <a:rPr kumimoji="1" lang="ja-JP" altLang="en-US" sz="1100" b="0" i="0" u="none" strike="noStrike" kern="0" cap="none" spc="0" normalizeH="0" baseline="0" noProof="0">
              <a:ln>
                <a:noFill/>
              </a:ln>
              <a:solidFill>
                <a:prstClr val="black"/>
              </a:solidFill>
              <a:effectLst/>
              <a:uLnTx/>
              <a:uFillTx/>
              <a:latin typeface="+mn-lt"/>
              <a:ea typeface="+mn-ea"/>
              <a:cs typeface="+mn-cs"/>
            </a:rPr>
            <a:t>後も公共施設等総合管理計画（平成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en-US" sz="1100" b="0" i="0" u="none" strike="noStrike" kern="0" cap="none" spc="0" normalizeH="0" baseline="0" noProof="0">
              <a:ln>
                <a:noFill/>
              </a:ln>
              <a:solidFill>
                <a:prstClr val="black"/>
              </a:solidFill>
              <a:effectLst/>
              <a:uLnTx/>
              <a:uFillTx/>
              <a:latin typeface="+mn-lt"/>
              <a:ea typeface="+mn-ea"/>
              <a:cs typeface="+mn-cs"/>
            </a:rPr>
            <a:t>年</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月策定）に基づき、施設の老朽化対策に取り組む。</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大阪府吹田市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369,898
364,938
36.09
123,234,804
120,787,928
531,945
70,097,555
46,393,264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年度から平成</a:t>
          </a:r>
          <a:r>
            <a:rPr kumimoji="1" lang="en-US" altLang="ja-JP" sz="1300">
              <a:latin typeface="ＭＳ Ｐゴシック"/>
            </a:rPr>
            <a:t>24</a:t>
          </a:r>
          <a:r>
            <a:rPr kumimoji="1" lang="ja-JP" altLang="en-US" sz="1300">
              <a:latin typeface="ＭＳ Ｐゴシック"/>
            </a:rPr>
            <a:t>年度までは指数の低下が続いていたが、平成</a:t>
          </a:r>
          <a:r>
            <a:rPr kumimoji="1" lang="en-US" altLang="ja-JP" sz="1300">
              <a:latin typeface="ＭＳ Ｐゴシック"/>
            </a:rPr>
            <a:t>24</a:t>
          </a:r>
          <a:r>
            <a:rPr kumimoji="1" lang="ja-JP" altLang="en-US" sz="1300">
              <a:latin typeface="ＭＳ Ｐゴシック"/>
            </a:rPr>
            <a:t>年度以降は横ばいとなっている。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年度の財政力指数は、前年度に比べ、市税収入が持ち直したことなどにより、基準財政収入額が増加したため、</a:t>
          </a:r>
          <a:r>
            <a:rPr kumimoji="1" lang="en-US" altLang="ja-JP" sz="1300">
              <a:latin typeface="ＭＳ Ｐゴシック"/>
            </a:rPr>
            <a:t>0.01</a:t>
          </a:r>
          <a:r>
            <a:rPr kumimoji="1" lang="ja-JP" altLang="en-US" sz="1300">
              <a:latin typeface="ＭＳ Ｐゴシック"/>
            </a:rPr>
            <a:t>ポイント改善した。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107950</xdr:rowOff>
    </xdr:from>
    <xdr:to>
      <xdr:col>7</xdr:col>
      <xdr:colOff>152400</xdr:colOff>
      <xdr:row>38</xdr:row>
      <xdr:rowOff>128058</xdr:rowOff>
    </xdr:to>
    <xdr:cxnSp macro="">
      <xdr:nvCxnSpPr>
        <xdr:cNvPr id="68" name="直線コネクタ 67"/>
        <xdr:cNvCxnSpPr/>
      </xdr:nvCxnSpPr>
      <xdr:spPr>
        <a:xfrm flipV="1">
          <a:off x="4114800" y="66230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119185</xdr:rowOff>
    </xdr:from>
    <xdr:ext cx="762000" cy="259045"/>
    <xdr:sp macro="" textlink="">
      <xdr:nvSpPr>
        <xdr:cNvPr id="69" name="財政力平均値テキスト"/>
        <xdr:cNvSpPr txBox="1"/>
      </xdr:nvSpPr>
      <xdr:spPr>
        <a:xfrm>
          <a:off x="5041900" y="680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128058</xdr:rowOff>
    </xdr:from>
    <xdr:to>
      <xdr:col>6</xdr:col>
      <xdr:colOff>0</xdr:colOff>
      <xdr:row>38</xdr:row>
      <xdr:rowOff>128058</xdr:rowOff>
    </xdr:to>
    <xdr:cxnSp macro="">
      <xdr:nvCxnSpPr>
        <xdr:cNvPr id="71" name="直線コネクタ 70"/>
        <xdr:cNvCxnSpPr/>
      </xdr:nvCxnSpPr>
      <xdr:spPr>
        <a:xfrm>
          <a:off x="3225800" y="6643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128058</xdr:rowOff>
    </xdr:from>
    <xdr:to>
      <xdr:col>4</xdr:col>
      <xdr:colOff>482600</xdr:colOff>
      <xdr:row>38</xdr:row>
      <xdr:rowOff>128058</xdr:rowOff>
    </xdr:to>
    <xdr:cxnSp macro="">
      <xdr:nvCxnSpPr>
        <xdr:cNvPr id="74" name="直線コネクタ 73"/>
        <xdr:cNvCxnSpPr/>
      </xdr:nvCxnSpPr>
      <xdr:spPr>
        <a:xfrm>
          <a:off x="2336800" y="6643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128058</xdr:rowOff>
    </xdr:from>
    <xdr:to>
      <xdr:col>3</xdr:col>
      <xdr:colOff>279400</xdr:colOff>
      <xdr:row>38</xdr:row>
      <xdr:rowOff>128058</xdr:rowOff>
    </xdr:to>
    <xdr:cxnSp macro="">
      <xdr:nvCxnSpPr>
        <xdr:cNvPr id="77" name="直線コネクタ 76"/>
        <xdr:cNvCxnSpPr/>
      </xdr:nvCxnSpPr>
      <xdr:spPr>
        <a:xfrm>
          <a:off x="1447800" y="6643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57150</xdr:rowOff>
    </xdr:from>
    <xdr:to>
      <xdr:col>7</xdr:col>
      <xdr:colOff>203200</xdr:colOff>
      <xdr:row>38</xdr:row>
      <xdr:rowOff>158750</xdr:rowOff>
    </xdr:to>
    <xdr:sp macro="" textlink="">
      <xdr:nvSpPr>
        <xdr:cNvPr id="87" name="円/楕円 86"/>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73677</xdr:rowOff>
    </xdr:from>
    <xdr:ext cx="762000" cy="259045"/>
    <xdr:sp macro="" textlink="">
      <xdr:nvSpPr>
        <xdr:cNvPr id="88"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77258</xdr:rowOff>
    </xdr:from>
    <xdr:to>
      <xdr:col>6</xdr:col>
      <xdr:colOff>50800</xdr:colOff>
      <xdr:row>39</xdr:row>
      <xdr:rowOff>7408</xdr:rowOff>
    </xdr:to>
    <xdr:sp macro="" textlink="">
      <xdr:nvSpPr>
        <xdr:cNvPr id="89" name="円/楕円 88"/>
        <xdr:cNvSpPr/>
      </xdr:nvSpPr>
      <xdr:spPr>
        <a:xfrm>
          <a:off x="4064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17585</xdr:rowOff>
    </xdr:from>
    <xdr:ext cx="736600" cy="259045"/>
    <xdr:sp macro="" textlink="">
      <xdr:nvSpPr>
        <xdr:cNvPr id="90" name="テキスト ボックス 89"/>
        <xdr:cNvSpPr txBox="1"/>
      </xdr:nvSpPr>
      <xdr:spPr>
        <a:xfrm>
          <a:off x="3733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77258</xdr:rowOff>
    </xdr:from>
    <xdr:to>
      <xdr:col>4</xdr:col>
      <xdr:colOff>533400</xdr:colOff>
      <xdr:row>39</xdr:row>
      <xdr:rowOff>7408</xdr:rowOff>
    </xdr:to>
    <xdr:sp macro="" textlink="">
      <xdr:nvSpPr>
        <xdr:cNvPr id="91" name="円/楕円 90"/>
        <xdr:cNvSpPr/>
      </xdr:nvSpPr>
      <xdr:spPr>
        <a:xfrm>
          <a:off x="3175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17585</xdr:rowOff>
    </xdr:from>
    <xdr:ext cx="762000" cy="259045"/>
    <xdr:sp macro="" textlink="">
      <xdr:nvSpPr>
        <xdr:cNvPr id="92" name="テキスト ボックス 91"/>
        <xdr:cNvSpPr txBox="1"/>
      </xdr:nvSpPr>
      <xdr:spPr>
        <a:xfrm>
          <a:off x="2844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77258</xdr:rowOff>
    </xdr:from>
    <xdr:to>
      <xdr:col>3</xdr:col>
      <xdr:colOff>330200</xdr:colOff>
      <xdr:row>39</xdr:row>
      <xdr:rowOff>7408</xdr:rowOff>
    </xdr:to>
    <xdr:sp macro="" textlink="">
      <xdr:nvSpPr>
        <xdr:cNvPr id="93" name="円/楕円 92"/>
        <xdr:cNvSpPr/>
      </xdr:nvSpPr>
      <xdr:spPr>
        <a:xfrm>
          <a:off x="2286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17585</xdr:rowOff>
    </xdr:from>
    <xdr:ext cx="762000" cy="259045"/>
    <xdr:sp macro="" textlink="">
      <xdr:nvSpPr>
        <xdr:cNvPr id="94" name="テキスト ボックス 93"/>
        <xdr:cNvSpPr txBox="1"/>
      </xdr:nvSpPr>
      <xdr:spPr>
        <a:xfrm>
          <a:off x="1955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77258</xdr:rowOff>
    </xdr:from>
    <xdr:to>
      <xdr:col>2</xdr:col>
      <xdr:colOff>127000</xdr:colOff>
      <xdr:row>39</xdr:row>
      <xdr:rowOff>7408</xdr:rowOff>
    </xdr:to>
    <xdr:sp macro="" textlink="">
      <xdr:nvSpPr>
        <xdr:cNvPr id="95" name="円/楕円 94"/>
        <xdr:cNvSpPr/>
      </xdr:nvSpPr>
      <xdr:spPr>
        <a:xfrm>
          <a:off x="1397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17585</xdr:rowOff>
    </xdr:from>
    <xdr:ext cx="762000" cy="259045"/>
    <xdr:sp macro="" textlink="">
      <xdr:nvSpPr>
        <xdr:cNvPr id="96" name="テキスト ボックス 95"/>
        <xdr:cNvSpPr txBox="1"/>
      </xdr:nvSpPr>
      <xdr:spPr>
        <a:xfrm>
          <a:off x="1066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年度は、地方税の増額を上回る人件費、物件費等の増額により、</a:t>
          </a:r>
          <a:r>
            <a:rPr kumimoji="1" lang="en-US" altLang="ja-JP" sz="1300">
              <a:latin typeface="ＭＳ Ｐゴシック"/>
            </a:rPr>
            <a:t>0.4</a:t>
          </a:r>
          <a:r>
            <a:rPr kumimoji="1" lang="ja-JP" altLang="en-US" sz="1300">
              <a:latin typeface="ＭＳ Ｐゴシック"/>
            </a:rPr>
            <a:t>ポイント悪化し、</a:t>
          </a:r>
          <a:r>
            <a:rPr kumimoji="1" lang="en-US" altLang="ja-JP" sz="1300">
              <a:latin typeface="ＭＳ Ｐゴシック"/>
            </a:rPr>
            <a:t>95.6</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依然として、類似団体平均を上回る状況となっていることから、財政構造の弾力性を担保すべく、引き続き経常経費の削減等に努める。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82804</xdr:rowOff>
    </xdr:from>
    <xdr:to>
      <xdr:col>7</xdr:col>
      <xdr:colOff>152400</xdr:colOff>
      <xdr:row>64</xdr:row>
      <xdr:rowOff>121412</xdr:rowOff>
    </xdr:to>
    <xdr:cxnSp macro="">
      <xdr:nvCxnSpPr>
        <xdr:cNvPr id="129" name="直線コネクタ 128"/>
        <xdr:cNvCxnSpPr/>
      </xdr:nvCxnSpPr>
      <xdr:spPr>
        <a:xfrm>
          <a:off x="4114800" y="1105560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150131</xdr:rowOff>
    </xdr:from>
    <xdr:ext cx="762000" cy="259045"/>
    <xdr:sp macro="" textlink="">
      <xdr:nvSpPr>
        <xdr:cNvPr id="130" name="財政構造の弾力性平均値テキスト"/>
        <xdr:cNvSpPr txBox="1"/>
      </xdr:nvSpPr>
      <xdr:spPr>
        <a:xfrm>
          <a:off x="5041900" y="1060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82804</xdr:rowOff>
    </xdr:from>
    <xdr:to>
      <xdr:col>6</xdr:col>
      <xdr:colOff>0</xdr:colOff>
      <xdr:row>65</xdr:row>
      <xdr:rowOff>27178</xdr:rowOff>
    </xdr:to>
    <xdr:cxnSp macro="">
      <xdr:nvCxnSpPr>
        <xdr:cNvPr id="132" name="直線コネクタ 131"/>
        <xdr:cNvCxnSpPr/>
      </xdr:nvCxnSpPr>
      <xdr:spPr>
        <a:xfrm flipV="1">
          <a:off x="3225800" y="1105560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165879</xdr:rowOff>
    </xdr:from>
    <xdr:ext cx="736600" cy="259045"/>
    <xdr:sp macro="" textlink="">
      <xdr:nvSpPr>
        <xdr:cNvPr id="134" name="テキスト ボックス 133"/>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27178</xdr:rowOff>
    </xdr:from>
    <xdr:to>
      <xdr:col>4</xdr:col>
      <xdr:colOff>482600</xdr:colOff>
      <xdr:row>65</xdr:row>
      <xdr:rowOff>27178</xdr:rowOff>
    </xdr:to>
    <xdr:cxnSp macro="">
      <xdr:nvCxnSpPr>
        <xdr:cNvPr id="135" name="直線コネクタ 134"/>
        <xdr:cNvCxnSpPr/>
      </xdr:nvCxnSpPr>
      <xdr:spPr>
        <a:xfrm>
          <a:off x="2336800" y="11171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37" name="テキスト ボックス 136"/>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27178</xdr:rowOff>
    </xdr:from>
    <xdr:to>
      <xdr:col>3</xdr:col>
      <xdr:colOff>279400</xdr:colOff>
      <xdr:row>67</xdr:row>
      <xdr:rowOff>22098</xdr:rowOff>
    </xdr:to>
    <xdr:cxnSp macro="">
      <xdr:nvCxnSpPr>
        <xdr:cNvPr id="138" name="直線コネクタ 137"/>
        <xdr:cNvCxnSpPr/>
      </xdr:nvCxnSpPr>
      <xdr:spPr>
        <a:xfrm flipV="1">
          <a:off x="1447800" y="11171428"/>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23385</xdr:rowOff>
    </xdr:from>
    <xdr:ext cx="762000" cy="259045"/>
    <xdr:sp macro="" textlink="">
      <xdr:nvSpPr>
        <xdr:cNvPr id="140" name="テキスト ボックス 139"/>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42" name="テキスト ボックス 141"/>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70612</xdr:rowOff>
    </xdr:from>
    <xdr:to>
      <xdr:col>7</xdr:col>
      <xdr:colOff>203200</xdr:colOff>
      <xdr:row>65</xdr:row>
      <xdr:rowOff>762</xdr:rowOff>
    </xdr:to>
    <xdr:sp macro="" textlink="">
      <xdr:nvSpPr>
        <xdr:cNvPr id="148" name="円/楕円 147"/>
        <xdr:cNvSpPr/>
      </xdr:nvSpPr>
      <xdr:spPr>
        <a:xfrm>
          <a:off x="49022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42689</xdr:rowOff>
    </xdr:from>
    <xdr:ext cx="762000" cy="259045"/>
    <xdr:sp macro="" textlink="">
      <xdr:nvSpPr>
        <xdr:cNvPr id="149" name="財政構造の弾力性該当値テキスト"/>
        <xdr:cNvSpPr txBox="1"/>
      </xdr:nvSpPr>
      <xdr:spPr>
        <a:xfrm>
          <a:off x="5041900" y="1101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32004</xdr:rowOff>
    </xdr:from>
    <xdr:to>
      <xdr:col>6</xdr:col>
      <xdr:colOff>50800</xdr:colOff>
      <xdr:row>64</xdr:row>
      <xdr:rowOff>133604</xdr:rowOff>
    </xdr:to>
    <xdr:sp macro="" textlink="">
      <xdr:nvSpPr>
        <xdr:cNvPr id="150" name="円/楕円 149"/>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118381</xdr:rowOff>
    </xdr:from>
    <xdr:ext cx="736600" cy="259045"/>
    <xdr:sp macro="" textlink="">
      <xdr:nvSpPr>
        <xdr:cNvPr id="151" name="テキスト ボックス 150"/>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147828</xdr:rowOff>
    </xdr:from>
    <xdr:to>
      <xdr:col>4</xdr:col>
      <xdr:colOff>533400</xdr:colOff>
      <xdr:row>65</xdr:row>
      <xdr:rowOff>77978</xdr:rowOff>
    </xdr:to>
    <xdr:sp macro="" textlink="">
      <xdr:nvSpPr>
        <xdr:cNvPr id="152" name="円/楕円 151"/>
        <xdr:cNvSpPr/>
      </xdr:nvSpPr>
      <xdr:spPr>
        <a:xfrm>
          <a:off x="3175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62755</xdr:rowOff>
    </xdr:from>
    <xdr:ext cx="762000" cy="259045"/>
    <xdr:sp macro="" textlink="">
      <xdr:nvSpPr>
        <xdr:cNvPr id="153" name="テキスト ボックス 152"/>
        <xdr:cNvSpPr txBox="1"/>
      </xdr:nvSpPr>
      <xdr:spPr>
        <a:xfrm>
          <a:off x="2844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147828</xdr:rowOff>
    </xdr:from>
    <xdr:to>
      <xdr:col>3</xdr:col>
      <xdr:colOff>330200</xdr:colOff>
      <xdr:row>65</xdr:row>
      <xdr:rowOff>77978</xdr:rowOff>
    </xdr:to>
    <xdr:sp macro="" textlink="">
      <xdr:nvSpPr>
        <xdr:cNvPr id="154" name="円/楕円 153"/>
        <xdr:cNvSpPr/>
      </xdr:nvSpPr>
      <xdr:spPr>
        <a:xfrm>
          <a:off x="2286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62755</xdr:rowOff>
    </xdr:from>
    <xdr:ext cx="762000" cy="259045"/>
    <xdr:sp macro="" textlink="">
      <xdr:nvSpPr>
        <xdr:cNvPr id="155" name="テキスト ボックス 154"/>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142748</xdr:rowOff>
    </xdr:from>
    <xdr:to>
      <xdr:col>2</xdr:col>
      <xdr:colOff>127000</xdr:colOff>
      <xdr:row>67</xdr:row>
      <xdr:rowOff>72898</xdr:rowOff>
    </xdr:to>
    <xdr:sp macro="" textlink="">
      <xdr:nvSpPr>
        <xdr:cNvPr id="156" name="円/楕円 155"/>
        <xdr:cNvSpPr/>
      </xdr:nvSpPr>
      <xdr:spPr>
        <a:xfrm>
          <a:off x="1397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57675</xdr:rowOff>
    </xdr:from>
    <xdr:ext cx="762000" cy="259045"/>
    <xdr:sp macro="" textlink="">
      <xdr:nvSpPr>
        <xdr:cNvPr id="157" name="テキスト ボックス 156"/>
        <xdr:cNvSpPr txBox="1"/>
      </xdr:nvSpPr>
      <xdr:spPr>
        <a:xfrm>
          <a:off x="1066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[114,289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年間停止していた新規採用の再開（平成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年度～）による職員増により人件費</a:t>
          </a:r>
          <a:r>
            <a:rPr kumimoji="1" lang="ja-JP" altLang="en-US" sz="1300">
              <a:solidFill>
                <a:schemeClr val="dk1"/>
              </a:solidFill>
              <a:effectLst/>
              <a:latin typeface="+mn-lt"/>
              <a:ea typeface="+mn-ea"/>
              <a:cs typeface="+mn-cs"/>
            </a:rPr>
            <a:t>が増額となり、</a:t>
          </a:r>
          <a:r>
            <a:rPr kumimoji="1" lang="ja-JP" altLang="en-US" sz="1300">
              <a:latin typeface="ＭＳ Ｐゴシック"/>
            </a:rPr>
            <a:t>マイナンバー制度に対応するためのシステム改修費等が計上されたことにより物件費も増額となった。一方で、分母となる人口が増加したことから、人口</a:t>
          </a:r>
          <a:r>
            <a:rPr kumimoji="1" lang="en-US" altLang="ja-JP" sz="1300">
              <a:latin typeface="ＭＳ Ｐゴシック"/>
            </a:rPr>
            <a:t>1</a:t>
          </a:r>
          <a:r>
            <a:rPr kumimoji="1" lang="ja-JP" altLang="en-US" sz="1300">
              <a:latin typeface="ＭＳ Ｐゴシック"/>
            </a:rPr>
            <a:t>人当たりの人件費・物件費等の決算額は昨年度に比べ</a:t>
          </a:r>
          <a:r>
            <a:rPr kumimoji="1" lang="en-US" altLang="ja-JP" sz="1300">
              <a:latin typeface="ＭＳ Ｐゴシック"/>
            </a:rPr>
            <a:t>1,030</a:t>
          </a:r>
          <a:r>
            <a:rPr kumimoji="1" lang="ja-JP" altLang="en-US" sz="1300">
              <a:latin typeface="ＭＳ Ｐゴシック"/>
            </a:rPr>
            <a:t>円減少しているものの、依然として類似団体平均を上回る状況となっている。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88362</xdr:rowOff>
    </xdr:from>
    <xdr:to>
      <xdr:col>7</xdr:col>
      <xdr:colOff>152400</xdr:colOff>
      <xdr:row>84</xdr:row>
      <xdr:rowOff>109072</xdr:rowOff>
    </xdr:to>
    <xdr:cxnSp macro="">
      <xdr:nvCxnSpPr>
        <xdr:cNvPr id="192" name="直線コネクタ 191"/>
        <xdr:cNvCxnSpPr/>
      </xdr:nvCxnSpPr>
      <xdr:spPr>
        <a:xfrm flipV="1">
          <a:off x="4114800" y="14490162"/>
          <a:ext cx="838200" cy="2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31935</xdr:rowOff>
    </xdr:from>
    <xdr:ext cx="762000" cy="259045"/>
    <xdr:sp macro="" textlink="">
      <xdr:nvSpPr>
        <xdr:cNvPr id="193" name="人件費・物件費等の状況平均値テキスト"/>
        <xdr:cNvSpPr txBox="1"/>
      </xdr:nvSpPr>
      <xdr:spPr>
        <a:xfrm>
          <a:off x="5041900" y="14090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169163</xdr:rowOff>
    </xdr:from>
    <xdr:to>
      <xdr:col>6</xdr:col>
      <xdr:colOff>0</xdr:colOff>
      <xdr:row>84</xdr:row>
      <xdr:rowOff>109072</xdr:rowOff>
    </xdr:to>
    <xdr:cxnSp macro="">
      <xdr:nvCxnSpPr>
        <xdr:cNvPr id="195" name="直線コネクタ 194"/>
        <xdr:cNvCxnSpPr/>
      </xdr:nvCxnSpPr>
      <xdr:spPr>
        <a:xfrm>
          <a:off x="3225800" y="14399513"/>
          <a:ext cx="889000" cy="11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132976</xdr:rowOff>
    </xdr:from>
    <xdr:ext cx="736600" cy="259045"/>
    <xdr:sp macro="" textlink="">
      <xdr:nvSpPr>
        <xdr:cNvPr id="197" name="テキスト ボックス 196"/>
        <xdr:cNvSpPr txBox="1"/>
      </xdr:nvSpPr>
      <xdr:spPr>
        <a:xfrm>
          <a:off x="3733800" y="1402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51107</xdr:rowOff>
    </xdr:from>
    <xdr:to>
      <xdr:col>4</xdr:col>
      <xdr:colOff>482600</xdr:colOff>
      <xdr:row>83</xdr:row>
      <xdr:rowOff>169163</xdr:rowOff>
    </xdr:to>
    <xdr:cxnSp macro="">
      <xdr:nvCxnSpPr>
        <xdr:cNvPr id="198" name="直線コネクタ 197"/>
        <xdr:cNvCxnSpPr/>
      </xdr:nvCxnSpPr>
      <xdr:spPr>
        <a:xfrm>
          <a:off x="2336800" y="14281457"/>
          <a:ext cx="889000" cy="11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91935</xdr:rowOff>
    </xdr:from>
    <xdr:ext cx="762000" cy="259045"/>
    <xdr:sp macro="" textlink="">
      <xdr:nvSpPr>
        <xdr:cNvPr id="200" name="テキスト ボックス 199"/>
        <xdr:cNvSpPr txBox="1"/>
      </xdr:nvSpPr>
      <xdr:spPr>
        <a:xfrm>
          <a:off x="2844800" y="1397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51107</xdr:rowOff>
    </xdr:from>
    <xdr:to>
      <xdr:col>3</xdr:col>
      <xdr:colOff>279400</xdr:colOff>
      <xdr:row>83</xdr:row>
      <xdr:rowOff>116218</xdr:rowOff>
    </xdr:to>
    <xdr:cxnSp macro="">
      <xdr:nvCxnSpPr>
        <xdr:cNvPr id="201" name="直線コネクタ 200"/>
        <xdr:cNvCxnSpPr/>
      </xdr:nvCxnSpPr>
      <xdr:spPr>
        <a:xfrm flipV="1">
          <a:off x="1447800" y="14281457"/>
          <a:ext cx="889000" cy="6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158459</xdr:rowOff>
    </xdr:from>
    <xdr:ext cx="762000" cy="259045"/>
    <xdr:sp macro="" textlink="">
      <xdr:nvSpPr>
        <xdr:cNvPr id="203" name="テキスト ボックス 202"/>
        <xdr:cNvSpPr txBox="1"/>
      </xdr:nvSpPr>
      <xdr:spPr>
        <a:xfrm>
          <a:off x="1955800" y="138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17736</xdr:rowOff>
    </xdr:from>
    <xdr:ext cx="762000" cy="259045"/>
    <xdr:sp macro="" textlink="">
      <xdr:nvSpPr>
        <xdr:cNvPr id="205" name="テキスト ボックス 204"/>
        <xdr:cNvSpPr txBox="1"/>
      </xdr:nvSpPr>
      <xdr:spPr>
        <a:xfrm>
          <a:off x="10668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37562</xdr:rowOff>
    </xdr:from>
    <xdr:to>
      <xdr:col>7</xdr:col>
      <xdr:colOff>203200</xdr:colOff>
      <xdr:row>84</xdr:row>
      <xdr:rowOff>139162</xdr:rowOff>
    </xdr:to>
    <xdr:sp macro="" textlink="">
      <xdr:nvSpPr>
        <xdr:cNvPr id="211" name="円/楕円 210"/>
        <xdr:cNvSpPr/>
      </xdr:nvSpPr>
      <xdr:spPr>
        <a:xfrm>
          <a:off x="4902200" y="1443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9639</xdr:rowOff>
    </xdr:from>
    <xdr:ext cx="762000" cy="259045"/>
    <xdr:sp macro="" textlink="">
      <xdr:nvSpPr>
        <xdr:cNvPr id="212" name="人件費・物件費等の状況該当値テキスト"/>
        <xdr:cNvSpPr txBox="1"/>
      </xdr:nvSpPr>
      <xdr:spPr>
        <a:xfrm>
          <a:off x="5041900" y="1441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114,289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58272</xdr:rowOff>
    </xdr:from>
    <xdr:to>
      <xdr:col>6</xdr:col>
      <xdr:colOff>50800</xdr:colOff>
      <xdr:row>84</xdr:row>
      <xdr:rowOff>159872</xdr:rowOff>
    </xdr:to>
    <xdr:sp macro="" textlink="">
      <xdr:nvSpPr>
        <xdr:cNvPr id="213" name="円/楕円 212"/>
        <xdr:cNvSpPr/>
      </xdr:nvSpPr>
      <xdr:spPr>
        <a:xfrm>
          <a:off x="4064000" y="1446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144649</xdr:rowOff>
    </xdr:from>
    <xdr:ext cx="736600" cy="259045"/>
    <xdr:sp macro="" textlink="">
      <xdr:nvSpPr>
        <xdr:cNvPr id="214" name="テキスト ボックス 213"/>
        <xdr:cNvSpPr txBox="1"/>
      </xdr:nvSpPr>
      <xdr:spPr>
        <a:xfrm>
          <a:off x="3733800" y="14546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115,319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118363</xdr:rowOff>
    </xdr:from>
    <xdr:to>
      <xdr:col>4</xdr:col>
      <xdr:colOff>533400</xdr:colOff>
      <xdr:row>84</xdr:row>
      <xdr:rowOff>48513</xdr:rowOff>
    </xdr:to>
    <xdr:sp macro="" textlink="">
      <xdr:nvSpPr>
        <xdr:cNvPr id="215" name="円/楕円 214"/>
        <xdr:cNvSpPr/>
      </xdr:nvSpPr>
      <xdr:spPr>
        <a:xfrm>
          <a:off x="3175000" y="1434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33290</xdr:rowOff>
    </xdr:from>
    <xdr:ext cx="762000" cy="259045"/>
    <xdr:sp macro="" textlink="">
      <xdr:nvSpPr>
        <xdr:cNvPr id="216" name="テキスト ボックス 215"/>
        <xdr:cNvSpPr txBox="1"/>
      </xdr:nvSpPr>
      <xdr:spPr>
        <a:xfrm>
          <a:off x="2844800" y="1443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109,781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307</xdr:rowOff>
    </xdr:from>
    <xdr:to>
      <xdr:col>3</xdr:col>
      <xdr:colOff>330200</xdr:colOff>
      <xdr:row>83</xdr:row>
      <xdr:rowOff>101907</xdr:rowOff>
    </xdr:to>
    <xdr:sp macro="" textlink="">
      <xdr:nvSpPr>
        <xdr:cNvPr id="217" name="円/楕円 216"/>
        <xdr:cNvSpPr/>
      </xdr:nvSpPr>
      <xdr:spPr>
        <a:xfrm>
          <a:off x="2286000" y="142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86684</xdr:rowOff>
    </xdr:from>
    <xdr:ext cx="762000" cy="259045"/>
    <xdr:sp macro="" textlink="">
      <xdr:nvSpPr>
        <xdr:cNvPr id="218" name="テキスト ボックス 217"/>
        <xdr:cNvSpPr txBox="1"/>
      </xdr:nvSpPr>
      <xdr:spPr>
        <a:xfrm>
          <a:off x="1955800" y="143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103,910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65418</xdr:rowOff>
    </xdr:from>
    <xdr:to>
      <xdr:col>2</xdr:col>
      <xdr:colOff>127000</xdr:colOff>
      <xdr:row>83</xdr:row>
      <xdr:rowOff>167018</xdr:rowOff>
    </xdr:to>
    <xdr:sp macro="" textlink="">
      <xdr:nvSpPr>
        <xdr:cNvPr id="219" name="円/楕円 218"/>
        <xdr:cNvSpPr/>
      </xdr:nvSpPr>
      <xdr:spPr>
        <a:xfrm>
          <a:off x="1397000" y="1429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151795</xdr:rowOff>
    </xdr:from>
    <xdr:ext cx="762000" cy="259045"/>
    <xdr:sp macro="" textlink="">
      <xdr:nvSpPr>
        <xdr:cNvPr id="220" name="テキスト ボックス 219"/>
        <xdr:cNvSpPr txBox="1"/>
      </xdr:nvSpPr>
      <xdr:spPr>
        <a:xfrm>
          <a:off x="1066800" y="1438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u="none" strike="noStrike" baseline="0" smtClean="0">
              <a:solidFill>
                <a:schemeClr val="dk1"/>
              </a:solidFill>
              <a:latin typeface="+mn-ea"/>
              <a:ea typeface="+mn-ea"/>
              <a:cs typeface="+mn-cs"/>
            </a:rPr>
            <a:t>　平成</a:t>
          </a:r>
          <a:r>
            <a:rPr lang="en-US" altLang="ja-JP" sz="1300" b="0" i="0" u="none" strike="noStrike" baseline="0" smtClean="0">
              <a:solidFill>
                <a:schemeClr val="dk1"/>
              </a:solidFill>
              <a:latin typeface="+mn-ea"/>
              <a:ea typeface="+mn-ea"/>
              <a:cs typeface="+mn-cs"/>
            </a:rPr>
            <a:t>24</a:t>
          </a:r>
          <a:r>
            <a:rPr lang="ja-JP" altLang="en-US" sz="1300" b="0" i="0" u="none" strike="noStrike" baseline="0" smtClean="0">
              <a:solidFill>
                <a:schemeClr val="dk1"/>
              </a:solidFill>
              <a:latin typeface="+mn-ea"/>
              <a:ea typeface="+mn-ea"/>
              <a:cs typeface="+mn-cs"/>
            </a:rPr>
            <a:t>年１月１日に給与制度改革を実施し、ほぼ国家公務員に準拠した給与体系に改めた。平成</a:t>
          </a:r>
          <a:r>
            <a:rPr lang="en-US" altLang="ja-JP" sz="1300" b="0" i="0" u="none" strike="noStrike" baseline="0" smtClean="0">
              <a:solidFill>
                <a:schemeClr val="dk1"/>
              </a:solidFill>
              <a:latin typeface="+mn-ea"/>
              <a:ea typeface="+mn-ea"/>
              <a:cs typeface="+mn-cs"/>
            </a:rPr>
            <a:t>28</a:t>
          </a:r>
          <a:r>
            <a:rPr lang="ja-JP" altLang="en-US" sz="1300" b="0" i="0" u="none" strike="noStrike" baseline="0" smtClean="0">
              <a:solidFill>
                <a:schemeClr val="dk1"/>
              </a:solidFill>
              <a:latin typeface="+mn-ea"/>
              <a:ea typeface="+mn-ea"/>
              <a:cs typeface="+mn-cs"/>
            </a:rPr>
            <a:t>年度の値は</a:t>
          </a:r>
          <a:r>
            <a:rPr lang="en-US" altLang="ja-JP" sz="1300" b="0" i="0" u="none" strike="noStrike" baseline="0" smtClean="0">
              <a:solidFill>
                <a:schemeClr val="dk1"/>
              </a:solidFill>
              <a:latin typeface="+mn-ea"/>
              <a:ea typeface="+mn-ea"/>
              <a:cs typeface="+mn-cs"/>
            </a:rPr>
            <a:t>99.6</a:t>
          </a:r>
          <a:r>
            <a:rPr lang="ja-JP" altLang="en-US" sz="1300" b="0" i="0" u="none" strike="noStrike" baseline="0" smtClean="0">
              <a:solidFill>
                <a:schemeClr val="dk1"/>
              </a:solidFill>
              <a:latin typeface="+mn-ea"/>
              <a:ea typeface="+mn-ea"/>
              <a:cs typeface="+mn-cs"/>
            </a:rPr>
            <a:t>であり、国家公務員及び類似団体の平均値を下回っている。</a:t>
          </a:r>
        </a:p>
        <a:p>
          <a:pPr rtl="0"/>
          <a:endParaRPr lang="ja-JP" altLang="en-US" sz="1100" b="0" i="0" u="none" strike="noStrike" baseline="0" smtClean="0">
            <a:solidFill>
              <a:schemeClr val="dk1"/>
            </a:solidFill>
            <a:latin typeface="+mn-ea"/>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49" name="直線コネクタ 248"/>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0"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1" name="直線コネクタ 250"/>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66322</xdr:rowOff>
    </xdr:to>
    <xdr:cxnSp macro="">
      <xdr:nvCxnSpPr>
        <xdr:cNvPr id="254" name="直線コネクタ 253"/>
        <xdr:cNvCxnSpPr/>
      </xdr:nvCxnSpPr>
      <xdr:spPr>
        <a:xfrm flipV="1">
          <a:off x="16179800" y="1428326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41222</xdr:rowOff>
    </xdr:from>
    <xdr:ext cx="762000" cy="259045"/>
    <xdr:sp macro="" textlink="">
      <xdr:nvSpPr>
        <xdr:cNvPr id="255" name="給与水準   （国との比較）平均値テキスト"/>
        <xdr:cNvSpPr txBox="1"/>
      </xdr:nvSpPr>
      <xdr:spPr>
        <a:xfrm>
          <a:off x="17106900" y="14271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56" name="フローチャート : 判断 255"/>
        <xdr:cNvSpPr/>
      </xdr:nvSpPr>
      <xdr:spPr>
        <a:xfrm>
          <a:off x="16967200" y="142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66322</xdr:rowOff>
    </xdr:to>
    <xdr:cxnSp macro="">
      <xdr:nvCxnSpPr>
        <xdr:cNvPr id="257" name="直線コネクタ 256"/>
        <xdr:cNvCxnSpPr/>
      </xdr:nvCxnSpPr>
      <xdr:spPr>
        <a:xfrm>
          <a:off x="15290800" y="142832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9" name="テキスト ボックス 258"/>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170745</xdr:rowOff>
    </xdr:from>
    <xdr:to>
      <xdr:col>22</xdr:col>
      <xdr:colOff>203200</xdr:colOff>
      <xdr:row>83</xdr:row>
      <xdr:rowOff>52916</xdr:rowOff>
    </xdr:to>
    <xdr:cxnSp macro="">
      <xdr:nvCxnSpPr>
        <xdr:cNvPr id="260" name="直線コネクタ 259"/>
        <xdr:cNvCxnSpPr/>
      </xdr:nvCxnSpPr>
      <xdr:spPr>
        <a:xfrm>
          <a:off x="14401800" y="142296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62" name="テキスト ボックス 261"/>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170745</xdr:rowOff>
    </xdr:from>
    <xdr:to>
      <xdr:col>21</xdr:col>
      <xdr:colOff>0</xdr:colOff>
      <xdr:row>87</xdr:row>
      <xdr:rowOff>158045</xdr:rowOff>
    </xdr:to>
    <xdr:cxnSp macro="">
      <xdr:nvCxnSpPr>
        <xdr:cNvPr id="263" name="直線コネクタ 262"/>
        <xdr:cNvCxnSpPr/>
      </xdr:nvCxnSpPr>
      <xdr:spPr>
        <a:xfrm flipV="1">
          <a:off x="13512800" y="14229645"/>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5" name="テキスト ボックス 264"/>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66" name="フローチャート : 判断 265"/>
        <xdr:cNvSpPr/>
      </xdr:nvSpPr>
      <xdr:spPr>
        <a:xfrm>
          <a:off x="13462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1005</xdr:rowOff>
    </xdr:from>
    <xdr:ext cx="762000" cy="259045"/>
    <xdr:sp macro="" textlink="">
      <xdr:nvSpPr>
        <xdr:cNvPr id="267" name="テキスト ボックス 266"/>
        <xdr:cNvSpPr txBox="1"/>
      </xdr:nvSpPr>
      <xdr:spPr>
        <a:xfrm>
          <a:off x="13131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3" name="円/楕円 272"/>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4"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15522</xdr:rowOff>
    </xdr:from>
    <xdr:to>
      <xdr:col>23</xdr:col>
      <xdr:colOff>457200</xdr:colOff>
      <xdr:row>83</xdr:row>
      <xdr:rowOff>117122</xdr:rowOff>
    </xdr:to>
    <xdr:sp macro="" textlink="">
      <xdr:nvSpPr>
        <xdr:cNvPr id="275" name="円/楕円 274"/>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127299</xdr:rowOff>
    </xdr:from>
    <xdr:ext cx="736600" cy="259045"/>
    <xdr:sp macro="" textlink="">
      <xdr:nvSpPr>
        <xdr:cNvPr id="276" name="テキスト ボックス 275"/>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77" name="円/楕円 276"/>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78" name="テキスト ボックス 277"/>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119945</xdr:rowOff>
    </xdr:from>
    <xdr:to>
      <xdr:col>21</xdr:col>
      <xdr:colOff>50800</xdr:colOff>
      <xdr:row>83</xdr:row>
      <xdr:rowOff>50095</xdr:rowOff>
    </xdr:to>
    <xdr:sp macro="" textlink="">
      <xdr:nvSpPr>
        <xdr:cNvPr id="279" name="円/楕円 278"/>
        <xdr:cNvSpPr/>
      </xdr:nvSpPr>
      <xdr:spPr>
        <a:xfrm>
          <a:off x="14351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60272</xdr:rowOff>
    </xdr:from>
    <xdr:ext cx="762000" cy="259045"/>
    <xdr:sp macro="" textlink="">
      <xdr:nvSpPr>
        <xdr:cNvPr id="280" name="テキスト ボックス 279"/>
        <xdr:cNvSpPr txBox="1"/>
      </xdr:nvSpPr>
      <xdr:spPr>
        <a:xfrm>
          <a:off x="14020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107245</xdr:rowOff>
    </xdr:from>
    <xdr:to>
      <xdr:col>19</xdr:col>
      <xdr:colOff>533400</xdr:colOff>
      <xdr:row>88</xdr:row>
      <xdr:rowOff>37395</xdr:rowOff>
    </xdr:to>
    <xdr:sp macro="" textlink="">
      <xdr:nvSpPr>
        <xdr:cNvPr id="281" name="円/楕円 280"/>
        <xdr:cNvSpPr/>
      </xdr:nvSpPr>
      <xdr:spPr>
        <a:xfrm>
          <a:off x="13462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47572</xdr:rowOff>
    </xdr:from>
    <xdr:ext cx="762000" cy="259045"/>
    <xdr:sp macro="" textlink="">
      <xdr:nvSpPr>
        <xdr:cNvPr id="282" name="テキスト ボックス 281"/>
        <xdr:cNvSpPr txBox="1"/>
      </xdr:nvSpPr>
      <xdr:spPr>
        <a:xfrm>
          <a:off x="13131800" y="1479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u="none" strike="noStrike" baseline="0" smtClean="0">
              <a:solidFill>
                <a:schemeClr val="dk1"/>
              </a:solidFill>
              <a:latin typeface="+mn-ea"/>
              <a:ea typeface="+mn-ea"/>
              <a:cs typeface="+mn-cs"/>
            </a:rPr>
            <a:t>　平成</a:t>
          </a:r>
          <a:r>
            <a:rPr lang="en-US" altLang="ja-JP" sz="1300" b="0" i="0" u="none" strike="noStrike" baseline="0" smtClean="0">
              <a:solidFill>
                <a:schemeClr val="dk1"/>
              </a:solidFill>
              <a:latin typeface="+mn-ea"/>
              <a:ea typeface="+mn-ea"/>
              <a:cs typeface="+mn-cs"/>
            </a:rPr>
            <a:t>25</a:t>
          </a:r>
          <a:r>
            <a:rPr lang="ja-JP" altLang="en-US" sz="1300" b="0" i="0" u="none" strike="noStrike" baseline="0" smtClean="0">
              <a:solidFill>
                <a:schemeClr val="dk1"/>
              </a:solidFill>
              <a:latin typeface="+mn-ea"/>
              <a:ea typeface="+mn-ea"/>
              <a:cs typeface="+mn-cs"/>
            </a:rPr>
            <a:t>年</a:t>
          </a:r>
          <a:r>
            <a:rPr lang="en-US" altLang="ja-JP" sz="1300" b="0" i="0" u="none" strike="noStrike" baseline="0" smtClean="0">
              <a:solidFill>
                <a:schemeClr val="dk1"/>
              </a:solidFill>
              <a:latin typeface="+mn-ea"/>
              <a:ea typeface="+mn-ea"/>
              <a:cs typeface="+mn-cs"/>
            </a:rPr>
            <a:t>3</a:t>
          </a:r>
          <a:r>
            <a:rPr lang="ja-JP" altLang="en-US" sz="1300" b="0" i="0" u="none" strike="noStrike" baseline="0" smtClean="0">
              <a:solidFill>
                <a:schemeClr val="dk1"/>
              </a:solidFill>
              <a:latin typeface="+mn-ea"/>
              <a:ea typeface="+mn-ea"/>
              <a:cs typeface="+mn-cs"/>
            </a:rPr>
            <a:t>月に</a:t>
          </a:r>
          <a:r>
            <a:rPr lang="en-US" altLang="ja-JP" sz="1300" b="0" i="0" u="none" strike="noStrike" baseline="0" smtClean="0">
              <a:solidFill>
                <a:schemeClr val="dk1"/>
              </a:solidFill>
              <a:latin typeface="+mn-ea"/>
              <a:ea typeface="+mn-ea"/>
              <a:cs typeface="+mn-cs"/>
            </a:rPr>
            <a:t>『</a:t>
          </a:r>
          <a:r>
            <a:rPr lang="ja-JP" altLang="en-US" sz="1300" b="0" i="0" u="none" strike="noStrike" baseline="0" smtClean="0">
              <a:solidFill>
                <a:schemeClr val="dk1"/>
              </a:solidFill>
              <a:latin typeface="+mn-ea"/>
              <a:ea typeface="+mn-ea"/>
              <a:cs typeface="+mn-cs"/>
            </a:rPr>
            <a:t>吹田市職員体制計画（案）</a:t>
          </a:r>
          <a:r>
            <a:rPr lang="en-US" altLang="ja-JP" sz="1300" b="0" i="0" u="none" strike="noStrike" baseline="0" smtClean="0">
              <a:solidFill>
                <a:schemeClr val="dk1"/>
              </a:solidFill>
              <a:latin typeface="+mn-ea"/>
              <a:ea typeface="+mn-ea"/>
              <a:cs typeface="+mn-cs"/>
            </a:rPr>
            <a:t>』</a:t>
          </a:r>
          <a:r>
            <a:rPr lang="ja-JP" altLang="en-US" sz="1300" b="0" i="0" u="none" strike="noStrike" baseline="0" smtClean="0">
              <a:solidFill>
                <a:schemeClr val="dk1"/>
              </a:solidFill>
              <a:latin typeface="+mn-ea"/>
              <a:ea typeface="+mn-ea"/>
              <a:cs typeface="+mn-cs"/>
            </a:rPr>
            <a:t>を策定し、平成</a:t>
          </a:r>
          <a:r>
            <a:rPr lang="en-US" altLang="ja-JP" sz="1300" b="0" i="0" u="none" strike="noStrike" baseline="0" smtClean="0">
              <a:solidFill>
                <a:schemeClr val="dk1"/>
              </a:solidFill>
              <a:latin typeface="+mn-ea"/>
              <a:ea typeface="+mn-ea"/>
              <a:cs typeface="+mn-cs"/>
            </a:rPr>
            <a:t>30</a:t>
          </a:r>
          <a:r>
            <a:rPr lang="ja-JP" altLang="en-US" sz="1300" b="0" i="0" u="none" strike="noStrike" baseline="0" smtClean="0">
              <a:solidFill>
                <a:schemeClr val="dk1"/>
              </a:solidFill>
              <a:latin typeface="+mn-ea"/>
              <a:ea typeface="+mn-ea"/>
              <a:cs typeface="+mn-cs"/>
            </a:rPr>
            <a:t>年</a:t>
          </a:r>
          <a:r>
            <a:rPr lang="en-US" altLang="ja-JP" sz="1300" b="0" i="0" u="none" strike="noStrike" baseline="0" smtClean="0">
              <a:solidFill>
                <a:schemeClr val="dk1"/>
              </a:solidFill>
              <a:latin typeface="+mn-ea"/>
              <a:ea typeface="+mn-ea"/>
              <a:cs typeface="+mn-cs"/>
            </a:rPr>
            <a:t>4</a:t>
          </a:r>
          <a:r>
            <a:rPr lang="ja-JP" altLang="en-US" sz="1300" b="0" i="0" u="none" strike="noStrike" baseline="0" smtClean="0">
              <a:solidFill>
                <a:schemeClr val="dk1"/>
              </a:solidFill>
              <a:latin typeface="+mn-ea"/>
              <a:ea typeface="+mn-ea"/>
              <a:cs typeface="+mn-cs"/>
            </a:rPr>
            <a:t>月</a:t>
          </a:r>
          <a:r>
            <a:rPr lang="en-US" altLang="ja-JP" sz="1300" b="0" i="0" u="none" strike="noStrike" baseline="0" smtClean="0">
              <a:solidFill>
                <a:schemeClr val="dk1"/>
              </a:solidFill>
              <a:latin typeface="+mn-ea"/>
              <a:ea typeface="+mn-ea"/>
              <a:cs typeface="+mn-cs"/>
            </a:rPr>
            <a:t>1</a:t>
          </a:r>
          <a:r>
            <a:rPr lang="ja-JP" altLang="en-US" sz="1300" b="0" i="0" u="none" strike="noStrike" baseline="0" smtClean="0">
              <a:solidFill>
                <a:schemeClr val="dk1"/>
              </a:solidFill>
              <a:latin typeface="+mn-ea"/>
              <a:ea typeface="+mn-ea"/>
              <a:cs typeface="+mn-cs"/>
            </a:rPr>
            <a:t>日の職員数を普通会計で住民千人当たり</a:t>
          </a:r>
          <a:r>
            <a:rPr lang="en-US" altLang="ja-JP" sz="1300" b="0" i="0" u="none" strike="noStrike" baseline="0" smtClean="0">
              <a:solidFill>
                <a:schemeClr val="dk1"/>
              </a:solidFill>
              <a:latin typeface="+mn-ea"/>
              <a:ea typeface="+mn-ea"/>
              <a:cs typeface="+mn-cs"/>
            </a:rPr>
            <a:t>5.90</a:t>
          </a:r>
          <a:r>
            <a:rPr lang="ja-JP" altLang="en-US" sz="1300" b="0" i="0" u="none" strike="noStrike" baseline="0" smtClean="0">
              <a:solidFill>
                <a:schemeClr val="dk1"/>
              </a:solidFill>
              <a:latin typeface="+mn-ea"/>
              <a:ea typeface="+mn-ea"/>
              <a:cs typeface="+mn-cs"/>
            </a:rPr>
            <a:t>人以下とする目標を定めている。</a:t>
          </a:r>
        </a:p>
        <a:p>
          <a:pPr rtl="0"/>
          <a:r>
            <a:rPr lang="ja-JP" altLang="en-US" sz="1300" b="0" i="0" u="none" strike="noStrike" baseline="0" smtClean="0">
              <a:solidFill>
                <a:schemeClr val="dk1"/>
              </a:solidFill>
              <a:latin typeface="+mn-ea"/>
              <a:ea typeface="+mn-ea"/>
              <a:cs typeface="+mn-cs"/>
            </a:rPr>
            <a:t>　</a:t>
          </a:r>
          <a:r>
            <a:rPr lang="en-US" altLang="ja-JP" sz="1300" b="0" i="0" u="none" strike="noStrike" baseline="0" smtClean="0">
              <a:solidFill>
                <a:schemeClr val="dk1"/>
              </a:solidFill>
              <a:latin typeface="+mn-ea"/>
              <a:ea typeface="+mn-ea"/>
              <a:cs typeface="+mn-cs"/>
            </a:rPr>
            <a:t>3</a:t>
          </a:r>
          <a:r>
            <a:rPr lang="ja-JP" altLang="en-US" sz="1300" b="0" i="0" u="none" strike="noStrike" baseline="0" smtClean="0">
              <a:solidFill>
                <a:schemeClr val="dk1"/>
              </a:solidFill>
              <a:latin typeface="+mn-ea"/>
              <a:ea typeface="+mn-ea"/>
              <a:cs typeface="+mn-cs"/>
            </a:rPr>
            <a:t>年間停止していた新規採用を平成</a:t>
          </a:r>
          <a:r>
            <a:rPr lang="en-US" altLang="ja-JP" sz="1300" b="0" i="0" u="none" strike="noStrike" baseline="0" smtClean="0">
              <a:solidFill>
                <a:schemeClr val="dk1"/>
              </a:solidFill>
              <a:latin typeface="+mn-ea"/>
              <a:ea typeface="+mn-ea"/>
              <a:cs typeface="+mn-cs"/>
            </a:rPr>
            <a:t>27</a:t>
          </a:r>
          <a:r>
            <a:rPr lang="ja-JP" altLang="en-US" sz="1300" b="0" i="0" u="none" strike="noStrike" baseline="0" smtClean="0">
              <a:solidFill>
                <a:schemeClr val="dk1"/>
              </a:solidFill>
              <a:latin typeface="+mn-ea"/>
              <a:ea typeface="+mn-ea"/>
              <a:cs typeface="+mn-cs"/>
            </a:rPr>
            <a:t>年度より再開し、段階的に欠員補充をしていること等から、住民千人当たりの職員数が増加となった。</a:t>
          </a:r>
        </a:p>
        <a:p>
          <a:pPr rtl="0"/>
          <a:r>
            <a:rPr lang="ja-JP" altLang="en-US" sz="1300" b="0" i="0" u="none" strike="noStrike" baseline="0" smtClean="0">
              <a:solidFill>
                <a:schemeClr val="dk1"/>
              </a:solidFill>
              <a:latin typeface="+mn-ea"/>
              <a:ea typeface="+mn-ea"/>
              <a:cs typeface="+mn-cs"/>
            </a:rPr>
            <a:t>　引き続き、適正な定員管理に努める。</a:t>
          </a:r>
        </a:p>
        <a:p>
          <a:pPr rtl="0"/>
          <a:endParaRPr lang="ja-JP" altLang="en-US" sz="1100" b="0" i="0" u="none" strike="noStrike" baseline="0" smtClean="0">
            <a:solidFill>
              <a:schemeClr val="dk1"/>
            </a:solidFill>
            <a:latin typeface="+mn-ea"/>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4" name="直線コネクタ 313"/>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5"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6" name="直線コネクタ 315"/>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7"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8" name="直線コネクタ 317"/>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37556</xdr:rowOff>
    </xdr:from>
    <xdr:to>
      <xdr:col>24</xdr:col>
      <xdr:colOff>558800</xdr:colOff>
      <xdr:row>62</xdr:row>
      <xdr:rowOff>96157</xdr:rowOff>
    </xdr:to>
    <xdr:cxnSp macro="">
      <xdr:nvCxnSpPr>
        <xdr:cNvPr id="319" name="直線コネクタ 318"/>
        <xdr:cNvCxnSpPr/>
      </xdr:nvCxnSpPr>
      <xdr:spPr>
        <a:xfrm>
          <a:off x="16179800" y="10667456"/>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17071</xdr:rowOff>
    </xdr:from>
    <xdr:ext cx="762000" cy="259045"/>
    <xdr:sp macro="" textlink="">
      <xdr:nvSpPr>
        <xdr:cNvPr id="320"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1" name="フローチャート : 判断 320"/>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157299</xdr:rowOff>
    </xdr:from>
    <xdr:to>
      <xdr:col>23</xdr:col>
      <xdr:colOff>406400</xdr:colOff>
      <xdr:row>62</xdr:row>
      <xdr:rowOff>37556</xdr:rowOff>
    </xdr:to>
    <xdr:cxnSp macro="">
      <xdr:nvCxnSpPr>
        <xdr:cNvPr id="322" name="直線コネクタ 321"/>
        <xdr:cNvCxnSpPr/>
      </xdr:nvCxnSpPr>
      <xdr:spPr>
        <a:xfrm>
          <a:off x="15290800" y="1061574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4" name="テキスト ボックス 323"/>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109038</xdr:rowOff>
    </xdr:from>
    <xdr:to>
      <xdr:col>22</xdr:col>
      <xdr:colOff>203200</xdr:colOff>
      <xdr:row>61</xdr:row>
      <xdr:rowOff>157299</xdr:rowOff>
    </xdr:to>
    <xdr:cxnSp macro="">
      <xdr:nvCxnSpPr>
        <xdr:cNvPr id="325" name="直線コネクタ 324"/>
        <xdr:cNvCxnSpPr/>
      </xdr:nvCxnSpPr>
      <xdr:spPr>
        <a:xfrm>
          <a:off x="14401800" y="1056748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6" name="フローチャート : 判断 325"/>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27" name="テキスト ボックス 326"/>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109038</xdr:rowOff>
    </xdr:from>
    <xdr:to>
      <xdr:col>21</xdr:col>
      <xdr:colOff>0</xdr:colOff>
      <xdr:row>62</xdr:row>
      <xdr:rowOff>13426</xdr:rowOff>
    </xdr:to>
    <xdr:cxnSp macro="">
      <xdr:nvCxnSpPr>
        <xdr:cNvPr id="328" name="直線コネクタ 327"/>
        <xdr:cNvCxnSpPr/>
      </xdr:nvCxnSpPr>
      <xdr:spPr>
        <a:xfrm flipV="1">
          <a:off x="13512800" y="1056748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29" name="フローチャート : 判断 328"/>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62792</xdr:rowOff>
    </xdr:from>
    <xdr:ext cx="762000" cy="259045"/>
    <xdr:sp macro="" textlink="">
      <xdr:nvSpPr>
        <xdr:cNvPr id="330" name="テキスト ボックス 329"/>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1" name="フローチャート : 判断 330"/>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32" name="テキスト ボックス 331"/>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45357</xdr:rowOff>
    </xdr:from>
    <xdr:to>
      <xdr:col>24</xdr:col>
      <xdr:colOff>609600</xdr:colOff>
      <xdr:row>62</xdr:row>
      <xdr:rowOff>146957</xdr:rowOff>
    </xdr:to>
    <xdr:sp macro="" textlink="">
      <xdr:nvSpPr>
        <xdr:cNvPr id="338" name="円/楕円 337"/>
        <xdr:cNvSpPr/>
      </xdr:nvSpPr>
      <xdr:spPr>
        <a:xfrm>
          <a:off x="169672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17434</xdr:rowOff>
    </xdr:from>
    <xdr:ext cx="762000" cy="259045"/>
    <xdr:sp macro="" textlink="">
      <xdr:nvSpPr>
        <xdr:cNvPr id="339" name="定員管理の状況該当値テキスト"/>
        <xdr:cNvSpPr txBox="1"/>
      </xdr:nvSpPr>
      <xdr:spPr>
        <a:xfrm>
          <a:off x="17106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158206</xdr:rowOff>
    </xdr:from>
    <xdr:to>
      <xdr:col>23</xdr:col>
      <xdr:colOff>457200</xdr:colOff>
      <xdr:row>62</xdr:row>
      <xdr:rowOff>88356</xdr:rowOff>
    </xdr:to>
    <xdr:sp macro="" textlink="">
      <xdr:nvSpPr>
        <xdr:cNvPr id="340" name="円/楕円 339"/>
        <xdr:cNvSpPr/>
      </xdr:nvSpPr>
      <xdr:spPr>
        <a:xfrm>
          <a:off x="16129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98533</xdr:rowOff>
    </xdr:from>
    <xdr:ext cx="736600" cy="259045"/>
    <xdr:sp macro="" textlink="">
      <xdr:nvSpPr>
        <xdr:cNvPr id="341" name="テキスト ボックス 340"/>
        <xdr:cNvSpPr txBox="1"/>
      </xdr:nvSpPr>
      <xdr:spPr>
        <a:xfrm>
          <a:off x="15798800" y="10385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106499</xdr:rowOff>
    </xdr:from>
    <xdr:to>
      <xdr:col>22</xdr:col>
      <xdr:colOff>254000</xdr:colOff>
      <xdr:row>62</xdr:row>
      <xdr:rowOff>36649</xdr:rowOff>
    </xdr:to>
    <xdr:sp macro="" textlink="">
      <xdr:nvSpPr>
        <xdr:cNvPr id="342" name="円/楕円 341"/>
        <xdr:cNvSpPr/>
      </xdr:nvSpPr>
      <xdr:spPr>
        <a:xfrm>
          <a:off x="15240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46826</xdr:rowOff>
    </xdr:from>
    <xdr:ext cx="762000" cy="259045"/>
    <xdr:sp macro="" textlink="">
      <xdr:nvSpPr>
        <xdr:cNvPr id="343" name="テキスト ボックス 342"/>
        <xdr:cNvSpPr txBox="1"/>
      </xdr:nvSpPr>
      <xdr:spPr>
        <a:xfrm>
          <a:off x="14909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58238</xdr:rowOff>
    </xdr:from>
    <xdr:to>
      <xdr:col>21</xdr:col>
      <xdr:colOff>50800</xdr:colOff>
      <xdr:row>61</xdr:row>
      <xdr:rowOff>159838</xdr:rowOff>
    </xdr:to>
    <xdr:sp macro="" textlink="">
      <xdr:nvSpPr>
        <xdr:cNvPr id="344" name="円/楕円 343"/>
        <xdr:cNvSpPr/>
      </xdr:nvSpPr>
      <xdr:spPr>
        <a:xfrm>
          <a:off x="14351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170015</xdr:rowOff>
    </xdr:from>
    <xdr:ext cx="762000" cy="259045"/>
    <xdr:sp macro="" textlink="">
      <xdr:nvSpPr>
        <xdr:cNvPr id="345" name="テキスト ボックス 344"/>
        <xdr:cNvSpPr txBox="1"/>
      </xdr:nvSpPr>
      <xdr:spPr>
        <a:xfrm>
          <a:off x="14020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134076</xdr:rowOff>
    </xdr:from>
    <xdr:to>
      <xdr:col>19</xdr:col>
      <xdr:colOff>533400</xdr:colOff>
      <xdr:row>62</xdr:row>
      <xdr:rowOff>64226</xdr:rowOff>
    </xdr:to>
    <xdr:sp macro="" textlink="">
      <xdr:nvSpPr>
        <xdr:cNvPr id="346" name="円/楕円 345"/>
        <xdr:cNvSpPr/>
      </xdr:nvSpPr>
      <xdr:spPr>
        <a:xfrm>
          <a:off x="13462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74403</xdr:rowOff>
    </xdr:from>
    <xdr:ext cx="762000" cy="259045"/>
    <xdr:sp macro="" textlink="">
      <xdr:nvSpPr>
        <xdr:cNvPr id="347" name="テキスト ボックス 346"/>
        <xdr:cNvSpPr txBox="1"/>
      </xdr:nvSpPr>
      <xdr:spPr>
        <a:xfrm>
          <a:off x="13131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普通建設事業費の精査に努めていることに加え、平成</a:t>
          </a:r>
          <a:r>
            <a:rPr kumimoji="1" lang="en-US" altLang="ja-JP" sz="1300">
              <a:latin typeface="ＭＳ Ｐゴシック"/>
            </a:rPr>
            <a:t>23</a:t>
          </a:r>
          <a:r>
            <a:rPr kumimoji="1" lang="ja-JP" altLang="en-US" sz="1300">
              <a:latin typeface="ＭＳ Ｐゴシック"/>
            </a:rPr>
            <a:t>年度以降臨時財政対策債を発行しない財政運営を行っていることから、近年は地方債の発行が抑えられている。また、過去に借り入れた地方債について、償還が完了するものも多く、地方債残高および地方債償還のための一般財源等を昨年度以下に抑えることができている。</a:t>
          </a:r>
          <a:endParaRPr kumimoji="1" lang="en-US" altLang="ja-JP" sz="1300">
            <a:latin typeface="ＭＳ Ｐゴシック"/>
          </a:endParaRPr>
        </a:p>
        <a:p>
          <a:r>
            <a:rPr kumimoji="1" lang="ja-JP" altLang="en-US" sz="1300">
              <a:latin typeface="ＭＳ Ｐゴシック"/>
            </a:rPr>
            <a:t>　ただし近い将来、多額の地方債発行を伴う普通建設事業の実施が見込まれていることから、</a:t>
          </a:r>
          <a:r>
            <a:rPr kumimoji="1" lang="ja-JP" altLang="ja-JP" sz="1300">
              <a:solidFill>
                <a:schemeClr val="dk1"/>
              </a:solidFill>
              <a:effectLst/>
              <a:latin typeface="+mn-lt"/>
              <a:ea typeface="+mn-ea"/>
              <a:cs typeface="+mn-cs"/>
            </a:rPr>
            <a:t>今後も十分な精査のもと、普通建設事業</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実施</a:t>
          </a:r>
          <a:r>
            <a:rPr kumimoji="1" lang="ja-JP" altLang="en-US" sz="1300">
              <a:solidFill>
                <a:schemeClr val="dk1"/>
              </a:solidFill>
              <a:effectLst/>
              <a:latin typeface="+mn-lt"/>
              <a:ea typeface="+mn-ea"/>
              <a:cs typeface="+mn-cs"/>
            </a:rPr>
            <a:t>するよう</a:t>
          </a:r>
          <a:r>
            <a:rPr kumimoji="1" lang="ja-JP" altLang="ja-JP" sz="1300">
              <a:solidFill>
                <a:schemeClr val="dk1"/>
              </a:solidFill>
              <a:effectLst/>
              <a:latin typeface="+mn-lt"/>
              <a:ea typeface="+mn-ea"/>
              <a:cs typeface="+mn-cs"/>
            </a:rPr>
            <a:t>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5" name="直線コネクタ 374"/>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7" name="直線コネクタ 37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94403</xdr:rowOff>
    </xdr:from>
    <xdr:to>
      <xdr:col>24</xdr:col>
      <xdr:colOff>558800</xdr:colOff>
      <xdr:row>37</xdr:row>
      <xdr:rowOff>118533</xdr:rowOff>
    </xdr:to>
    <xdr:cxnSp macro="">
      <xdr:nvCxnSpPr>
        <xdr:cNvPr id="380" name="直線コネクタ 379"/>
        <xdr:cNvCxnSpPr/>
      </xdr:nvCxnSpPr>
      <xdr:spPr>
        <a:xfrm flipV="1">
          <a:off x="16179800" y="643805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1"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2" name="フローチャート : 判断 381"/>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118533</xdr:rowOff>
    </xdr:from>
    <xdr:to>
      <xdr:col>23</xdr:col>
      <xdr:colOff>406400</xdr:colOff>
      <xdr:row>37</xdr:row>
      <xdr:rowOff>150707</xdr:rowOff>
    </xdr:to>
    <xdr:cxnSp macro="">
      <xdr:nvCxnSpPr>
        <xdr:cNvPr id="383" name="直線コネクタ 382"/>
        <xdr:cNvCxnSpPr/>
      </xdr:nvCxnSpPr>
      <xdr:spPr>
        <a:xfrm flipV="1">
          <a:off x="15290800" y="646218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4" name="フローチャート : 判断 383"/>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85" name="テキスト ボックス 384"/>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150707</xdr:rowOff>
    </xdr:from>
    <xdr:to>
      <xdr:col>22</xdr:col>
      <xdr:colOff>203200</xdr:colOff>
      <xdr:row>38</xdr:row>
      <xdr:rowOff>27517</xdr:rowOff>
    </xdr:to>
    <xdr:cxnSp macro="">
      <xdr:nvCxnSpPr>
        <xdr:cNvPr id="386" name="直線コネクタ 385"/>
        <xdr:cNvCxnSpPr/>
      </xdr:nvCxnSpPr>
      <xdr:spPr>
        <a:xfrm flipV="1">
          <a:off x="14401800" y="649435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7" name="フローチャート :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27517</xdr:rowOff>
    </xdr:from>
    <xdr:to>
      <xdr:col>21</xdr:col>
      <xdr:colOff>0</xdr:colOff>
      <xdr:row>38</xdr:row>
      <xdr:rowOff>67733</xdr:rowOff>
    </xdr:to>
    <xdr:cxnSp macro="">
      <xdr:nvCxnSpPr>
        <xdr:cNvPr id="389" name="直線コネクタ 388"/>
        <xdr:cNvCxnSpPr/>
      </xdr:nvCxnSpPr>
      <xdr:spPr>
        <a:xfrm flipV="1">
          <a:off x="13512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91" name="テキスト ボックス 39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2" name="フローチャート : 判断 391"/>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3" name="テキスト ボックス 392"/>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43603</xdr:rowOff>
    </xdr:from>
    <xdr:to>
      <xdr:col>24</xdr:col>
      <xdr:colOff>609600</xdr:colOff>
      <xdr:row>37</xdr:row>
      <xdr:rowOff>145203</xdr:rowOff>
    </xdr:to>
    <xdr:sp macro="" textlink="">
      <xdr:nvSpPr>
        <xdr:cNvPr id="399" name="円/楕円 398"/>
        <xdr:cNvSpPr/>
      </xdr:nvSpPr>
      <xdr:spPr>
        <a:xfrm>
          <a:off x="169672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60130</xdr:rowOff>
    </xdr:from>
    <xdr:ext cx="762000" cy="259045"/>
    <xdr:sp macro="" textlink="">
      <xdr:nvSpPr>
        <xdr:cNvPr id="400" name="公債費負担の状況該当値テキスト"/>
        <xdr:cNvSpPr txBox="1"/>
      </xdr:nvSpPr>
      <xdr:spPr>
        <a:xfrm>
          <a:off x="17106900" y="62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67733</xdr:rowOff>
    </xdr:from>
    <xdr:to>
      <xdr:col>23</xdr:col>
      <xdr:colOff>457200</xdr:colOff>
      <xdr:row>37</xdr:row>
      <xdr:rowOff>169334</xdr:rowOff>
    </xdr:to>
    <xdr:sp macro="" textlink="">
      <xdr:nvSpPr>
        <xdr:cNvPr id="401" name="円/楕円 400"/>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8060</xdr:rowOff>
    </xdr:from>
    <xdr:ext cx="736600" cy="259045"/>
    <xdr:sp macro="" textlink="">
      <xdr:nvSpPr>
        <xdr:cNvPr id="402" name="テキスト ボックス 401"/>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99907</xdr:rowOff>
    </xdr:from>
    <xdr:to>
      <xdr:col>22</xdr:col>
      <xdr:colOff>254000</xdr:colOff>
      <xdr:row>38</xdr:row>
      <xdr:rowOff>30057</xdr:rowOff>
    </xdr:to>
    <xdr:sp macro="" textlink="">
      <xdr:nvSpPr>
        <xdr:cNvPr id="403" name="円/楕円 402"/>
        <xdr:cNvSpPr/>
      </xdr:nvSpPr>
      <xdr:spPr>
        <a:xfrm>
          <a:off x="15240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40234</xdr:rowOff>
    </xdr:from>
    <xdr:ext cx="762000" cy="259045"/>
    <xdr:sp macro="" textlink="">
      <xdr:nvSpPr>
        <xdr:cNvPr id="404" name="テキスト ボックス 403"/>
        <xdr:cNvSpPr txBox="1"/>
      </xdr:nvSpPr>
      <xdr:spPr>
        <a:xfrm>
          <a:off x="14909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148167</xdr:rowOff>
    </xdr:from>
    <xdr:to>
      <xdr:col>21</xdr:col>
      <xdr:colOff>50800</xdr:colOff>
      <xdr:row>38</xdr:row>
      <xdr:rowOff>78316</xdr:rowOff>
    </xdr:to>
    <xdr:sp macro="" textlink="">
      <xdr:nvSpPr>
        <xdr:cNvPr id="405" name="円/楕円 404"/>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88494</xdr:rowOff>
    </xdr:from>
    <xdr:ext cx="762000" cy="259045"/>
    <xdr:sp macro="" textlink="">
      <xdr:nvSpPr>
        <xdr:cNvPr id="406" name="テキスト ボックス 405"/>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16933</xdr:rowOff>
    </xdr:from>
    <xdr:to>
      <xdr:col>19</xdr:col>
      <xdr:colOff>533400</xdr:colOff>
      <xdr:row>38</xdr:row>
      <xdr:rowOff>118533</xdr:rowOff>
    </xdr:to>
    <xdr:sp macro="" textlink="">
      <xdr:nvSpPr>
        <xdr:cNvPr id="407" name="円/楕円 406"/>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128710</xdr:rowOff>
    </xdr:from>
    <xdr:ext cx="762000" cy="259045"/>
    <xdr:sp macro="" textlink="">
      <xdr:nvSpPr>
        <xdr:cNvPr id="408" name="テキスト ボックス 407"/>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本市が将来負担する可能性のある債務等の規模は昨年度に引き続き類似団体と比べて小さい。</a:t>
          </a:r>
          <a:endParaRPr kumimoji="1" lang="en-US" altLang="ja-JP" sz="1300">
            <a:latin typeface="ＭＳ Ｐゴシック"/>
          </a:endParaRPr>
        </a:p>
        <a:p>
          <a:r>
            <a:rPr kumimoji="1" lang="ja-JP" altLang="en-US" sz="1300">
              <a:latin typeface="ＭＳ Ｐゴシック"/>
            </a:rPr>
            <a:t>　しかしながら、北大阪健康医療都市（健都）のまちづくりや都市計画道路の整備などの大規模な普通建設事業が施行中であり、その財源として多額の地方債発行が見込まれている。</a:t>
          </a:r>
          <a:endParaRPr kumimoji="1" lang="en-US" altLang="ja-JP" sz="1300">
            <a:latin typeface="ＭＳ Ｐゴシック"/>
          </a:endParaRPr>
        </a:p>
        <a:p>
          <a:r>
            <a:rPr kumimoji="1" lang="ja-JP" altLang="en-US" sz="1300">
              <a:latin typeface="ＭＳ Ｐゴシック"/>
            </a:rPr>
            <a:t>　今後も将来世代への過度な負担を先送りすることがないよう、世代間の公平性を十分に考慮した財政運営に努める。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7" name="直線コネクタ 436"/>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38"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39" name="直線コネクタ 438"/>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135766</xdr:rowOff>
    </xdr:from>
    <xdr:ext cx="762000" cy="259045"/>
    <xdr:sp macro="" textlink="">
      <xdr:nvSpPr>
        <xdr:cNvPr id="442" name="将来負担の状況平均値テキスト"/>
        <xdr:cNvSpPr txBox="1"/>
      </xdr:nvSpPr>
      <xdr:spPr>
        <a:xfrm>
          <a:off x="17106900" y="270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3" name="フローチャート : 判断 442"/>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4" name="フローチャート : 判断 443"/>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5" name="テキスト ボックス 444"/>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9807</xdr:rowOff>
    </xdr:from>
    <xdr:to>
      <xdr:col>22</xdr:col>
      <xdr:colOff>254000</xdr:colOff>
      <xdr:row>17</xdr:row>
      <xdr:rowOff>111407</xdr:rowOff>
    </xdr:to>
    <xdr:sp macro="" textlink="">
      <xdr:nvSpPr>
        <xdr:cNvPr id="446" name="フローチャート : 判断 445"/>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47" name="テキスト ボックス 446"/>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72813</xdr:rowOff>
    </xdr:from>
    <xdr:to>
      <xdr:col>21</xdr:col>
      <xdr:colOff>50800</xdr:colOff>
      <xdr:row>18</xdr:row>
      <xdr:rowOff>2963</xdr:rowOff>
    </xdr:to>
    <xdr:sp macro="" textlink="">
      <xdr:nvSpPr>
        <xdr:cNvPr id="448" name="フローチャート : 判断 447"/>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13140</xdr:rowOff>
    </xdr:from>
    <xdr:ext cx="762000" cy="259045"/>
    <xdr:sp macro="" textlink="">
      <xdr:nvSpPr>
        <xdr:cNvPr id="449" name="テキスト ボックス 448"/>
        <xdr:cNvSpPr txBox="1"/>
      </xdr:nvSpPr>
      <xdr:spPr>
        <a:xfrm>
          <a:off x="14020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0" name="フローチャート : 判断 449"/>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120385</xdr:rowOff>
    </xdr:from>
    <xdr:ext cx="762000" cy="259045"/>
    <xdr:sp macro="" textlink="">
      <xdr:nvSpPr>
        <xdr:cNvPr id="451" name="テキスト ボックス 450"/>
        <xdr:cNvSpPr txBox="1"/>
      </xdr:nvSpPr>
      <xdr:spPr>
        <a:xfrm>
          <a:off x="13131800" y="286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大阪府吹田市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369,898
364,938
36.09
123,234,804
120,787,928
531,945
70,097,555
46,393,264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給与制度改革（役職に応じた給与カット等）を実施し、人件費抑制を図ったものの、</a:t>
          </a:r>
          <a:r>
            <a:rPr kumimoji="1" lang="en-US" altLang="ja-JP" sz="1300">
              <a:latin typeface="ＭＳ Ｐゴシック"/>
            </a:rPr>
            <a:t>3</a:t>
          </a:r>
          <a:r>
            <a:rPr kumimoji="1" lang="ja-JP" altLang="en-US" sz="1300">
              <a:latin typeface="ＭＳ Ｐゴシック"/>
            </a:rPr>
            <a:t>年間停止していた新規採用の再開（平成</a:t>
          </a:r>
          <a:r>
            <a:rPr kumimoji="1" lang="en-US" altLang="ja-JP" sz="1300">
              <a:latin typeface="ＭＳ Ｐゴシック"/>
            </a:rPr>
            <a:t>27</a:t>
          </a:r>
          <a:r>
            <a:rPr kumimoji="1" lang="ja-JP" altLang="en-US" sz="1300">
              <a:latin typeface="ＭＳ Ｐゴシック"/>
            </a:rPr>
            <a:t>年度～）による職員数の増により、人件費が増加している。</a:t>
          </a:r>
          <a:endParaRPr kumimoji="1" lang="en-US" altLang="ja-JP" sz="1300">
            <a:latin typeface="ＭＳ Ｐゴシック"/>
          </a:endParaRPr>
        </a:p>
        <a:p>
          <a:r>
            <a:rPr kumimoji="1" lang="ja-JP" altLang="en-US" sz="1300">
              <a:latin typeface="ＭＳ Ｐゴシック"/>
            </a:rPr>
            <a:t>　類似団体平均と比べると高い水準が続いていることから、今後も職員体制等の見直しを実施していく。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142240</xdr:rowOff>
    </xdr:from>
    <xdr:to>
      <xdr:col>7</xdr:col>
      <xdr:colOff>15875</xdr:colOff>
      <xdr:row>38</xdr:row>
      <xdr:rowOff>165100</xdr:rowOff>
    </xdr:to>
    <xdr:cxnSp macro="">
      <xdr:nvCxnSpPr>
        <xdr:cNvPr id="66" name="直線コネクタ 65"/>
        <xdr:cNvCxnSpPr/>
      </xdr:nvCxnSpPr>
      <xdr:spPr>
        <a:xfrm>
          <a:off x="3987800" y="6657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5097</xdr:rowOff>
    </xdr:from>
    <xdr:ext cx="762000" cy="259045"/>
    <xdr:sp macro="" textlink="">
      <xdr:nvSpPr>
        <xdr:cNvPr id="67" name="人件費平均値テキスト"/>
        <xdr:cNvSpPr txBox="1"/>
      </xdr:nvSpPr>
      <xdr:spPr>
        <a:xfrm>
          <a:off x="4914900" y="617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142240</xdr:rowOff>
    </xdr:from>
    <xdr:to>
      <xdr:col>5</xdr:col>
      <xdr:colOff>549275</xdr:colOff>
      <xdr:row>39</xdr:row>
      <xdr:rowOff>16510</xdr:rowOff>
    </xdr:to>
    <xdr:cxnSp macro="">
      <xdr:nvCxnSpPr>
        <xdr:cNvPr id="69" name="直線コネクタ 68"/>
        <xdr:cNvCxnSpPr/>
      </xdr:nvCxnSpPr>
      <xdr:spPr>
        <a:xfrm flipV="1">
          <a:off x="3098800" y="6657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16510</xdr:rowOff>
    </xdr:from>
    <xdr:to>
      <xdr:col>4</xdr:col>
      <xdr:colOff>346075</xdr:colOff>
      <xdr:row>39</xdr:row>
      <xdr:rowOff>24130</xdr:rowOff>
    </xdr:to>
    <xdr:cxnSp macro="">
      <xdr:nvCxnSpPr>
        <xdr:cNvPr id="72" name="直線コネクタ 71"/>
        <xdr:cNvCxnSpPr/>
      </xdr:nvCxnSpPr>
      <xdr:spPr>
        <a:xfrm flipV="1">
          <a:off x="2209800" y="6703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24130</xdr:rowOff>
    </xdr:from>
    <xdr:to>
      <xdr:col>3</xdr:col>
      <xdr:colOff>142875</xdr:colOff>
      <xdr:row>40</xdr:row>
      <xdr:rowOff>20320</xdr:rowOff>
    </xdr:to>
    <xdr:cxnSp macro="">
      <xdr:nvCxnSpPr>
        <xdr:cNvPr id="75" name="直線コネクタ 74"/>
        <xdr:cNvCxnSpPr/>
      </xdr:nvCxnSpPr>
      <xdr:spPr>
        <a:xfrm flipV="1">
          <a:off x="1320800" y="67106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114300</xdr:rowOff>
    </xdr:from>
    <xdr:to>
      <xdr:col>7</xdr:col>
      <xdr:colOff>66675</xdr:colOff>
      <xdr:row>39</xdr:row>
      <xdr:rowOff>44450</xdr:rowOff>
    </xdr:to>
    <xdr:sp macro="" textlink="">
      <xdr:nvSpPr>
        <xdr:cNvPr id="85" name="円/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86377</xdr:rowOff>
    </xdr:from>
    <xdr:ext cx="762000" cy="259045"/>
    <xdr:sp macro="" textlink="">
      <xdr:nvSpPr>
        <xdr:cNvPr id="86"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91440</xdr:rowOff>
    </xdr:from>
    <xdr:to>
      <xdr:col>5</xdr:col>
      <xdr:colOff>600075</xdr:colOff>
      <xdr:row>39</xdr:row>
      <xdr:rowOff>21590</xdr:rowOff>
    </xdr:to>
    <xdr:sp macro="" textlink="">
      <xdr:nvSpPr>
        <xdr:cNvPr id="87" name="円/楕円 86"/>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6367</xdr:rowOff>
    </xdr:from>
    <xdr:ext cx="736600" cy="259045"/>
    <xdr:sp macro="" textlink="">
      <xdr:nvSpPr>
        <xdr:cNvPr id="88" name="テキスト ボックス 87"/>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137160</xdr:rowOff>
    </xdr:from>
    <xdr:to>
      <xdr:col>4</xdr:col>
      <xdr:colOff>396875</xdr:colOff>
      <xdr:row>39</xdr:row>
      <xdr:rowOff>67310</xdr:rowOff>
    </xdr:to>
    <xdr:sp macro="" textlink="">
      <xdr:nvSpPr>
        <xdr:cNvPr id="89" name="円/楕円 88"/>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52087</xdr:rowOff>
    </xdr:from>
    <xdr:ext cx="762000" cy="259045"/>
    <xdr:sp macro="" textlink="">
      <xdr:nvSpPr>
        <xdr:cNvPr id="90" name="テキスト ボックス 89"/>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144780</xdr:rowOff>
    </xdr:from>
    <xdr:to>
      <xdr:col>3</xdr:col>
      <xdr:colOff>193675</xdr:colOff>
      <xdr:row>39</xdr:row>
      <xdr:rowOff>74930</xdr:rowOff>
    </xdr:to>
    <xdr:sp macro="" textlink="">
      <xdr:nvSpPr>
        <xdr:cNvPr id="91" name="円/楕円 90"/>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59707</xdr:rowOff>
    </xdr:from>
    <xdr:ext cx="762000" cy="259045"/>
    <xdr:sp macro="" textlink="">
      <xdr:nvSpPr>
        <xdr:cNvPr id="92" name="テキスト ボックス 91"/>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140970</xdr:rowOff>
    </xdr:from>
    <xdr:to>
      <xdr:col>1</xdr:col>
      <xdr:colOff>676275</xdr:colOff>
      <xdr:row>40</xdr:row>
      <xdr:rowOff>71120</xdr:rowOff>
    </xdr:to>
    <xdr:sp macro="" textlink="">
      <xdr:nvSpPr>
        <xdr:cNvPr id="93" name="円/楕円 92"/>
        <xdr:cNvSpPr/>
      </xdr:nvSpPr>
      <xdr:spPr>
        <a:xfrm>
          <a:off x="1270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55897</xdr:rowOff>
    </xdr:from>
    <xdr:ext cx="762000" cy="259045"/>
    <xdr:sp macro="" textlink="">
      <xdr:nvSpPr>
        <xdr:cNvPr id="94" name="テキスト ボックス 93"/>
        <xdr:cNvSpPr txBox="1"/>
      </xdr:nvSpPr>
      <xdr:spPr>
        <a:xfrm>
          <a:off x="939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図書館や体育館などの公共施設が多いことから、施設保守や設備点検に係る経費が多額となっており、類似団体平均値と比べて大きく乖離する状況となっている。今後、公共施設等総合管理計画に基づき、施設規模の縮小により効果的な運営策を検討し、経費の縮減を図ることが必要と考えている。また、平成</a:t>
          </a:r>
          <a:r>
            <a:rPr kumimoji="1" lang="en-US" altLang="ja-JP" sz="1300">
              <a:latin typeface="ＭＳ Ｐゴシック"/>
            </a:rPr>
            <a:t>28</a:t>
          </a:r>
          <a:r>
            <a:rPr kumimoji="1" lang="ja-JP" altLang="en-US" sz="1300">
              <a:latin typeface="ＭＳ Ｐゴシック"/>
            </a:rPr>
            <a:t>年度決算では、マイナンバー制度に対応するためのシステム改修費等により、前年度に比べ</a:t>
          </a:r>
          <a:r>
            <a:rPr kumimoji="1" lang="en-US" altLang="ja-JP" sz="1300">
              <a:latin typeface="ＭＳ Ｐゴシック"/>
            </a:rPr>
            <a:t>0.7</a:t>
          </a:r>
          <a:r>
            <a:rPr kumimoji="1" lang="ja-JP" altLang="en-US" sz="1300">
              <a:latin typeface="ＭＳ Ｐゴシック"/>
            </a:rPr>
            <a:t>ポイントの上昇となった。</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19050</xdr:rowOff>
    </xdr:from>
    <xdr:to>
      <xdr:col>24</xdr:col>
      <xdr:colOff>31750</xdr:colOff>
      <xdr:row>19</xdr:row>
      <xdr:rowOff>107950</xdr:rowOff>
    </xdr:to>
    <xdr:cxnSp macro="">
      <xdr:nvCxnSpPr>
        <xdr:cNvPr id="127" name="直線コネクタ 126"/>
        <xdr:cNvCxnSpPr/>
      </xdr:nvCxnSpPr>
      <xdr:spPr>
        <a:xfrm>
          <a:off x="15671800" y="3276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3827</xdr:rowOff>
    </xdr:from>
    <xdr:ext cx="762000" cy="259045"/>
    <xdr:sp macro="" textlink="">
      <xdr:nvSpPr>
        <xdr:cNvPr id="128" name="物件費平均値テキスト"/>
        <xdr:cNvSpPr txBox="1"/>
      </xdr:nvSpPr>
      <xdr:spPr>
        <a:xfrm>
          <a:off x="16598900" y="257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6350</xdr:rowOff>
    </xdr:from>
    <xdr:to>
      <xdr:col>22</xdr:col>
      <xdr:colOff>565150</xdr:colOff>
      <xdr:row>19</xdr:row>
      <xdr:rowOff>19050</xdr:rowOff>
    </xdr:to>
    <xdr:cxnSp macro="">
      <xdr:nvCxnSpPr>
        <xdr:cNvPr id="130" name="直線コネクタ 129"/>
        <xdr:cNvCxnSpPr/>
      </xdr:nvCxnSpPr>
      <xdr:spPr>
        <a:xfrm>
          <a:off x="14782800" y="326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32" name="テキスト ボックス 131"/>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101600</xdr:rowOff>
    </xdr:from>
    <xdr:to>
      <xdr:col>21</xdr:col>
      <xdr:colOff>361950</xdr:colOff>
      <xdr:row>19</xdr:row>
      <xdr:rowOff>6350</xdr:rowOff>
    </xdr:to>
    <xdr:cxnSp macro="">
      <xdr:nvCxnSpPr>
        <xdr:cNvPr id="133" name="直線コネクタ 132"/>
        <xdr:cNvCxnSpPr/>
      </xdr:nvCxnSpPr>
      <xdr:spPr>
        <a:xfrm>
          <a:off x="13893800" y="318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22877</xdr:rowOff>
    </xdr:from>
    <xdr:ext cx="762000" cy="259045"/>
    <xdr:sp macro="" textlink="">
      <xdr:nvSpPr>
        <xdr:cNvPr id="135" name="テキスト ボックス 134"/>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25400</xdr:rowOff>
    </xdr:from>
    <xdr:to>
      <xdr:col>20</xdr:col>
      <xdr:colOff>158750</xdr:colOff>
      <xdr:row>18</xdr:row>
      <xdr:rowOff>101600</xdr:rowOff>
    </xdr:to>
    <xdr:cxnSp macro="">
      <xdr:nvCxnSpPr>
        <xdr:cNvPr id="136" name="直線コネクタ 135"/>
        <xdr:cNvCxnSpPr/>
      </xdr:nvCxnSpPr>
      <xdr:spPr>
        <a:xfrm>
          <a:off x="13004800" y="311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57150</xdr:rowOff>
    </xdr:from>
    <xdr:to>
      <xdr:col>24</xdr:col>
      <xdr:colOff>82550</xdr:colOff>
      <xdr:row>19</xdr:row>
      <xdr:rowOff>158750</xdr:rowOff>
    </xdr:to>
    <xdr:sp macro="" textlink="">
      <xdr:nvSpPr>
        <xdr:cNvPr id="146" name="円/楕円 145"/>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29227</xdr:rowOff>
    </xdr:from>
    <xdr:ext cx="762000" cy="259045"/>
    <xdr:sp macro="" textlink="">
      <xdr:nvSpPr>
        <xdr:cNvPr id="147"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139700</xdr:rowOff>
    </xdr:from>
    <xdr:to>
      <xdr:col>22</xdr:col>
      <xdr:colOff>615950</xdr:colOff>
      <xdr:row>19</xdr:row>
      <xdr:rowOff>69850</xdr:rowOff>
    </xdr:to>
    <xdr:sp macro="" textlink="">
      <xdr:nvSpPr>
        <xdr:cNvPr id="148" name="円/楕円 147"/>
        <xdr:cNvSpPr/>
      </xdr:nvSpPr>
      <xdr:spPr>
        <a:xfrm>
          <a:off x="15621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54627</xdr:rowOff>
    </xdr:from>
    <xdr:ext cx="736600" cy="259045"/>
    <xdr:sp macro="" textlink="">
      <xdr:nvSpPr>
        <xdr:cNvPr id="149" name="テキスト ボックス 148"/>
        <xdr:cNvSpPr txBox="1"/>
      </xdr:nvSpPr>
      <xdr:spPr>
        <a:xfrm>
          <a:off x="15290800" y="331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127000</xdr:rowOff>
    </xdr:from>
    <xdr:to>
      <xdr:col>21</xdr:col>
      <xdr:colOff>412750</xdr:colOff>
      <xdr:row>19</xdr:row>
      <xdr:rowOff>57150</xdr:rowOff>
    </xdr:to>
    <xdr:sp macro="" textlink="">
      <xdr:nvSpPr>
        <xdr:cNvPr id="150" name="円/楕円 149"/>
        <xdr:cNvSpPr/>
      </xdr:nvSpPr>
      <xdr:spPr>
        <a:xfrm>
          <a:off x="14732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41927</xdr:rowOff>
    </xdr:from>
    <xdr:ext cx="762000" cy="259045"/>
    <xdr:sp macro="" textlink="">
      <xdr:nvSpPr>
        <xdr:cNvPr id="151" name="テキスト ボックス 150"/>
        <xdr:cNvSpPr txBox="1"/>
      </xdr:nvSpPr>
      <xdr:spPr>
        <a:xfrm>
          <a:off x="14401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50800</xdr:rowOff>
    </xdr:from>
    <xdr:to>
      <xdr:col>20</xdr:col>
      <xdr:colOff>209550</xdr:colOff>
      <xdr:row>18</xdr:row>
      <xdr:rowOff>152400</xdr:rowOff>
    </xdr:to>
    <xdr:sp macro="" textlink="">
      <xdr:nvSpPr>
        <xdr:cNvPr id="152" name="円/楕円 151"/>
        <xdr:cNvSpPr/>
      </xdr:nvSpPr>
      <xdr:spPr>
        <a:xfrm>
          <a:off x="13843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137177</xdr:rowOff>
    </xdr:from>
    <xdr:ext cx="762000" cy="259045"/>
    <xdr:sp macro="" textlink="">
      <xdr:nvSpPr>
        <xdr:cNvPr id="153" name="テキスト ボックス 152"/>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146050</xdr:rowOff>
    </xdr:from>
    <xdr:to>
      <xdr:col>19</xdr:col>
      <xdr:colOff>6350</xdr:colOff>
      <xdr:row>18</xdr:row>
      <xdr:rowOff>76200</xdr:rowOff>
    </xdr:to>
    <xdr:sp macro="" textlink="">
      <xdr:nvSpPr>
        <xdr:cNvPr id="154" name="円/楕円 153"/>
        <xdr:cNvSpPr/>
      </xdr:nvSpPr>
      <xdr:spPr>
        <a:xfrm>
          <a:off x="12954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60977</xdr:rowOff>
    </xdr:from>
    <xdr:ext cx="762000" cy="259045"/>
    <xdr:sp macro="" textlink="">
      <xdr:nvSpPr>
        <xdr:cNvPr id="155" name="テキスト ボックス 154"/>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u="none" strike="noStrike" baseline="0" smtClean="0">
              <a:solidFill>
                <a:schemeClr val="dk1"/>
              </a:solidFill>
              <a:latin typeface="+mn-lt"/>
              <a:ea typeface="+mn-ea"/>
              <a:cs typeface="+mn-cs"/>
            </a:rPr>
            <a:t>　私立保育所・小規模保育事業所等の新規開所に伴い、特定教育・保育の利用者に対する施設型給付・地域型保育給付費の支給が増加した一方、生活保護費が減少したことで、昨年度とほぼ同水準を維持した。</a:t>
          </a:r>
          <a:endParaRPr lang="en-US" altLang="ja-JP" sz="1300" b="0" i="0" u="none" strike="noStrike" baseline="0" smtClean="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57</xdr:row>
      <xdr:rowOff>158750</xdr:rowOff>
    </xdr:to>
    <xdr:cxnSp macro="">
      <xdr:nvCxnSpPr>
        <xdr:cNvPr id="188" name="直線コネクタ 187"/>
        <xdr:cNvCxnSpPr/>
      </xdr:nvCxnSpPr>
      <xdr:spPr>
        <a:xfrm flipV="1">
          <a:off x="3987800" y="9918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158750</xdr:rowOff>
    </xdr:to>
    <xdr:cxnSp macro="">
      <xdr:nvCxnSpPr>
        <xdr:cNvPr id="191" name="直線コネクタ 190"/>
        <xdr:cNvCxnSpPr/>
      </xdr:nvCxnSpPr>
      <xdr:spPr>
        <a:xfrm>
          <a:off x="3098800" y="984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193" name="テキスト ボックス 192"/>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57</xdr:row>
      <xdr:rowOff>69850</xdr:rowOff>
    </xdr:to>
    <xdr:cxnSp macro="">
      <xdr:nvCxnSpPr>
        <xdr:cNvPr id="194" name="直線コネクタ 193"/>
        <xdr:cNvCxnSpPr/>
      </xdr:nvCxnSpPr>
      <xdr:spPr>
        <a:xfrm>
          <a:off x="2209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6" name="テキスト ボックス 19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57150</xdr:rowOff>
    </xdr:to>
    <xdr:cxnSp macro="">
      <xdr:nvCxnSpPr>
        <xdr:cNvPr id="197" name="直線コネクタ 196"/>
        <xdr:cNvCxnSpPr/>
      </xdr:nvCxnSpPr>
      <xdr:spPr>
        <a:xfrm flipV="1">
          <a:off x="1320800" y="9766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9" name="テキスト ボックス 198"/>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01" name="テキスト ボックス 200"/>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207" name="円/楕円 206"/>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67327</xdr:rowOff>
    </xdr:from>
    <xdr:ext cx="762000" cy="259045"/>
    <xdr:sp macro="" textlink="">
      <xdr:nvSpPr>
        <xdr:cNvPr id="208"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107950</xdr:rowOff>
    </xdr:from>
    <xdr:to>
      <xdr:col>5</xdr:col>
      <xdr:colOff>600075</xdr:colOff>
      <xdr:row>58</xdr:row>
      <xdr:rowOff>38100</xdr:rowOff>
    </xdr:to>
    <xdr:sp macro="" textlink="">
      <xdr:nvSpPr>
        <xdr:cNvPr id="209" name="円/楕円 208"/>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22877</xdr:rowOff>
    </xdr:from>
    <xdr:ext cx="736600" cy="259045"/>
    <xdr:sp macro="" textlink="">
      <xdr:nvSpPr>
        <xdr:cNvPr id="210" name="テキスト ボックス 209"/>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1" name="円/楕円 210"/>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2" name="テキスト ボックス 21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3" name="円/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4" name="テキスト ボックス 21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6350</xdr:rowOff>
    </xdr:from>
    <xdr:to>
      <xdr:col>1</xdr:col>
      <xdr:colOff>676275</xdr:colOff>
      <xdr:row>57</xdr:row>
      <xdr:rowOff>107950</xdr:rowOff>
    </xdr:to>
    <xdr:sp macro="" textlink="">
      <xdr:nvSpPr>
        <xdr:cNvPr id="215" name="円/楕円 214"/>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92727</xdr:rowOff>
    </xdr:from>
    <xdr:ext cx="762000" cy="259045"/>
    <xdr:sp macro="" textlink="">
      <xdr:nvSpPr>
        <xdr:cNvPr id="216" name="テキスト ボックス 215"/>
        <xdr:cNvSpPr txBox="1"/>
      </xdr:nvSpPr>
      <xdr:spPr>
        <a:xfrm>
          <a:off x="939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については、高齢化が進み後期高齢者医療事業や介護保険事業への繰出金が大きくなっていること、維持補修費については、公共施設が多く、構造的に維持管理経費が多く必要なことから類似団体と比べて高い比率を示してい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101600</xdr:rowOff>
    </xdr:from>
    <xdr:to>
      <xdr:col>24</xdr:col>
      <xdr:colOff>31750</xdr:colOff>
      <xdr:row>60</xdr:row>
      <xdr:rowOff>127000</xdr:rowOff>
    </xdr:to>
    <xdr:cxnSp macro="">
      <xdr:nvCxnSpPr>
        <xdr:cNvPr id="249" name="直線コネクタ 248"/>
        <xdr:cNvCxnSpPr/>
      </xdr:nvCxnSpPr>
      <xdr:spPr>
        <a:xfrm flipV="1">
          <a:off x="15671800" y="10388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0"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50800</xdr:rowOff>
    </xdr:from>
    <xdr:to>
      <xdr:col>22</xdr:col>
      <xdr:colOff>565150</xdr:colOff>
      <xdr:row>60</xdr:row>
      <xdr:rowOff>127000</xdr:rowOff>
    </xdr:to>
    <xdr:cxnSp macro="">
      <xdr:nvCxnSpPr>
        <xdr:cNvPr id="252" name="直線コネクタ 251"/>
        <xdr:cNvCxnSpPr/>
      </xdr:nvCxnSpPr>
      <xdr:spPr>
        <a:xfrm>
          <a:off x="14782800" y="1033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4" name="テキスト ボックス 253"/>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50800</xdr:rowOff>
    </xdr:from>
    <xdr:to>
      <xdr:col>21</xdr:col>
      <xdr:colOff>361950</xdr:colOff>
      <xdr:row>60</xdr:row>
      <xdr:rowOff>50800</xdr:rowOff>
    </xdr:to>
    <xdr:cxnSp macro="">
      <xdr:nvCxnSpPr>
        <xdr:cNvPr id="255" name="直線コネクタ 254"/>
        <xdr:cNvCxnSpPr/>
      </xdr:nvCxnSpPr>
      <xdr:spPr>
        <a:xfrm>
          <a:off x="13893800" y="1033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38100</xdr:rowOff>
    </xdr:from>
    <xdr:to>
      <xdr:col>20</xdr:col>
      <xdr:colOff>158750</xdr:colOff>
      <xdr:row>60</xdr:row>
      <xdr:rowOff>50800</xdr:rowOff>
    </xdr:to>
    <xdr:cxnSp macro="">
      <xdr:nvCxnSpPr>
        <xdr:cNvPr id="258" name="直線コネクタ 257"/>
        <xdr:cNvCxnSpPr/>
      </xdr:nvCxnSpPr>
      <xdr:spPr>
        <a:xfrm>
          <a:off x="13004800" y="10325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99077</xdr:rowOff>
    </xdr:from>
    <xdr:ext cx="762000" cy="259045"/>
    <xdr:sp macro="" textlink="">
      <xdr:nvSpPr>
        <xdr:cNvPr id="260" name="テキスト ボックス 259"/>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2" name="テキスト ボックス 261"/>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50800</xdr:rowOff>
    </xdr:from>
    <xdr:to>
      <xdr:col>24</xdr:col>
      <xdr:colOff>82550</xdr:colOff>
      <xdr:row>60</xdr:row>
      <xdr:rowOff>152400</xdr:rowOff>
    </xdr:to>
    <xdr:sp macro="" textlink="">
      <xdr:nvSpPr>
        <xdr:cNvPr id="268" name="円/楕円 267"/>
        <xdr:cNvSpPr/>
      </xdr:nvSpPr>
      <xdr:spPr>
        <a:xfrm>
          <a:off x="164592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22877</xdr:rowOff>
    </xdr:from>
    <xdr:ext cx="762000" cy="259045"/>
    <xdr:sp macro="" textlink="">
      <xdr:nvSpPr>
        <xdr:cNvPr id="269" name="その他該当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76200</xdr:rowOff>
    </xdr:from>
    <xdr:to>
      <xdr:col>22</xdr:col>
      <xdr:colOff>615950</xdr:colOff>
      <xdr:row>61</xdr:row>
      <xdr:rowOff>6350</xdr:rowOff>
    </xdr:to>
    <xdr:sp macro="" textlink="">
      <xdr:nvSpPr>
        <xdr:cNvPr id="270" name="円/楕円 269"/>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162577</xdr:rowOff>
    </xdr:from>
    <xdr:ext cx="736600" cy="259045"/>
    <xdr:sp macro="" textlink="">
      <xdr:nvSpPr>
        <xdr:cNvPr id="271" name="テキスト ボックス 270"/>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0</xdr:rowOff>
    </xdr:from>
    <xdr:to>
      <xdr:col>21</xdr:col>
      <xdr:colOff>412750</xdr:colOff>
      <xdr:row>60</xdr:row>
      <xdr:rowOff>101600</xdr:rowOff>
    </xdr:to>
    <xdr:sp macro="" textlink="">
      <xdr:nvSpPr>
        <xdr:cNvPr id="272" name="円/楕円 271"/>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86377</xdr:rowOff>
    </xdr:from>
    <xdr:ext cx="762000" cy="259045"/>
    <xdr:sp macro="" textlink="">
      <xdr:nvSpPr>
        <xdr:cNvPr id="273" name="テキスト ボックス 272"/>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0</xdr:rowOff>
    </xdr:from>
    <xdr:to>
      <xdr:col>20</xdr:col>
      <xdr:colOff>209550</xdr:colOff>
      <xdr:row>60</xdr:row>
      <xdr:rowOff>101600</xdr:rowOff>
    </xdr:to>
    <xdr:sp macro="" textlink="">
      <xdr:nvSpPr>
        <xdr:cNvPr id="274" name="円/楕円 273"/>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86377</xdr:rowOff>
    </xdr:from>
    <xdr:ext cx="762000" cy="259045"/>
    <xdr:sp macro="" textlink="">
      <xdr:nvSpPr>
        <xdr:cNvPr id="275" name="テキスト ボックス 274"/>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158750</xdr:rowOff>
    </xdr:from>
    <xdr:to>
      <xdr:col>19</xdr:col>
      <xdr:colOff>6350</xdr:colOff>
      <xdr:row>60</xdr:row>
      <xdr:rowOff>88900</xdr:rowOff>
    </xdr:to>
    <xdr:sp macro="" textlink="">
      <xdr:nvSpPr>
        <xdr:cNvPr id="276" name="円/楕円 275"/>
        <xdr:cNvSpPr/>
      </xdr:nvSpPr>
      <xdr:spPr>
        <a:xfrm>
          <a:off x="12954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73677</xdr:rowOff>
    </xdr:from>
    <xdr:ext cx="762000" cy="259045"/>
    <xdr:sp macro="" textlink="">
      <xdr:nvSpPr>
        <xdr:cNvPr id="277" name="テキスト ボックス 276"/>
        <xdr:cNvSpPr txBox="1"/>
      </xdr:nvSpPr>
      <xdr:spPr>
        <a:xfrm>
          <a:off x="12623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年度決算では、待機児童対策による児童分野の経費及び障がい福祉サービス利用の増加による障がい福祉分野の経費の増などにより、前年度に比べ</a:t>
          </a:r>
          <a:r>
            <a:rPr kumimoji="1" lang="en-US" altLang="ja-JP" sz="1300">
              <a:latin typeface="ＭＳ Ｐゴシック"/>
            </a:rPr>
            <a:t>0.1</a:t>
          </a:r>
          <a:r>
            <a:rPr kumimoji="1" lang="ja-JP" altLang="en-US" sz="1300">
              <a:latin typeface="ＭＳ Ｐゴシック"/>
            </a:rPr>
            <a:t>ポイント悪化した。</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113284</xdr:rowOff>
    </xdr:from>
    <xdr:to>
      <xdr:col>24</xdr:col>
      <xdr:colOff>31750</xdr:colOff>
      <xdr:row>32</xdr:row>
      <xdr:rowOff>122428</xdr:rowOff>
    </xdr:to>
    <xdr:cxnSp macro="">
      <xdr:nvCxnSpPr>
        <xdr:cNvPr id="308" name="直線コネクタ 307"/>
        <xdr:cNvCxnSpPr/>
      </xdr:nvCxnSpPr>
      <xdr:spPr>
        <a:xfrm>
          <a:off x="15671800" y="55996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68851</xdr:rowOff>
    </xdr:from>
    <xdr:ext cx="762000" cy="259045"/>
    <xdr:sp macro="" textlink="">
      <xdr:nvSpPr>
        <xdr:cNvPr id="309" name="補助費等平均値テキスト"/>
        <xdr:cNvSpPr txBox="1"/>
      </xdr:nvSpPr>
      <xdr:spPr>
        <a:xfrm>
          <a:off x="16598900" y="6069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113284</xdr:rowOff>
    </xdr:from>
    <xdr:to>
      <xdr:col>22</xdr:col>
      <xdr:colOff>565150</xdr:colOff>
      <xdr:row>32</xdr:row>
      <xdr:rowOff>140716</xdr:rowOff>
    </xdr:to>
    <xdr:cxnSp macro="">
      <xdr:nvCxnSpPr>
        <xdr:cNvPr id="311" name="直線コネクタ 310"/>
        <xdr:cNvCxnSpPr/>
      </xdr:nvCxnSpPr>
      <xdr:spPr>
        <a:xfrm flipV="1">
          <a:off x="14782800" y="55996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109999</xdr:rowOff>
    </xdr:from>
    <xdr:ext cx="736600" cy="259045"/>
    <xdr:sp macro="" textlink="">
      <xdr:nvSpPr>
        <xdr:cNvPr id="313" name="テキスト ボックス 312"/>
        <xdr:cNvSpPr txBox="1"/>
      </xdr:nvSpPr>
      <xdr:spPr>
        <a:xfrm>
          <a:off x="15290800" y="611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140716</xdr:rowOff>
    </xdr:from>
    <xdr:to>
      <xdr:col>21</xdr:col>
      <xdr:colOff>361950</xdr:colOff>
      <xdr:row>32</xdr:row>
      <xdr:rowOff>168148</xdr:rowOff>
    </xdr:to>
    <xdr:cxnSp macro="">
      <xdr:nvCxnSpPr>
        <xdr:cNvPr id="314" name="直線コネクタ 313"/>
        <xdr:cNvCxnSpPr/>
      </xdr:nvCxnSpPr>
      <xdr:spPr>
        <a:xfrm flipV="1">
          <a:off x="13893800" y="56271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64279</xdr:rowOff>
    </xdr:from>
    <xdr:ext cx="762000" cy="259045"/>
    <xdr:sp macro="" textlink="">
      <xdr:nvSpPr>
        <xdr:cNvPr id="316" name="テキスト ボックス 315"/>
        <xdr:cNvSpPr txBox="1"/>
      </xdr:nvSpPr>
      <xdr:spPr>
        <a:xfrm>
          <a:off x="14401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168148</xdr:rowOff>
    </xdr:from>
    <xdr:to>
      <xdr:col>20</xdr:col>
      <xdr:colOff>158750</xdr:colOff>
      <xdr:row>33</xdr:row>
      <xdr:rowOff>24130</xdr:rowOff>
    </xdr:to>
    <xdr:cxnSp macro="">
      <xdr:nvCxnSpPr>
        <xdr:cNvPr id="317" name="直線コネクタ 316"/>
        <xdr:cNvCxnSpPr/>
      </xdr:nvCxnSpPr>
      <xdr:spPr>
        <a:xfrm flipV="1">
          <a:off x="13004800" y="56545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82567</xdr:rowOff>
    </xdr:from>
    <xdr:ext cx="762000" cy="259045"/>
    <xdr:sp macro="" textlink="">
      <xdr:nvSpPr>
        <xdr:cNvPr id="319" name="テキスト ボックス 318"/>
        <xdr:cNvSpPr txBox="1"/>
      </xdr:nvSpPr>
      <xdr:spPr>
        <a:xfrm>
          <a:off x="13512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27703</xdr:rowOff>
    </xdr:from>
    <xdr:ext cx="762000" cy="259045"/>
    <xdr:sp macro="" textlink="">
      <xdr:nvSpPr>
        <xdr:cNvPr id="321" name="テキスト ボックス 320"/>
        <xdr:cNvSpPr txBox="1"/>
      </xdr:nvSpPr>
      <xdr:spPr>
        <a:xfrm>
          <a:off x="12623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71628</xdr:rowOff>
    </xdr:from>
    <xdr:to>
      <xdr:col>24</xdr:col>
      <xdr:colOff>82550</xdr:colOff>
      <xdr:row>33</xdr:row>
      <xdr:rowOff>1778</xdr:rowOff>
    </xdr:to>
    <xdr:sp macro="" textlink="">
      <xdr:nvSpPr>
        <xdr:cNvPr id="327" name="円/楕円 326"/>
        <xdr:cNvSpPr/>
      </xdr:nvSpPr>
      <xdr:spPr>
        <a:xfrm>
          <a:off x="164592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151655</xdr:rowOff>
    </xdr:from>
    <xdr:ext cx="762000" cy="259045"/>
    <xdr:sp macro="" textlink="">
      <xdr:nvSpPr>
        <xdr:cNvPr id="328" name="補助費等該当値テキスト"/>
        <xdr:cNvSpPr txBox="1"/>
      </xdr:nvSpPr>
      <xdr:spPr>
        <a:xfrm>
          <a:off x="16598900" y="546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62484</xdr:rowOff>
    </xdr:from>
    <xdr:to>
      <xdr:col>22</xdr:col>
      <xdr:colOff>615950</xdr:colOff>
      <xdr:row>32</xdr:row>
      <xdr:rowOff>164084</xdr:rowOff>
    </xdr:to>
    <xdr:sp macro="" textlink="">
      <xdr:nvSpPr>
        <xdr:cNvPr id="329" name="円/楕円 328"/>
        <xdr:cNvSpPr/>
      </xdr:nvSpPr>
      <xdr:spPr>
        <a:xfrm>
          <a:off x="15621000" y="55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2811</xdr:rowOff>
    </xdr:from>
    <xdr:ext cx="736600" cy="259045"/>
    <xdr:sp macro="" textlink="">
      <xdr:nvSpPr>
        <xdr:cNvPr id="330" name="テキスト ボックス 329"/>
        <xdr:cNvSpPr txBox="1"/>
      </xdr:nvSpPr>
      <xdr:spPr>
        <a:xfrm>
          <a:off x="15290800" y="5317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89916</xdr:rowOff>
    </xdr:from>
    <xdr:to>
      <xdr:col>21</xdr:col>
      <xdr:colOff>412750</xdr:colOff>
      <xdr:row>33</xdr:row>
      <xdr:rowOff>20066</xdr:rowOff>
    </xdr:to>
    <xdr:sp macro="" textlink="">
      <xdr:nvSpPr>
        <xdr:cNvPr id="331" name="円/楕円 330"/>
        <xdr:cNvSpPr/>
      </xdr:nvSpPr>
      <xdr:spPr>
        <a:xfrm>
          <a:off x="14732000" y="55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30243</xdr:rowOff>
    </xdr:from>
    <xdr:ext cx="762000" cy="259045"/>
    <xdr:sp macro="" textlink="">
      <xdr:nvSpPr>
        <xdr:cNvPr id="332" name="テキスト ボックス 331"/>
        <xdr:cNvSpPr txBox="1"/>
      </xdr:nvSpPr>
      <xdr:spPr>
        <a:xfrm>
          <a:off x="14401800" y="534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117348</xdr:rowOff>
    </xdr:from>
    <xdr:to>
      <xdr:col>20</xdr:col>
      <xdr:colOff>209550</xdr:colOff>
      <xdr:row>33</xdr:row>
      <xdr:rowOff>47498</xdr:rowOff>
    </xdr:to>
    <xdr:sp macro="" textlink="">
      <xdr:nvSpPr>
        <xdr:cNvPr id="333" name="円/楕円 332"/>
        <xdr:cNvSpPr/>
      </xdr:nvSpPr>
      <xdr:spPr>
        <a:xfrm>
          <a:off x="13843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57675</xdr:rowOff>
    </xdr:from>
    <xdr:ext cx="762000" cy="259045"/>
    <xdr:sp macro="" textlink="">
      <xdr:nvSpPr>
        <xdr:cNvPr id="334" name="テキスト ボックス 333"/>
        <xdr:cNvSpPr txBox="1"/>
      </xdr:nvSpPr>
      <xdr:spPr>
        <a:xfrm>
          <a:off x="13512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144780</xdr:rowOff>
    </xdr:from>
    <xdr:to>
      <xdr:col>19</xdr:col>
      <xdr:colOff>6350</xdr:colOff>
      <xdr:row>33</xdr:row>
      <xdr:rowOff>74930</xdr:rowOff>
    </xdr:to>
    <xdr:sp macro="" textlink="">
      <xdr:nvSpPr>
        <xdr:cNvPr id="335" name="円/楕円 334"/>
        <xdr:cNvSpPr/>
      </xdr:nvSpPr>
      <xdr:spPr>
        <a:xfrm>
          <a:off x="12954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85107</xdr:rowOff>
    </xdr:from>
    <xdr:ext cx="762000" cy="259045"/>
    <xdr:sp macro="" textlink="">
      <xdr:nvSpPr>
        <xdr:cNvPr id="336" name="テキスト ボックス 335"/>
        <xdr:cNvSpPr txBox="1"/>
      </xdr:nvSpPr>
      <xdr:spPr>
        <a:xfrm>
          <a:off x="12623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将来世代へ負担を先送りしないよう平成</a:t>
          </a:r>
          <a:r>
            <a:rPr kumimoji="1" lang="en-US" altLang="ja-JP" sz="1300">
              <a:latin typeface="ＭＳ Ｐゴシック"/>
            </a:rPr>
            <a:t>23</a:t>
          </a:r>
          <a:r>
            <a:rPr kumimoji="1" lang="ja-JP" altLang="en-US" sz="1300">
              <a:latin typeface="ＭＳ Ｐゴシック"/>
            </a:rPr>
            <a:t>年度以降臨時財政対策債の発行を行っていないことや起債対象となる事業の必要性・効果等を十分に検討し、発行を抑制してきた結果、さらなる改善が見られた。</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xdr:rowOff>
    </xdr:from>
    <xdr:to>
      <xdr:col>7</xdr:col>
      <xdr:colOff>15875</xdr:colOff>
      <xdr:row>74</xdr:row>
      <xdr:rowOff>43180</xdr:rowOff>
    </xdr:to>
    <xdr:cxnSp macro="">
      <xdr:nvCxnSpPr>
        <xdr:cNvPr id="369" name="直線コネクタ 368"/>
        <xdr:cNvCxnSpPr/>
      </xdr:nvCxnSpPr>
      <xdr:spPr>
        <a:xfrm flipV="1">
          <a:off x="3987800" y="12700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6366</xdr:rowOff>
    </xdr:from>
    <xdr:ext cx="762000" cy="259045"/>
    <xdr:sp macro="" textlink="">
      <xdr:nvSpPr>
        <xdr:cNvPr id="370" name="公債費平均値テキスト"/>
        <xdr:cNvSpPr txBox="1"/>
      </xdr:nvSpPr>
      <xdr:spPr>
        <a:xfrm>
          <a:off x="4914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43180</xdr:rowOff>
    </xdr:from>
    <xdr:to>
      <xdr:col>5</xdr:col>
      <xdr:colOff>549275</xdr:colOff>
      <xdr:row>75</xdr:row>
      <xdr:rowOff>1270</xdr:rowOff>
    </xdr:to>
    <xdr:cxnSp macro="">
      <xdr:nvCxnSpPr>
        <xdr:cNvPr id="372" name="直線コネクタ 371"/>
        <xdr:cNvCxnSpPr/>
      </xdr:nvCxnSpPr>
      <xdr:spPr>
        <a:xfrm flipV="1">
          <a:off x="3098800" y="12730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4" name="テキスト ボックス 373"/>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62230</xdr:rowOff>
    </xdr:to>
    <xdr:cxnSp macro="">
      <xdr:nvCxnSpPr>
        <xdr:cNvPr id="375" name="直線コネクタ 374"/>
        <xdr:cNvCxnSpPr/>
      </xdr:nvCxnSpPr>
      <xdr:spPr>
        <a:xfrm flipV="1">
          <a:off x="2209800" y="12860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77" name="テキスト ボックス 37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62230</xdr:rowOff>
    </xdr:from>
    <xdr:to>
      <xdr:col>3</xdr:col>
      <xdr:colOff>142875</xdr:colOff>
      <xdr:row>75</xdr:row>
      <xdr:rowOff>153670</xdr:rowOff>
    </xdr:to>
    <xdr:cxnSp macro="">
      <xdr:nvCxnSpPr>
        <xdr:cNvPr id="378" name="直線コネクタ 377"/>
        <xdr:cNvCxnSpPr/>
      </xdr:nvCxnSpPr>
      <xdr:spPr>
        <a:xfrm flipV="1">
          <a:off x="1320800" y="12920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0" name="テキスト ボックス 379"/>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82" name="テキスト ボックス 381"/>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133350</xdr:rowOff>
    </xdr:from>
    <xdr:to>
      <xdr:col>7</xdr:col>
      <xdr:colOff>66675</xdr:colOff>
      <xdr:row>74</xdr:row>
      <xdr:rowOff>63500</xdr:rowOff>
    </xdr:to>
    <xdr:sp macro="" textlink="">
      <xdr:nvSpPr>
        <xdr:cNvPr id="388" name="円/楕円 387"/>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41927</xdr:rowOff>
    </xdr:from>
    <xdr:ext cx="762000" cy="259045"/>
    <xdr:sp macro="" textlink="">
      <xdr:nvSpPr>
        <xdr:cNvPr id="389" name="公債費該当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163830</xdr:rowOff>
    </xdr:from>
    <xdr:to>
      <xdr:col>5</xdr:col>
      <xdr:colOff>600075</xdr:colOff>
      <xdr:row>74</xdr:row>
      <xdr:rowOff>93980</xdr:rowOff>
    </xdr:to>
    <xdr:sp macro="" textlink="">
      <xdr:nvSpPr>
        <xdr:cNvPr id="390" name="円/楕円 389"/>
        <xdr:cNvSpPr/>
      </xdr:nvSpPr>
      <xdr:spPr>
        <a:xfrm>
          <a:off x="3937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104157</xdr:rowOff>
    </xdr:from>
    <xdr:ext cx="736600" cy="259045"/>
    <xdr:sp macro="" textlink="">
      <xdr:nvSpPr>
        <xdr:cNvPr id="391" name="テキスト ボックス 390"/>
        <xdr:cNvSpPr txBox="1"/>
      </xdr:nvSpPr>
      <xdr:spPr>
        <a:xfrm>
          <a:off x="3606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121920</xdr:rowOff>
    </xdr:from>
    <xdr:to>
      <xdr:col>4</xdr:col>
      <xdr:colOff>396875</xdr:colOff>
      <xdr:row>75</xdr:row>
      <xdr:rowOff>52070</xdr:rowOff>
    </xdr:to>
    <xdr:sp macro="" textlink="">
      <xdr:nvSpPr>
        <xdr:cNvPr id="392" name="円/楕円 391"/>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62247</xdr:rowOff>
    </xdr:from>
    <xdr:ext cx="762000" cy="259045"/>
    <xdr:sp macro="" textlink="">
      <xdr:nvSpPr>
        <xdr:cNvPr id="393" name="テキスト ボックス 392"/>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11430</xdr:rowOff>
    </xdr:from>
    <xdr:to>
      <xdr:col>3</xdr:col>
      <xdr:colOff>193675</xdr:colOff>
      <xdr:row>75</xdr:row>
      <xdr:rowOff>113030</xdr:rowOff>
    </xdr:to>
    <xdr:sp macro="" textlink="">
      <xdr:nvSpPr>
        <xdr:cNvPr id="394" name="円/楕円 393"/>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123207</xdr:rowOff>
    </xdr:from>
    <xdr:ext cx="762000" cy="259045"/>
    <xdr:sp macro="" textlink="">
      <xdr:nvSpPr>
        <xdr:cNvPr id="395" name="テキスト ボックス 394"/>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102870</xdr:rowOff>
    </xdr:from>
    <xdr:to>
      <xdr:col>1</xdr:col>
      <xdr:colOff>676275</xdr:colOff>
      <xdr:row>76</xdr:row>
      <xdr:rowOff>33020</xdr:rowOff>
    </xdr:to>
    <xdr:sp macro="" textlink="">
      <xdr:nvSpPr>
        <xdr:cNvPr id="396" name="円/楕円 395"/>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43197</xdr:rowOff>
    </xdr:from>
    <xdr:ext cx="762000" cy="259045"/>
    <xdr:sp macro="" textlink="">
      <xdr:nvSpPr>
        <xdr:cNvPr id="397" name="テキスト ボックス 396"/>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安定した市税収入に恵まれたことで、直営の公共施設を多く有し、また、直営で多くの事業を実施してきたことから、補助費等を除いた各性質で類似団体を大きく上回っており、類似団体の中で最も高い数値を示している。</a:t>
          </a:r>
          <a:endParaRPr kumimoji="1" lang="en-US" altLang="ja-JP" sz="1300">
            <a:latin typeface="ＭＳ Ｐゴシック"/>
          </a:endParaRPr>
        </a:p>
        <a:p>
          <a:r>
            <a:rPr kumimoji="1" lang="ja-JP" altLang="en-US" sz="1300">
              <a:latin typeface="ＭＳ Ｐゴシック"/>
            </a:rPr>
            <a:t>　今後も事務事業を精査し、持続可能な財政運営に努めていく。</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117856</xdr:rowOff>
    </xdr:from>
    <xdr:to>
      <xdr:col>24</xdr:col>
      <xdr:colOff>31750</xdr:colOff>
      <xdr:row>80</xdr:row>
      <xdr:rowOff>154432</xdr:rowOff>
    </xdr:to>
    <xdr:cxnSp macro="">
      <xdr:nvCxnSpPr>
        <xdr:cNvPr id="428" name="直線コネクタ 427"/>
        <xdr:cNvCxnSpPr/>
      </xdr:nvCxnSpPr>
      <xdr:spPr>
        <a:xfrm>
          <a:off x="15671800" y="138338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149877</xdr:rowOff>
    </xdr:from>
    <xdr:ext cx="762000" cy="259045"/>
    <xdr:sp macro="" textlink="">
      <xdr:nvSpPr>
        <xdr:cNvPr id="429"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94996</xdr:rowOff>
    </xdr:from>
    <xdr:to>
      <xdr:col>22</xdr:col>
      <xdr:colOff>565150</xdr:colOff>
      <xdr:row>80</xdr:row>
      <xdr:rowOff>117856</xdr:rowOff>
    </xdr:to>
    <xdr:cxnSp macro="">
      <xdr:nvCxnSpPr>
        <xdr:cNvPr id="431" name="直線コネクタ 430"/>
        <xdr:cNvCxnSpPr/>
      </xdr:nvCxnSpPr>
      <xdr:spPr>
        <a:xfrm>
          <a:off x="14782800" y="138109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58420</xdr:rowOff>
    </xdr:from>
    <xdr:to>
      <xdr:col>21</xdr:col>
      <xdr:colOff>361950</xdr:colOff>
      <xdr:row>80</xdr:row>
      <xdr:rowOff>94996</xdr:rowOff>
    </xdr:to>
    <xdr:cxnSp macro="">
      <xdr:nvCxnSpPr>
        <xdr:cNvPr id="434" name="直線コネクタ 433"/>
        <xdr:cNvCxnSpPr/>
      </xdr:nvCxnSpPr>
      <xdr:spPr>
        <a:xfrm>
          <a:off x="13893800" y="137744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6" name="テキスト ボックス 435"/>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58420</xdr:rowOff>
    </xdr:from>
    <xdr:to>
      <xdr:col>20</xdr:col>
      <xdr:colOff>158750</xdr:colOff>
      <xdr:row>80</xdr:row>
      <xdr:rowOff>163576</xdr:rowOff>
    </xdr:to>
    <xdr:cxnSp macro="">
      <xdr:nvCxnSpPr>
        <xdr:cNvPr id="437" name="直線コネクタ 436"/>
        <xdr:cNvCxnSpPr/>
      </xdr:nvCxnSpPr>
      <xdr:spPr>
        <a:xfrm flipV="1">
          <a:off x="13004800" y="137744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39" name="テキスト ボックス 438"/>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1" name="テキスト ボックス 440"/>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103632</xdr:rowOff>
    </xdr:from>
    <xdr:to>
      <xdr:col>24</xdr:col>
      <xdr:colOff>82550</xdr:colOff>
      <xdr:row>81</xdr:row>
      <xdr:rowOff>33782</xdr:rowOff>
    </xdr:to>
    <xdr:sp macro="" textlink="">
      <xdr:nvSpPr>
        <xdr:cNvPr id="447" name="円/楕円 446"/>
        <xdr:cNvSpPr/>
      </xdr:nvSpPr>
      <xdr:spPr>
        <a:xfrm>
          <a:off x="164592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12209</xdr:rowOff>
    </xdr:from>
    <xdr:ext cx="762000" cy="259045"/>
    <xdr:sp macro="" textlink="">
      <xdr:nvSpPr>
        <xdr:cNvPr id="448" name="公債費以外該当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67056</xdr:rowOff>
    </xdr:from>
    <xdr:to>
      <xdr:col>22</xdr:col>
      <xdr:colOff>615950</xdr:colOff>
      <xdr:row>80</xdr:row>
      <xdr:rowOff>168656</xdr:rowOff>
    </xdr:to>
    <xdr:sp macro="" textlink="">
      <xdr:nvSpPr>
        <xdr:cNvPr id="449" name="円/楕円 448"/>
        <xdr:cNvSpPr/>
      </xdr:nvSpPr>
      <xdr:spPr>
        <a:xfrm>
          <a:off x="15621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153433</xdr:rowOff>
    </xdr:from>
    <xdr:ext cx="736600" cy="259045"/>
    <xdr:sp macro="" textlink="">
      <xdr:nvSpPr>
        <xdr:cNvPr id="450" name="テキスト ボックス 449"/>
        <xdr:cNvSpPr txBox="1"/>
      </xdr:nvSpPr>
      <xdr:spPr>
        <a:xfrm>
          <a:off x="15290800" y="1386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44196</xdr:rowOff>
    </xdr:from>
    <xdr:to>
      <xdr:col>21</xdr:col>
      <xdr:colOff>412750</xdr:colOff>
      <xdr:row>80</xdr:row>
      <xdr:rowOff>145796</xdr:rowOff>
    </xdr:to>
    <xdr:sp macro="" textlink="">
      <xdr:nvSpPr>
        <xdr:cNvPr id="451" name="円/楕円 450"/>
        <xdr:cNvSpPr/>
      </xdr:nvSpPr>
      <xdr:spPr>
        <a:xfrm>
          <a:off x="14732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130573</xdr:rowOff>
    </xdr:from>
    <xdr:ext cx="762000" cy="259045"/>
    <xdr:sp macro="" textlink="">
      <xdr:nvSpPr>
        <xdr:cNvPr id="452" name="テキスト ボックス 451"/>
        <xdr:cNvSpPr txBox="1"/>
      </xdr:nvSpPr>
      <xdr:spPr>
        <a:xfrm>
          <a:off x="14401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7620</xdr:rowOff>
    </xdr:from>
    <xdr:to>
      <xdr:col>20</xdr:col>
      <xdr:colOff>209550</xdr:colOff>
      <xdr:row>80</xdr:row>
      <xdr:rowOff>109220</xdr:rowOff>
    </xdr:to>
    <xdr:sp macro="" textlink="">
      <xdr:nvSpPr>
        <xdr:cNvPr id="453" name="円/楕円 452"/>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93997</xdr:rowOff>
    </xdr:from>
    <xdr:ext cx="762000" cy="259045"/>
    <xdr:sp macro="" textlink="">
      <xdr:nvSpPr>
        <xdr:cNvPr id="454" name="テキスト ボックス 453"/>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112776</xdr:rowOff>
    </xdr:from>
    <xdr:to>
      <xdr:col>19</xdr:col>
      <xdr:colOff>6350</xdr:colOff>
      <xdr:row>81</xdr:row>
      <xdr:rowOff>42926</xdr:rowOff>
    </xdr:to>
    <xdr:sp macro="" textlink="">
      <xdr:nvSpPr>
        <xdr:cNvPr id="455" name="円/楕円 454"/>
        <xdr:cNvSpPr/>
      </xdr:nvSpPr>
      <xdr:spPr>
        <a:xfrm>
          <a:off x="12954000" y="138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27703</xdr:rowOff>
    </xdr:from>
    <xdr:ext cx="762000" cy="259045"/>
    <xdr:sp macro="" textlink="">
      <xdr:nvSpPr>
        <xdr:cNvPr id="456" name="テキスト ボックス 455"/>
        <xdr:cNvSpPr txBox="1"/>
      </xdr:nvSpPr>
      <xdr:spPr>
        <a:xfrm>
          <a:off x="12623800" y="1391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大阪府吹田市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46642</xdr:rowOff>
    </xdr:from>
    <xdr:to>
      <xdr:col>4</xdr:col>
      <xdr:colOff>1117600</xdr:colOff>
      <xdr:row>16</xdr:row>
      <xdr:rowOff>53924</xdr:rowOff>
    </xdr:to>
    <xdr:cxnSp macro="">
      <xdr:nvCxnSpPr>
        <xdr:cNvPr id="52" name="直線コネクタ 51"/>
        <xdr:cNvCxnSpPr/>
      </xdr:nvCxnSpPr>
      <xdr:spPr bwMode="auto">
        <a:xfrm flipV="1">
          <a:off x="5003800" y="2837467"/>
          <a:ext cx="647700" cy="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32188</xdr:rowOff>
    </xdr:from>
    <xdr:ext cx="762000" cy="259045"/>
    <xdr:sp macro="" textlink="">
      <xdr:nvSpPr>
        <xdr:cNvPr id="53" name="人口1人当たり決算額の推移平均値テキスト130"/>
        <xdr:cNvSpPr txBox="1"/>
      </xdr:nvSpPr>
      <xdr:spPr>
        <a:xfrm>
          <a:off x="5740400" y="282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53924</xdr:rowOff>
    </xdr:from>
    <xdr:to>
      <xdr:col>4</xdr:col>
      <xdr:colOff>469900</xdr:colOff>
      <xdr:row>16</xdr:row>
      <xdr:rowOff>79103</xdr:rowOff>
    </xdr:to>
    <xdr:cxnSp macro="">
      <xdr:nvCxnSpPr>
        <xdr:cNvPr id="55" name="直線コネクタ 54"/>
        <xdr:cNvCxnSpPr/>
      </xdr:nvCxnSpPr>
      <xdr:spPr bwMode="auto">
        <a:xfrm flipV="1">
          <a:off x="4305300" y="2844749"/>
          <a:ext cx="698500" cy="25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126371</xdr:rowOff>
    </xdr:from>
    <xdr:ext cx="736600" cy="259045"/>
    <xdr:sp macro="" textlink="">
      <xdr:nvSpPr>
        <xdr:cNvPr id="57" name="テキスト ボックス 56"/>
        <xdr:cNvSpPr txBox="1"/>
      </xdr:nvSpPr>
      <xdr:spPr>
        <a:xfrm>
          <a:off x="4622800" y="291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79103</xdr:rowOff>
    </xdr:from>
    <xdr:to>
      <xdr:col>3</xdr:col>
      <xdr:colOff>904875</xdr:colOff>
      <xdr:row>16</xdr:row>
      <xdr:rowOff>80442</xdr:rowOff>
    </xdr:to>
    <xdr:cxnSp macro="">
      <xdr:nvCxnSpPr>
        <xdr:cNvPr id="58" name="直線コネクタ 57"/>
        <xdr:cNvCxnSpPr/>
      </xdr:nvCxnSpPr>
      <xdr:spPr bwMode="auto">
        <a:xfrm flipV="1">
          <a:off x="3606800" y="2869928"/>
          <a:ext cx="698500" cy="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168140</xdr:rowOff>
    </xdr:from>
    <xdr:ext cx="762000" cy="259045"/>
    <xdr:sp macro="" textlink="">
      <xdr:nvSpPr>
        <xdr:cNvPr id="60" name="テキスト ボックス 59"/>
        <xdr:cNvSpPr txBox="1"/>
      </xdr:nvSpPr>
      <xdr:spPr>
        <a:xfrm>
          <a:off x="3924300" y="295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138016</xdr:rowOff>
    </xdr:from>
    <xdr:to>
      <xdr:col>3</xdr:col>
      <xdr:colOff>206375</xdr:colOff>
      <xdr:row>16</xdr:row>
      <xdr:rowOff>80442</xdr:rowOff>
    </xdr:to>
    <xdr:cxnSp macro="">
      <xdr:nvCxnSpPr>
        <xdr:cNvPr id="61" name="直線コネクタ 60"/>
        <xdr:cNvCxnSpPr/>
      </xdr:nvCxnSpPr>
      <xdr:spPr bwMode="auto">
        <a:xfrm>
          <a:off x="2908300" y="2757391"/>
          <a:ext cx="698500" cy="113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55015</xdr:rowOff>
    </xdr:from>
    <xdr:ext cx="762000" cy="259045"/>
    <xdr:sp macro="" textlink="">
      <xdr:nvSpPr>
        <xdr:cNvPr id="63" name="テキスト ボックス 62"/>
        <xdr:cNvSpPr txBox="1"/>
      </xdr:nvSpPr>
      <xdr:spPr>
        <a:xfrm>
          <a:off x="32258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7140</xdr:rowOff>
    </xdr:from>
    <xdr:ext cx="762000" cy="259045"/>
    <xdr:sp macro="" textlink="">
      <xdr:nvSpPr>
        <xdr:cNvPr id="65" name="テキスト ボックス 64"/>
        <xdr:cNvSpPr txBox="1"/>
      </xdr:nvSpPr>
      <xdr:spPr>
        <a:xfrm>
          <a:off x="2527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167292</xdr:rowOff>
    </xdr:from>
    <xdr:to>
      <xdr:col>5</xdr:col>
      <xdr:colOff>34925</xdr:colOff>
      <xdr:row>16</xdr:row>
      <xdr:rowOff>97442</xdr:rowOff>
    </xdr:to>
    <xdr:sp macro="" textlink="">
      <xdr:nvSpPr>
        <xdr:cNvPr id="71" name="円/楕円 70"/>
        <xdr:cNvSpPr/>
      </xdr:nvSpPr>
      <xdr:spPr bwMode="auto">
        <a:xfrm>
          <a:off x="5600700" y="2786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12369</xdr:rowOff>
    </xdr:from>
    <xdr:ext cx="762000" cy="259045"/>
    <xdr:sp macro="" textlink="">
      <xdr:nvSpPr>
        <xdr:cNvPr id="72" name="人口1人当たり決算額の推移該当値テキスト130"/>
        <xdr:cNvSpPr txBox="1"/>
      </xdr:nvSpPr>
      <xdr:spPr>
        <a:xfrm>
          <a:off x="5740400" y="263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63,669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3124</xdr:rowOff>
    </xdr:from>
    <xdr:to>
      <xdr:col>4</xdr:col>
      <xdr:colOff>520700</xdr:colOff>
      <xdr:row>16</xdr:row>
      <xdr:rowOff>104724</xdr:rowOff>
    </xdr:to>
    <xdr:sp macro="" textlink="">
      <xdr:nvSpPr>
        <xdr:cNvPr id="73" name="円/楕円 72"/>
        <xdr:cNvSpPr/>
      </xdr:nvSpPr>
      <xdr:spPr bwMode="auto">
        <a:xfrm>
          <a:off x="4953000" y="2793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114901</xdr:rowOff>
    </xdr:from>
    <xdr:ext cx="736600" cy="259045"/>
    <xdr:sp macro="" textlink="">
      <xdr:nvSpPr>
        <xdr:cNvPr id="74" name="テキスト ボックス 73"/>
        <xdr:cNvSpPr txBox="1"/>
      </xdr:nvSpPr>
      <xdr:spPr>
        <a:xfrm>
          <a:off x="4622800" y="2562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63,446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28303</xdr:rowOff>
    </xdr:from>
    <xdr:to>
      <xdr:col>3</xdr:col>
      <xdr:colOff>955675</xdr:colOff>
      <xdr:row>16</xdr:row>
      <xdr:rowOff>129903</xdr:rowOff>
    </xdr:to>
    <xdr:sp macro="" textlink="">
      <xdr:nvSpPr>
        <xdr:cNvPr id="75" name="円/楕円 74"/>
        <xdr:cNvSpPr/>
      </xdr:nvSpPr>
      <xdr:spPr bwMode="auto">
        <a:xfrm>
          <a:off x="4254500" y="2819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140080</xdr:rowOff>
    </xdr:from>
    <xdr:ext cx="762000" cy="259045"/>
    <xdr:sp macro="" textlink="">
      <xdr:nvSpPr>
        <xdr:cNvPr id="76" name="テキスト ボックス 75"/>
        <xdr:cNvSpPr txBox="1"/>
      </xdr:nvSpPr>
      <xdr:spPr>
        <a:xfrm>
          <a:off x="3924300" y="258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62,675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29642</xdr:rowOff>
    </xdr:from>
    <xdr:to>
      <xdr:col>3</xdr:col>
      <xdr:colOff>257175</xdr:colOff>
      <xdr:row>16</xdr:row>
      <xdr:rowOff>131242</xdr:rowOff>
    </xdr:to>
    <xdr:sp macro="" textlink="">
      <xdr:nvSpPr>
        <xdr:cNvPr id="77" name="円/楕円 76"/>
        <xdr:cNvSpPr/>
      </xdr:nvSpPr>
      <xdr:spPr bwMode="auto">
        <a:xfrm>
          <a:off x="3556000" y="2820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141419</xdr:rowOff>
    </xdr:from>
    <xdr:ext cx="762000" cy="259045"/>
    <xdr:sp macro="" textlink="">
      <xdr:nvSpPr>
        <xdr:cNvPr id="78" name="テキスト ボックス 77"/>
        <xdr:cNvSpPr txBox="1"/>
      </xdr:nvSpPr>
      <xdr:spPr>
        <a:xfrm>
          <a:off x="3225800" y="258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62,634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87216</xdr:rowOff>
    </xdr:from>
    <xdr:to>
      <xdr:col>2</xdr:col>
      <xdr:colOff>692150</xdr:colOff>
      <xdr:row>16</xdr:row>
      <xdr:rowOff>17366</xdr:rowOff>
    </xdr:to>
    <xdr:sp macro="" textlink="">
      <xdr:nvSpPr>
        <xdr:cNvPr id="79" name="円/楕円 78"/>
        <xdr:cNvSpPr/>
      </xdr:nvSpPr>
      <xdr:spPr bwMode="auto">
        <a:xfrm>
          <a:off x="2857500" y="2706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27543</xdr:rowOff>
    </xdr:from>
    <xdr:ext cx="762000" cy="259045"/>
    <xdr:sp macro="" textlink="">
      <xdr:nvSpPr>
        <xdr:cNvPr id="80" name="テキスト ボックス 79"/>
        <xdr:cNvSpPr txBox="1"/>
      </xdr:nvSpPr>
      <xdr:spPr>
        <a:xfrm>
          <a:off x="2527300" y="247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149975</xdr:rowOff>
    </xdr:from>
    <xdr:to>
      <xdr:col>4</xdr:col>
      <xdr:colOff>1117600</xdr:colOff>
      <xdr:row>37</xdr:row>
      <xdr:rowOff>212992</xdr:rowOff>
    </xdr:to>
    <xdr:cxnSp macro="">
      <xdr:nvCxnSpPr>
        <xdr:cNvPr id="113" name="直線コネクタ 112"/>
        <xdr:cNvCxnSpPr/>
      </xdr:nvCxnSpPr>
      <xdr:spPr bwMode="auto">
        <a:xfrm>
          <a:off x="5003800" y="7274675"/>
          <a:ext cx="647700" cy="6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26166</xdr:rowOff>
    </xdr:from>
    <xdr:ext cx="762000" cy="259045"/>
    <xdr:sp macro="" textlink="">
      <xdr:nvSpPr>
        <xdr:cNvPr id="114" name="人口1人当たり決算額の推移平均値テキスト445"/>
        <xdr:cNvSpPr txBox="1"/>
      </xdr:nvSpPr>
      <xdr:spPr>
        <a:xfrm>
          <a:off x="5740400" y="6636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149975</xdr:rowOff>
    </xdr:from>
    <xdr:to>
      <xdr:col>4</xdr:col>
      <xdr:colOff>469900</xdr:colOff>
      <xdr:row>37</xdr:row>
      <xdr:rowOff>153403</xdr:rowOff>
    </xdr:to>
    <xdr:cxnSp macro="">
      <xdr:nvCxnSpPr>
        <xdr:cNvPr id="116" name="直線コネクタ 115"/>
        <xdr:cNvCxnSpPr/>
      </xdr:nvCxnSpPr>
      <xdr:spPr bwMode="auto">
        <a:xfrm flipV="1">
          <a:off x="4305300" y="7274675"/>
          <a:ext cx="698500" cy="3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248975</xdr:rowOff>
    </xdr:from>
    <xdr:ext cx="736600" cy="259045"/>
    <xdr:sp macro="" textlink="">
      <xdr:nvSpPr>
        <xdr:cNvPr id="118" name="テキスト ボックス 117"/>
        <xdr:cNvSpPr txBox="1"/>
      </xdr:nvSpPr>
      <xdr:spPr>
        <a:xfrm>
          <a:off x="4622800" y="65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149289</xdr:rowOff>
    </xdr:from>
    <xdr:to>
      <xdr:col>3</xdr:col>
      <xdr:colOff>904875</xdr:colOff>
      <xdr:row>37</xdr:row>
      <xdr:rowOff>153403</xdr:rowOff>
    </xdr:to>
    <xdr:cxnSp macro="">
      <xdr:nvCxnSpPr>
        <xdr:cNvPr id="119" name="直線コネクタ 118"/>
        <xdr:cNvCxnSpPr/>
      </xdr:nvCxnSpPr>
      <xdr:spPr bwMode="auto">
        <a:xfrm>
          <a:off x="3606800" y="7273989"/>
          <a:ext cx="698500" cy="4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235335</xdr:rowOff>
    </xdr:from>
    <xdr:ext cx="762000" cy="259045"/>
    <xdr:sp macro="" textlink="">
      <xdr:nvSpPr>
        <xdr:cNvPr id="121" name="テキスト ボックス 120"/>
        <xdr:cNvSpPr txBox="1"/>
      </xdr:nvSpPr>
      <xdr:spPr>
        <a:xfrm>
          <a:off x="3924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75488</xdr:rowOff>
    </xdr:from>
    <xdr:to>
      <xdr:col>3</xdr:col>
      <xdr:colOff>206375</xdr:colOff>
      <xdr:row>37</xdr:row>
      <xdr:rowOff>149289</xdr:rowOff>
    </xdr:to>
    <xdr:cxnSp macro="">
      <xdr:nvCxnSpPr>
        <xdr:cNvPr id="122" name="直線コネクタ 121"/>
        <xdr:cNvCxnSpPr/>
      </xdr:nvCxnSpPr>
      <xdr:spPr bwMode="auto">
        <a:xfrm>
          <a:off x="2908300" y="7200188"/>
          <a:ext cx="698500" cy="73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119968</xdr:rowOff>
    </xdr:from>
    <xdr:ext cx="762000" cy="259045"/>
    <xdr:sp macro="" textlink="">
      <xdr:nvSpPr>
        <xdr:cNvPr id="126" name="テキスト ボックス 125"/>
        <xdr:cNvSpPr txBox="1"/>
      </xdr:nvSpPr>
      <xdr:spPr>
        <a:xfrm>
          <a:off x="25273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162192</xdr:rowOff>
    </xdr:from>
    <xdr:to>
      <xdr:col>5</xdr:col>
      <xdr:colOff>34925</xdr:colOff>
      <xdr:row>37</xdr:row>
      <xdr:rowOff>263792</xdr:rowOff>
    </xdr:to>
    <xdr:sp macro="" textlink="">
      <xdr:nvSpPr>
        <xdr:cNvPr id="132" name="円/楕円 131"/>
        <xdr:cNvSpPr/>
      </xdr:nvSpPr>
      <xdr:spPr bwMode="auto">
        <a:xfrm>
          <a:off x="5600700" y="7286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70769</xdr:rowOff>
    </xdr:from>
    <xdr:ext cx="762000" cy="259045"/>
    <xdr:sp macro="" textlink="">
      <xdr:nvSpPr>
        <xdr:cNvPr id="133" name="人口1人当たり決算額の推移該当値テキスト445"/>
        <xdr:cNvSpPr txBox="1"/>
      </xdr:nvSpPr>
      <xdr:spPr>
        <a:xfrm>
          <a:off x="5740400" y="719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-4,257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99175</xdr:rowOff>
    </xdr:from>
    <xdr:to>
      <xdr:col>4</xdr:col>
      <xdr:colOff>520700</xdr:colOff>
      <xdr:row>37</xdr:row>
      <xdr:rowOff>200775</xdr:rowOff>
    </xdr:to>
    <xdr:sp macro="" textlink="">
      <xdr:nvSpPr>
        <xdr:cNvPr id="134" name="円/楕円 133"/>
        <xdr:cNvSpPr/>
      </xdr:nvSpPr>
      <xdr:spPr bwMode="auto">
        <a:xfrm>
          <a:off x="4953000" y="722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185552</xdr:rowOff>
    </xdr:from>
    <xdr:ext cx="736600" cy="259045"/>
    <xdr:sp macro="" textlink="">
      <xdr:nvSpPr>
        <xdr:cNvPr id="135" name="テキスト ボックス 134"/>
        <xdr:cNvSpPr txBox="1"/>
      </xdr:nvSpPr>
      <xdr:spPr>
        <a:xfrm>
          <a:off x="4622800" y="731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102603</xdr:rowOff>
    </xdr:from>
    <xdr:to>
      <xdr:col>3</xdr:col>
      <xdr:colOff>955675</xdr:colOff>
      <xdr:row>37</xdr:row>
      <xdr:rowOff>204203</xdr:rowOff>
    </xdr:to>
    <xdr:sp macro="" textlink="">
      <xdr:nvSpPr>
        <xdr:cNvPr id="136" name="円/楕円 135"/>
        <xdr:cNvSpPr/>
      </xdr:nvSpPr>
      <xdr:spPr bwMode="auto">
        <a:xfrm>
          <a:off x="4254500" y="7227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188980</xdr:rowOff>
    </xdr:from>
    <xdr:ext cx="762000" cy="259045"/>
    <xdr:sp macro="" textlink="">
      <xdr:nvSpPr>
        <xdr:cNvPr id="137" name="テキスト ボックス 136"/>
        <xdr:cNvSpPr txBox="1"/>
      </xdr:nvSpPr>
      <xdr:spPr>
        <a:xfrm>
          <a:off x="3924300" y="731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98489</xdr:rowOff>
    </xdr:from>
    <xdr:to>
      <xdr:col>3</xdr:col>
      <xdr:colOff>257175</xdr:colOff>
      <xdr:row>37</xdr:row>
      <xdr:rowOff>200089</xdr:rowOff>
    </xdr:to>
    <xdr:sp macro="" textlink="">
      <xdr:nvSpPr>
        <xdr:cNvPr id="138" name="円/楕円 137"/>
        <xdr:cNvSpPr/>
      </xdr:nvSpPr>
      <xdr:spPr bwMode="auto">
        <a:xfrm>
          <a:off x="3556000" y="7223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184866</xdr:rowOff>
    </xdr:from>
    <xdr:ext cx="762000" cy="259045"/>
    <xdr:sp macro="" textlink="">
      <xdr:nvSpPr>
        <xdr:cNvPr id="139" name="テキスト ボックス 138"/>
        <xdr:cNvSpPr txBox="1"/>
      </xdr:nvSpPr>
      <xdr:spPr>
        <a:xfrm>
          <a:off x="3225800" y="730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24688</xdr:rowOff>
    </xdr:from>
    <xdr:to>
      <xdr:col>2</xdr:col>
      <xdr:colOff>692150</xdr:colOff>
      <xdr:row>37</xdr:row>
      <xdr:rowOff>126288</xdr:rowOff>
    </xdr:to>
    <xdr:sp macro="" textlink="">
      <xdr:nvSpPr>
        <xdr:cNvPr id="140" name="円/楕円 139"/>
        <xdr:cNvSpPr/>
      </xdr:nvSpPr>
      <xdr:spPr bwMode="auto">
        <a:xfrm>
          <a:off x="2857500" y="7149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111065</xdr:rowOff>
    </xdr:from>
    <xdr:ext cx="762000" cy="259045"/>
    <xdr:sp macro="" textlink="">
      <xdr:nvSpPr>
        <xdr:cNvPr id="141" name="テキスト ボックス 140"/>
        <xdr:cNvSpPr txBox="1"/>
      </xdr:nvSpPr>
      <xdr:spPr>
        <a:xfrm>
          <a:off x="2527300" y="723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大阪府吹田市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369,898
364,938
36.09
123,234,804
120,787,928
531,945
70,097,555
46,393,264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72126</xdr:rowOff>
    </xdr:from>
    <xdr:to>
      <xdr:col>6</xdr:col>
      <xdr:colOff>511175</xdr:colOff>
      <xdr:row>33</xdr:row>
      <xdr:rowOff>90894</xdr:rowOff>
    </xdr:to>
    <xdr:cxnSp macro="">
      <xdr:nvCxnSpPr>
        <xdr:cNvPr id="59" name="直線コネクタ 58"/>
        <xdr:cNvCxnSpPr/>
      </xdr:nvCxnSpPr>
      <xdr:spPr>
        <a:xfrm>
          <a:off x="3797300" y="5729976"/>
          <a:ext cx="8382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105823</xdr:rowOff>
    </xdr:from>
    <xdr:ext cx="534377" cy="259045"/>
    <xdr:sp macro="" textlink="">
      <xdr:nvSpPr>
        <xdr:cNvPr id="60" name="人件費平均値テキスト"/>
        <xdr:cNvSpPr txBox="1"/>
      </xdr:nvSpPr>
      <xdr:spPr>
        <a:xfrm>
          <a:off x="4686300" y="576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72126</xdr:rowOff>
    </xdr:from>
    <xdr:to>
      <xdr:col>5</xdr:col>
      <xdr:colOff>358775</xdr:colOff>
      <xdr:row>33</xdr:row>
      <xdr:rowOff>88014</xdr:rowOff>
    </xdr:to>
    <xdr:cxnSp macro="">
      <xdr:nvCxnSpPr>
        <xdr:cNvPr id="62" name="直線コネクタ 61"/>
        <xdr:cNvCxnSpPr/>
      </xdr:nvCxnSpPr>
      <xdr:spPr>
        <a:xfrm flipV="1">
          <a:off x="2908300" y="5729976"/>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11732</xdr:rowOff>
    </xdr:from>
    <xdr:ext cx="534377" cy="259045"/>
    <xdr:sp macro="" textlink="">
      <xdr:nvSpPr>
        <xdr:cNvPr id="64" name="テキスト ボックス 63"/>
        <xdr:cNvSpPr txBox="1"/>
      </xdr:nvSpPr>
      <xdr:spPr>
        <a:xfrm>
          <a:off x="3530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88014</xdr:rowOff>
    </xdr:from>
    <xdr:to>
      <xdr:col>4</xdr:col>
      <xdr:colOff>155575</xdr:colOff>
      <xdr:row>33</xdr:row>
      <xdr:rowOff>97089</xdr:rowOff>
    </xdr:to>
    <xdr:cxnSp macro="">
      <xdr:nvCxnSpPr>
        <xdr:cNvPr id="65" name="直線コネクタ 64"/>
        <xdr:cNvCxnSpPr/>
      </xdr:nvCxnSpPr>
      <xdr:spPr>
        <a:xfrm flipV="1">
          <a:off x="2019300" y="5745864"/>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28008</xdr:rowOff>
    </xdr:from>
    <xdr:ext cx="534377" cy="259045"/>
    <xdr:sp macro="" textlink="">
      <xdr:nvSpPr>
        <xdr:cNvPr id="67" name="テキスト ボックス 66"/>
        <xdr:cNvSpPr txBox="1"/>
      </xdr:nvSpPr>
      <xdr:spPr>
        <a:xfrm>
          <a:off x="2641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169441</xdr:rowOff>
    </xdr:from>
    <xdr:to>
      <xdr:col>2</xdr:col>
      <xdr:colOff>638175</xdr:colOff>
      <xdr:row>33</xdr:row>
      <xdr:rowOff>97089</xdr:rowOff>
    </xdr:to>
    <xdr:cxnSp macro="">
      <xdr:nvCxnSpPr>
        <xdr:cNvPr id="68" name="直線コネクタ 67"/>
        <xdr:cNvCxnSpPr/>
      </xdr:nvCxnSpPr>
      <xdr:spPr>
        <a:xfrm>
          <a:off x="1130300" y="5655841"/>
          <a:ext cx="8890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55097</xdr:rowOff>
    </xdr:from>
    <xdr:ext cx="534377" cy="259045"/>
    <xdr:sp macro="" textlink="">
      <xdr:nvSpPr>
        <xdr:cNvPr id="70" name="テキスト ボックス 69"/>
        <xdr:cNvSpPr txBox="1"/>
      </xdr:nvSpPr>
      <xdr:spPr>
        <a:xfrm>
          <a:off x="1752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6840</xdr:rowOff>
    </xdr:from>
    <xdr:ext cx="534377" cy="259045"/>
    <xdr:sp macro="" textlink="">
      <xdr:nvSpPr>
        <xdr:cNvPr id="72" name="テキスト ボックス 71"/>
        <xdr:cNvSpPr txBox="1"/>
      </xdr:nvSpPr>
      <xdr:spPr>
        <a:xfrm>
          <a:off x="863111" y="58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40094</xdr:rowOff>
    </xdr:from>
    <xdr:to>
      <xdr:col>6</xdr:col>
      <xdr:colOff>561975</xdr:colOff>
      <xdr:row>33</xdr:row>
      <xdr:rowOff>141694</xdr:rowOff>
    </xdr:to>
    <xdr:sp macro="" textlink="">
      <xdr:nvSpPr>
        <xdr:cNvPr id="78" name="円/楕円 77"/>
        <xdr:cNvSpPr/>
      </xdr:nvSpPr>
      <xdr:spPr>
        <a:xfrm>
          <a:off x="4584700" y="569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62971</xdr:rowOff>
    </xdr:from>
    <xdr:ext cx="534377" cy="259045"/>
    <xdr:sp macro="" textlink="">
      <xdr:nvSpPr>
        <xdr:cNvPr id="79" name="人件費該当値テキスト"/>
        <xdr:cNvSpPr txBox="1"/>
      </xdr:nvSpPr>
      <xdr:spPr>
        <a:xfrm>
          <a:off x="4686300" y="554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59,635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21326</xdr:rowOff>
    </xdr:from>
    <xdr:to>
      <xdr:col>5</xdr:col>
      <xdr:colOff>409575</xdr:colOff>
      <xdr:row>33</xdr:row>
      <xdr:rowOff>122926</xdr:rowOff>
    </xdr:to>
    <xdr:sp macro="" textlink="">
      <xdr:nvSpPr>
        <xdr:cNvPr id="80" name="円/楕円 79"/>
        <xdr:cNvSpPr/>
      </xdr:nvSpPr>
      <xdr:spPr>
        <a:xfrm>
          <a:off x="3746500" y="567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139453</xdr:rowOff>
    </xdr:from>
    <xdr:ext cx="534377" cy="259045"/>
    <xdr:sp macro="" textlink="">
      <xdr:nvSpPr>
        <xdr:cNvPr id="81" name="テキスト ボックス 80"/>
        <xdr:cNvSpPr txBox="1"/>
      </xdr:nvSpPr>
      <xdr:spPr>
        <a:xfrm>
          <a:off x="3530111" y="545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37214</xdr:rowOff>
    </xdr:from>
    <xdr:to>
      <xdr:col>4</xdr:col>
      <xdr:colOff>206375</xdr:colOff>
      <xdr:row>33</xdr:row>
      <xdr:rowOff>138814</xdr:rowOff>
    </xdr:to>
    <xdr:sp macro="" textlink="">
      <xdr:nvSpPr>
        <xdr:cNvPr id="82" name="円/楕円 81"/>
        <xdr:cNvSpPr/>
      </xdr:nvSpPr>
      <xdr:spPr>
        <a:xfrm>
          <a:off x="2857500" y="569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155341</xdr:rowOff>
    </xdr:from>
    <xdr:ext cx="534377" cy="259045"/>
    <xdr:sp macro="" textlink="">
      <xdr:nvSpPr>
        <xdr:cNvPr id="83" name="テキスト ボックス 82"/>
        <xdr:cNvSpPr txBox="1"/>
      </xdr:nvSpPr>
      <xdr:spPr>
        <a:xfrm>
          <a:off x="2641111" y="547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46289</xdr:rowOff>
    </xdr:from>
    <xdr:to>
      <xdr:col>3</xdr:col>
      <xdr:colOff>3175</xdr:colOff>
      <xdr:row>33</xdr:row>
      <xdr:rowOff>147889</xdr:rowOff>
    </xdr:to>
    <xdr:sp macro="" textlink="">
      <xdr:nvSpPr>
        <xdr:cNvPr id="84" name="円/楕円 83"/>
        <xdr:cNvSpPr/>
      </xdr:nvSpPr>
      <xdr:spPr>
        <a:xfrm>
          <a:off x="1968500" y="57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164416</xdr:rowOff>
    </xdr:from>
    <xdr:ext cx="534377" cy="259045"/>
    <xdr:sp macro="" textlink="">
      <xdr:nvSpPr>
        <xdr:cNvPr id="85" name="テキスト ボックス 84"/>
        <xdr:cNvSpPr txBox="1"/>
      </xdr:nvSpPr>
      <xdr:spPr>
        <a:xfrm>
          <a:off x="1752111" y="547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118641</xdr:rowOff>
    </xdr:from>
    <xdr:to>
      <xdr:col>1</xdr:col>
      <xdr:colOff>485775</xdr:colOff>
      <xdr:row>33</xdr:row>
      <xdr:rowOff>48791</xdr:rowOff>
    </xdr:to>
    <xdr:sp macro="" textlink="">
      <xdr:nvSpPr>
        <xdr:cNvPr id="86" name="円/楕円 85"/>
        <xdr:cNvSpPr/>
      </xdr:nvSpPr>
      <xdr:spPr>
        <a:xfrm>
          <a:off x="1079500" y="560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65318</xdr:rowOff>
    </xdr:from>
    <xdr:ext cx="534377" cy="259045"/>
    <xdr:sp macro="" textlink="">
      <xdr:nvSpPr>
        <xdr:cNvPr id="87" name="テキスト ボックス 86"/>
        <xdr:cNvSpPr txBox="1"/>
      </xdr:nvSpPr>
      <xdr:spPr>
        <a:xfrm>
          <a:off x="863111" y="538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69520</xdr:rowOff>
    </xdr:from>
    <xdr:to>
      <xdr:col>6</xdr:col>
      <xdr:colOff>511175</xdr:colOff>
      <xdr:row>54</xdr:row>
      <xdr:rowOff>124308</xdr:rowOff>
    </xdr:to>
    <xdr:cxnSp macro="">
      <xdr:nvCxnSpPr>
        <xdr:cNvPr id="117" name="直線コネクタ 116"/>
        <xdr:cNvCxnSpPr/>
      </xdr:nvCxnSpPr>
      <xdr:spPr>
        <a:xfrm>
          <a:off x="3797300" y="9327820"/>
          <a:ext cx="8382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156557</xdr:rowOff>
    </xdr:from>
    <xdr:ext cx="534377" cy="259045"/>
    <xdr:sp macro="" textlink="">
      <xdr:nvSpPr>
        <xdr:cNvPr id="118" name="物件費平均値テキスト"/>
        <xdr:cNvSpPr txBox="1"/>
      </xdr:nvSpPr>
      <xdr:spPr>
        <a:xfrm>
          <a:off x="4686300" y="9414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69520</xdr:rowOff>
    </xdr:from>
    <xdr:to>
      <xdr:col>5</xdr:col>
      <xdr:colOff>358775</xdr:colOff>
      <xdr:row>55</xdr:row>
      <xdr:rowOff>83998</xdr:rowOff>
    </xdr:to>
    <xdr:cxnSp macro="">
      <xdr:nvCxnSpPr>
        <xdr:cNvPr id="120" name="直線コネクタ 119"/>
        <xdr:cNvCxnSpPr/>
      </xdr:nvCxnSpPr>
      <xdr:spPr>
        <a:xfrm flipV="1">
          <a:off x="2908300" y="9327820"/>
          <a:ext cx="889000" cy="1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117162</xdr:rowOff>
    </xdr:from>
    <xdr:ext cx="534377" cy="259045"/>
    <xdr:sp macro="" textlink="">
      <xdr:nvSpPr>
        <xdr:cNvPr id="122" name="テキスト ボックス 121"/>
        <xdr:cNvSpPr txBox="1"/>
      </xdr:nvSpPr>
      <xdr:spPr>
        <a:xfrm>
          <a:off x="3530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83998</xdr:rowOff>
    </xdr:from>
    <xdr:to>
      <xdr:col>4</xdr:col>
      <xdr:colOff>155575</xdr:colOff>
      <xdr:row>56</xdr:row>
      <xdr:rowOff>84607</xdr:rowOff>
    </xdr:to>
    <xdr:cxnSp macro="">
      <xdr:nvCxnSpPr>
        <xdr:cNvPr id="123" name="直線コネクタ 122"/>
        <xdr:cNvCxnSpPr/>
      </xdr:nvCxnSpPr>
      <xdr:spPr>
        <a:xfrm flipV="1">
          <a:off x="2019300" y="9513748"/>
          <a:ext cx="889000" cy="17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164025</xdr:rowOff>
    </xdr:from>
    <xdr:ext cx="534377" cy="259045"/>
    <xdr:sp macro="" textlink="">
      <xdr:nvSpPr>
        <xdr:cNvPr id="125" name="テキスト ボックス 124"/>
        <xdr:cNvSpPr txBox="1"/>
      </xdr:nvSpPr>
      <xdr:spPr>
        <a:xfrm>
          <a:off x="2641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84607</xdr:rowOff>
    </xdr:from>
    <xdr:to>
      <xdr:col>2</xdr:col>
      <xdr:colOff>638175</xdr:colOff>
      <xdr:row>56</xdr:row>
      <xdr:rowOff>89522</xdr:rowOff>
    </xdr:to>
    <xdr:cxnSp macro="">
      <xdr:nvCxnSpPr>
        <xdr:cNvPr id="126" name="直線コネクタ 125"/>
        <xdr:cNvCxnSpPr/>
      </xdr:nvCxnSpPr>
      <xdr:spPr>
        <a:xfrm flipV="1">
          <a:off x="1130300" y="9685807"/>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140161</xdr:rowOff>
    </xdr:from>
    <xdr:ext cx="534377" cy="259045"/>
    <xdr:sp macro="" textlink="">
      <xdr:nvSpPr>
        <xdr:cNvPr id="128" name="テキスト ボックス 127"/>
        <xdr:cNvSpPr txBox="1"/>
      </xdr:nvSpPr>
      <xdr:spPr>
        <a:xfrm>
          <a:off x="1752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143933</xdr:rowOff>
    </xdr:from>
    <xdr:ext cx="534377" cy="259045"/>
    <xdr:sp macro="" textlink="">
      <xdr:nvSpPr>
        <xdr:cNvPr id="130" name="テキスト ボックス 129"/>
        <xdr:cNvSpPr txBox="1"/>
      </xdr:nvSpPr>
      <xdr:spPr>
        <a:xfrm>
          <a:off x="863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73508</xdr:rowOff>
    </xdr:from>
    <xdr:to>
      <xdr:col>6</xdr:col>
      <xdr:colOff>561975</xdr:colOff>
      <xdr:row>55</xdr:row>
      <xdr:rowOff>3658</xdr:rowOff>
    </xdr:to>
    <xdr:sp macro="" textlink="">
      <xdr:nvSpPr>
        <xdr:cNvPr id="136" name="円/楕円 135"/>
        <xdr:cNvSpPr/>
      </xdr:nvSpPr>
      <xdr:spPr>
        <a:xfrm>
          <a:off x="4584700" y="93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96385</xdr:rowOff>
    </xdr:from>
    <xdr:ext cx="534377" cy="259045"/>
    <xdr:sp macro="" textlink="">
      <xdr:nvSpPr>
        <xdr:cNvPr id="137" name="物件費該当値テキスト"/>
        <xdr:cNvSpPr txBox="1"/>
      </xdr:nvSpPr>
      <xdr:spPr>
        <a:xfrm>
          <a:off x="4686300" y="918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50,404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18720</xdr:rowOff>
    </xdr:from>
    <xdr:to>
      <xdr:col>5</xdr:col>
      <xdr:colOff>409575</xdr:colOff>
      <xdr:row>54</xdr:row>
      <xdr:rowOff>120320</xdr:rowOff>
    </xdr:to>
    <xdr:sp macro="" textlink="">
      <xdr:nvSpPr>
        <xdr:cNvPr id="138" name="円/楕円 137"/>
        <xdr:cNvSpPr/>
      </xdr:nvSpPr>
      <xdr:spPr>
        <a:xfrm>
          <a:off x="3746500" y="927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136847</xdr:rowOff>
    </xdr:from>
    <xdr:ext cx="534377" cy="259045"/>
    <xdr:sp macro="" textlink="">
      <xdr:nvSpPr>
        <xdr:cNvPr id="139" name="テキスト ボックス 138"/>
        <xdr:cNvSpPr txBox="1"/>
      </xdr:nvSpPr>
      <xdr:spPr>
        <a:xfrm>
          <a:off x="3530111" y="905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33198</xdr:rowOff>
    </xdr:from>
    <xdr:to>
      <xdr:col>4</xdr:col>
      <xdr:colOff>206375</xdr:colOff>
      <xdr:row>55</xdr:row>
      <xdr:rowOff>134798</xdr:rowOff>
    </xdr:to>
    <xdr:sp macro="" textlink="">
      <xdr:nvSpPr>
        <xdr:cNvPr id="140" name="円/楕円 139"/>
        <xdr:cNvSpPr/>
      </xdr:nvSpPr>
      <xdr:spPr>
        <a:xfrm>
          <a:off x="2857500" y="946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151325</xdr:rowOff>
    </xdr:from>
    <xdr:ext cx="534377" cy="259045"/>
    <xdr:sp macro="" textlink="">
      <xdr:nvSpPr>
        <xdr:cNvPr id="141" name="テキスト ボックス 140"/>
        <xdr:cNvSpPr txBox="1"/>
      </xdr:nvSpPr>
      <xdr:spPr>
        <a:xfrm>
          <a:off x="2641111" y="92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33807</xdr:rowOff>
    </xdr:from>
    <xdr:to>
      <xdr:col>3</xdr:col>
      <xdr:colOff>3175</xdr:colOff>
      <xdr:row>56</xdr:row>
      <xdr:rowOff>135407</xdr:rowOff>
    </xdr:to>
    <xdr:sp macro="" textlink="">
      <xdr:nvSpPr>
        <xdr:cNvPr id="142" name="円/楕円 141"/>
        <xdr:cNvSpPr/>
      </xdr:nvSpPr>
      <xdr:spPr>
        <a:xfrm>
          <a:off x="1968500" y="96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126534</xdr:rowOff>
    </xdr:from>
    <xdr:ext cx="534377" cy="259045"/>
    <xdr:sp macro="" textlink="">
      <xdr:nvSpPr>
        <xdr:cNvPr id="143" name="テキスト ボックス 142"/>
        <xdr:cNvSpPr txBox="1"/>
      </xdr:nvSpPr>
      <xdr:spPr>
        <a:xfrm>
          <a:off x="1752111" y="97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38722</xdr:rowOff>
    </xdr:from>
    <xdr:to>
      <xdr:col>1</xdr:col>
      <xdr:colOff>485775</xdr:colOff>
      <xdr:row>56</xdr:row>
      <xdr:rowOff>140322</xdr:rowOff>
    </xdr:to>
    <xdr:sp macro="" textlink="">
      <xdr:nvSpPr>
        <xdr:cNvPr id="144" name="円/楕円 143"/>
        <xdr:cNvSpPr/>
      </xdr:nvSpPr>
      <xdr:spPr>
        <a:xfrm>
          <a:off x="1079500" y="96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131449</xdr:rowOff>
    </xdr:from>
    <xdr:ext cx="534377" cy="259045"/>
    <xdr:sp macro="" textlink="">
      <xdr:nvSpPr>
        <xdr:cNvPr id="145" name="テキスト ボックス 144"/>
        <xdr:cNvSpPr txBox="1"/>
      </xdr:nvSpPr>
      <xdr:spPr>
        <a:xfrm>
          <a:off x="863111" y="97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12370</xdr:rowOff>
    </xdr:from>
    <xdr:to>
      <xdr:col>6</xdr:col>
      <xdr:colOff>511175</xdr:colOff>
      <xdr:row>76</xdr:row>
      <xdr:rowOff>39345</xdr:rowOff>
    </xdr:to>
    <xdr:cxnSp macro="">
      <xdr:nvCxnSpPr>
        <xdr:cNvPr id="174" name="直線コネクタ 173"/>
        <xdr:cNvCxnSpPr/>
      </xdr:nvCxnSpPr>
      <xdr:spPr>
        <a:xfrm flipV="1">
          <a:off x="3797300" y="13042570"/>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139640</xdr:rowOff>
    </xdr:from>
    <xdr:ext cx="469744" cy="259045"/>
    <xdr:sp macro="" textlink="">
      <xdr:nvSpPr>
        <xdr:cNvPr id="175" name="維持補修費平均値テキスト"/>
        <xdr:cNvSpPr txBox="1"/>
      </xdr:nvSpPr>
      <xdr:spPr>
        <a:xfrm>
          <a:off x="4686300" y="13169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39345</xdr:rowOff>
    </xdr:from>
    <xdr:to>
      <xdr:col>5</xdr:col>
      <xdr:colOff>358775</xdr:colOff>
      <xdr:row>76</xdr:row>
      <xdr:rowOff>72797</xdr:rowOff>
    </xdr:to>
    <xdr:cxnSp macro="">
      <xdr:nvCxnSpPr>
        <xdr:cNvPr id="177" name="直線コネクタ 176"/>
        <xdr:cNvCxnSpPr/>
      </xdr:nvCxnSpPr>
      <xdr:spPr>
        <a:xfrm flipV="1">
          <a:off x="2908300" y="13069545"/>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106266</xdr:rowOff>
    </xdr:from>
    <xdr:ext cx="469744" cy="259045"/>
    <xdr:sp macro="" textlink="">
      <xdr:nvSpPr>
        <xdr:cNvPr id="179" name="テキスト ボックス 178"/>
        <xdr:cNvSpPr txBox="1"/>
      </xdr:nvSpPr>
      <xdr:spPr>
        <a:xfrm>
          <a:off x="3562427" y="1330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68377</xdr:rowOff>
    </xdr:from>
    <xdr:to>
      <xdr:col>4</xdr:col>
      <xdr:colOff>155575</xdr:colOff>
      <xdr:row>76</xdr:row>
      <xdr:rowOff>72797</xdr:rowOff>
    </xdr:to>
    <xdr:cxnSp macro="">
      <xdr:nvCxnSpPr>
        <xdr:cNvPr id="180" name="直線コネクタ 179"/>
        <xdr:cNvCxnSpPr/>
      </xdr:nvCxnSpPr>
      <xdr:spPr>
        <a:xfrm>
          <a:off x="2019300" y="13098577"/>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95445</xdr:rowOff>
    </xdr:from>
    <xdr:ext cx="469744" cy="259045"/>
    <xdr:sp macro="" textlink="">
      <xdr:nvSpPr>
        <xdr:cNvPr id="182" name="テキスト ボックス 181"/>
        <xdr:cNvSpPr txBox="1"/>
      </xdr:nvSpPr>
      <xdr:spPr>
        <a:xfrm>
          <a:off x="2673427" y="132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63500</xdr:rowOff>
    </xdr:from>
    <xdr:to>
      <xdr:col>2</xdr:col>
      <xdr:colOff>638175</xdr:colOff>
      <xdr:row>76</xdr:row>
      <xdr:rowOff>68377</xdr:rowOff>
    </xdr:to>
    <xdr:cxnSp macro="">
      <xdr:nvCxnSpPr>
        <xdr:cNvPr id="183" name="直線コネクタ 182"/>
        <xdr:cNvCxnSpPr/>
      </xdr:nvCxnSpPr>
      <xdr:spPr>
        <a:xfrm>
          <a:off x="1130300" y="13093700"/>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114800</xdr:rowOff>
    </xdr:from>
    <xdr:ext cx="469744" cy="259045"/>
    <xdr:sp macro="" textlink="">
      <xdr:nvSpPr>
        <xdr:cNvPr id="185" name="テキスト ボックス 184"/>
        <xdr:cNvSpPr txBox="1"/>
      </xdr:nvSpPr>
      <xdr:spPr>
        <a:xfrm>
          <a:off x="1784427" y="1331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114952</xdr:rowOff>
    </xdr:from>
    <xdr:ext cx="469744" cy="259045"/>
    <xdr:sp macro="" textlink="">
      <xdr:nvSpPr>
        <xdr:cNvPr id="187" name="テキスト ボックス 186"/>
        <xdr:cNvSpPr txBox="1"/>
      </xdr:nvSpPr>
      <xdr:spPr>
        <a:xfrm>
          <a:off x="895427" y="133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133020</xdr:rowOff>
    </xdr:from>
    <xdr:to>
      <xdr:col>6</xdr:col>
      <xdr:colOff>561975</xdr:colOff>
      <xdr:row>76</xdr:row>
      <xdr:rowOff>63170</xdr:rowOff>
    </xdr:to>
    <xdr:sp macro="" textlink="">
      <xdr:nvSpPr>
        <xdr:cNvPr id="193" name="円/楕円 192"/>
        <xdr:cNvSpPr/>
      </xdr:nvSpPr>
      <xdr:spPr>
        <a:xfrm>
          <a:off x="4584700" y="129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155897</xdr:rowOff>
    </xdr:from>
    <xdr:ext cx="469744" cy="259045"/>
    <xdr:sp macro="" textlink="">
      <xdr:nvSpPr>
        <xdr:cNvPr id="194" name="維持補修費該当値テキスト"/>
        <xdr:cNvSpPr txBox="1"/>
      </xdr:nvSpPr>
      <xdr:spPr>
        <a:xfrm>
          <a:off x="4686300" y="1284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159995</xdr:rowOff>
    </xdr:from>
    <xdr:to>
      <xdr:col>5</xdr:col>
      <xdr:colOff>409575</xdr:colOff>
      <xdr:row>76</xdr:row>
      <xdr:rowOff>90145</xdr:rowOff>
    </xdr:to>
    <xdr:sp macro="" textlink="">
      <xdr:nvSpPr>
        <xdr:cNvPr id="195" name="円/楕円 194"/>
        <xdr:cNvSpPr/>
      </xdr:nvSpPr>
      <xdr:spPr>
        <a:xfrm>
          <a:off x="3746500" y="130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106672</xdr:rowOff>
    </xdr:from>
    <xdr:ext cx="469744" cy="259045"/>
    <xdr:sp macro="" textlink="">
      <xdr:nvSpPr>
        <xdr:cNvPr id="196" name="テキスト ボックス 195"/>
        <xdr:cNvSpPr txBox="1"/>
      </xdr:nvSpPr>
      <xdr:spPr>
        <a:xfrm>
          <a:off x="3562427" y="1279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21997</xdr:rowOff>
    </xdr:from>
    <xdr:to>
      <xdr:col>4</xdr:col>
      <xdr:colOff>206375</xdr:colOff>
      <xdr:row>76</xdr:row>
      <xdr:rowOff>123597</xdr:rowOff>
    </xdr:to>
    <xdr:sp macro="" textlink="">
      <xdr:nvSpPr>
        <xdr:cNvPr id="197" name="円/楕円 196"/>
        <xdr:cNvSpPr/>
      </xdr:nvSpPr>
      <xdr:spPr>
        <a:xfrm>
          <a:off x="2857500" y="1305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140123</xdr:rowOff>
    </xdr:from>
    <xdr:ext cx="469744" cy="259045"/>
    <xdr:sp macro="" textlink="">
      <xdr:nvSpPr>
        <xdr:cNvPr id="198" name="テキスト ボックス 197"/>
        <xdr:cNvSpPr txBox="1"/>
      </xdr:nvSpPr>
      <xdr:spPr>
        <a:xfrm>
          <a:off x="2673427" y="1282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17577</xdr:rowOff>
    </xdr:from>
    <xdr:to>
      <xdr:col>3</xdr:col>
      <xdr:colOff>3175</xdr:colOff>
      <xdr:row>76</xdr:row>
      <xdr:rowOff>119177</xdr:rowOff>
    </xdr:to>
    <xdr:sp macro="" textlink="">
      <xdr:nvSpPr>
        <xdr:cNvPr id="199" name="円/楕円 198"/>
        <xdr:cNvSpPr/>
      </xdr:nvSpPr>
      <xdr:spPr>
        <a:xfrm>
          <a:off x="1968500" y="130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135703</xdr:rowOff>
    </xdr:from>
    <xdr:ext cx="469744" cy="259045"/>
    <xdr:sp macro="" textlink="">
      <xdr:nvSpPr>
        <xdr:cNvPr id="200" name="テキスト ボックス 199"/>
        <xdr:cNvSpPr txBox="1"/>
      </xdr:nvSpPr>
      <xdr:spPr>
        <a:xfrm>
          <a:off x="1784427" y="128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12700</xdr:rowOff>
    </xdr:from>
    <xdr:to>
      <xdr:col>1</xdr:col>
      <xdr:colOff>485775</xdr:colOff>
      <xdr:row>76</xdr:row>
      <xdr:rowOff>114300</xdr:rowOff>
    </xdr:to>
    <xdr:sp macro="" textlink="">
      <xdr:nvSpPr>
        <xdr:cNvPr id="201" name="円/楕円 200"/>
        <xdr:cNvSpPr/>
      </xdr:nvSpPr>
      <xdr:spPr>
        <a:xfrm>
          <a:off x="10795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130827</xdr:rowOff>
    </xdr:from>
    <xdr:ext cx="469744" cy="259045"/>
    <xdr:sp macro="" textlink="">
      <xdr:nvSpPr>
        <xdr:cNvPr id="202" name="テキスト ボックス 201"/>
        <xdr:cNvSpPr txBox="1"/>
      </xdr:nvSpPr>
      <xdr:spPr>
        <a:xfrm>
          <a:off x="895427"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165742</xdr:rowOff>
    </xdr:from>
    <xdr:to>
      <xdr:col>6</xdr:col>
      <xdr:colOff>511175</xdr:colOff>
      <xdr:row>95</xdr:row>
      <xdr:rowOff>73901</xdr:rowOff>
    </xdr:to>
    <xdr:cxnSp macro="">
      <xdr:nvCxnSpPr>
        <xdr:cNvPr id="232" name="直線コネクタ 231"/>
        <xdr:cNvCxnSpPr/>
      </xdr:nvCxnSpPr>
      <xdr:spPr>
        <a:xfrm flipV="1">
          <a:off x="3797300" y="16282042"/>
          <a:ext cx="838200" cy="7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76833</xdr:rowOff>
    </xdr:from>
    <xdr:ext cx="534377" cy="259045"/>
    <xdr:sp macro="" textlink="">
      <xdr:nvSpPr>
        <xdr:cNvPr id="233" name="扶助費平均値テキスト"/>
        <xdr:cNvSpPr txBox="1"/>
      </xdr:nvSpPr>
      <xdr:spPr>
        <a:xfrm>
          <a:off x="4686300" y="1636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73901</xdr:rowOff>
    </xdr:from>
    <xdr:to>
      <xdr:col>5</xdr:col>
      <xdr:colOff>358775</xdr:colOff>
      <xdr:row>95</xdr:row>
      <xdr:rowOff>111582</xdr:rowOff>
    </xdr:to>
    <xdr:cxnSp macro="">
      <xdr:nvCxnSpPr>
        <xdr:cNvPr id="235" name="直線コネクタ 234"/>
        <xdr:cNvCxnSpPr/>
      </xdr:nvCxnSpPr>
      <xdr:spPr>
        <a:xfrm flipV="1">
          <a:off x="2908300" y="16361651"/>
          <a:ext cx="889000" cy="3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75823</xdr:rowOff>
    </xdr:from>
    <xdr:ext cx="534377" cy="259045"/>
    <xdr:sp macro="" textlink="">
      <xdr:nvSpPr>
        <xdr:cNvPr id="237" name="テキスト ボックス 236"/>
        <xdr:cNvSpPr txBox="1"/>
      </xdr:nvSpPr>
      <xdr:spPr>
        <a:xfrm>
          <a:off x="3530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111582</xdr:rowOff>
    </xdr:from>
    <xdr:to>
      <xdr:col>4</xdr:col>
      <xdr:colOff>155575</xdr:colOff>
      <xdr:row>96</xdr:row>
      <xdr:rowOff>40182</xdr:rowOff>
    </xdr:to>
    <xdr:cxnSp macro="">
      <xdr:nvCxnSpPr>
        <xdr:cNvPr id="238" name="直線コネクタ 237"/>
        <xdr:cNvCxnSpPr/>
      </xdr:nvCxnSpPr>
      <xdr:spPr>
        <a:xfrm flipV="1">
          <a:off x="2019300" y="16399332"/>
          <a:ext cx="889000" cy="1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141127</xdr:rowOff>
    </xdr:from>
    <xdr:ext cx="534377" cy="259045"/>
    <xdr:sp macro="" textlink="">
      <xdr:nvSpPr>
        <xdr:cNvPr id="240" name="テキスト ボックス 239"/>
        <xdr:cNvSpPr txBox="1"/>
      </xdr:nvSpPr>
      <xdr:spPr>
        <a:xfrm>
          <a:off x="2641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39897</xdr:rowOff>
    </xdr:from>
    <xdr:to>
      <xdr:col>2</xdr:col>
      <xdr:colOff>638175</xdr:colOff>
      <xdr:row>96</xdr:row>
      <xdr:rowOff>40182</xdr:rowOff>
    </xdr:to>
    <xdr:cxnSp macro="">
      <xdr:nvCxnSpPr>
        <xdr:cNvPr id="241" name="直線コネクタ 240"/>
        <xdr:cNvCxnSpPr/>
      </xdr:nvCxnSpPr>
      <xdr:spPr>
        <a:xfrm>
          <a:off x="1130300" y="16499097"/>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66603</xdr:rowOff>
    </xdr:from>
    <xdr:ext cx="534377" cy="259045"/>
    <xdr:sp macro="" textlink="">
      <xdr:nvSpPr>
        <xdr:cNvPr id="243" name="テキスト ボックス 242"/>
        <xdr:cNvSpPr txBox="1"/>
      </xdr:nvSpPr>
      <xdr:spPr>
        <a:xfrm>
          <a:off x="1752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97235</xdr:rowOff>
    </xdr:from>
    <xdr:ext cx="534377" cy="259045"/>
    <xdr:sp macro="" textlink="">
      <xdr:nvSpPr>
        <xdr:cNvPr id="245" name="テキスト ボックス 244"/>
        <xdr:cNvSpPr txBox="1"/>
      </xdr:nvSpPr>
      <xdr:spPr>
        <a:xfrm>
          <a:off x="863111" y="167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114942</xdr:rowOff>
    </xdr:from>
    <xdr:to>
      <xdr:col>6</xdr:col>
      <xdr:colOff>561975</xdr:colOff>
      <xdr:row>95</xdr:row>
      <xdr:rowOff>45092</xdr:rowOff>
    </xdr:to>
    <xdr:sp macro="" textlink="">
      <xdr:nvSpPr>
        <xdr:cNvPr id="251" name="円/楕円 250"/>
        <xdr:cNvSpPr/>
      </xdr:nvSpPr>
      <xdr:spPr>
        <a:xfrm>
          <a:off x="4584700" y="162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137819</xdr:rowOff>
    </xdr:from>
    <xdr:ext cx="534377" cy="259045"/>
    <xdr:sp macro="" textlink="">
      <xdr:nvSpPr>
        <xdr:cNvPr id="252" name="扶助費該当値テキスト"/>
        <xdr:cNvSpPr txBox="1"/>
      </xdr:nvSpPr>
      <xdr:spPr>
        <a:xfrm>
          <a:off x="4686300" y="160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98,633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23101</xdr:rowOff>
    </xdr:from>
    <xdr:to>
      <xdr:col>5</xdr:col>
      <xdr:colOff>409575</xdr:colOff>
      <xdr:row>95</xdr:row>
      <xdr:rowOff>124701</xdr:rowOff>
    </xdr:to>
    <xdr:sp macro="" textlink="">
      <xdr:nvSpPr>
        <xdr:cNvPr id="253" name="円/楕円 252"/>
        <xdr:cNvSpPr/>
      </xdr:nvSpPr>
      <xdr:spPr>
        <a:xfrm>
          <a:off x="3746500" y="163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141228</xdr:rowOff>
    </xdr:from>
    <xdr:ext cx="534377" cy="259045"/>
    <xdr:sp macro="" textlink="">
      <xdr:nvSpPr>
        <xdr:cNvPr id="254" name="テキスト ボックス 253"/>
        <xdr:cNvSpPr txBox="1"/>
      </xdr:nvSpPr>
      <xdr:spPr>
        <a:xfrm>
          <a:off x="3530111" y="160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94,454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60782</xdr:rowOff>
    </xdr:from>
    <xdr:to>
      <xdr:col>4</xdr:col>
      <xdr:colOff>206375</xdr:colOff>
      <xdr:row>95</xdr:row>
      <xdr:rowOff>162382</xdr:rowOff>
    </xdr:to>
    <xdr:sp macro="" textlink="">
      <xdr:nvSpPr>
        <xdr:cNvPr id="255" name="円/楕円 254"/>
        <xdr:cNvSpPr/>
      </xdr:nvSpPr>
      <xdr:spPr>
        <a:xfrm>
          <a:off x="2857500" y="163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7459</xdr:rowOff>
    </xdr:from>
    <xdr:ext cx="534377" cy="259045"/>
    <xdr:sp macro="" textlink="">
      <xdr:nvSpPr>
        <xdr:cNvPr id="256" name="テキスト ボックス 255"/>
        <xdr:cNvSpPr txBox="1"/>
      </xdr:nvSpPr>
      <xdr:spPr>
        <a:xfrm>
          <a:off x="2641111" y="1612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92,476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160832</xdr:rowOff>
    </xdr:from>
    <xdr:to>
      <xdr:col>3</xdr:col>
      <xdr:colOff>3175</xdr:colOff>
      <xdr:row>96</xdr:row>
      <xdr:rowOff>90982</xdr:rowOff>
    </xdr:to>
    <xdr:sp macro="" textlink="">
      <xdr:nvSpPr>
        <xdr:cNvPr id="257" name="円/楕円 256"/>
        <xdr:cNvSpPr/>
      </xdr:nvSpPr>
      <xdr:spPr>
        <a:xfrm>
          <a:off x="1968500" y="164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107509</xdr:rowOff>
    </xdr:from>
    <xdr:ext cx="534377" cy="259045"/>
    <xdr:sp macro="" textlink="">
      <xdr:nvSpPr>
        <xdr:cNvPr id="258" name="テキスト ボックス 257"/>
        <xdr:cNvSpPr txBox="1"/>
      </xdr:nvSpPr>
      <xdr:spPr>
        <a:xfrm>
          <a:off x="1752111" y="162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87,224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160547</xdr:rowOff>
    </xdr:from>
    <xdr:to>
      <xdr:col>1</xdr:col>
      <xdr:colOff>485775</xdr:colOff>
      <xdr:row>96</xdr:row>
      <xdr:rowOff>90697</xdr:rowOff>
    </xdr:to>
    <xdr:sp macro="" textlink="">
      <xdr:nvSpPr>
        <xdr:cNvPr id="259" name="円/楕円 258"/>
        <xdr:cNvSpPr/>
      </xdr:nvSpPr>
      <xdr:spPr>
        <a:xfrm>
          <a:off x="1079500" y="164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107224</xdr:rowOff>
    </xdr:from>
    <xdr:ext cx="534377" cy="259045"/>
    <xdr:sp macro="" textlink="">
      <xdr:nvSpPr>
        <xdr:cNvPr id="260" name="テキスト ボックス 259"/>
        <xdr:cNvSpPr txBox="1"/>
      </xdr:nvSpPr>
      <xdr:spPr>
        <a:xfrm>
          <a:off x="863111" y="1622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143186</xdr:rowOff>
    </xdr:from>
    <xdr:to>
      <xdr:col>15</xdr:col>
      <xdr:colOff>180975</xdr:colOff>
      <xdr:row>38</xdr:row>
      <xdr:rowOff>25247</xdr:rowOff>
    </xdr:to>
    <xdr:cxnSp macro="">
      <xdr:nvCxnSpPr>
        <xdr:cNvPr id="289" name="直線コネクタ 288"/>
        <xdr:cNvCxnSpPr/>
      </xdr:nvCxnSpPr>
      <xdr:spPr>
        <a:xfrm>
          <a:off x="9639300" y="6486836"/>
          <a:ext cx="838200" cy="5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99852</xdr:rowOff>
    </xdr:from>
    <xdr:ext cx="534377" cy="259045"/>
    <xdr:sp macro="" textlink="">
      <xdr:nvSpPr>
        <xdr:cNvPr id="290" name="補助費等平均値テキスト"/>
        <xdr:cNvSpPr txBox="1"/>
      </xdr:nvSpPr>
      <xdr:spPr>
        <a:xfrm>
          <a:off x="10528300" y="592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143186</xdr:rowOff>
    </xdr:from>
    <xdr:to>
      <xdr:col>14</xdr:col>
      <xdr:colOff>28575</xdr:colOff>
      <xdr:row>38</xdr:row>
      <xdr:rowOff>7989</xdr:rowOff>
    </xdr:to>
    <xdr:cxnSp macro="">
      <xdr:nvCxnSpPr>
        <xdr:cNvPr id="292" name="直線コネクタ 291"/>
        <xdr:cNvCxnSpPr/>
      </xdr:nvCxnSpPr>
      <xdr:spPr>
        <a:xfrm flipV="1">
          <a:off x="8750300" y="6486836"/>
          <a:ext cx="889000" cy="3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38206</xdr:rowOff>
    </xdr:from>
    <xdr:ext cx="534377" cy="259045"/>
    <xdr:sp macro="" textlink="">
      <xdr:nvSpPr>
        <xdr:cNvPr id="294" name="テキスト ボックス 293"/>
        <xdr:cNvSpPr txBox="1"/>
      </xdr:nvSpPr>
      <xdr:spPr>
        <a:xfrm>
          <a:off x="9372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7989</xdr:rowOff>
    </xdr:from>
    <xdr:to>
      <xdr:col>12</xdr:col>
      <xdr:colOff>511175</xdr:colOff>
      <xdr:row>38</xdr:row>
      <xdr:rowOff>25514</xdr:rowOff>
    </xdr:to>
    <xdr:cxnSp macro="">
      <xdr:nvCxnSpPr>
        <xdr:cNvPr id="295" name="直線コネクタ 294"/>
        <xdr:cNvCxnSpPr/>
      </xdr:nvCxnSpPr>
      <xdr:spPr>
        <a:xfrm flipV="1">
          <a:off x="7861300" y="6523089"/>
          <a:ext cx="88900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86841</xdr:rowOff>
    </xdr:from>
    <xdr:ext cx="534377" cy="259045"/>
    <xdr:sp macro="" textlink="">
      <xdr:nvSpPr>
        <xdr:cNvPr id="297" name="テキスト ボックス 296"/>
        <xdr:cNvSpPr txBox="1"/>
      </xdr:nvSpPr>
      <xdr:spPr>
        <a:xfrm>
          <a:off x="8483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60033</xdr:rowOff>
    </xdr:from>
    <xdr:to>
      <xdr:col>11</xdr:col>
      <xdr:colOff>307975</xdr:colOff>
      <xdr:row>38</xdr:row>
      <xdr:rowOff>25514</xdr:rowOff>
    </xdr:to>
    <xdr:cxnSp macro="">
      <xdr:nvCxnSpPr>
        <xdr:cNvPr id="298" name="直線コネクタ 297"/>
        <xdr:cNvCxnSpPr/>
      </xdr:nvCxnSpPr>
      <xdr:spPr>
        <a:xfrm>
          <a:off x="6972300" y="6403683"/>
          <a:ext cx="889000" cy="1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44969</xdr:rowOff>
    </xdr:from>
    <xdr:ext cx="534377" cy="259045"/>
    <xdr:sp macro="" textlink="">
      <xdr:nvSpPr>
        <xdr:cNvPr id="300" name="テキスト ボックス 299"/>
        <xdr:cNvSpPr txBox="1"/>
      </xdr:nvSpPr>
      <xdr:spPr>
        <a:xfrm>
          <a:off x="7594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105491</xdr:rowOff>
    </xdr:from>
    <xdr:ext cx="534377" cy="259045"/>
    <xdr:sp macro="" textlink="">
      <xdr:nvSpPr>
        <xdr:cNvPr id="302" name="テキスト ボックス 301"/>
        <xdr:cNvSpPr txBox="1"/>
      </xdr:nvSpPr>
      <xdr:spPr>
        <a:xfrm>
          <a:off x="6705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145898</xdr:rowOff>
    </xdr:from>
    <xdr:to>
      <xdr:col>15</xdr:col>
      <xdr:colOff>231775</xdr:colOff>
      <xdr:row>38</xdr:row>
      <xdr:rowOff>76048</xdr:rowOff>
    </xdr:to>
    <xdr:sp macro="" textlink="">
      <xdr:nvSpPr>
        <xdr:cNvPr id="308" name="円/楕円 307"/>
        <xdr:cNvSpPr/>
      </xdr:nvSpPr>
      <xdr:spPr>
        <a:xfrm>
          <a:off x="10426700" y="64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60825</xdr:rowOff>
    </xdr:from>
    <xdr:ext cx="534377" cy="259045"/>
    <xdr:sp macro="" textlink="">
      <xdr:nvSpPr>
        <xdr:cNvPr id="309" name="補助費等該当値テキスト"/>
        <xdr:cNvSpPr txBox="1"/>
      </xdr:nvSpPr>
      <xdr:spPr>
        <a:xfrm>
          <a:off x="10528300" y="640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92386</xdr:rowOff>
    </xdr:from>
    <xdr:to>
      <xdr:col>14</xdr:col>
      <xdr:colOff>79375</xdr:colOff>
      <xdr:row>38</xdr:row>
      <xdr:rowOff>22537</xdr:rowOff>
    </xdr:to>
    <xdr:sp macro="" textlink="">
      <xdr:nvSpPr>
        <xdr:cNvPr id="310" name="円/楕円 309"/>
        <xdr:cNvSpPr/>
      </xdr:nvSpPr>
      <xdr:spPr>
        <a:xfrm>
          <a:off x="9588500" y="64360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13663</xdr:rowOff>
    </xdr:from>
    <xdr:ext cx="534377" cy="259045"/>
    <xdr:sp macro="" textlink="">
      <xdr:nvSpPr>
        <xdr:cNvPr id="311" name="テキスト ボックス 310"/>
        <xdr:cNvSpPr txBox="1"/>
      </xdr:nvSpPr>
      <xdr:spPr>
        <a:xfrm>
          <a:off x="9372111" y="65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128638</xdr:rowOff>
    </xdr:from>
    <xdr:to>
      <xdr:col>12</xdr:col>
      <xdr:colOff>561975</xdr:colOff>
      <xdr:row>38</xdr:row>
      <xdr:rowOff>58789</xdr:rowOff>
    </xdr:to>
    <xdr:sp macro="" textlink="">
      <xdr:nvSpPr>
        <xdr:cNvPr id="312" name="円/楕円 311"/>
        <xdr:cNvSpPr/>
      </xdr:nvSpPr>
      <xdr:spPr>
        <a:xfrm>
          <a:off x="8699500" y="64722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49916</xdr:rowOff>
    </xdr:from>
    <xdr:ext cx="534377" cy="259045"/>
    <xdr:sp macro="" textlink="">
      <xdr:nvSpPr>
        <xdr:cNvPr id="313" name="テキスト ボックス 312"/>
        <xdr:cNvSpPr txBox="1"/>
      </xdr:nvSpPr>
      <xdr:spPr>
        <a:xfrm>
          <a:off x="8483111" y="656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146164</xdr:rowOff>
    </xdr:from>
    <xdr:to>
      <xdr:col>11</xdr:col>
      <xdr:colOff>358775</xdr:colOff>
      <xdr:row>38</xdr:row>
      <xdr:rowOff>76315</xdr:rowOff>
    </xdr:to>
    <xdr:sp macro="" textlink="">
      <xdr:nvSpPr>
        <xdr:cNvPr id="314" name="円/楕円 313"/>
        <xdr:cNvSpPr/>
      </xdr:nvSpPr>
      <xdr:spPr>
        <a:xfrm>
          <a:off x="7810500" y="6489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67441</xdr:rowOff>
    </xdr:from>
    <xdr:ext cx="469744" cy="259045"/>
    <xdr:sp macro="" textlink="">
      <xdr:nvSpPr>
        <xdr:cNvPr id="315" name="テキスト ボックス 314"/>
        <xdr:cNvSpPr txBox="1"/>
      </xdr:nvSpPr>
      <xdr:spPr>
        <a:xfrm>
          <a:off x="7626427" y="658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9233</xdr:rowOff>
    </xdr:from>
    <xdr:to>
      <xdr:col>10</xdr:col>
      <xdr:colOff>155575</xdr:colOff>
      <xdr:row>37</xdr:row>
      <xdr:rowOff>110833</xdr:rowOff>
    </xdr:to>
    <xdr:sp macro="" textlink="">
      <xdr:nvSpPr>
        <xdr:cNvPr id="316" name="円/楕円 315"/>
        <xdr:cNvSpPr/>
      </xdr:nvSpPr>
      <xdr:spPr>
        <a:xfrm>
          <a:off x="6921500" y="635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101960</xdr:rowOff>
    </xdr:from>
    <xdr:ext cx="534377" cy="259045"/>
    <xdr:sp macro="" textlink="">
      <xdr:nvSpPr>
        <xdr:cNvPr id="317" name="テキスト ボックス 316"/>
        <xdr:cNvSpPr txBox="1"/>
      </xdr:nvSpPr>
      <xdr:spPr>
        <a:xfrm>
          <a:off x="6705111" y="644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48570</xdr:rowOff>
    </xdr:from>
    <xdr:to>
      <xdr:col>15</xdr:col>
      <xdr:colOff>180975</xdr:colOff>
      <xdr:row>57</xdr:row>
      <xdr:rowOff>82469</xdr:rowOff>
    </xdr:to>
    <xdr:cxnSp macro="">
      <xdr:nvCxnSpPr>
        <xdr:cNvPr id="349" name="直線コネクタ 348"/>
        <xdr:cNvCxnSpPr/>
      </xdr:nvCxnSpPr>
      <xdr:spPr>
        <a:xfrm flipV="1">
          <a:off x="9639300" y="9821220"/>
          <a:ext cx="8382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690</xdr:rowOff>
    </xdr:from>
    <xdr:ext cx="534377" cy="259045"/>
    <xdr:sp macro="" textlink="">
      <xdr:nvSpPr>
        <xdr:cNvPr id="350" name="普通建設事業費平均値テキスト"/>
        <xdr:cNvSpPr txBox="1"/>
      </xdr:nvSpPr>
      <xdr:spPr>
        <a:xfrm>
          <a:off x="10528300" y="977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82469</xdr:rowOff>
    </xdr:from>
    <xdr:to>
      <xdr:col>14</xdr:col>
      <xdr:colOff>28575</xdr:colOff>
      <xdr:row>58</xdr:row>
      <xdr:rowOff>53175</xdr:rowOff>
    </xdr:to>
    <xdr:cxnSp macro="">
      <xdr:nvCxnSpPr>
        <xdr:cNvPr id="352" name="直線コネクタ 351"/>
        <xdr:cNvCxnSpPr/>
      </xdr:nvCxnSpPr>
      <xdr:spPr>
        <a:xfrm flipV="1">
          <a:off x="8750300" y="9855119"/>
          <a:ext cx="889000" cy="14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124503</xdr:rowOff>
    </xdr:from>
    <xdr:ext cx="534377" cy="259045"/>
    <xdr:sp macro="" textlink="">
      <xdr:nvSpPr>
        <xdr:cNvPr id="354" name="テキスト ボックス 353"/>
        <xdr:cNvSpPr txBox="1"/>
      </xdr:nvSpPr>
      <xdr:spPr>
        <a:xfrm>
          <a:off x="9372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53175</xdr:rowOff>
    </xdr:from>
    <xdr:to>
      <xdr:col>12</xdr:col>
      <xdr:colOff>511175</xdr:colOff>
      <xdr:row>59</xdr:row>
      <xdr:rowOff>52195</xdr:rowOff>
    </xdr:to>
    <xdr:cxnSp macro="">
      <xdr:nvCxnSpPr>
        <xdr:cNvPr id="355" name="直線コネクタ 354"/>
        <xdr:cNvCxnSpPr/>
      </xdr:nvCxnSpPr>
      <xdr:spPr>
        <a:xfrm flipV="1">
          <a:off x="7861300" y="9997275"/>
          <a:ext cx="889000" cy="17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152130</xdr:rowOff>
    </xdr:from>
    <xdr:ext cx="534377" cy="259045"/>
    <xdr:sp macro="" textlink="">
      <xdr:nvSpPr>
        <xdr:cNvPr id="357" name="テキスト ボックス 356"/>
        <xdr:cNvSpPr txBox="1"/>
      </xdr:nvSpPr>
      <xdr:spPr>
        <a:xfrm>
          <a:off x="8483111" y="9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19391</xdr:rowOff>
    </xdr:from>
    <xdr:to>
      <xdr:col>11</xdr:col>
      <xdr:colOff>307975</xdr:colOff>
      <xdr:row>59</xdr:row>
      <xdr:rowOff>52195</xdr:rowOff>
    </xdr:to>
    <xdr:cxnSp macro="">
      <xdr:nvCxnSpPr>
        <xdr:cNvPr id="358" name="直線コネクタ 357"/>
        <xdr:cNvCxnSpPr/>
      </xdr:nvCxnSpPr>
      <xdr:spPr>
        <a:xfrm>
          <a:off x="6972300" y="9963491"/>
          <a:ext cx="889000" cy="20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162368</xdr:rowOff>
    </xdr:from>
    <xdr:ext cx="534377" cy="259045"/>
    <xdr:sp macro="" textlink="">
      <xdr:nvSpPr>
        <xdr:cNvPr id="360" name="テキスト ボックス 359"/>
        <xdr:cNvSpPr txBox="1"/>
      </xdr:nvSpPr>
      <xdr:spPr>
        <a:xfrm>
          <a:off x="7594111" y="95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26564</xdr:rowOff>
    </xdr:from>
    <xdr:ext cx="534377" cy="259045"/>
    <xdr:sp macro="" textlink="">
      <xdr:nvSpPr>
        <xdr:cNvPr id="362" name="テキスト ボックス 361"/>
        <xdr:cNvSpPr txBox="1"/>
      </xdr:nvSpPr>
      <xdr:spPr>
        <a:xfrm>
          <a:off x="6705111" y="96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169220</xdr:rowOff>
    </xdr:from>
    <xdr:to>
      <xdr:col>15</xdr:col>
      <xdr:colOff>231775</xdr:colOff>
      <xdr:row>57</xdr:row>
      <xdr:rowOff>99370</xdr:rowOff>
    </xdr:to>
    <xdr:sp macro="" textlink="">
      <xdr:nvSpPr>
        <xdr:cNvPr id="368" name="円/楕円 367"/>
        <xdr:cNvSpPr/>
      </xdr:nvSpPr>
      <xdr:spPr>
        <a:xfrm>
          <a:off x="10426700" y="97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20647</xdr:rowOff>
    </xdr:from>
    <xdr:ext cx="534377" cy="259045"/>
    <xdr:sp macro="" textlink="">
      <xdr:nvSpPr>
        <xdr:cNvPr id="369" name="普通建設事業費該当値テキスト"/>
        <xdr:cNvSpPr txBox="1"/>
      </xdr:nvSpPr>
      <xdr:spPr>
        <a:xfrm>
          <a:off x="10528300" y="96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44,081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31669</xdr:rowOff>
    </xdr:from>
    <xdr:to>
      <xdr:col>14</xdr:col>
      <xdr:colOff>79375</xdr:colOff>
      <xdr:row>57</xdr:row>
      <xdr:rowOff>133269</xdr:rowOff>
    </xdr:to>
    <xdr:sp macro="" textlink="">
      <xdr:nvSpPr>
        <xdr:cNvPr id="370" name="円/楕円 369"/>
        <xdr:cNvSpPr/>
      </xdr:nvSpPr>
      <xdr:spPr>
        <a:xfrm>
          <a:off x="9588500" y="980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124396</xdr:rowOff>
    </xdr:from>
    <xdr:ext cx="534377" cy="259045"/>
    <xdr:sp macro="" textlink="">
      <xdr:nvSpPr>
        <xdr:cNvPr id="371" name="テキスト ボックス 370"/>
        <xdr:cNvSpPr txBox="1"/>
      </xdr:nvSpPr>
      <xdr:spPr>
        <a:xfrm>
          <a:off x="9372111" y="98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2375</xdr:rowOff>
    </xdr:from>
    <xdr:to>
      <xdr:col>12</xdr:col>
      <xdr:colOff>561975</xdr:colOff>
      <xdr:row>58</xdr:row>
      <xdr:rowOff>103975</xdr:rowOff>
    </xdr:to>
    <xdr:sp macro="" textlink="">
      <xdr:nvSpPr>
        <xdr:cNvPr id="372" name="円/楕円 371"/>
        <xdr:cNvSpPr/>
      </xdr:nvSpPr>
      <xdr:spPr>
        <a:xfrm>
          <a:off x="8699500" y="99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95102</xdr:rowOff>
    </xdr:from>
    <xdr:ext cx="534377" cy="259045"/>
    <xdr:sp macro="" textlink="">
      <xdr:nvSpPr>
        <xdr:cNvPr id="373" name="テキスト ボックス 372"/>
        <xdr:cNvSpPr txBox="1"/>
      </xdr:nvSpPr>
      <xdr:spPr>
        <a:xfrm>
          <a:off x="8483111" y="1003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1395</xdr:rowOff>
    </xdr:from>
    <xdr:to>
      <xdr:col>11</xdr:col>
      <xdr:colOff>358775</xdr:colOff>
      <xdr:row>59</xdr:row>
      <xdr:rowOff>102995</xdr:rowOff>
    </xdr:to>
    <xdr:sp macro="" textlink="">
      <xdr:nvSpPr>
        <xdr:cNvPr id="374" name="円/楕円 373"/>
        <xdr:cNvSpPr/>
      </xdr:nvSpPr>
      <xdr:spPr>
        <a:xfrm>
          <a:off x="7810500" y="1011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94122</xdr:rowOff>
    </xdr:from>
    <xdr:ext cx="534377" cy="259045"/>
    <xdr:sp macro="" textlink="">
      <xdr:nvSpPr>
        <xdr:cNvPr id="375" name="テキスト ボックス 374"/>
        <xdr:cNvSpPr txBox="1"/>
      </xdr:nvSpPr>
      <xdr:spPr>
        <a:xfrm>
          <a:off x="7594111" y="1020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140041</xdr:rowOff>
    </xdr:from>
    <xdr:to>
      <xdr:col>10</xdr:col>
      <xdr:colOff>155575</xdr:colOff>
      <xdr:row>58</xdr:row>
      <xdr:rowOff>70191</xdr:rowOff>
    </xdr:to>
    <xdr:sp macro="" textlink="">
      <xdr:nvSpPr>
        <xdr:cNvPr id="376" name="円/楕円 375"/>
        <xdr:cNvSpPr/>
      </xdr:nvSpPr>
      <xdr:spPr>
        <a:xfrm>
          <a:off x="6921500" y="991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61318</xdr:rowOff>
    </xdr:from>
    <xdr:ext cx="534377" cy="259045"/>
    <xdr:sp macro="" textlink="">
      <xdr:nvSpPr>
        <xdr:cNvPr id="377" name="テキスト ボックス 376"/>
        <xdr:cNvSpPr txBox="1"/>
      </xdr:nvSpPr>
      <xdr:spPr>
        <a:xfrm>
          <a:off x="6705111" y="1000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157988</xdr:rowOff>
    </xdr:from>
    <xdr:to>
      <xdr:col>15</xdr:col>
      <xdr:colOff>180975</xdr:colOff>
      <xdr:row>76</xdr:row>
      <xdr:rowOff>89446</xdr:rowOff>
    </xdr:to>
    <xdr:cxnSp macro="">
      <xdr:nvCxnSpPr>
        <xdr:cNvPr id="406" name="直線コネクタ 405"/>
        <xdr:cNvCxnSpPr/>
      </xdr:nvCxnSpPr>
      <xdr:spPr>
        <a:xfrm flipV="1">
          <a:off x="9639300" y="12845288"/>
          <a:ext cx="838200" cy="27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169930</xdr:rowOff>
    </xdr:from>
    <xdr:ext cx="534377" cy="259045"/>
    <xdr:sp macro="" textlink="">
      <xdr:nvSpPr>
        <xdr:cNvPr id="407" name="普通建設事業費 （ うち新規整備　）平均値テキスト"/>
        <xdr:cNvSpPr txBox="1"/>
      </xdr:nvSpPr>
      <xdr:spPr>
        <a:xfrm>
          <a:off x="10528300" y="13028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46279</xdr:rowOff>
    </xdr:from>
    <xdr:to>
      <xdr:col>14</xdr:col>
      <xdr:colOff>28575</xdr:colOff>
      <xdr:row>76</xdr:row>
      <xdr:rowOff>89446</xdr:rowOff>
    </xdr:to>
    <xdr:cxnSp macro="">
      <xdr:nvCxnSpPr>
        <xdr:cNvPr id="409" name="直線コネクタ 408"/>
        <xdr:cNvCxnSpPr/>
      </xdr:nvCxnSpPr>
      <xdr:spPr>
        <a:xfrm>
          <a:off x="8750300" y="12905029"/>
          <a:ext cx="889000" cy="2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168241</xdr:rowOff>
    </xdr:from>
    <xdr:ext cx="534377" cy="259045"/>
    <xdr:sp macro="" textlink="">
      <xdr:nvSpPr>
        <xdr:cNvPr id="411" name="テキスト ボックス 410"/>
        <xdr:cNvSpPr txBox="1"/>
      </xdr:nvSpPr>
      <xdr:spPr>
        <a:xfrm>
          <a:off x="9372111" y="126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68775</xdr:rowOff>
    </xdr:from>
    <xdr:ext cx="534377" cy="259045"/>
    <xdr:sp macro="" textlink="">
      <xdr:nvSpPr>
        <xdr:cNvPr id="413" name="テキスト ボックス 412"/>
        <xdr:cNvSpPr txBox="1"/>
      </xdr:nvSpPr>
      <xdr:spPr>
        <a:xfrm>
          <a:off x="8483111" y="130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107188</xdr:rowOff>
    </xdr:from>
    <xdr:to>
      <xdr:col>15</xdr:col>
      <xdr:colOff>231775</xdr:colOff>
      <xdr:row>75</xdr:row>
      <xdr:rowOff>37338</xdr:rowOff>
    </xdr:to>
    <xdr:sp macro="" textlink="">
      <xdr:nvSpPr>
        <xdr:cNvPr id="419" name="円/楕円 418"/>
        <xdr:cNvSpPr/>
      </xdr:nvSpPr>
      <xdr:spPr>
        <a:xfrm>
          <a:off x="10426700" y="127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130065</xdr:rowOff>
    </xdr:from>
    <xdr:ext cx="534377" cy="259045"/>
    <xdr:sp macro="" textlink="">
      <xdr:nvSpPr>
        <xdr:cNvPr id="420" name="普通建設事業費 （ うち新規整備　）該当値テキスト"/>
        <xdr:cNvSpPr txBox="1"/>
      </xdr:nvSpPr>
      <xdr:spPr>
        <a:xfrm>
          <a:off x="10528300" y="126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19,520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38646</xdr:rowOff>
    </xdr:from>
    <xdr:to>
      <xdr:col>14</xdr:col>
      <xdr:colOff>79375</xdr:colOff>
      <xdr:row>76</xdr:row>
      <xdr:rowOff>140246</xdr:rowOff>
    </xdr:to>
    <xdr:sp macro="" textlink="">
      <xdr:nvSpPr>
        <xdr:cNvPr id="421" name="円/楕円 420"/>
        <xdr:cNvSpPr/>
      </xdr:nvSpPr>
      <xdr:spPr>
        <a:xfrm>
          <a:off x="9588500" y="130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131373</xdr:rowOff>
    </xdr:from>
    <xdr:ext cx="534377" cy="259045"/>
    <xdr:sp macro="" textlink="">
      <xdr:nvSpPr>
        <xdr:cNvPr id="422" name="テキスト ボックス 421"/>
        <xdr:cNvSpPr txBox="1"/>
      </xdr:nvSpPr>
      <xdr:spPr>
        <a:xfrm>
          <a:off x="9372111" y="131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166929</xdr:rowOff>
    </xdr:from>
    <xdr:to>
      <xdr:col>12</xdr:col>
      <xdr:colOff>561975</xdr:colOff>
      <xdr:row>75</xdr:row>
      <xdr:rowOff>97079</xdr:rowOff>
    </xdr:to>
    <xdr:sp macro="" textlink="">
      <xdr:nvSpPr>
        <xdr:cNvPr id="423" name="円/楕円 422"/>
        <xdr:cNvSpPr/>
      </xdr:nvSpPr>
      <xdr:spPr>
        <a:xfrm>
          <a:off x="8699500" y="128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113606</xdr:rowOff>
    </xdr:from>
    <xdr:ext cx="534377" cy="259045"/>
    <xdr:sp macro="" textlink="">
      <xdr:nvSpPr>
        <xdr:cNvPr id="424" name="テキスト ボックス 423"/>
        <xdr:cNvSpPr txBox="1"/>
      </xdr:nvSpPr>
      <xdr:spPr>
        <a:xfrm>
          <a:off x="8483111" y="1262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68605</xdr:rowOff>
    </xdr:from>
    <xdr:to>
      <xdr:col>15</xdr:col>
      <xdr:colOff>180975</xdr:colOff>
      <xdr:row>97</xdr:row>
      <xdr:rowOff>105296</xdr:rowOff>
    </xdr:to>
    <xdr:cxnSp macro="">
      <xdr:nvCxnSpPr>
        <xdr:cNvPr id="453" name="直線コネクタ 452"/>
        <xdr:cNvCxnSpPr/>
      </xdr:nvCxnSpPr>
      <xdr:spPr>
        <a:xfrm>
          <a:off x="9639300" y="16699255"/>
          <a:ext cx="8382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129398</xdr:rowOff>
    </xdr:from>
    <xdr:ext cx="534377" cy="259045"/>
    <xdr:sp macro="" textlink="">
      <xdr:nvSpPr>
        <xdr:cNvPr id="454" name="普通建設事業費 （ うち更新整備　）平均値テキスト"/>
        <xdr:cNvSpPr txBox="1"/>
      </xdr:nvSpPr>
      <xdr:spPr>
        <a:xfrm>
          <a:off x="10528300" y="1641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68605</xdr:rowOff>
    </xdr:from>
    <xdr:to>
      <xdr:col>14</xdr:col>
      <xdr:colOff>28575</xdr:colOff>
      <xdr:row>98</xdr:row>
      <xdr:rowOff>53651</xdr:rowOff>
    </xdr:to>
    <xdr:cxnSp macro="">
      <xdr:nvCxnSpPr>
        <xdr:cNvPr id="456" name="直線コネクタ 455"/>
        <xdr:cNvCxnSpPr/>
      </xdr:nvCxnSpPr>
      <xdr:spPr>
        <a:xfrm flipV="1">
          <a:off x="8750300" y="16699255"/>
          <a:ext cx="889000" cy="15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100595</xdr:rowOff>
    </xdr:from>
    <xdr:ext cx="534377" cy="259045"/>
    <xdr:sp macro="" textlink="">
      <xdr:nvSpPr>
        <xdr:cNvPr id="458" name="テキスト ボックス 457"/>
        <xdr:cNvSpPr txBox="1"/>
      </xdr:nvSpPr>
      <xdr:spPr>
        <a:xfrm>
          <a:off x="9372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125759</xdr:rowOff>
    </xdr:from>
    <xdr:ext cx="534377" cy="259045"/>
    <xdr:sp macro="" textlink="">
      <xdr:nvSpPr>
        <xdr:cNvPr id="460" name="テキスト ボックス 459"/>
        <xdr:cNvSpPr txBox="1"/>
      </xdr:nvSpPr>
      <xdr:spPr>
        <a:xfrm>
          <a:off x="8483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54496</xdr:rowOff>
    </xdr:from>
    <xdr:to>
      <xdr:col>15</xdr:col>
      <xdr:colOff>231775</xdr:colOff>
      <xdr:row>97</xdr:row>
      <xdr:rowOff>156096</xdr:rowOff>
    </xdr:to>
    <xdr:sp macro="" textlink="">
      <xdr:nvSpPr>
        <xdr:cNvPr id="466" name="円/楕円 465"/>
        <xdr:cNvSpPr/>
      </xdr:nvSpPr>
      <xdr:spPr>
        <a:xfrm>
          <a:off x="10426700" y="166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32923</xdr:rowOff>
    </xdr:from>
    <xdr:ext cx="534377" cy="259045"/>
    <xdr:sp macro="" textlink="">
      <xdr:nvSpPr>
        <xdr:cNvPr id="467" name="普通建設事業費 （ うち更新整備　）該当値テキスト"/>
        <xdr:cNvSpPr txBox="1"/>
      </xdr:nvSpPr>
      <xdr:spPr>
        <a:xfrm>
          <a:off x="10528300" y="1666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14,806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17805</xdr:rowOff>
    </xdr:from>
    <xdr:to>
      <xdr:col>14</xdr:col>
      <xdr:colOff>79375</xdr:colOff>
      <xdr:row>97</xdr:row>
      <xdr:rowOff>119405</xdr:rowOff>
    </xdr:to>
    <xdr:sp macro="" textlink="">
      <xdr:nvSpPr>
        <xdr:cNvPr id="468" name="円/楕円 467"/>
        <xdr:cNvSpPr/>
      </xdr:nvSpPr>
      <xdr:spPr>
        <a:xfrm>
          <a:off x="9588500" y="166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110532</xdr:rowOff>
    </xdr:from>
    <xdr:ext cx="534377" cy="259045"/>
    <xdr:sp macro="" textlink="">
      <xdr:nvSpPr>
        <xdr:cNvPr id="469" name="テキスト ボックス 468"/>
        <xdr:cNvSpPr txBox="1"/>
      </xdr:nvSpPr>
      <xdr:spPr>
        <a:xfrm>
          <a:off x="9372111" y="167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2851</xdr:rowOff>
    </xdr:from>
    <xdr:to>
      <xdr:col>12</xdr:col>
      <xdr:colOff>561975</xdr:colOff>
      <xdr:row>98</xdr:row>
      <xdr:rowOff>104451</xdr:rowOff>
    </xdr:to>
    <xdr:sp macro="" textlink="">
      <xdr:nvSpPr>
        <xdr:cNvPr id="470" name="円/楕円 469"/>
        <xdr:cNvSpPr/>
      </xdr:nvSpPr>
      <xdr:spPr>
        <a:xfrm>
          <a:off x="8699500" y="1680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95578</xdr:rowOff>
    </xdr:from>
    <xdr:ext cx="469744" cy="259045"/>
    <xdr:sp macro="" textlink="">
      <xdr:nvSpPr>
        <xdr:cNvPr id="471" name="テキスト ボックス 470"/>
        <xdr:cNvSpPr txBox="1"/>
      </xdr:nvSpPr>
      <xdr:spPr>
        <a:xfrm>
          <a:off x="8515427" y="1689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2" name="直線コネクタ 50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93980</xdr:rowOff>
    </xdr:from>
    <xdr:to>
      <xdr:col>22</xdr:col>
      <xdr:colOff>365125</xdr:colOff>
      <xdr:row>39</xdr:row>
      <xdr:rowOff>98878</xdr:rowOff>
    </xdr:to>
    <xdr:cxnSp macro="">
      <xdr:nvCxnSpPr>
        <xdr:cNvPr id="505" name="直線コネクタ 504"/>
        <xdr:cNvCxnSpPr/>
      </xdr:nvCxnSpPr>
      <xdr:spPr>
        <a:xfrm>
          <a:off x="14592300" y="67805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11084</xdr:rowOff>
    </xdr:from>
    <xdr:ext cx="378565" cy="259045"/>
    <xdr:sp macro="" textlink="">
      <xdr:nvSpPr>
        <xdr:cNvPr id="507" name="テキスト ボックス 506"/>
        <xdr:cNvSpPr txBox="1"/>
      </xdr:nvSpPr>
      <xdr:spPr>
        <a:xfrm>
          <a:off x="15292017" y="601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93980</xdr:rowOff>
    </xdr:from>
    <xdr:to>
      <xdr:col>21</xdr:col>
      <xdr:colOff>161925</xdr:colOff>
      <xdr:row>39</xdr:row>
      <xdr:rowOff>98878</xdr:rowOff>
    </xdr:to>
    <xdr:cxnSp macro="">
      <xdr:nvCxnSpPr>
        <xdr:cNvPr id="508" name="直線コネクタ 507"/>
        <xdr:cNvCxnSpPr/>
      </xdr:nvCxnSpPr>
      <xdr:spPr>
        <a:xfrm flipV="1">
          <a:off x="13703300" y="67805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10" name="テキスト ボックス 509"/>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1" name="直線コネクタ 51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3" name="円/楕円 52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4" name="テキスト ボックス 523"/>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43180</xdr:rowOff>
    </xdr:from>
    <xdr:to>
      <xdr:col>21</xdr:col>
      <xdr:colOff>212725</xdr:colOff>
      <xdr:row>39</xdr:row>
      <xdr:rowOff>144780</xdr:rowOff>
    </xdr:to>
    <xdr:sp macro="" textlink="">
      <xdr:nvSpPr>
        <xdr:cNvPr id="525" name="円/楕円 524"/>
        <xdr:cNvSpPr/>
      </xdr:nvSpPr>
      <xdr:spPr>
        <a:xfrm>
          <a:off x="14541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135907</xdr:rowOff>
    </xdr:from>
    <xdr:ext cx="249299" cy="259045"/>
    <xdr:sp macro="" textlink="">
      <xdr:nvSpPr>
        <xdr:cNvPr id="526" name="テキスト ボックス 525"/>
        <xdr:cNvSpPr txBox="1"/>
      </xdr:nvSpPr>
      <xdr:spPr>
        <a:xfrm>
          <a:off x="14467649" y="68224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7" name="円/楕円 52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8" name="テキスト ボックス 527"/>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9" name="円/楕円 52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0" name="テキスト ボックス 529"/>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104724</xdr:rowOff>
    </xdr:from>
    <xdr:to>
      <xdr:col>23</xdr:col>
      <xdr:colOff>517525</xdr:colOff>
      <xdr:row>77</xdr:row>
      <xdr:rowOff>116878</xdr:rowOff>
    </xdr:to>
    <xdr:cxnSp macro="">
      <xdr:nvCxnSpPr>
        <xdr:cNvPr id="608" name="直線コネクタ 607"/>
        <xdr:cNvCxnSpPr/>
      </xdr:nvCxnSpPr>
      <xdr:spPr>
        <a:xfrm>
          <a:off x="15481300" y="13306374"/>
          <a:ext cx="8382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95070</xdr:rowOff>
    </xdr:from>
    <xdr:ext cx="534377" cy="259045"/>
    <xdr:sp macro="" textlink="">
      <xdr:nvSpPr>
        <xdr:cNvPr id="609" name="公債費平均値テキスト"/>
        <xdr:cNvSpPr txBox="1"/>
      </xdr:nvSpPr>
      <xdr:spPr>
        <a:xfrm>
          <a:off x="16370300" y="12782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49040</xdr:rowOff>
    </xdr:from>
    <xdr:to>
      <xdr:col>22</xdr:col>
      <xdr:colOff>365125</xdr:colOff>
      <xdr:row>77</xdr:row>
      <xdr:rowOff>104724</xdr:rowOff>
    </xdr:to>
    <xdr:cxnSp macro="">
      <xdr:nvCxnSpPr>
        <xdr:cNvPr id="611" name="直線コネクタ 610"/>
        <xdr:cNvCxnSpPr/>
      </xdr:nvCxnSpPr>
      <xdr:spPr>
        <a:xfrm>
          <a:off x="14592300" y="13250690"/>
          <a:ext cx="889000" cy="5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158697</xdr:rowOff>
    </xdr:from>
    <xdr:ext cx="534377" cy="259045"/>
    <xdr:sp macro="" textlink="">
      <xdr:nvSpPr>
        <xdr:cNvPr id="613" name="テキスト ボックス 612"/>
        <xdr:cNvSpPr txBox="1"/>
      </xdr:nvSpPr>
      <xdr:spPr>
        <a:xfrm>
          <a:off x="15214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25991</xdr:rowOff>
    </xdr:from>
    <xdr:to>
      <xdr:col>21</xdr:col>
      <xdr:colOff>161925</xdr:colOff>
      <xdr:row>77</xdr:row>
      <xdr:rowOff>49040</xdr:rowOff>
    </xdr:to>
    <xdr:cxnSp macro="">
      <xdr:nvCxnSpPr>
        <xdr:cNvPr id="614" name="直線コネクタ 613"/>
        <xdr:cNvCxnSpPr/>
      </xdr:nvCxnSpPr>
      <xdr:spPr>
        <a:xfrm>
          <a:off x="13703300" y="13227641"/>
          <a:ext cx="889000" cy="2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6" name="テキスト ボックス 615"/>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163207</xdr:rowOff>
    </xdr:from>
    <xdr:to>
      <xdr:col>19</xdr:col>
      <xdr:colOff>644525</xdr:colOff>
      <xdr:row>77</xdr:row>
      <xdr:rowOff>25991</xdr:rowOff>
    </xdr:to>
    <xdr:cxnSp macro="">
      <xdr:nvCxnSpPr>
        <xdr:cNvPr id="617" name="直線コネクタ 616"/>
        <xdr:cNvCxnSpPr/>
      </xdr:nvCxnSpPr>
      <xdr:spPr>
        <a:xfrm>
          <a:off x="12814300" y="13193407"/>
          <a:ext cx="889000" cy="3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19" name="テキスト ボックス 618"/>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130027</xdr:rowOff>
    </xdr:from>
    <xdr:ext cx="534377" cy="259045"/>
    <xdr:sp macro="" textlink="">
      <xdr:nvSpPr>
        <xdr:cNvPr id="621" name="テキスト ボックス 620"/>
        <xdr:cNvSpPr txBox="1"/>
      </xdr:nvSpPr>
      <xdr:spPr>
        <a:xfrm>
          <a:off x="12547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66078</xdr:rowOff>
    </xdr:from>
    <xdr:to>
      <xdr:col>23</xdr:col>
      <xdr:colOff>568325</xdr:colOff>
      <xdr:row>77</xdr:row>
      <xdr:rowOff>167678</xdr:rowOff>
    </xdr:to>
    <xdr:sp macro="" textlink="">
      <xdr:nvSpPr>
        <xdr:cNvPr id="627" name="円/楕円 626"/>
        <xdr:cNvSpPr/>
      </xdr:nvSpPr>
      <xdr:spPr>
        <a:xfrm>
          <a:off x="16268700" y="1326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152455</xdr:rowOff>
    </xdr:from>
    <xdr:ext cx="534377" cy="259045"/>
    <xdr:sp macro="" textlink="">
      <xdr:nvSpPr>
        <xdr:cNvPr id="628" name="公債費該当値テキスト"/>
        <xdr:cNvSpPr txBox="1"/>
      </xdr:nvSpPr>
      <xdr:spPr>
        <a:xfrm>
          <a:off x="16370300" y="131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14,198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53924</xdr:rowOff>
    </xdr:from>
    <xdr:to>
      <xdr:col>22</xdr:col>
      <xdr:colOff>415925</xdr:colOff>
      <xdr:row>77</xdr:row>
      <xdr:rowOff>155524</xdr:rowOff>
    </xdr:to>
    <xdr:sp macro="" textlink="">
      <xdr:nvSpPr>
        <xdr:cNvPr id="629" name="円/楕円 628"/>
        <xdr:cNvSpPr/>
      </xdr:nvSpPr>
      <xdr:spPr>
        <a:xfrm>
          <a:off x="15430500" y="132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146651</xdr:rowOff>
    </xdr:from>
    <xdr:ext cx="534377" cy="259045"/>
    <xdr:sp macro="" textlink="">
      <xdr:nvSpPr>
        <xdr:cNvPr id="630" name="テキスト ボックス 629"/>
        <xdr:cNvSpPr txBox="1"/>
      </xdr:nvSpPr>
      <xdr:spPr>
        <a:xfrm>
          <a:off x="15214111" y="1334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169690</xdr:rowOff>
    </xdr:from>
    <xdr:to>
      <xdr:col>21</xdr:col>
      <xdr:colOff>212725</xdr:colOff>
      <xdr:row>77</xdr:row>
      <xdr:rowOff>99840</xdr:rowOff>
    </xdr:to>
    <xdr:sp macro="" textlink="">
      <xdr:nvSpPr>
        <xdr:cNvPr id="631" name="円/楕円 630"/>
        <xdr:cNvSpPr/>
      </xdr:nvSpPr>
      <xdr:spPr>
        <a:xfrm>
          <a:off x="14541500" y="131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90967</xdr:rowOff>
    </xdr:from>
    <xdr:ext cx="534377" cy="259045"/>
    <xdr:sp macro="" textlink="">
      <xdr:nvSpPr>
        <xdr:cNvPr id="632" name="テキスト ボックス 631"/>
        <xdr:cNvSpPr txBox="1"/>
      </xdr:nvSpPr>
      <xdr:spPr>
        <a:xfrm>
          <a:off x="14325111" y="132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146641</xdr:rowOff>
    </xdr:from>
    <xdr:to>
      <xdr:col>20</xdr:col>
      <xdr:colOff>9525</xdr:colOff>
      <xdr:row>77</xdr:row>
      <xdr:rowOff>76791</xdr:rowOff>
    </xdr:to>
    <xdr:sp macro="" textlink="">
      <xdr:nvSpPr>
        <xdr:cNvPr id="633" name="円/楕円 632"/>
        <xdr:cNvSpPr/>
      </xdr:nvSpPr>
      <xdr:spPr>
        <a:xfrm>
          <a:off x="13652500" y="131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67918</xdr:rowOff>
    </xdr:from>
    <xdr:ext cx="534377" cy="259045"/>
    <xdr:sp macro="" textlink="">
      <xdr:nvSpPr>
        <xdr:cNvPr id="634" name="テキスト ボックス 633"/>
        <xdr:cNvSpPr txBox="1"/>
      </xdr:nvSpPr>
      <xdr:spPr>
        <a:xfrm>
          <a:off x="13436111" y="132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112407</xdr:rowOff>
    </xdr:from>
    <xdr:to>
      <xdr:col>18</xdr:col>
      <xdr:colOff>492125</xdr:colOff>
      <xdr:row>77</xdr:row>
      <xdr:rowOff>42557</xdr:rowOff>
    </xdr:to>
    <xdr:sp macro="" textlink="">
      <xdr:nvSpPr>
        <xdr:cNvPr id="635" name="円/楕円 634"/>
        <xdr:cNvSpPr/>
      </xdr:nvSpPr>
      <xdr:spPr>
        <a:xfrm>
          <a:off x="12763500" y="1314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33684</xdr:rowOff>
    </xdr:from>
    <xdr:ext cx="534377" cy="259045"/>
    <xdr:sp macro="" textlink="">
      <xdr:nvSpPr>
        <xdr:cNvPr id="636" name="テキスト ボックス 635"/>
        <xdr:cNvSpPr txBox="1"/>
      </xdr:nvSpPr>
      <xdr:spPr>
        <a:xfrm>
          <a:off x="12547111" y="1323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143945</xdr:rowOff>
    </xdr:from>
    <xdr:to>
      <xdr:col>23</xdr:col>
      <xdr:colOff>517525</xdr:colOff>
      <xdr:row>98</xdr:row>
      <xdr:rowOff>127508</xdr:rowOff>
    </xdr:to>
    <xdr:cxnSp macro="">
      <xdr:nvCxnSpPr>
        <xdr:cNvPr id="667" name="直線コネクタ 666"/>
        <xdr:cNvCxnSpPr/>
      </xdr:nvCxnSpPr>
      <xdr:spPr>
        <a:xfrm>
          <a:off x="15481300" y="16431695"/>
          <a:ext cx="838200" cy="49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136706</xdr:rowOff>
    </xdr:from>
    <xdr:ext cx="469744" cy="259045"/>
    <xdr:sp macro="" textlink="">
      <xdr:nvSpPr>
        <xdr:cNvPr id="668" name="積立金平均値テキスト"/>
        <xdr:cNvSpPr txBox="1"/>
      </xdr:nvSpPr>
      <xdr:spPr>
        <a:xfrm>
          <a:off x="16370300" y="16253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20501</xdr:rowOff>
    </xdr:from>
    <xdr:to>
      <xdr:col>22</xdr:col>
      <xdr:colOff>365125</xdr:colOff>
      <xdr:row>95</xdr:row>
      <xdr:rowOff>143945</xdr:rowOff>
    </xdr:to>
    <xdr:cxnSp macro="">
      <xdr:nvCxnSpPr>
        <xdr:cNvPr id="670" name="直線コネクタ 669"/>
        <xdr:cNvCxnSpPr/>
      </xdr:nvCxnSpPr>
      <xdr:spPr>
        <a:xfrm>
          <a:off x="14592300" y="15965351"/>
          <a:ext cx="889000" cy="4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55171</xdr:rowOff>
    </xdr:from>
    <xdr:ext cx="469744" cy="259045"/>
    <xdr:sp macro="" textlink="">
      <xdr:nvSpPr>
        <xdr:cNvPr id="672" name="テキスト ボックス 671"/>
        <xdr:cNvSpPr txBox="1"/>
      </xdr:nvSpPr>
      <xdr:spPr>
        <a:xfrm>
          <a:off x="15246427" y="160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20501</xdr:rowOff>
    </xdr:from>
    <xdr:to>
      <xdr:col>21</xdr:col>
      <xdr:colOff>161925</xdr:colOff>
      <xdr:row>95</xdr:row>
      <xdr:rowOff>66221</xdr:rowOff>
    </xdr:to>
    <xdr:cxnSp macro="">
      <xdr:nvCxnSpPr>
        <xdr:cNvPr id="673" name="直線コネクタ 672"/>
        <xdr:cNvCxnSpPr/>
      </xdr:nvCxnSpPr>
      <xdr:spPr>
        <a:xfrm flipV="1">
          <a:off x="13703300" y="15965351"/>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20628</xdr:rowOff>
    </xdr:from>
    <xdr:ext cx="469744" cy="259045"/>
    <xdr:sp macro="" textlink="">
      <xdr:nvSpPr>
        <xdr:cNvPr id="675" name="テキスト ボックス 674"/>
        <xdr:cNvSpPr txBox="1"/>
      </xdr:nvSpPr>
      <xdr:spPr>
        <a:xfrm>
          <a:off x="14357427" y="1647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66221</xdr:rowOff>
    </xdr:from>
    <xdr:to>
      <xdr:col>19</xdr:col>
      <xdr:colOff>644525</xdr:colOff>
      <xdr:row>98</xdr:row>
      <xdr:rowOff>118038</xdr:rowOff>
    </xdr:to>
    <xdr:cxnSp macro="">
      <xdr:nvCxnSpPr>
        <xdr:cNvPr id="676" name="直線コネクタ 675"/>
        <xdr:cNvCxnSpPr/>
      </xdr:nvCxnSpPr>
      <xdr:spPr>
        <a:xfrm flipV="1">
          <a:off x="12814300" y="16353971"/>
          <a:ext cx="889000" cy="56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75201</xdr:rowOff>
    </xdr:from>
    <xdr:ext cx="469744" cy="259045"/>
    <xdr:sp macro="" textlink="">
      <xdr:nvSpPr>
        <xdr:cNvPr id="678" name="テキスト ボックス 677"/>
        <xdr:cNvSpPr txBox="1"/>
      </xdr:nvSpPr>
      <xdr:spPr>
        <a:xfrm>
          <a:off x="13468427" y="1602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27630</xdr:rowOff>
    </xdr:from>
    <xdr:ext cx="469744" cy="259045"/>
    <xdr:sp macro="" textlink="">
      <xdr:nvSpPr>
        <xdr:cNvPr id="680" name="テキスト ボックス 679"/>
        <xdr:cNvSpPr txBox="1"/>
      </xdr:nvSpPr>
      <xdr:spPr>
        <a:xfrm>
          <a:off x="12579427" y="161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76708</xdr:rowOff>
    </xdr:from>
    <xdr:to>
      <xdr:col>23</xdr:col>
      <xdr:colOff>568325</xdr:colOff>
      <xdr:row>99</xdr:row>
      <xdr:rowOff>6858</xdr:rowOff>
    </xdr:to>
    <xdr:sp macro="" textlink="">
      <xdr:nvSpPr>
        <xdr:cNvPr id="686" name="円/楕円 685"/>
        <xdr:cNvSpPr/>
      </xdr:nvSpPr>
      <xdr:spPr>
        <a:xfrm>
          <a:off x="16268700" y="168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55135</xdr:rowOff>
    </xdr:from>
    <xdr:ext cx="469744" cy="259045"/>
    <xdr:sp macro="" textlink="">
      <xdr:nvSpPr>
        <xdr:cNvPr id="687" name="積立金該当値テキスト"/>
        <xdr:cNvSpPr txBox="1"/>
      </xdr:nvSpPr>
      <xdr:spPr>
        <a:xfrm>
          <a:off x="16370300" y="1685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93145</xdr:rowOff>
    </xdr:from>
    <xdr:to>
      <xdr:col>22</xdr:col>
      <xdr:colOff>415925</xdr:colOff>
      <xdr:row>96</xdr:row>
      <xdr:rowOff>23295</xdr:rowOff>
    </xdr:to>
    <xdr:sp macro="" textlink="">
      <xdr:nvSpPr>
        <xdr:cNvPr id="688" name="円/楕円 687"/>
        <xdr:cNvSpPr/>
      </xdr:nvSpPr>
      <xdr:spPr>
        <a:xfrm>
          <a:off x="15430500" y="1638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14422</xdr:rowOff>
    </xdr:from>
    <xdr:ext cx="469744" cy="259045"/>
    <xdr:sp macro="" textlink="">
      <xdr:nvSpPr>
        <xdr:cNvPr id="689" name="テキスト ボックス 688"/>
        <xdr:cNvSpPr txBox="1"/>
      </xdr:nvSpPr>
      <xdr:spPr>
        <a:xfrm>
          <a:off x="15246427" y="1647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141151</xdr:rowOff>
    </xdr:from>
    <xdr:to>
      <xdr:col>21</xdr:col>
      <xdr:colOff>212725</xdr:colOff>
      <xdr:row>93</xdr:row>
      <xdr:rowOff>71301</xdr:rowOff>
    </xdr:to>
    <xdr:sp macro="" textlink="">
      <xdr:nvSpPr>
        <xdr:cNvPr id="690" name="円/楕円 689"/>
        <xdr:cNvSpPr/>
      </xdr:nvSpPr>
      <xdr:spPr>
        <a:xfrm>
          <a:off x="14541500" y="1591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87828</xdr:rowOff>
    </xdr:from>
    <xdr:ext cx="534377" cy="259045"/>
    <xdr:sp macro="" textlink="">
      <xdr:nvSpPr>
        <xdr:cNvPr id="691" name="テキスト ボックス 690"/>
        <xdr:cNvSpPr txBox="1"/>
      </xdr:nvSpPr>
      <xdr:spPr>
        <a:xfrm>
          <a:off x="14325111" y="1568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15421</xdr:rowOff>
    </xdr:from>
    <xdr:to>
      <xdr:col>20</xdr:col>
      <xdr:colOff>9525</xdr:colOff>
      <xdr:row>95</xdr:row>
      <xdr:rowOff>117021</xdr:rowOff>
    </xdr:to>
    <xdr:sp macro="" textlink="">
      <xdr:nvSpPr>
        <xdr:cNvPr id="692" name="円/楕円 691"/>
        <xdr:cNvSpPr/>
      </xdr:nvSpPr>
      <xdr:spPr>
        <a:xfrm>
          <a:off x="13652500" y="163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108148</xdr:rowOff>
    </xdr:from>
    <xdr:ext cx="469744" cy="259045"/>
    <xdr:sp macro="" textlink="">
      <xdr:nvSpPr>
        <xdr:cNvPr id="693" name="テキスト ボックス 692"/>
        <xdr:cNvSpPr txBox="1"/>
      </xdr:nvSpPr>
      <xdr:spPr>
        <a:xfrm>
          <a:off x="13468427" y="1639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67238</xdr:rowOff>
    </xdr:from>
    <xdr:to>
      <xdr:col>18</xdr:col>
      <xdr:colOff>492125</xdr:colOff>
      <xdr:row>98</xdr:row>
      <xdr:rowOff>168838</xdr:rowOff>
    </xdr:to>
    <xdr:sp macro="" textlink="">
      <xdr:nvSpPr>
        <xdr:cNvPr id="694" name="円/楕円 693"/>
        <xdr:cNvSpPr/>
      </xdr:nvSpPr>
      <xdr:spPr>
        <a:xfrm>
          <a:off x="12763500" y="1686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159965</xdr:rowOff>
    </xdr:from>
    <xdr:ext cx="469744" cy="259045"/>
    <xdr:sp macro="" textlink="">
      <xdr:nvSpPr>
        <xdr:cNvPr id="695" name="テキスト ボックス 694"/>
        <xdr:cNvSpPr txBox="1"/>
      </xdr:nvSpPr>
      <xdr:spPr>
        <a:xfrm>
          <a:off x="12579427" y="1696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1" name="直線コネクタ 720"/>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4"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5" name="直線コネクタ 724"/>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83203</xdr:rowOff>
    </xdr:from>
    <xdr:to>
      <xdr:col>32</xdr:col>
      <xdr:colOff>187325</xdr:colOff>
      <xdr:row>39</xdr:row>
      <xdr:rowOff>87612</xdr:rowOff>
    </xdr:to>
    <xdr:cxnSp macro="">
      <xdr:nvCxnSpPr>
        <xdr:cNvPr id="726" name="直線コネクタ 725"/>
        <xdr:cNvCxnSpPr/>
      </xdr:nvCxnSpPr>
      <xdr:spPr>
        <a:xfrm flipV="1">
          <a:off x="21323300" y="6769753"/>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26542</xdr:rowOff>
    </xdr:from>
    <xdr:ext cx="469744" cy="259045"/>
    <xdr:sp macro="" textlink="">
      <xdr:nvSpPr>
        <xdr:cNvPr id="727" name="投資及び出資金平均値テキスト"/>
        <xdr:cNvSpPr txBox="1"/>
      </xdr:nvSpPr>
      <xdr:spPr>
        <a:xfrm>
          <a:off x="22212300" y="6370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8" name="フローチャート : 判断 727"/>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66385</xdr:rowOff>
    </xdr:from>
    <xdr:to>
      <xdr:col>31</xdr:col>
      <xdr:colOff>34925</xdr:colOff>
      <xdr:row>39</xdr:row>
      <xdr:rowOff>87612</xdr:rowOff>
    </xdr:to>
    <xdr:cxnSp macro="">
      <xdr:nvCxnSpPr>
        <xdr:cNvPr id="729" name="直線コネクタ 728"/>
        <xdr:cNvCxnSpPr/>
      </xdr:nvCxnSpPr>
      <xdr:spPr>
        <a:xfrm>
          <a:off x="20434300" y="6752935"/>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0" name="フローチャート : 判断 729"/>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31" name="テキスト ボックス 730"/>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61486</xdr:rowOff>
    </xdr:from>
    <xdr:to>
      <xdr:col>29</xdr:col>
      <xdr:colOff>517525</xdr:colOff>
      <xdr:row>39</xdr:row>
      <xdr:rowOff>66385</xdr:rowOff>
    </xdr:to>
    <xdr:cxnSp macro="">
      <xdr:nvCxnSpPr>
        <xdr:cNvPr id="732" name="直線コネクタ 731"/>
        <xdr:cNvCxnSpPr/>
      </xdr:nvCxnSpPr>
      <xdr:spPr>
        <a:xfrm>
          <a:off x="19545300" y="6576586"/>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3" name="フローチャート : 判断 732"/>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4" name="テキスト ボックス 733"/>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61486</xdr:rowOff>
    </xdr:from>
    <xdr:to>
      <xdr:col>28</xdr:col>
      <xdr:colOff>314325</xdr:colOff>
      <xdr:row>38</xdr:row>
      <xdr:rowOff>84836</xdr:rowOff>
    </xdr:to>
    <xdr:cxnSp macro="">
      <xdr:nvCxnSpPr>
        <xdr:cNvPr id="735" name="直線コネクタ 734"/>
        <xdr:cNvCxnSpPr/>
      </xdr:nvCxnSpPr>
      <xdr:spPr>
        <a:xfrm flipV="1">
          <a:off x="18656300" y="6576586"/>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6" name="フローチャート : 判断 735"/>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155338</xdr:rowOff>
    </xdr:from>
    <xdr:ext cx="378565" cy="259045"/>
    <xdr:sp macro="" textlink="">
      <xdr:nvSpPr>
        <xdr:cNvPr id="737" name="テキスト ボックス 736"/>
        <xdr:cNvSpPr txBox="1"/>
      </xdr:nvSpPr>
      <xdr:spPr>
        <a:xfrm>
          <a:off x="19356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8" name="フローチャート : 判断 737"/>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156154</xdr:rowOff>
    </xdr:from>
    <xdr:ext cx="378565" cy="259045"/>
    <xdr:sp macro="" textlink="">
      <xdr:nvSpPr>
        <xdr:cNvPr id="739" name="テキスト ボックス 738"/>
        <xdr:cNvSpPr txBox="1"/>
      </xdr:nvSpPr>
      <xdr:spPr>
        <a:xfrm>
          <a:off x="18467017" y="667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32403</xdr:rowOff>
    </xdr:from>
    <xdr:to>
      <xdr:col>32</xdr:col>
      <xdr:colOff>238125</xdr:colOff>
      <xdr:row>39</xdr:row>
      <xdr:rowOff>134003</xdr:rowOff>
    </xdr:to>
    <xdr:sp macro="" textlink="">
      <xdr:nvSpPr>
        <xdr:cNvPr id="745" name="円/楕円 744"/>
        <xdr:cNvSpPr/>
      </xdr:nvSpPr>
      <xdr:spPr>
        <a:xfrm>
          <a:off x="22110700" y="67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118780</xdr:rowOff>
    </xdr:from>
    <xdr:ext cx="313932" cy="259045"/>
    <xdr:sp macro="" textlink="">
      <xdr:nvSpPr>
        <xdr:cNvPr id="746" name="投資及び出資金該当値テキスト"/>
        <xdr:cNvSpPr txBox="1"/>
      </xdr:nvSpPr>
      <xdr:spPr>
        <a:xfrm>
          <a:off x="22212300" y="66338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36812</xdr:rowOff>
    </xdr:from>
    <xdr:to>
      <xdr:col>31</xdr:col>
      <xdr:colOff>85725</xdr:colOff>
      <xdr:row>39</xdr:row>
      <xdr:rowOff>138412</xdr:rowOff>
    </xdr:to>
    <xdr:sp macro="" textlink="">
      <xdr:nvSpPr>
        <xdr:cNvPr id="747" name="円/楕円 746"/>
        <xdr:cNvSpPr/>
      </xdr:nvSpPr>
      <xdr:spPr>
        <a:xfrm>
          <a:off x="21272500" y="67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129539</xdr:rowOff>
    </xdr:from>
    <xdr:ext cx="313932" cy="259045"/>
    <xdr:sp macro="" textlink="">
      <xdr:nvSpPr>
        <xdr:cNvPr id="748" name="テキスト ボックス 747"/>
        <xdr:cNvSpPr txBox="1"/>
      </xdr:nvSpPr>
      <xdr:spPr>
        <a:xfrm>
          <a:off x="21166333" y="6816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15585</xdr:rowOff>
    </xdr:from>
    <xdr:to>
      <xdr:col>29</xdr:col>
      <xdr:colOff>568325</xdr:colOff>
      <xdr:row>39</xdr:row>
      <xdr:rowOff>117185</xdr:rowOff>
    </xdr:to>
    <xdr:sp macro="" textlink="">
      <xdr:nvSpPr>
        <xdr:cNvPr id="749" name="円/楕円 748"/>
        <xdr:cNvSpPr/>
      </xdr:nvSpPr>
      <xdr:spPr>
        <a:xfrm>
          <a:off x="20383500" y="67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108312</xdr:rowOff>
    </xdr:from>
    <xdr:ext cx="378565" cy="259045"/>
    <xdr:sp macro="" textlink="">
      <xdr:nvSpPr>
        <xdr:cNvPr id="750" name="テキスト ボックス 749"/>
        <xdr:cNvSpPr txBox="1"/>
      </xdr:nvSpPr>
      <xdr:spPr>
        <a:xfrm>
          <a:off x="20245017" y="6794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10686</xdr:rowOff>
    </xdr:from>
    <xdr:to>
      <xdr:col>28</xdr:col>
      <xdr:colOff>365125</xdr:colOff>
      <xdr:row>38</xdr:row>
      <xdr:rowOff>112286</xdr:rowOff>
    </xdr:to>
    <xdr:sp macro="" textlink="">
      <xdr:nvSpPr>
        <xdr:cNvPr id="751" name="円/楕円 750"/>
        <xdr:cNvSpPr/>
      </xdr:nvSpPr>
      <xdr:spPr>
        <a:xfrm>
          <a:off x="19494500" y="65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128813</xdr:rowOff>
    </xdr:from>
    <xdr:ext cx="469744" cy="259045"/>
    <xdr:sp macro="" textlink="">
      <xdr:nvSpPr>
        <xdr:cNvPr id="752" name="テキスト ボックス 751"/>
        <xdr:cNvSpPr txBox="1"/>
      </xdr:nvSpPr>
      <xdr:spPr>
        <a:xfrm>
          <a:off x="19310427" y="630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34036</xdr:rowOff>
    </xdr:from>
    <xdr:to>
      <xdr:col>27</xdr:col>
      <xdr:colOff>161925</xdr:colOff>
      <xdr:row>38</xdr:row>
      <xdr:rowOff>135636</xdr:rowOff>
    </xdr:to>
    <xdr:sp macro="" textlink="">
      <xdr:nvSpPr>
        <xdr:cNvPr id="753" name="円/楕円 752"/>
        <xdr:cNvSpPr/>
      </xdr:nvSpPr>
      <xdr:spPr>
        <a:xfrm>
          <a:off x="18605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152163</xdr:rowOff>
    </xdr:from>
    <xdr:ext cx="469744" cy="259045"/>
    <xdr:sp macro="" textlink="">
      <xdr:nvSpPr>
        <xdr:cNvPr id="754" name="テキスト ボックス 753"/>
        <xdr:cNvSpPr txBox="1"/>
      </xdr:nvSpPr>
      <xdr:spPr>
        <a:xfrm>
          <a:off x="18421427" y="632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6" name="直線コネクタ 775"/>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9"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0" name="直線コネクタ 779"/>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112496</xdr:rowOff>
    </xdr:from>
    <xdr:to>
      <xdr:col>32</xdr:col>
      <xdr:colOff>187325</xdr:colOff>
      <xdr:row>58</xdr:row>
      <xdr:rowOff>112908</xdr:rowOff>
    </xdr:to>
    <xdr:cxnSp macro="">
      <xdr:nvCxnSpPr>
        <xdr:cNvPr id="781" name="直線コネクタ 780"/>
        <xdr:cNvCxnSpPr/>
      </xdr:nvCxnSpPr>
      <xdr:spPr>
        <a:xfrm flipV="1">
          <a:off x="21323300" y="10056596"/>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2"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3" name="フローチャート : 判断 782"/>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110462</xdr:rowOff>
    </xdr:from>
    <xdr:to>
      <xdr:col>31</xdr:col>
      <xdr:colOff>34925</xdr:colOff>
      <xdr:row>58</xdr:row>
      <xdr:rowOff>112908</xdr:rowOff>
    </xdr:to>
    <xdr:cxnSp macro="">
      <xdr:nvCxnSpPr>
        <xdr:cNvPr id="784" name="直線コネクタ 783"/>
        <xdr:cNvCxnSpPr/>
      </xdr:nvCxnSpPr>
      <xdr:spPr>
        <a:xfrm>
          <a:off x="20434300" y="10054562"/>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5" name="フローチャート : 判断 784"/>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6" name="テキスト ボックス 785"/>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110462</xdr:rowOff>
    </xdr:from>
    <xdr:to>
      <xdr:col>29</xdr:col>
      <xdr:colOff>517525</xdr:colOff>
      <xdr:row>58</xdr:row>
      <xdr:rowOff>112794</xdr:rowOff>
    </xdr:to>
    <xdr:cxnSp macro="">
      <xdr:nvCxnSpPr>
        <xdr:cNvPr id="787" name="直線コネクタ 786"/>
        <xdr:cNvCxnSpPr/>
      </xdr:nvCxnSpPr>
      <xdr:spPr>
        <a:xfrm flipV="1">
          <a:off x="19545300" y="10054562"/>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8" name="フローチャート : 判断 787"/>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9" name="テキスト ボックス 788"/>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112794</xdr:rowOff>
    </xdr:from>
    <xdr:to>
      <xdr:col>28</xdr:col>
      <xdr:colOff>314325</xdr:colOff>
      <xdr:row>58</xdr:row>
      <xdr:rowOff>113914</xdr:rowOff>
    </xdr:to>
    <xdr:cxnSp macro="">
      <xdr:nvCxnSpPr>
        <xdr:cNvPr id="790" name="直線コネクタ 789"/>
        <xdr:cNvCxnSpPr/>
      </xdr:nvCxnSpPr>
      <xdr:spPr>
        <a:xfrm flipV="1">
          <a:off x="18656300" y="10056894"/>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1" name="フローチャート : 判断 790"/>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2" name="テキスト ボックス 791"/>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3" name="フローチャート : 判断 792"/>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4" name="テキスト ボックス 793"/>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61696</xdr:rowOff>
    </xdr:from>
    <xdr:to>
      <xdr:col>32</xdr:col>
      <xdr:colOff>238125</xdr:colOff>
      <xdr:row>58</xdr:row>
      <xdr:rowOff>163296</xdr:rowOff>
    </xdr:to>
    <xdr:sp macro="" textlink="">
      <xdr:nvSpPr>
        <xdr:cNvPr id="800" name="円/楕円 799"/>
        <xdr:cNvSpPr/>
      </xdr:nvSpPr>
      <xdr:spPr>
        <a:xfrm>
          <a:off x="22110700" y="100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148073</xdr:rowOff>
    </xdr:from>
    <xdr:ext cx="469744" cy="259045"/>
    <xdr:sp macro="" textlink="">
      <xdr:nvSpPr>
        <xdr:cNvPr id="801" name="貸付金該当値テキスト"/>
        <xdr:cNvSpPr txBox="1"/>
      </xdr:nvSpPr>
      <xdr:spPr>
        <a:xfrm>
          <a:off x="22212300" y="992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62108</xdr:rowOff>
    </xdr:from>
    <xdr:to>
      <xdr:col>31</xdr:col>
      <xdr:colOff>85725</xdr:colOff>
      <xdr:row>58</xdr:row>
      <xdr:rowOff>163708</xdr:rowOff>
    </xdr:to>
    <xdr:sp macro="" textlink="">
      <xdr:nvSpPr>
        <xdr:cNvPr id="802" name="円/楕円 801"/>
        <xdr:cNvSpPr/>
      </xdr:nvSpPr>
      <xdr:spPr>
        <a:xfrm>
          <a:off x="21272500" y="100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154835</xdr:rowOff>
    </xdr:from>
    <xdr:ext cx="469744" cy="259045"/>
    <xdr:sp macro="" textlink="">
      <xdr:nvSpPr>
        <xdr:cNvPr id="803" name="テキスト ボックス 802"/>
        <xdr:cNvSpPr txBox="1"/>
      </xdr:nvSpPr>
      <xdr:spPr>
        <a:xfrm>
          <a:off x="21088427" y="1009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59662</xdr:rowOff>
    </xdr:from>
    <xdr:to>
      <xdr:col>29</xdr:col>
      <xdr:colOff>568325</xdr:colOff>
      <xdr:row>58</xdr:row>
      <xdr:rowOff>161262</xdr:rowOff>
    </xdr:to>
    <xdr:sp macro="" textlink="">
      <xdr:nvSpPr>
        <xdr:cNvPr id="804" name="円/楕円 803"/>
        <xdr:cNvSpPr/>
      </xdr:nvSpPr>
      <xdr:spPr>
        <a:xfrm>
          <a:off x="20383500" y="1000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152389</xdr:rowOff>
    </xdr:from>
    <xdr:ext cx="469744" cy="259045"/>
    <xdr:sp macro="" textlink="">
      <xdr:nvSpPr>
        <xdr:cNvPr id="805" name="テキスト ボックス 804"/>
        <xdr:cNvSpPr txBox="1"/>
      </xdr:nvSpPr>
      <xdr:spPr>
        <a:xfrm>
          <a:off x="20199427" y="1009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61994</xdr:rowOff>
    </xdr:from>
    <xdr:to>
      <xdr:col>28</xdr:col>
      <xdr:colOff>365125</xdr:colOff>
      <xdr:row>58</xdr:row>
      <xdr:rowOff>163594</xdr:rowOff>
    </xdr:to>
    <xdr:sp macro="" textlink="">
      <xdr:nvSpPr>
        <xdr:cNvPr id="806" name="円/楕円 805"/>
        <xdr:cNvSpPr/>
      </xdr:nvSpPr>
      <xdr:spPr>
        <a:xfrm>
          <a:off x="19494500" y="1000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154721</xdr:rowOff>
    </xdr:from>
    <xdr:ext cx="469744" cy="259045"/>
    <xdr:sp macro="" textlink="">
      <xdr:nvSpPr>
        <xdr:cNvPr id="807" name="テキスト ボックス 806"/>
        <xdr:cNvSpPr txBox="1"/>
      </xdr:nvSpPr>
      <xdr:spPr>
        <a:xfrm>
          <a:off x="19310427" y="1009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63114</xdr:rowOff>
    </xdr:from>
    <xdr:to>
      <xdr:col>27</xdr:col>
      <xdr:colOff>161925</xdr:colOff>
      <xdr:row>58</xdr:row>
      <xdr:rowOff>164714</xdr:rowOff>
    </xdr:to>
    <xdr:sp macro="" textlink="">
      <xdr:nvSpPr>
        <xdr:cNvPr id="808" name="円/楕円 807"/>
        <xdr:cNvSpPr/>
      </xdr:nvSpPr>
      <xdr:spPr>
        <a:xfrm>
          <a:off x="18605500" y="100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155841</xdr:rowOff>
    </xdr:from>
    <xdr:ext cx="469744" cy="259045"/>
    <xdr:sp macro="" textlink="">
      <xdr:nvSpPr>
        <xdr:cNvPr id="809" name="テキスト ボックス 808"/>
        <xdr:cNvSpPr txBox="1"/>
      </xdr:nvSpPr>
      <xdr:spPr>
        <a:xfrm>
          <a:off x="18421427" y="100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0" name="テキスト ボックス 82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4" name="直線コネクタ 833"/>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5"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6" name="直線コネクタ 835"/>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7"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8" name="直線コネクタ 837"/>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96038</xdr:rowOff>
    </xdr:from>
    <xdr:to>
      <xdr:col>32</xdr:col>
      <xdr:colOff>187325</xdr:colOff>
      <xdr:row>74</xdr:row>
      <xdr:rowOff>146672</xdr:rowOff>
    </xdr:to>
    <xdr:cxnSp macro="">
      <xdr:nvCxnSpPr>
        <xdr:cNvPr id="839" name="直線コネクタ 838"/>
        <xdr:cNvCxnSpPr/>
      </xdr:nvCxnSpPr>
      <xdr:spPr>
        <a:xfrm>
          <a:off x="21323300" y="12783338"/>
          <a:ext cx="838200" cy="5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134841</xdr:rowOff>
    </xdr:from>
    <xdr:ext cx="534377" cy="259045"/>
    <xdr:sp macro="" textlink="">
      <xdr:nvSpPr>
        <xdr:cNvPr id="840" name="繰出金平均値テキスト"/>
        <xdr:cNvSpPr txBox="1"/>
      </xdr:nvSpPr>
      <xdr:spPr>
        <a:xfrm>
          <a:off x="22212300" y="12993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1" name="フローチャート : 判断 840"/>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96038</xdr:rowOff>
    </xdr:from>
    <xdr:to>
      <xdr:col>31</xdr:col>
      <xdr:colOff>34925</xdr:colOff>
      <xdr:row>74</xdr:row>
      <xdr:rowOff>125184</xdr:rowOff>
    </xdr:to>
    <xdr:cxnSp macro="">
      <xdr:nvCxnSpPr>
        <xdr:cNvPr id="842" name="直線コネクタ 841"/>
        <xdr:cNvCxnSpPr/>
      </xdr:nvCxnSpPr>
      <xdr:spPr>
        <a:xfrm flipV="1">
          <a:off x="20434300" y="12783338"/>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3" name="フローチャート : 判断 842"/>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18750</xdr:rowOff>
    </xdr:from>
    <xdr:ext cx="534377" cy="259045"/>
    <xdr:sp macro="" textlink="">
      <xdr:nvSpPr>
        <xdr:cNvPr id="844" name="テキスト ボックス 843"/>
        <xdr:cNvSpPr txBox="1"/>
      </xdr:nvSpPr>
      <xdr:spPr>
        <a:xfrm>
          <a:off x="21056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125184</xdr:rowOff>
    </xdr:from>
    <xdr:to>
      <xdr:col>29</xdr:col>
      <xdr:colOff>517525</xdr:colOff>
      <xdr:row>75</xdr:row>
      <xdr:rowOff>92456</xdr:rowOff>
    </xdr:to>
    <xdr:cxnSp macro="">
      <xdr:nvCxnSpPr>
        <xdr:cNvPr id="845" name="直線コネクタ 844"/>
        <xdr:cNvCxnSpPr/>
      </xdr:nvCxnSpPr>
      <xdr:spPr>
        <a:xfrm flipV="1">
          <a:off x="19545300" y="12812484"/>
          <a:ext cx="889000" cy="1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6" name="フローチャート : 判断 845"/>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31399</xdr:rowOff>
    </xdr:from>
    <xdr:ext cx="534377" cy="259045"/>
    <xdr:sp macro="" textlink="">
      <xdr:nvSpPr>
        <xdr:cNvPr id="847" name="テキスト ボックス 846"/>
        <xdr:cNvSpPr txBox="1"/>
      </xdr:nvSpPr>
      <xdr:spPr>
        <a:xfrm>
          <a:off x="20167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112764</xdr:rowOff>
    </xdr:from>
    <xdr:to>
      <xdr:col>28</xdr:col>
      <xdr:colOff>314325</xdr:colOff>
      <xdr:row>75</xdr:row>
      <xdr:rowOff>92456</xdr:rowOff>
    </xdr:to>
    <xdr:cxnSp macro="">
      <xdr:nvCxnSpPr>
        <xdr:cNvPr id="848" name="直線コネクタ 847"/>
        <xdr:cNvCxnSpPr/>
      </xdr:nvCxnSpPr>
      <xdr:spPr>
        <a:xfrm>
          <a:off x="18656300" y="12628614"/>
          <a:ext cx="889000" cy="32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9" name="フローチャート : 判断 848"/>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109617</xdr:rowOff>
    </xdr:from>
    <xdr:ext cx="534377" cy="259045"/>
    <xdr:sp macro="" textlink="">
      <xdr:nvSpPr>
        <xdr:cNvPr id="850" name="テキスト ボックス 849"/>
        <xdr:cNvSpPr txBox="1"/>
      </xdr:nvSpPr>
      <xdr:spPr>
        <a:xfrm>
          <a:off x="19278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1" name="フローチャート : 判断 850"/>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73119</xdr:rowOff>
    </xdr:from>
    <xdr:ext cx="534377" cy="259045"/>
    <xdr:sp macro="" textlink="">
      <xdr:nvSpPr>
        <xdr:cNvPr id="852" name="テキスト ボックス 851"/>
        <xdr:cNvSpPr txBox="1"/>
      </xdr:nvSpPr>
      <xdr:spPr>
        <a:xfrm>
          <a:off x="18389111" y="1310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95872</xdr:rowOff>
    </xdr:from>
    <xdr:to>
      <xdr:col>32</xdr:col>
      <xdr:colOff>238125</xdr:colOff>
      <xdr:row>75</xdr:row>
      <xdr:rowOff>26022</xdr:rowOff>
    </xdr:to>
    <xdr:sp macro="" textlink="">
      <xdr:nvSpPr>
        <xdr:cNvPr id="858" name="円/楕円 857"/>
        <xdr:cNvSpPr/>
      </xdr:nvSpPr>
      <xdr:spPr>
        <a:xfrm>
          <a:off x="22110700" y="127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118749</xdr:rowOff>
    </xdr:from>
    <xdr:ext cx="534377" cy="259045"/>
    <xdr:sp macro="" textlink="">
      <xdr:nvSpPr>
        <xdr:cNvPr id="859" name="繰出金該当値テキスト"/>
        <xdr:cNvSpPr txBox="1"/>
      </xdr:nvSpPr>
      <xdr:spPr>
        <a:xfrm>
          <a:off x="22212300" y="1263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39,817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45238</xdr:rowOff>
    </xdr:from>
    <xdr:to>
      <xdr:col>31</xdr:col>
      <xdr:colOff>85725</xdr:colOff>
      <xdr:row>74</xdr:row>
      <xdr:rowOff>146838</xdr:rowOff>
    </xdr:to>
    <xdr:sp macro="" textlink="">
      <xdr:nvSpPr>
        <xdr:cNvPr id="860" name="円/楕円 859"/>
        <xdr:cNvSpPr/>
      </xdr:nvSpPr>
      <xdr:spPr>
        <a:xfrm>
          <a:off x="21272500" y="127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163365</xdr:rowOff>
    </xdr:from>
    <xdr:ext cx="534377" cy="259045"/>
    <xdr:sp macro="" textlink="">
      <xdr:nvSpPr>
        <xdr:cNvPr id="861" name="テキスト ボックス 860"/>
        <xdr:cNvSpPr txBox="1"/>
      </xdr:nvSpPr>
      <xdr:spPr>
        <a:xfrm>
          <a:off x="21056111" y="125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74384</xdr:rowOff>
    </xdr:from>
    <xdr:to>
      <xdr:col>29</xdr:col>
      <xdr:colOff>568325</xdr:colOff>
      <xdr:row>75</xdr:row>
      <xdr:rowOff>4534</xdr:rowOff>
    </xdr:to>
    <xdr:sp macro="" textlink="">
      <xdr:nvSpPr>
        <xdr:cNvPr id="862" name="円/楕円 861"/>
        <xdr:cNvSpPr/>
      </xdr:nvSpPr>
      <xdr:spPr>
        <a:xfrm>
          <a:off x="20383500" y="127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21061</xdr:rowOff>
    </xdr:from>
    <xdr:ext cx="534377" cy="259045"/>
    <xdr:sp macro="" textlink="">
      <xdr:nvSpPr>
        <xdr:cNvPr id="863" name="テキスト ボックス 862"/>
        <xdr:cNvSpPr txBox="1"/>
      </xdr:nvSpPr>
      <xdr:spPr>
        <a:xfrm>
          <a:off x="20167111" y="1253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41656</xdr:rowOff>
    </xdr:from>
    <xdr:to>
      <xdr:col>28</xdr:col>
      <xdr:colOff>365125</xdr:colOff>
      <xdr:row>75</xdr:row>
      <xdr:rowOff>143256</xdr:rowOff>
    </xdr:to>
    <xdr:sp macro="" textlink="">
      <xdr:nvSpPr>
        <xdr:cNvPr id="864" name="円/楕円 863"/>
        <xdr:cNvSpPr/>
      </xdr:nvSpPr>
      <xdr:spPr>
        <a:xfrm>
          <a:off x="19494500" y="129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159783</xdr:rowOff>
    </xdr:from>
    <xdr:ext cx="534377" cy="259045"/>
    <xdr:sp macro="" textlink="">
      <xdr:nvSpPr>
        <xdr:cNvPr id="865" name="テキスト ボックス 864"/>
        <xdr:cNvSpPr txBox="1"/>
      </xdr:nvSpPr>
      <xdr:spPr>
        <a:xfrm>
          <a:off x="19278111" y="1267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36,740</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61964</xdr:rowOff>
    </xdr:from>
    <xdr:to>
      <xdr:col>27</xdr:col>
      <xdr:colOff>161925</xdr:colOff>
      <xdr:row>73</xdr:row>
      <xdr:rowOff>163564</xdr:rowOff>
    </xdr:to>
    <xdr:sp macro="" textlink="">
      <xdr:nvSpPr>
        <xdr:cNvPr id="866" name="円/楕円 865"/>
        <xdr:cNvSpPr/>
      </xdr:nvSpPr>
      <xdr:spPr>
        <a:xfrm>
          <a:off x="18605500" y="125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8641</xdr:rowOff>
    </xdr:from>
    <xdr:ext cx="534377" cy="259045"/>
    <xdr:sp macro="" textlink="">
      <xdr:nvSpPr>
        <xdr:cNvPr id="867" name="テキスト ボックス 866"/>
        <xdr:cNvSpPr txBox="1"/>
      </xdr:nvSpPr>
      <xdr:spPr>
        <a:xfrm>
          <a:off x="18389111" y="123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・歳出決算総額は、住民一人当たり</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326,544</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円となっている。主な構成項目である人件費は、住民一人当たり</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59,635</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円となっており、平成</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25</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年度から</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60,000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円前後で推移している。類似団体と比較しても高い水準にあるが、引き続き職員体制等の見直しにより、改善を図っていく。</a:t>
          </a: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・公共施設が多いことから、維持補修費が構造的に高い水準にあり、平成</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28</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年度は</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7,171</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円となっている。また、施設保守や設備点検等の経費が物件費を増額させる要因となっており、平成</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28</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年度は</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50,404</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いる。今後、公共施設等総合管理計画に基づき、将来世代の負担を少しでも軽減するために、施設の長寿命化や施設規模の縮小により修繕更新・建替費用及び運営経費の縮減を図ることが必要である。</a:t>
          </a:r>
          <a:endPar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・積立金は、実質収支の減少により財政調整基金の積立額が減少したこと、また、公共施設等整備基金等の積立額が減少したことにより、前年度に比べ低くなっている。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大阪府吹田市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369,898
364,938
36.09
123,234,804
120,787,928
531,945
70,097,555
46,393,264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122827</xdr:rowOff>
    </xdr:from>
    <xdr:to>
      <xdr:col>6</xdr:col>
      <xdr:colOff>511175</xdr:colOff>
      <xdr:row>36</xdr:row>
      <xdr:rowOff>78740</xdr:rowOff>
    </xdr:to>
    <xdr:cxnSp macro="">
      <xdr:nvCxnSpPr>
        <xdr:cNvPr id="63" name="直線コネクタ 62"/>
        <xdr:cNvCxnSpPr/>
      </xdr:nvCxnSpPr>
      <xdr:spPr>
        <a:xfrm>
          <a:off x="3797300" y="6123577"/>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29227</xdr:rowOff>
    </xdr:from>
    <xdr:ext cx="469744" cy="259045"/>
    <xdr:sp macro="" textlink="">
      <xdr:nvSpPr>
        <xdr:cNvPr id="64" name="議会費平均値テキスト"/>
        <xdr:cNvSpPr txBox="1"/>
      </xdr:nvSpPr>
      <xdr:spPr>
        <a:xfrm>
          <a:off x="46863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122827</xdr:rowOff>
    </xdr:from>
    <xdr:to>
      <xdr:col>5</xdr:col>
      <xdr:colOff>358775</xdr:colOff>
      <xdr:row>36</xdr:row>
      <xdr:rowOff>115751</xdr:rowOff>
    </xdr:to>
    <xdr:cxnSp macro="">
      <xdr:nvCxnSpPr>
        <xdr:cNvPr id="66" name="直線コネクタ 65"/>
        <xdr:cNvCxnSpPr/>
      </xdr:nvCxnSpPr>
      <xdr:spPr>
        <a:xfrm flipV="1">
          <a:off x="2908300" y="6123577"/>
          <a:ext cx="889000" cy="1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143346</xdr:rowOff>
    </xdr:from>
    <xdr:ext cx="469744" cy="259045"/>
    <xdr:sp macro="" textlink="">
      <xdr:nvSpPr>
        <xdr:cNvPr id="68" name="テキスト ボックス 67"/>
        <xdr:cNvSpPr txBox="1"/>
      </xdr:nvSpPr>
      <xdr:spPr>
        <a:xfrm>
          <a:off x="3562427"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72208</xdr:rowOff>
    </xdr:from>
    <xdr:to>
      <xdr:col>4</xdr:col>
      <xdr:colOff>155575</xdr:colOff>
      <xdr:row>36</xdr:row>
      <xdr:rowOff>115751</xdr:rowOff>
    </xdr:to>
    <xdr:cxnSp macro="">
      <xdr:nvCxnSpPr>
        <xdr:cNvPr id="69" name="直線コネクタ 68"/>
        <xdr:cNvCxnSpPr/>
      </xdr:nvCxnSpPr>
      <xdr:spPr>
        <a:xfrm>
          <a:off x="2019300" y="6244408"/>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32855</xdr:rowOff>
    </xdr:from>
    <xdr:ext cx="469744" cy="259045"/>
    <xdr:sp macro="" textlink="">
      <xdr:nvSpPr>
        <xdr:cNvPr id="71" name="テキスト ボックス 70"/>
        <xdr:cNvSpPr txBox="1"/>
      </xdr:nvSpPr>
      <xdr:spPr>
        <a:xfrm>
          <a:off x="2673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61867</xdr:rowOff>
    </xdr:from>
    <xdr:to>
      <xdr:col>2</xdr:col>
      <xdr:colOff>638175</xdr:colOff>
      <xdr:row>36</xdr:row>
      <xdr:rowOff>72208</xdr:rowOff>
    </xdr:to>
    <xdr:cxnSp macro="">
      <xdr:nvCxnSpPr>
        <xdr:cNvPr id="72" name="直線コネクタ 71"/>
        <xdr:cNvCxnSpPr/>
      </xdr:nvCxnSpPr>
      <xdr:spPr>
        <a:xfrm>
          <a:off x="1130300" y="6062617"/>
          <a:ext cx="889000" cy="18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92727</xdr:rowOff>
    </xdr:from>
    <xdr:ext cx="469744" cy="259045"/>
    <xdr:sp macro="" textlink="">
      <xdr:nvSpPr>
        <xdr:cNvPr id="74" name="テキスト ボックス 73"/>
        <xdr:cNvSpPr txBox="1"/>
      </xdr:nvSpPr>
      <xdr:spPr>
        <a:xfrm>
          <a:off x="1784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152780</xdr:rowOff>
    </xdr:from>
    <xdr:ext cx="469744" cy="259045"/>
    <xdr:sp macro="" textlink="">
      <xdr:nvSpPr>
        <xdr:cNvPr id="76" name="テキスト ボックス 75"/>
        <xdr:cNvSpPr txBox="1"/>
      </xdr:nvSpPr>
      <xdr:spPr>
        <a:xfrm>
          <a:off x="895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27940</xdr:rowOff>
    </xdr:from>
    <xdr:to>
      <xdr:col>6</xdr:col>
      <xdr:colOff>561975</xdr:colOff>
      <xdr:row>36</xdr:row>
      <xdr:rowOff>129540</xdr:rowOff>
    </xdr:to>
    <xdr:sp macro="" textlink="">
      <xdr:nvSpPr>
        <xdr:cNvPr id="82" name="円/楕円 81"/>
        <xdr:cNvSpPr/>
      </xdr:nvSpPr>
      <xdr:spPr>
        <a:xfrm>
          <a:off x="4584700" y="6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50817</xdr:rowOff>
    </xdr:from>
    <xdr:ext cx="469744" cy="259045"/>
    <xdr:sp macro="" textlink="">
      <xdr:nvSpPr>
        <xdr:cNvPr id="83" name="議会費該当値テキスト"/>
        <xdr:cNvSpPr txBox="1"/>
      </xdr:nvSpPr>
      <xdr:spPr>
        <a:xfrm>
          <a:off x="4686300" y="605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72027</xdr:rowOff>
    </xdr:from>
    <xdr:to>
      <xdr:col>5</xdr:col>
      <xdr:colOff>409575</xdr:colOff>
      <xdr:row>36</xdr:row>
      <xdr:rowOff>2177</xdr:rowOff>
    </xdr:to>
    <xdr:sp macro="" textlink="">
      <xdr:nvSpPr>
        <xdr:cNvPr id="84" name="円/楕円 83"/>
        <xdr:cNvSpPr/>
      </xdr:nvSpPr>
      <xdr:spPr>
        <a:xfrm>
          <a:off x="3746500" y="60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164754</xdr:rowOff>
    </xdr:from>
    <xdr:ext cx="469744" cy="259045"/>
    <xdr:sp macro="" textlink="">
      <xdr:nvSpPr>
        <xdr:cNvPr id="85" name="テキスト ボックス 84"/>
        <xdr:cNvSpPr txBox="1"/>
      </xdr:nvSpPr>
      <xdr:spPr>
        <a:xfrm>
          <a:off x="3562427" y="616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64951</xdr:rowOff>
    </xdr:from>
    <xdr:to>
      <xdr:col>4</xdr:col>
      <xdr:colOff>206375</xdr:colOff>
      <xdr:row>36</xdr:row>
      <xdr:rowOff>166551</xdr:rowOff>
    </xdr:to>
    <xdr:sp macro="" textlink="">
      <xdr:nvSpPr>
        <xdr:cNvPr id="86" name="円/楕円 85"/>
        <xdr:cNvSpPr/>
      </xdr:nvSpPr>
      <xdr:spPr>
        <a:xfrm>
          <a:off x="2857500" y="623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157678</xdr:rowOff>
    </xdr:from>
    <xdr:ext cx="469744" cy="259045"/>
    <xdr:sp macro="" textlink="">
      <xdr:nvSpPr>
        <xdr:cNvPr id="87" name="テキスト ボックス 86"/>
        <xdr:cNvSpPr txBox="1"/>
      </xdr:nvSpPr>
      <xdr:spPr>
        <a:xfrm>
          <a:off x="2673427" y="632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21408</xdr:rowOff>
    </xdr:from>
    <xdr:to>
      <xdr:col>3</xdr:col>
      <xdr:colOff>3175</xdr:colOff>
      <xdr:row>36</xdr:row>
      <xdr:rowOff>123008</xdr:rowOff>
    </xdr:to>
    <xdr:sp macro="" textlink="">
      <xdr:nvSpPr>
        <xdr:cNvPr id="88" name="円/楕円 87"/>
        <xdr:cNvSpPr/>
      </xdr:nvSpPr>
      <xdr:spPr>
        <a:xfrm>
          <a:off x="1968500" y="61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114135</xdr:rowOff>
    </xdr:from>
    <xdr:ext cx="469744" cy="259045"/>
    <xdr:sp macro="" textlink="">
      <xdr:nvSpPr>
        <xdr:cNvPr id="89" name="テキスト ボックス 88"/>
        <xdr:cNvSpPr txBox="1"/>
      </xdr:nvSpPr>
      <xdr:spPr>
        <a:xfrm>
          <a:off x="1784427" y="628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11067</xdr:rowOff>
    </xdr:from>
    <xdr:to>
      <xdr:col>1</xdr:col>
      <xdr:colOff>485775</xdr:colOff>
      <xdr:row>35</xdr:row>
      <xdr:rowOff>112667</xdr:rowOff>
    </xdr:to>
    <xdr:sp macro="" textlink="">
      <xdr:nvSpPr>
        <xdr:cNvPr id="90" name="円/楕円 89"/>
        <xdr:cNvSpPr/>
      </xdr:nvSpPr>
      <xdr:spPr>
        <a:xfrm>
          <a:off x="1079500" y="60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129194</xdr:rowOff>
    </xdr:from>
    <xdr:ext cx="469744" cy="259045"/>
    <xdr:sp macro="" textlink="">
      <xdr:nvSpPr>
        <xdr:cNvPr id="91" name="テキスト ボックス 90"/>
        <xdr:cNvSpPr txBox="1"/>
      </xdr:nvSpPr>
      <xdr:spPr>
        <a:xfrm>
          <a:off x="895427"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14297</xdr:rowOff>
    </xdr:from>
    <xdr:to>
      <xdr:col>6</xdr:col>
      <xdr:colOff>511175</xdr:colOff>
      <xdr:row>57</xdr:row>
      <xdr:rowOff>150151</xdr:rowOff>
    </xdr:to>
    <xdr:cxnSp macro="">
      <xdr:nvCxnSpPr>
        <xdr:cNvPr id="123" name="直線コネクタ 122"/>
        <xdr:cNvCxnSpPr/>
      </xdr:nvCxnSpPr>
      <xdr:spPr>
        <a:xfrm>
          <a:off x="3797300" y="9444047"/>
          <a:ext cx="838200" cy="47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58872</xdr:rowOff>
    </xdr:from>
    <xdr:ext cx="534377" cy="259045"/>
    <xdr:sp macro="" textlink="">
      <xdr:nvSpPr>
        <xdr:cNvPr id="124" name="総務費平均値テキスト"/>
        <xdr:cNvSpPr txBox="1"/>
      </xdr:nvSpPr>
      <xdr:spPr>
        <a:xfrm>
          <a:off x="4686300" y="9488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14297</xdr:rowOff>
    </xdr:from>
    <xdr:to>
      <xdr:col>5</xdr:col>
      <xdr:colOff>358775</xdr:colOff>
      <xdr:row>56</xdr:row>
      <xdr:rowOff>48292</xdr:rowOff>
    </xdr:to>
    <xdr:cxnSp macro="">
      <xdr:nvCxnSpPr>
        <xdr:cNvPr id="126" name="直線コネクタ 125"/>
        <xdr:cNvCxnSpPr/>
      </xdr:nvCxnSpPr>
      <xdr:spPr>
        <a:xfrm flipV="1">
          <a:off x="2908300" y="9444047"/>
          <a:ext cx="889000" cy="20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156350</xdr:rowOff>
    </xdr:from>
    <xdr:ext cx="534377" cy="259045"/>
    <xdr:sp macro="" textlink="">
      <xdr:nvSpPr>
        <xdr:cNvPr id="128" name="テキスト ボックス 127"/>
        <xdr:cNvSpPr txBox="1"/>
      </xdr:nvSpPr>
      <xdr:spPr>
        <a:xfrm>
          <a:off x="3530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48292</xdr:rowOff>
    </xdr:from>
    <xdr:to>
      <xdr:col>4</xdr:col>
      <xdr:colOff>155575</xdr:colOff>
      <xdr:row>58</xdr:row>
      <xdr:rowOff>102732</xdr:rowOff>
    </xdr:to>
    <xdr:cxnSp macro="">
      <xdr:nvCxnSpPr>
        <xdr:cNvPr id="129" name="直線コネクタ 128"/>
        <xdr:cNvCxnSpPr/>
      </xdr:nvCxnSpPr>
      <xdr:spPr>
        <a:xfrm flipV="1">
          <a:off x="2019300" y="9649492"/>
          <a:ext cx="889000" cy="39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116411</xdr:rowOff>
    </xdr:from>
    <xdr:ext cx="534377" cy="259045"/>
    <xdr:sp macro="" textlink="">
      <xdr:nvSpPr>
        <xdr:cNvPr id="131" name="テキスト ボックス 130"/>
        <xdr:cNvSpPr txBox="1"/>
      </xdr:nvSpPr>
      <xdr:spPr>
        <a:xfrm>
          <a:off x="2641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27653</xdr:rowOff>
    </xdr:from>
    <xdr:to>
      <xdr:col>2</xdr:col>
      <xdr:colOff>638175</xdr:colOff>
      <xdr:row>58</xdr:row>
      <xdr:rowOff>102732</xdr:rowOff>
    </xdr:to>
    <xdr:cxnSp macro="">
      <xdr:nvCxnSpPr>
        <xdr:cNvPr id="132" name="直線コネクタ 131"/>
        <xdr:cNvCxnSpPr/>
      </xdr:nvCxnSpPr>
      <xdr:spPr>
        <a:xfrm>
          <a:off x="1130300" y="9971753"/>
          <a:ext cx="8890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99351</xdr:rowOff>
    </xdr:from>
    <xdr:to>
      <xdr:col>6</xdr:col>
      <xdr:colOff>561975</xdr:colOff>
      <xdr:row>58</xdr:row>
      <xdr:rowOff>29501</xdr:rowOff>
    </xdr:to>
    <xdr:sp macro="" textlink="">
      <xdr:nvSpPr>
        <xdr:cNvPr id="142" name="円/楕円 141"/>
        <xdr:cNvSpPr/>
      </xdr:nvSpPr>
      <xdr:spPr>
        <a:xfrm>
          <a:off x="4584700" y="98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77778</xdr:rowOff>
    </xdr:from>
    <xdr:ext cx="534377" cy="259045"/>
    <xdr:sp macro="" textlink="">
      <xdr:nvSpPr>
        <xdr:cNvPr id="143" name="総務費該当値テキスト"/>
        <xdr:cNvSpPr txBox="1"/>
      </xdr:nvSpPr>
      <xdr:spPr>
        <a:xfrm>
          <a:off x="4686300" y="985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28,930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134947</xdr:rowOff>
    </xdr:from>
    <xdr:to>
      <xdr:col>5</xdr:col>
      <xdr:colOff>409575</xdr:colOff>
      <xdr:row>55</xdr:row>
      <xdr:rowOff>65097</xdr:rowOff>
    </xdr:to>
    <xdr:sp macro="" textlink="">
      <xdr:nvSpPr>
        <xdr:cNvPr id="144" name="円/楕円 143"/>
        <xdr:cNvSpPr/>
      </xdr:nvSpPr>
      <xdr:spPr>
        <a:xfrm>
          <a:off x="3746500" y="939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81624</xdr:rowOff>
    </xdr:from>
    <xdr:ext cx="534377" cy="259045"/>
    <xdr:sp macro="" textlink="">
      <xdr:nvSpPr>
        <xdr:cNvPr id="145" name="テキスト ボックス 144"/>
        <xdr:cNvSpPr txBox="1"/>
      </xdr:nvSpPr>
      <xdr:spPr>
        <a:xfrm>
          <a:off x="3530111" y="916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168942</xdr:rowOff>
    </xdr:from>
    <xdr:to>
      <xdr:col>4</xdr:col>
      <xdr:colOff>206375</xdr:colOff>
      <xdr:row>56</xdr:row>
      <xdr:rowOff>99092</xdr:rowOff>
    </xdr:to>
    <xdr:sp macro="" textlink="">
      <xdr:nvSpPr>
        <xdr:cNvPr id="146" name="円/楕円 145"/>
        <xdr:cNvSpPr/>
      </xdr:nvSpPr>
      <xdr:spPr>
        <a:xfrm>
          <a:off x="2857500" y="95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115619</xdr:rowOff>
    </xdr:from>
    <xdr:ext cx="534377" cy="259045"/>
    <xdr:sp macro="" textlink="">
      <xdr:nvSpPr>
        <xdr:cNvPr id="147" name="テキスト ボックス 146"/>
        <xdr:cNvSpPr txBox="1"/>
      </xdr:nvSpPr>
      <xdr:spPr>
        <a:xfrm>
          <a:off x="2641111" y="937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51932</xdr:rowOff>
    </xdr:from>
    <xdr:to>
      <xdr:col>3</xdr:col>
      <xdr:colOff>3175</xdr:colOff>
      <xdr:row>58</xdr:row>
      <xdr:rowOff>153532</xdr:rowOff>
    </xdr:to>
    <xdr:sp macro="" textlink="">
      <xdr:nvSpPr>
        <xdr:cNvPr id="148" name="円/楕円 147"/>
        <xdr:cNvSpPr/>
      </xdr:nvSpPr>
      <xdr:spPr>
        <a:xfrm>
          <a:off x="1968500" y="99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144659</xdr:rowOff>
    </xdr:from>
    <xdr:ext cx="534377" cy="259045"/>
    <xdr:sp macro="" textlink="">
      <xdr:nvSpPr>
        <xdr:cNvPr id="149" name="テキスト ボックス 148"/>
        <xdr:cNvSpPr txBox="1"/>
      </xdr:nvSpPr>
      <xdr:spPr>
        <a:xfrm>
          <a:off x="1752111" y="1008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148303</xdr:rowOff>
    </xdr:from>
    <xdr:to>
      <xdr:col>1</xdr:col>
      <xdr:colOff>485775</xdr:colOff>
      <xdr:row>58</xdr:row>
      <xdr:rowOff>78453</xdr:rowOff>
    </xdr:to>
    <xdr:sp macro="" textlink="">
      <xdr:nvSpPr>
        <xdr:cNvPr id="150" name="円/楕円 149"/>
        <xdr:cNvSpPr/>
      </xdr:nvSpPr>
      <xdr:spPr>
        <a:xfrm>
          <a:off x="1079500" y="992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69580</xdr:rowOff>
    </xdr:from>
    <xdr:ext cx="534377" cy="259045"/>
    <xdr:sp macro="" textlink="">
      <xdr:nvSpPr>
        <xdr:cNvPr id="151" name="テキスト ボックス 150"/>
        <xdr:cNvSpPr txBox="1"/>
      </xdr:nvSpPr>
      <xdr:spPr>
        <a:xfrm>
          <a:off x="863111" y="1001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93732</xdr:rowOff>
    </xdr:from>
    <xdr:to>
      <xdr:col>6</xdr:col>
      <xdr:colOff>510540</xdr:colOff>
      <xdr:row>79</xdr:row>
      <xdr:rowOff>130060</xdr:rowOff>
    </xdr:to>
    <xdr:cxnSp macro="">
      <xdr:nvCxnSpPr>
        <xdr:cNvPr id="176" name="直線コネクタ 175"/>
        <xdr:cNvCxnSpPr/>
      </xdr:nvCxnSpPr>
      <xdr:spPr>
        <a:xfrm flipV="1">
          <a:off x="4633595" y="12266682"/>
          <a:ext cx="1270" cy="140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133887</xdr:rowOff>
    </xdr:from>
    <xdr:ext cx="599010" cy="259045"/>
    <xdr:sp macro="" textlink="">
      <xdr:nvSpPr>
        <xdr:cNvPr id="177" name="民生費最小値テキスト"/>
        <xdr:cNvSpPr txBox="1"/>
      </xdr:nvSpPr>
      <xdr:spPr>
        <a:xfrm>
          <a:off x="4686300" y="1367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79</xdr:row>
      <xdr:rowOff>130060</xdr:rowOff>
    </xdr:from>
    <xdr:to>
      <xdr:col>6</xdr:col>
      <xdr:colOff>600075</xdr:colOff>
      <xdr:row>79</xdr:row>
      <xdr:rowOff>130060</xdr:rowOff>
    </xdr:to>
    <xdr:cxnSp macro="">
      <xdr:nvCxnSpPr>
        <xdr:cNvPr id="178" name="直線コネクタ 177"/>
        <xdr:cNvCxnSpPr/>
      </xdr:nvCxnSpPr>
      <xdr:spPr>
        <a:xfrm>
          <a:off x="4546600" y="1367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40409</xdr:rowOff>
    </xdr:from>
    <xdr:ext cx="599010" cy="259045"/>
    <xdr:sp macro="" textlink="">
      <xdr:nvSpPr>
        <xdr:cNvPr id="179" name="民生費最大値テキスト"/>
        <xdr:cNvSpPr txBox="1"/>
      </xdr:nvSpPr>
      <xdr:spPr>
        <a:xfrm>
          <a:off x="4686300" y="1204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93732</xdr:rowOff>
    </xdr:from>
    <xdr:to>
      <xdr:col>6</xdr:col>
      <xdr:colOff>600075</xdr:colOff>
      <xdr:row>71</xdr:row>
      <xdr:rowOff>93732</xdr:rowOff>
    </xdr:to>
    <xdr:cxnSp macro="">
      <xdr:nvCxnSpPr>
        <xdr:cNvPr id="180" name="直線コネクタ 179"/>
        <xdr:cNvCxnSpPr/>
      </xdr:nvCxnSpPr>
      <xdr:spPr>
        <a:xfrm>
          <a:off x="4546600" y="1226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89408</xdr:rowOff>
    </xdr:from>
    <xdr:to>
      <xdr:col>6</xdr:col>
      <xdr:colOff>511175</xdr:colOff>
      <xdr:row>75</xdr:row>
      <xdr:rowOff>109658</xdr:rowOff>
    </xdr:to>
    <xdr:cxnSp macro="">
      <xdr:nvCxnSpPr>
        <xdr:cNvPr id="181" name="直線コネクタ 180"/>
        <xdr:cNvCxnSpPr/>
      </xdr:nvCxnSpPr>
      <xdr:spPr>
        <a:xfrm flipV="1">
          <a:off x="3797300" y="12948158"/>
          <a:ext cx="8382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45266</xdr:rowOff>
    </xdr:from>
    <xdr:ext cx="599010" cy="259045"/>
    <xdr:sp macro="" textlink="">
      <xdr:nvSpPr>
        <xdr:cNvPr id="182" name="民生費平均値テキスト"/>
        <xdr:cNvSpPr txBox="1"/>
      </xdr:nvSpPr>
      <xdr:spPr>
        <a:xfrm>
          <a:off x="4686300" y="130754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66839</xdr:rowOff>
    </xdr:from>
    <xdr:to>
      <xdr:col>6</xdr:col>
      <xdr:colOff>561975</xdr:colOff>
      <xdr:row>76</xdr:row>
      <xdr:rowOff>168439</xdr:rowOff>
    </xdr:to>
    <xdr:sp macro="" textlink="">
      <xdr:nvSpPr>
        <xdr:cNvPr id="183" name="フローチャート : 判断 182"/>
        <xdr:cNvSpPr/>
      </xdr:nvSpPr>
      <xdr:spPr>
        <a:xfrm>
          <a:off x="45847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109658</xdr:rowOff>
    </xdr:from>
    <xdr:to>
      <xdr:col>5</xdr:col>
      <xdr:colOff>358775</xdr:colOff>
      <xdr:row>76</xdr:row>
      <xdr:rowOff>43078</xdr:rowOff>
    </xdr:to>
    <xdr:cxnSp macro="">
      <xdr:nvCxnSpPr>
        <xdr:cNvPr id="184" name="直線コネクタ 183"/>
        <xdr:cNvCxnSpPr/>
      </xdr:nvCxnSpPr>
      <xdr:spPr>
        <a:xfrm flipV="1">
          <a:off x="2908300" y="12968408"/>
          <a:ext cx="889000" cy="10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138601</xdr:rowOff>
    </xdr:from>
    <xdr:to>
      <xdr:col>5</xdr:col>
      <xdr:colOff>409575</xdr:colOff>
      <xdr:row>77</xdr:row>
      <xdr:rowOff>68751</xdr:rowOff>
    </xdr:to>
    <xdr:sp macro="" textlink="">
      <xdr:nvSpPr>
        <xdr:cNvPr id="185" name="フローチャート : 判断 184"/>
        <xdr:cNvSpPr/>
      </xdr:nvSpPr>
      <xdr:spPr>
        <a:xfrm>
          <a:off x="3746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59878</xdr:rowOff>
    </xdr:from>
    <xdr:ext cx="599010" cy="259045"/>
    <xdr:sp macro="" textlink="">
      <xdr:nvSpPr>
        <xdr:cNvPr id="186" name="テキスト ボックス 185"/>
        <xdr:cNvSpPr txBox="1"/>
      </xdr:nvSpPr>
      <xdr:spPr>
        <a:xfrm>
          <a:off x="3497794"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43078</xdr:rowOff>
    </xdr:from>
    <xdr:to>
      <xdr:col>4</xdr:col>
      <xdr:colOff>155575</xdr:colOff>
      <xdr:row>77</xdr:row>
      <xdr:rowOff>71292</xdr:rowOff>
    </xdr:to>
    <xdr:cxnSp macro="">
      <xdr:nvCxnSpPr>
        <xdr:cNvPr id="187" name="直線コネクタ 186"/>
        <xdr:cNvCxnSpPr/>
      </xdr:nvCxnSpPr>
      <xdr:spPr>
        <a:xfrm flipV="1">
          <a:off x="2019300" y="13073278"/>
          <a:ext cx="889000" cy="19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57925</xdr:rowOff>
    </xdr:from>
    <xdr:to>
      <xdr:col>4</xdr:col>
      <xdr:colOff>206375</xdr:colOff>
      <xdr:row>77</xdr:row>
      <xdr:rowOff>159525</xdr:rowOff>
    </xdr:to>
    <xdr:sp macro="" textlink="">
      <xdr:nvSpPr>
        <xdr:cNvPr id="188" name="フローチャート : 判断 187"/>
        <xdr:cNvSpPr/>
      </xdr:nvSpPr>
      <xdr:spPr>
        <a:xfrm>
          <a:off x="2857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150652</xdr:rowOff>
    </xdr:from>
    <xdr:ext cx="599010" cy="259045"/>
    <xdr:sp macro="" textlink="">
      <xdr:nvSpPr>
        <xdr:cNvPr id="189" name="テキスト ボックス 188"/>
        <xdr:cNvSpPr txBox="1"/>
      </xdr:nvSpPr>
      <xdr:spPr>
        <a:xfrm>
          <a:off x="2608794"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58376</xdr:rowOff>
    </xdr:from>
    <xdr:to>
      <xdr:col>2</xdr:col>
      <xdr:colOff>638175</xdr:colOff>
      <xdr:row>77</xdr:row>
      <xdr:rowOff>71292</xdr:rowOff>
    </xdr:to>
    <xdr:cxnSp macro="">
      <xdr:nvCxnSpPr>
        <xdr:cNvPr id="190" name="直線コネクタ 189"/>
        <xdr:cNvCxnSpPr/>
      </xdr:nvCxnSpPr>
      <xdr:spPr>
        <a:xfrm>
          <a:off x="1130300" y="13260026"/>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58001</xdr:rowOff>
    </xdr:from>
    <xdr:to>
      <xdr:col>3</xdr:col>
      <xdr:colOff>3175</xdr:colOff>
      <xdr:row>78</xdr:row>
      <xdr:rowOff>159601</xdr:rowOff>
    </xdr:to>
    <xdr:sp macro="" textlink="">
      <xdr:nvSpPr>
        <xdr:cNvPr id="191" name="フローチャート : 判断 190"/>
        <xdr:cNvSpPr/>
      </xdr:nvSpPr>
      <xdr:spPr>
        <a:xfrm>
          <a:off x="1968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150728</xdr:rowOff>
    </xdr:from>
    <xdr:ext cx="599010" cy="259045"/>
    <xdr:sp macro="" textlink="">
      <xdr:nvSpPr>
        <xdr:cNvPr id="192" name="テキスト ボックス 191"/>
        <xdr:cNvSpPr txBox="1"/>
      </xdr:nvSpPr>
      <xdr:spPr>
        <a:xfrm>
          <a:off x="1719794"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116866</xdr:rowOff>
    </xdr:from>
    <xdr:to>
      <xdr:col>1</xdr:col>
      <xdr:colOff>485775</xdr:colOff>
      <xdr:row>79</xdr:row>
      <xdr:rowOff>47016</xdr:rowOff>
    </xdr:to>
    <xdr:sp macro="" textlink="">
      <xdr:nvSpPr>
        <xdr:cNvPr id="193" name="フローチャート : 判断 192"/>
        <xdr:cNvSpPr/>
      </xdr:nvSpPr>
      <xdr:spPr>
        <a:xfrm>
          <a:off x="1079500" y="1348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38143</xdr:rowOff>
    </xdr:from>
    <xdr:ext cx="599010" cy="259045"/>
    <xdr:sp macro="" textlink="">
      <xdr:nvSpPr>
        <xdr:cNvPr id="194" name="テキスト ボックス 193"/>
        <xdr:cNvSpPr txBox="1"/>
      </xdr:nvSpPr>
      <xdr:spPr>
        <a:xfrm>
          <a:off x="830794" y="135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38608</xdr:rowOff>
    </xdr:from>
    <xdr:to>
      <xdr:col>6</xdr:col>
      <xdr:colOff>561975</xdr:colOff>
      <xdr:row>75</xdr:row>
      <xdr:rowOff>140208</xdr:rowOff>
    </xdr:to>
    <xdr:sp macro="" textlink="">
      <xdr:nvSpPr>
        <xdr:cNvPr id="200" name="円/楕円 199"/>
        <xdr:cNvSpPr/>
      </xdr:nvSpPr>
      <xdr:spPr>
        <a:xfrm>
          <a:off x="4584700" y="128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61485</xdr:rowOff>
    </xdr:from>
    <xdr:ext cx="599010" cy="259045"/>
    <xdr:sp macro="" textlink="">
      <xdr:nvSpPr>
        <xdr:cNvPr id="201" name="民生費該当値テキスト"/>
        <xdr:cNvSpPr txBox="1"/>
      </xdr:nvSpPr>
      <xdr:spPr>
        <a:xfrm>
          <a:off x="4686300" y="1274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153,640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58858</xdr:rowOff>
    </xdr:from>
    <xdr:to>
      <xdr:col>5</xdr:col>
      <xdr:colOff>409575</xdr:colOff>
      <xdr:row>75</xdr:row>
      <xdr:rowOff>160458</xdr:rowOff>
    </xdr:to>
    <xdr:sp macro="" textlink="">
      <xdr:nvSpPr>
        <xdr:cNvPr id="202" name="円/楕円 201"/>
        <xdr:cNvSpPr/>
      </xdr:nvSpPr>
      <xdr:spPr>
        <a:xfrm>
          <a:off x="3746500" y="1291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5535</xdr:rowOff>
    </xdr:from>
    <xdr:ext cx="599010" cy="259045"/>
    <xdr:sp macro="" textlink="">
      <xdr:nvSpPr>
        <xdr:cNvPr id="203" name="テキスト ボックス 202"/>
        <xdr:cNvSpPr txBox="1"/>
      </xdr:nvSpPr>
      <xdr:spPr>
        <a:xfrm>
          <a:off x="3497794" y="1269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152,577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163728</xdr:rowOff>
    </xdr:from>
    <xdr:to>
      <xdr:col>4</xdr:col>
      <xdr:colOff>206375</xdr:colOff>
      <xdr:row>76</xdr:row>
      <xdr:rowOff>93878</xdr:rowOff>
    </xdr:to>
    <xdr:sp macro="" textlink="">
      <xdr:nvSpPr>
        <xdr:cNvPr id="204" name="円/楕円 203"/>
        <xdr:cNvSpPr/>
      </xdr:nvSpPr>
      <xdr:spPr>
        <a:xfrm>
          <a:off x="2857500" y="130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110406</xdr:rowOff>
    </xdr:from>
    <xdr:ext cx="599010" cy="259045"/>
    <xdr:sp macro="" textlink="">
      <xdr:nvSpPr>
        <xdr:cNvPr id="205" name="テキスト ボックス 204"/>
        <xdr:cNvSpPr txBox="1"/>
      </xdr:nvSpPr>
      <xdr:spPr>
        <a:xfrm>
          <a:off x="2608794" y="1279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147,072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20492</xdr:rowOff>
    </xdr:from>
    <xdr:to>
      <xdr:col>3</xdr:col>
      <xdr:colOff>3175</xdr:colOff>
      <xdr:row>77</xdr:row>
      <xdr:rowOff>122092</xdr:rowOff>
    </xdr:to>
    <xdr:sp macro="" textlink="">
      <xdr:nvSpPr>
        <xdr:cNvPr id="206" name="円/楕円 205"/>
        <xdr:cNvSpPr/>
      </xdr:nvSpPr>
      <xdr:spPr>
        <a:xfrm>
          <a:off x="1968500" y="132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138619</xdr:rowOff>
    </xdr:from>
    <xdr:ext cx="599010" cy="259045"/>
    <xdr:sp macro="" textlink="">
      <xdr:nvSpPr>
        <xdr:cNvPr id="207" name="テキスト ボックス 206"/>
        <xdr:cNvSpPr txBox="1"/>
      </xdr:nvSpPr>
      <xdr:spPr>
        <a:xfrm>
          <a:off x="1719794" y="129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7576</xdr:rowOff>
    </xdr:from>
    <xdr:to>
      <xdr:col>1</xdr:col>
      <xdr:colOff>485775</xdr:colOff>
      <xdr:row>77</xdr:row>
      <xdr:rowOff>109176</xdr:rowOff>
    </xdr:to>
    <xdr:sp macro="" textlink="">
      <xdr:nvSpPr>
        <xdr:cNvPr id="208" name="円/楕円 207"/>
        <xdr:cNvSpPr/>
      </xdr:nvSpPr>
      <xdr:spPr>
        <a:xfrm>
          <a:off x="1079500" y="1320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125703</xdr:rowOff>
    </xdr:from>
    <xdr:ext cx="599010" cy="259045"/>
    <xdr:sp macro="" textlink="">
      <xdr:nvSpPr>
        <xdr:cNvPr id="209" name="テキスト ボックス 208"/>
        <xdr:cNvSpPr txBox="1"/>
      </xdr:nvSpPr>
      <xdr:spPr>
        <a:xfrm>
          <a:off x="830794" y="1298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2" name="直線コネクタ 231"/>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3"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4" name="直線コネクタ 233"/>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5"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6" name="直線コネクタ 235"/>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167360</xdr:rowOff>
    </xdr:from>
    <xdr:to>
      <xdr:col>6</xdr:col>
      <xdr:colOff>511175</xdr:colOff>
      <xdr:row>98</xdr:row>
      <xdr:rowOff>24692</xdr:rowOff>
    </xdr:to>
    <xdr:cxnSp macro="">
      <xdr:nvCxnSpPr>
        <xdr:cNvPr id="237" name="直線コネクタ 236"/>
        <xdr:cNvCxnSpPr/>
      </xdr:nvCxnSpPr>
      <xdr:spPr>
        <a:xfrm flipV="1">
          <a:off x="3797300" y="16798010"/>
          <a:ext cx="838200" cy="2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3512</xdr:rowOff>
    </xdr:from>
    <xdr:ext cx="534377" cy="259045"/>
    <xdr:sp macro="" textlink="">
      <xdr:nvSpPr>
        <xdr:cNvPr id="238" name="衛生費平均値テキスト"/>
        <xdr:cNvSpPr txBox="1"/>
      </xdr:nvSpPr>
      <xdr:spPr>
        <a:xfrm>
          <a:off x="4686300" y="1646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39" name="フローチャート : 判断 238"/>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19686</xdr:rowOff>
    </xdr:from>
    <xdr:to>
      <xdr:col>5</xdr:col>
      <xdr:colOff>358775</xdr:colOff>
      <xdr:row>98</xdr:row>
      <xdr:rowOff>24692</xdr:rowOff>
    </xdr:to>
    <xdr:cxnSp macro="">
      <xdr:nvCxnSpPr>
        <xdr:cNvPr id="240" name="直線コネクタ 239"/>
        <xdr:cNvCxnSpPr/>
      </xdr:nvCxnSpPr>
      <xdr:spPr>
        <a:xfrm>
          <a:off x="2908300" y="16821786"/>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1" name="フローチャート : 判断 240"/>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130309</xdr:rowOff>
    </xdr:from>
    <xdr:ext cx="534377" cy="259045"/>
    <xdr:sp macro="" textlink="">
      <xdr:nvSpPr>
        <xdr:cNvPr id="242" name="テキスト ボックス 241"/>
        <xdr:cNvSpPr txBox="1"/>
      </xdr:nvSpPr>
      <xdr:spPr>
        <a:xfrm>
          <a:off x="3530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161599</xdr:rowOff>
    </xdr:from>
    <xdr:to>
      <xdr:col>4</xdr:col>
      <xdr:colOff>155575</xdr:colOff>
      <xdr:row>98</xdr:row>
      <xdr:rowOff>19686</xdr:rowOff>
    </xdr:to>
    <xdr:cxnSp macro="">
      <xdr:nvCxnSpPr>
        <xdr:cNvPr id="243" name="直線コネクタ 242"/>
        <xdr:cNvCxnSpPr/>
      </xdr:nvCxnSpPr>
      <xdr:spPr>
        <a:xfrm>
          <a:off x="2019300" y="16792249"/>
          <a:ext cx="889000" cy="2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4" name="フローチャート : 判断 243"/>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163730</xdr:rowOff>
    </xdr:from>
    <xdr:ext cx="534377" cy="259045"/>
    <xdr:sp macro="" textlink="">
      <xdr:nvSpPr>
        <xdr:cNvPr id="245" name="テキスト ボックス 244"/>
        <xdr:cNvSpPr txBox="1"/>
      </xdr:nvSpPr>
      <xdr:spPr>
        <a:xfrm>
          <a:off x="2641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161599</xdr:rowOff>
    </xdr:from>
    <xdr:to>
      <xdr:col>2</xdr:col>
      <xdr:colOff>638175</xdr:colOff>
      <xdr:row>98</xdr:row>
      <xdr:rowOff>37036</xdr:rowOff>
    </xdr:to>
    <xdr:cxnSp macro="">
      <xdr:nvCxnSpPr>
        <xdr:cNvPr id="246" name="直線コネクタ 245"/>
        <xdr:cNvCxnSpPr/>
      </xdr:nvCxnSpPr>
      <xdr:spPr>
        <a:xfrm flipV="1">
          <a:off x="1130300" y="16792249"/>
          <a:ext cx="889000" cy="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7" name="フローチャート : 判断 246"/>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14957</xdr:rowOff>
    </xdr:from>
    <xdr:ext cx="534377" cy="259045"/>
    <xdr:sp macro="" textlink="">
      <xdr:nvSpPr>
        <xdr:cNvPr id="248" name="テキスト ボックス 247"/>
        <xdr:cNvSpPr txBox="1"/>
      </xdr:nvSpPr>
      <xdr:spPr>
        <a:xfrm>
          <a:off x="1752111" y="1647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49" name="フローチャート : 判断 248"/>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151911</xdr:rowOff>
    </xdr:from>
    <xdr:ext cx="534377" cy="259045"/>
    <xdr:sp macro="" textlink="">
      <xdr:nvSpPr>
        <xdr:cNvPr id="250" name="テキスト ボックス 249"/>
        <xdr:cNvSpPr txBox="1"/>
      </xdr:nvSpPr>
      <xdr:spPr>
        <a:xfrm>
          <a:off x="863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116560</xdr:rowOff>
    </xdr:from>
    <xdr:to>
      <xdr:col>6</xdr:col>
      <xdr:colOff>561975</xdr:colOff>
      <xdr:row>98</xdr:row>
      <xdr:rowOff>46710</xdr:rowOff>
    </xdr:to>
    <xdr:sp macro="" textlink="">
      <xdr:nvSpPr>
        <xdr:cNvPr id="256" name="円/楕円 255"/>
        <xdr:cNvSpPr/>
      </xdr:nvSpPr>
      <xdr:spPr>
        <a:xfrm>
          <a:off x="4584700" y="167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94987</xdr:rowOff>
    </xdr:from>
    <xdr:ext cx="534377" cy="259045"/>
    <xdr:sp macro="" textlink="">
      <xdr:nvSpPr>
        <xdr:cNvPr id="257" name="衛生費該当値テキスト"/>
        <xdr:cNvSpPr txBox="1"/>
      </xdr:nvSpPr>
      <xdr:spPr>
        <a:xfrm>
          <a:off x="4686300" y="1672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145342</xdr:rowOff>
    </xdr:from>
    <xdr:to>
      <xdr:col>5</xdr:col>
      <xdr:colOff>409575</xdr:colOff>
      <xdr:row>98</xdr:row>
      <xdr:rowOff>75492</xdr:rowOff>
    </xdr:to>
    <xdr:sp macro="" textlink="">
      <xdr:nvSpPr>
        <xdr:cNvPr id="258" name="円/楕円 257"/>
        <xdr:cNvSpPr/>
      </xdr:nvSpPr>
      <xdr:spPr>
        <a:xfrm>
          <a:off x="3746500" y="1677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66619</xdr:rowOff>
    </xdr:from>
    <xdr:ext cx="534377" cy="259045"/>
    <xdr:sp macro="" textlink="">
      <xdr:nvSpPr>
        <xdr:cNvPr id="259" name="テキスト ボックス 258"/>
        <xdr:cNvSpPr txBox="1"/>
      </xdr:nvSpPr>
      <xdr:spPr>
        <a:xfrm>
          <a:off x="3530111" y="168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140336</xdr:rowOff>
    </xdr:from>
    <xdr:to>
      <xdr:col>4</xdr:col>
      <xdr:colOff>206375</xdr:colOff>
      <xdr:row>98</xdr:row>
      <xdr:rowOff>70486</xdr:rowOff>
    </xdr:to>
    <xdr:sp macro="" textlink="">
      <xdr:nvSpPr>
        <xdr:cNvPr id="260" name="円/楕円 259"/>
        <xdr:cNvSpPr/>
      </xdr:nvSpPr>
      <xdr:spPr>
        <a:xfrm>
          <a:off x="2857500" y="1677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61613</xdr:rowOff>
    </xdr:from>
    <xdr:ext cx="534377" cy="259045"/>
    <xdr:sp macro="" textlink="">
      <xdr:nvSpPr>
        <xdr:cNvPr id="261" name="テキスト ボックス 260"/>
        <xdr:cNvSpPr txBox="1"/>
      </xdr:nvSpPr>
      <xdr:spPr>
        <a:xfrm>
          <a:off x="2641111" y="1686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110799</xdr:rowOff>
    </xdr:from>
    <xdr:to>
      <xdr:col>3</xdr:col>
      <xdr:colOff>3175</xdr:colOff>
      <xdr:row>98</xdr:row>
      <xdr:rowOff>40949</xdr:rowOff>
    </xdr:to>
    <xdr:sp macro="" textlink="">
      <xdr:nvSpPr>
        <xdr:cNvPr id="262" name="円/楕円 261"/>
        <xdr:cNvSpPr/>
      </xdr:nvSpPr>
      <xdr:spPr>
        <a:xfrm>
          <a:off x="1968500" y="167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32076</xdr:rowOff>
    </xdr:from>
    <xdr:ext cx="534377" cy="259045"/>
    <xdr:sp macro="" textlink="">
      <xdr:nvSpPr>
        <xdr:cNvPr id="263" name="テキスト ボックス 262"/>
        <xdr:cNvSpPr txBox="1"/>
      </xdr:nvSpPr>
      <xdr:spPr>
        <a:xfrm>
          <a:off x="1752111" y="1683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157686</xdr:rowOff>
    </xdr:from>
    <xdr:to>
      <xdr:col>1</xdr:col>
      <xdr:colOff>485775</xdr:colOff>
      <xdr:row>98</xdr:row>
      <xdr:rowOff>87836</xdr:rowOff>
    </xdr:to>
    <xdr:sp macro="" textlink="">
      <xdr:nvSpPr>
        <xdr:cNvPr id="264" name="円/楕円 263"/>
        <xdr:cNvSpPr/>
      </xdr:nvSpPr>
      <xdr:spPr>
        <a:xfrm>
          <a:off x="1079500" y="1678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78963</xdr:rowOff>
    </xdr:from>
    <xdr:ext cx="534377" cy="259045"/>
    <xdr:sp macro="" textlink="">
      <xdr:nvSpPr>
        <xdr:cNvPr id="265" name="テキスト ボックス 264"/>
        <xdr:cNvSpPr txBox="1"/>
      </xdr:nvSpPr>
      <xdr:spPr>
        <a:xfrm>
          <a:off x="863111"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89" name="直線コネクタ 288"/>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0"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1" name="直線コネクタ 290"/>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2"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3" name="直線コネクタ 292"/>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76264</xdr:rowOff>
    </xdr:from>
    <xdr:to>
      <xdr:col>15</xdr:col>
      <xdr:colOff>180975</xdr:colOff>
      <xdr:row>38</xdr:row>
      <xdr:rowOff>82931</xdr:rowOff>
    </xdr:to>
    <xdr:cxnSp macro="">
      <xdr:nvCxnSpPr>
        <xdr:cNvPr id="294" name="直線コネクタ 293"/>
        <xdr:cNvCxnSpPr/>
      </xdr:nvCxnSpPr>
      <xdr:spPr>
        <a:xfrm flipV="1">
          <a:off x="9639300" y="6591364"/>
          <a:ext cx="8382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150830</xdr:rowOff>
    </xdr:from>
    <xdr:ext cx="469744" cy="259045"/>
    <xdr:sp macro="" textlink="">
      <xdr:nvSpPr>
        <xdr:cNvPr id="295" name="労働費平均値テキスト"/>
        <xdr:cNvSpPr txBox="1"/>
      </xdr:nvSpPr>
      <xdr:spPr>
        <a:xfrm>
          <a:off x="10528300" y="632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6" name="フローチャート : 判断 295"/>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81407</xdr:rowOff>
    </xdr:from>
    <xdr:to>
      <xdr:col>14</xdr:col>
      <xdr:colOff>28575</xdr:colOff>
      <xdr:row>38</xdr:row>
      <xdr:rowOff>82931</xdr:rowOff>
    </xdr:to>
    <xdr:cxnSp macro="">
      <xdr:nvCxnSpPr>
        <xdr:cNvPr id="297" name="直線コネクタ 296"/>
        <xdr:cNvCxnSpPr/>
      </xdr:nvCxnSpPr>
      <xdr:spPr>
        <a:xfrm>
          <a:off x="8750300" y="659650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298" name="フローチャート : 判断 297"/>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299" name="テキスト ボックス 298"/>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81407</xdr:rowOff>
    </xdr:from>
    <xdr:to>
      <xdr:col>12</xdr:col>
      <xdr:colOff>511175</xdr:colOff>
      <xdr:row>38</xdr:row>
      <xdr:rowOff>81407</xdr:rowOff>
    </xdr:to>
    <xdr:cxnSp macro="">
      <xdr:nvCxnSpPr>
        <xdr:cNvPr id="300" name="直線コネクタ 299"/>
        <xdr:cNvCxnSpPr/>
      </xdr:nvCxnSpPr>
      <xdr:spPr>
        <a:xfrm>
          <a:off x="7861300" y="65965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1" name="フローチャート : 判断 300"/>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2" name="テキスト ボックス 301"/>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53022</xdr:rowOff>
    </xdr:from>
    <xdr:to>
      <xdr:col>11</xdr:col>
      <xdr:colOff>307975</xdr:colOff>
      <xdr:row>38</xdr:row>
      <xdr:rowOff>81407</xdr:rowOff>
    </xdr:to>
    <xdr:cxnSp macro="">
      <xdr:nvCxnSpPr>
        <xdr:cNvPr id="303" name="直線コネクタ 302"/>
        <xdr:cNvCxnSpPr/>
      </xdr:nvCxnSpPr>
      <xdr:spPr>
        <a:xfrm>
          <a:off x="6972300" y="6568122"/>
          <a:ext cx="8890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4" name="フローチャート : 判断 303"/>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134447</xdr:rowOff>
    </xdr:from>
    <xdr:ext cx="469744" cy="259045"/>
    <xdr:sp macro="" textlink="">
      <xdr:nvSpPr>
        <xdr:cNvPr id="305" name="テキスト ボックス 304"/>
        <xdr:cNvSpPr txBox="1"/>
      </xdr:nvSpPr>
      <xdr:spPr>
        <a:xfrm>
          <a:off x="7626427"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6" name="フローチャート : 判断 305"/>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64152</xdr:rowOff>
    </xdr:from>
    <xdr:ext cx="469744" cy="259045"/>
    <xdr:sp macro="" textlink="">
      <xdr:nvSpPr>
        <xdr:cNvPr id="307" name="テキスト ボックス 306"/>
        <xdr:cNvSpPr txBox="1"/>
      </xdr:nvSpPr>
      <xdr:spPr>
        <a:xfrm>
          <a:off x="6737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25464</xdr:rowOff>
    </xdr:from>
    <xdr:to>
      <xdr:col>15</xdr:col>
      <xdr:colOff>231775</xdr:colOff>
      <xdr:row>38</xdr:row>
      <xdr:rowOff>127064</xdr:rowOff>
    </xdr:to>
    <xdr:sp macro="" textlink="">
      <xdr:nvSpPr>
        <xdr:cNvPr id="313" name="円/楕円 312"/>
        <xdr:cNvSpPr/>
      </xdr:nvSpPr>
      <xdr:spPr>
        <a:xfrm>
          <a:off x="10426700" y="65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3891</xdr:rowOff>
    </xdr:from>
    <xdr:ext cx="378565" cy="259045"/>
    <xdr:sp macro="" textlink="">
      <xdr:nvSpPr>
        <xdr:cNvPr id="314" name="労働費該当値テキスト"/>
        <xdr:cNvSpPr txBox="1"/>
      </xdr:nvSpPr>
      <xdr:spPr>
        <a:xfrm>
          <a:off x="10528300" y="6518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32131</xdr:rowOff>
    </xdr:from>
    <xdr:to>
      <xdr:col>14</xdr:col>
      <xdr:colOff>79375</xdr:colOff>
      <xdr:row>38</xdr:row>
      <xdr:rowOff>133731</xdr:rowOff>
    </xdr:to>
    <xdr:sp macro="" textlink="">
      <xdr:nvSpPr>
        <xdr:cNvPr id="315" name="円/楕円 314"/>
        <xdr:cNvSpPr/>
      </xdr:nvSpPr>
      <xdr:spPr>
        <a:xfrm>
          <a:off x="9588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124858</xdr:rowOff>
    </xdr:from>
    <xdr:ext cx="378565" cy="259045"/>
    <xdr:sp macro="" textlink="">
      <xdr:nvSpPr>
        <xdr:cNvPr id="316" name="テキスト ボックス 315"/>
        <xdr:cNvSpPr txBox="1"/>
      </xdr:nvSpPr>
      <xdr:spPr>
        <a:xfrm>
          <a:off x="9450017" y="663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30607</xdr:rowOff>
    </xdr:from>
    <xdr:to>
      <xdr:col>12</xdr:col>
      <xdr:colOff>561975</xdr:colOff>
      <xdr:row>38</xdr:row>
      <xdr:rowOff>132207</xdr:rowOff>
    </xdr:to>
    <xdr:sp macro="" textlink="">
      <xdr:nvSpPr>
        <xdr:cNvPr id="317" name="円/楕円 316"/>
        <xdr:cNvSpPr/>
      </xdr:nvSpPr>
      <xdr:spPr>
        <a:xfrm>
          <a:off x="8699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123334</xdr:rowOff>
    </xdr:from>
    <xdr:ext cx="378565" cy="259045"/>
    <xdr:sp macro="" textlink="">
      <xdr:nvSpPr>
        <xdr:cNvPr id="318" name="テキスト ボックス 317"/>
        <xdr:cNvSpPr txBox="1"/>
      </xdr:nvSpPr>
      <xdr:spPr>
        <a:xfrm>
          <a:off x="8561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30607</xdr:rowOff>
    </xdr:from>
    <xdr:to>
      <xdr:col>11</xdr:col>
      <xdr:colOff>358775</xdr:colOff>
      <xdr:row>38</xdr:row>
      <xdr:rowOff>132207</xdr:rowOff>
    </xdr:to>
    <xdr:sp macro="" textlink="">
      <xdr:nvSpPr>
        <xdr:cNvPr id="319" name="円/楕円 318"/>
        <xdr:cNvSpPr/>
      </xdr:nvSpPr>
      <xdr:spPr>
        <a:xfrm>
          <a:off x="7810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123334</xdr:rowOff>
    </xdr:from>
    <xdr:ext cx="378565" cy="259045"/>
    <xdr:sp macro="" textlink="">
      <xdr:nvSpPr>
        <xdr:cNvPr id="320" name="テキスト ボックス 319"/>
        <xdr:cNvSpPr txBox="1"/>
      </xdr:nvSpPr>
      <xdr:spPr>
        <a:xfrm>
          <a:off x="7672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2222</xdr:rowOff>
    </xdr:from>
    <xdr:to>
      <xdr:col>10</xdr:col>
      <xdr:colOff>155575</xdr:colOff>
      <xdr:row>38</xdr:row>
      <xdr:rowOff>103822</xdr:rowOff>
    </xdr:to>
    <xdr:sp macro="" textlink="">
      <xdr:nvSpPr>
        <xdr:cNvPr id="321" name="円/楕円 320"/>
        <xdr:cNvSpPr/>
      </xdr:nvSpPr>
      <xdr:spPr>
        <a:xfrm>
          <a:off x="6921500" y="65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94949</xdr:rowOff>
    </xdr:from>
    <xdr:ext cx="378565" cy="259045"/>
    <xdr:sp macro="" textlink="">
      <xdr:nvSpPr>
        <xdr:cNvPr id="322" name="テキスト ボックス 321"/>
        <xdr:cNvSpPr txBox="1"/>
      </xdr:nvSpPr>
      <xdr:spPr>
        <a:xfrm>
          <a:off x="6783017" y="661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4" name="直線コネクタ 343"/>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5"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6" name="直線コネクタ 345"/>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7"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48" name="直線コネクタ 347"/>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131516</xdr:rowOff>
    </xdr:from>
    <xdr:to>
      <xdr:col>15</xdr:col>
      <xdr:colOff>180975</xdr:colOff>
      <xdr:row>58</xdr:row>
      <xdr:rowOff>131607</xdr:rowOff>
    </xdr:to>
    <xdr:cxnSp macro="">
      <xdr:nvCxnSpPr>
        <xdr:cNvPr id="349" name="直線コネクタ 348"/>
        <xdr:cNvCxnSpPr/>
      </xdr:nvCxnSpPr>
      <xdr:spPr>
        <a:xfrm flipV="1">
          <a:off x="9639300" y="10075616"/>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0"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1" name="フローチャート : 判断 350"/>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131607</xdr:rowOff>
    </xdr:from>
    <xdr:to>
      <xdr:col>14</xdr:col>
      <xdr:colOff>28575</xdr:colOff>
      <xdr:row>58</xdr:row>
      <xdr:rowOff>131653</xdr:rowOff>
    </xdr:to>
    <xdr:cxnSp macro="">
      <xdr:nvCxnSpPr>
        <xdr:cNvPr id="352" name="直線コネクタ 351"/>
        <xdr:cNvCxnSpPr/>
      </xdr:nvCxnSpPr>
      <xdr:spPr>
        <a:xfrm flipV="1">
          <a:off x="8750300" y="1007570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3" name="フローチャート : 判断 352"/>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4" name="テキスト ボックス 353"/>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130511</xdr:rowOff>
    </xdr:from>
    <xdr:to>
      <xdr:col>12</xdr:col>
      <xdr:colOff>511175</xdr:colOff>
      <xdr:row>58</xdr:row>
      <xdr:rowOff>131653</xdr:rowOff>
    </xdr:to>
    <xdr:cxnSp macro="">
      <xdr:nvCxnSpPr>
        <xdr:cNvPr id="355" name="直線コネクタ 354"/>
        <xdr:cNvCxnSpPr/>
      </xdr:nvCxnSpPr>
      <xdr:spPr>
        <a:xfrm>
          <a:off x="7861300" y="1007461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6" name="フローチャート : 判断 355"/>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139270</xdr:rowOff>
    </xdr:from>
    <xdr:ext cx="469744" cy="259045"/>
    <xdr:sp macro="" textlink="">
      <xdr:nvSpPr>
        <xdr:cNvPr id="357" name="テキスト ボックス 356"/>
        <xdr:cNvSpPr txBox="1"/>
      </xdr:nvSpPr>
      <xdr:spPr>
        <a:xfrm>
          <a:off x="8515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130099</xdr:rowOff>
    </xdr:from>
    <xdr:to>
      <xdr:col>11</xdr:col>
      <xdr:colOff>307975</xdr:colOff>
      <xdr:row>58</xdr:row>
      <xdr:rowOff>130511</xdr:rowOff>
    </xdr:to>
    <xdr:cxnSp macro="">
      <xdr:nvCxnSpPr>
        <xdr:cNvPr id="358" name="直線コネクタ 357"/>
        <xdr:cNvCxnSpPr/>
      </xdr:nvCxnSpPr>
      <xdr:spPr>
        <a:xfrm>
          <a:off x="6972300" y="10074199"/>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59" name="フローチャート : 判断 358"/>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0" name="テキスト ボックス 359"/>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1" name="フローチャート : 判断 360"/>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2" name="テキスト ボックス 361"/>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80716</xdr:rowOff>
    </xdr:from>
    <xdr:to>
      <xdr:col>15</xdr:col>
      <xdr:colOff>231775</xdr:colOff>
      <xdr:row>59</xdr:row>
      <xdr:rowOff>10866</xdr:rowOff>
    </xdr:to>
    <xdr:sp macro="" textlink="">
      <xdr:nvSpPr>
        <xdr:cNvPr id="368" name="円/楕円 367"/>
        <xdr:cNvSpPr/>
      </xdr:nvSpPr>
      <xdr:spPr>
        <a:xfrm>
          <a:off x="10426700" y="100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167093</xdr:rowOff>
    </xdr:from>
    <xdr:ext cx="378565" cy="259045"/>
    <xdr:sp macro="" textlink="">
      <xdr:nvSpPr>
        <xdr:cNvPr id="369" name="農林水産業費該当値テキスト"/>
        <xdr:cNvSpPr txBox="1"/>
      </xdr:nvSpPr>
      <xdr:spPr>
        <a:xfrm>
          <a:off x="10528300" y="993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80807</xdr:rowOff>
    </xdr:from>
    <xdr:to>
      <xdr:col>14</xdr:col>
      <xdr:colOff>79375</xdr:colOff>
      <xdr:row>59</xdr:row>
      <xdr:rowOff>10957</xdr:rowOff>
    </xdr:to>
    <xdr:sp macro="" textlink="">
      <xdr:nvSpPr>
        <xdr:cNvPr id="370" name="円/楕円 369"/>
        <xdr:cNvSpPr/>
      </xdr:nvSpPr>
      <xdr:spPr>
        <a:xfrm>
          <a:off x="9588500" y="1002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2084</xdr:rowOff>
    </xdr:from>
    <xdr:ext cx="378565" cy="259045"/>
    <xdr:sp macro="" textlink="">
      <xdr:nvSpPr>
        <xdr:cNvPr id="371" name="テキスト ボックス 370"/>
        <xdr:cNvSpPr txBox="1"/>
      </xdr:nvSpPr>
      <xdr:spPr>
        <a:xfrm>
          <a:off x="9450017" y="10117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80853</xdr:rowOff>
    </xdr:from>
    <xdr:to>
      <xdr:col>12</xdr:col>
      <xdr:colOff>561975</xdr:colOff>
      <xdr:row>59</xdr:row>
      <xdr:rowOff>11003</xdr:rowOff>
    </xdr:to>
    <xdr:sp macro="" textlink="">
      <xdr:nvSpPr>
        <xdr:cNvPr id="372" name="円/楕円 371"/>
        <xdr:cNvSpPr/>
      </xdr:nvSpPr>
      <xdr:spPr>
        <a:xfrm>
          <a:off x="8699500" y="1002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2130</xdr:rowOff>
    </xdr:from>
    <xdr:ext cx="378565" cy="259045"/>
    <xdr:sp macro="" textlink="">
      <xdr:nvSpPr>
        <xdr:cNvPr id="373" name="テキスト ボックス 372"/>
        <xdr:cNvSpPr txBox="1"/>
      </xdr:nvSpPr>
      <xdr:spPr>
        <a:xfrm>
          <a:off x="8561017" y="1011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79711</xdr:rowOff>
    </xdr:from>
    <xdr:to>
      <xdr:col>11</xdr:col>
      <xdr:colOff>358775</xdr:colOff>
      <xdr:row>59</xdr:row>
      <xdr:rowOff>9861</xdr:rowOff>
    </xdr:to>
    <xdr:sp macro="" textlink="">
      <xdr:nvSpPr>
        <xdr:cNvPr id="374" name="円/楕円 373"/>
        <xdr:cNvSpPr/>
      </xdr:nvSpPr>
      <xdr:spPr>
        <a:xfrm>
          <a:off x="7810500" y="100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988</xdr:rowOff>
    </xdr:from>
    <xdr:ext cx="378565" cy="259045"/>
    <xdr:sp macro="" textlink="">
      <xdr:nvSpPr>
        <xdr:cNvPr id="375" name="テキスト ボックス 374"/>
        <xdr:cNvSpPr txBox="1"/>
      </xdr:nvSpPr>
      <xdr:spPr>
        <a:xfrm>
          <a:off x="7672017" y="10116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79299</xdr:rowOff>
    </xdr:from>
    <xdr:to>
      <xdr:col>10</xdr:col>
      <xdr:colOff>155575</xdr:colOff>
      <xdr:row>59</xdr:row>
      <xdr:rowOff>9449</xdr:rowOff>
    </xdr:to>
    <xdr:sp macro="" textlink="">
      <xdr:nvSpPr>
        <xdr:cNvPr id="376" name="円/楕円 375"/>
        <xdr:cNvSpPr/>
      </xdr:nvSpPr>
      <xdr:spPr>
        <a:xfrm>
          <a:off x="6921500" y="100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576</xdr:rowOff>
    </xdr:from>
    <xdr:ext cx="378565" cy="259045"/>
    <xdr:sp macro="" textlink="">
      <xdr:nvSpPr>
        <xdr:cNvPr id="377" name="テキスト ボックス 376"/>
        <xdr:cNvSpPr txBox="1"/>
      </xdr:nvSpPr>
      <xdr:spPr>
        <a:xfrm>
          <a:off x="6783017" y="10116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1" name="直線コネクタ 400"/>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2"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3" name="直線コネクタ 402"/>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4"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5" name="直線コネクタ 404"/>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133108</xdr:rowOff>
    </xdr:from>
    <xdr:to>
      <xdr:col>15</xdr:col>
      <xdr:colOff>180975</xdr:colOff>
      <xdr:row>79</xdr:row>
      <xdr:rowOff>14142</xdr:rowOff>
    </xdr:to>
    <xdr:cxnSp macro="">
      <xdr:nvCxnSpPr>
        <xdr:cNvPr id="406" name="直線コネクタ 405"/>
        <xdr:cNvCxnSpPr/>
      </xdr:nvCxnSpPr>
      <xdr:spPr>
        <a:xfrm>
          <a:off x="9639300" y="13506208"/>
          <a:ext cx="838200" cy="5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7"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08" name="フローチャート : 判断 407"/>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133108</xdr:rowOff>
    </xdr:from>
    <xdr:to>
      <xdr:col>14</xdr:col>
      <xdr:colOff>28575</xdr:colOff>
      <xdr:row>79</xdr:row>
      <xdr:rowOff>12351</xdr:rowOff>
    </xdr:to>
    <xdr:cxnSp macro="">
      <xdr:nvCxnSpPr>
        <xdr:cNvPr id="409" name="直線コネクタ 408"/>
        <xdr:cNvCxnSpPr/>
      </xdr:nvCxnSpPr>
      <xdr:spPr>
        <a:xfrm flipV="1">
          <a:off x="8750300" y="13506208"/>
          <a:ext cx="889000" cy="5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0" name="フローチャート : 判断 409"/>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1" name="テキスト ボックス 410"/>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12351</xdr:rowOff>
    </xdr:from>
    <xdr:to>
      <xdr:col>12</xdr:col>
      <xdr:colOff>511175</xdr:colOff>
      <xdr:row>79</xdr:row>
      <xdr:rowOff>15018</xdr:rowOff>
    </xdr:to>
    <xdr:cxnSp macro="">
      <xdr:nvCxnSpPr>
        <xdr:cNvPr id="412" name="直線コネクタ 411"/>
        <xdr:cNvCxnSpPr/>
      </xdr:nvCxnSpPr>
      <xdr:spPr>
        <a:xfrm flipV="1">
          <a:off x="7861300" y="1355690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3" name="フローチャート : 判断 412"/>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4" name="テキスト ボックス 413"/>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14523</xdr:rowOff>
    </xdr:from>
    <xdr:to>
      <xdr:col>11</xdr:col>
      <xdr:colOff>307975</xdr:colOff>
      <xdr:row>79</xdr:row>
      <xdr:rowOff>15018</xdr:rowOff>
    </xdr:to>
    <xdr:cxnSp macro="">
      <xdr:nvCxnSpPr>
        <xdr:cNvPr id="415" name="直線コネクタ 414"/>
        <xdr:cNvCxnSpPr/>
      </xdr:nvCxnSpPr>
      <xdr:spPr>
        <a:xfrm>
          <a:off x="6972300" y="13559073"/>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6" name="フローチャート : 判断 415"/>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7" name="テキスト ボックス 416"/>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18" name="フローチャート : 判断 417"/>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19" name="テキスト ボックス 418"/>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134792</xdr:rowOff>
    </xdr:from>
    <xdr:to>
      <xdr:col>15</xdr:col>
      <xdr:colOff>231775</xdr:colOff>
      <xdr:row>79</xdr:row>
      <xdr:rowOff>64942</xdr:rowOff>
    </xdr:to>
    <xdr:sp macro="" textlink="">
      <xdr:nvSpPr>
        <xdr:cNvPr id="425" name="円/楕円 424"/>
        <xdr:cNvSpPr/>
      </xdr:nvSpPr>
      <xdr:spPr>
        <a:xfrm>
          <a:off x="10426700" y="135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49719</xdr:rowOff>
    </xdr:from>
    <xdr:ext cx="469744" cy="259045"/>
    <xdr:sp macro="" textlink="">
      <xdr:nvSpPr>
        <xdr:cNvPr id="426" name="商工費該当値テキスト"/>
        <xdr:cNvSpPr txBox="1"/>
      </xdr:nvSpPr>
      <xdr:spPr>
        <a:xfrm>
          <a:off x="10528300" y="134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82308</xdr:rowOff>
    </xdr:from>
    <xdr:to>
      <xdr:col>14</xdr:col>
      <xdr:colOff>79375</xdr:colOff>
      <xdr:row>79</xdr:row>
      <xdr:rowOff>12458</xdr:rowOff>
    </xdr:to>
    <xdr:sp macro="" textlink="">
      <xdr:nvSpPr>
        <xdr:cNvPr id="427" name="円/楕円 426"/>
        <xdr:cNvSpPr/>
      </xdr:nvSpPr>
      <xdr:spPr>
        <a:xfrm>
          <a:off x="9588500" y="13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3585</xdr:rowOff>
    </xdr:from>
    <xdr:ext cx="469744" cy="259045"/>
    <xdr:sp macro="" textlink="">
      <xdr:nvSpPr>
        <xdr:cNvPr id="428" name="テキスト ボックス 427"/>
        <xdr:cNvSpPr txBox="1"/>
      </xdr:nvSpPr>
      <xdr:spPr>
        <a:xfrm>
          <a:off x="9404427" y="135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133001</xdr:rowOff>
    </xdr:from>
    <xdr:to>
      <xdr:col>12</xdr:col>
      <xdr:colOff>561975</xdr:colOff>
      <xdr:row>79</xdr:row>
      <xdr:rowOff>63151</xdr:rowOff>
    </xdr:to>
    <xdr:sp macro="" textlink="">
      <xdr:nvSpPr>
        <xdr:cNvPr id="429" name="円/楕円 428"/>
        <xdr:cNvSpPr/>
      </xdr:nvSpPr>
      <xdr:spPr>
        <a:xfrm>
          <a:off x="8699500" y="135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54278</xdr:rowOff>
    </xdr:from>
    <xdr:ext cx="469744" cy="259045"/>
    <xdr:sp macro="" textlink="">
      <xdr:nvSpPr>
        <xdr:cNvPr id="430" name="テキスト ボックス 429"/>
        <xdr:cNvSpPr txBox="1"/>
      </xdr:nvSpPr>
      <xdr:spPr>
        <a:xfrm>
          <a:off x="8515427" y="1359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135668</xdr:rowOff>
    </xdr:from>
    <xdr:to>
      <xdr:col>11</xdr:col>
      <xdr:colOff>358775</xdr:colOff>
      <xdr:row>79</xdr:row>
      <xdr:rowOff>65818</xdr:rowOff>
    </xdr:to>
    <xdr:sp macro="" textlink="">
      <xdr:nvSpPr>
        <xdr:cNvPr id="431" name="円/楕円 430"/>
        <xdr:cNvSpPr/>
      </xdr:nvSpPr>
      <xdr:spPr>
        <a:xfrm>
          <a:off x="7810500" y="135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56945</xdr:rowOff>
    </xdr:from>
    <xdr:ext cx="469744" cy="259045"/>
    <xdr:sp macro="" textlink="">
      <xdr:nvSpPr>
        <xdr:cNvPr id="432" name="テキスト ボックス 431"/>
        <xdr:cNvSpPr txBox="1"/>
      </xdr:nvSpPr>
      <xdr:spPr>
        <a:xfrm>
          <a:off x="7626427" y="136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135173</xdr:rowOff>
    </xdr:from>
    <xdr:to>
      <xdr:col>10</xdr:col>
      <xdr:colOff>155575</xdr:colOff>
      <xdr:row>79</xdr:row>
      <xdr:rowOff>65323</xdr:rowOff>
    </xdr:to>
    <xdr:sp macro="" textlink="">
      <xdr:nvSpPr>
        <xdr:cNvPr id="433" name="円/楕円 432"/>
        <xdr:cNvSpPr/>
      </xdr:nvSpPr>
      <xdr:spPr>
        <a:xfrm>
          <a:off x="6921500" y="135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56450</xdr:rowOff>
    </xdr:from>
    <xdr:ext cx="469744" cy="259045"/>
    <xdr:sp macro="" textlink="">
      <xdr:nvSpPr>
        <xdr:cNvPr id="434" name="テキスト ボックス 433"/>
        <xdr:cNvSpPr txBox="1"/>
      </xdr:nvSpPr>
      <xdr:spPr>
        <a:xfrm>
          <a:off x="6737427" y="1360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59" name="直線コネクタ 458"/>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0"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1" name="直線コネクタ 460"/>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2"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3" name="直線コネクタ 462"/>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99752</xdr:rowOff>
    </xdr:from>
    <xdr:to>
      <xdr:col>15</xdr:col>
      <xdr:colOff>180975</xdr:colOff>
      <xdr:row>97</xdr:row>
      <xdr:rowOff>107086</xdr:rowOff>
    </xdr:to>
    <xdr:cxnSp macro="">
      <xdr:nvCxnSpPr>
        <xdr:cNvPr id="464" name="直線コネクタ 463"/>
        <xdr:cNvCxnSpPr/>
      </xdr:nvCxnSpPr>
      <xdr:spPr>
        <a:xfrm flipV="1">
          <a:off x="9639300" y="16558952"/>
          <a:ext cx="838200" cy="17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93921</xdr:rowOff>
    </xdr:from>
    <xdr:ext cx="534377" cy="259045"/>
    <xdr:sp macro="" textlink="">
      <xdr:nvSpPr>
        <xdr:cNvPr id="465" name="土木費平均値テキスト"/>
        <xdr:cNvSpPr txBox="1"/>
      </xdr:nvSpPr>
      <xdr:spPr>
        <a:xfrm>
          <a:off x="10528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6" name="フローチャート : 判断 465"/>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107086</xdr:rowOff>
    </xdr:from>
    <xdr:to>
      <xdr:col>14</xdr:col>
      <xdr:colOff>28575</xdr:colOff>
      <xdr:row>97</xdr:row>
      <xdr:rowOff>117850</xdr:rowOff>
    </xdr:to>
    <xdr:cxnSp macro="">
      <xdr:nvCxnSpPr>
        <xdr:cNvPr id="467" name="直線コネクタ 466"/>
        <xdr:cNvCxnSpPr/>
      </xdr:nvCxnSpPr>
      <xdr:spPr>
        <a:xfrm flipV="1">
          <a:off x="8750300" y="16737736"/>
          <a:ext cx="8890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68" name="フローチャート : 判断 467"/>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63543</xdr:rowOff>
    </xdr:from>
    <xdr:ext cx="534377" cy="259045"/>
    <xdr:sp macro="" textlink="">
      <xdr:nvSpPr>
        <xdr:cNvPr id="469" name="テキスト ボックス 468"/>
        <xdr:cNvSpPr txBox="1"/>
      </xdr:nvSpPr>
      <xdr:spPr>
        <a:xfrm>
          <a:off x="9372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102000</xdr:rowOff>
    </xdr:from>
    <xdr:to>
      <xdr:col>12</xdr:col>
      <xdr:colOff>511175</xdr:colOff>
      <xdr:row>97</xdr:row>
      <xdr:rowOff>117850</xdr:rowOff>
    </xdr:to>
    <xdr:cxnSp macro="">
      <xdr:nvCxnSpPr>
        <xdr:cNvPr id="470" name="直線コネクタ 469"/>
        <xdr:cNvCxnSpPr/>
      </xdr:nvCxnSpPr>
      <xdr:spPr>
        <a:xfrm>
          <a:off x="7861300" y="16732650"/>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1" name="フローチャート : 判断 470"/>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44759</xdr:rowOff>
    </xdr:from>
    <xdr:ext cx="534377" cy="259045"/>
    <xdr:sp macro="" textlink="">
      <xdr:nvSpPr>
        <xdr:cNvPr id="472" name="テキスト ボックス 471"/>
        <xdr:cNvSpPr txBox="1"/>
      </xdr:nvSpPr>
      <xdr:spPr>
        <a:xfrm>
          <a:off x="8483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64739</xdr:rowOff>
    </xdr:from>
    <xdr:to>
      <xdr:col>11</xdr:col>
      <xdr:colOff>307975</xdr:colOff>
      <xdr:row>97</xdr:row>
      <xdr:rowOff>102000</xdr:rowOff>
    </xdr:to>
    <xdr:cxnSp macro="">
      <xdr:nvCxnSpPr>
        <xdr:cNvPr id="473" name="直線コネクタ 472"/>
        <xdr:cNvCxnSpPr/>
      </xdr:nvCxnSpPr>
      <xdr:spPr>
        <a:xfrm>
          <a:off x="6972300" y="16523939"/>
          <a:ext cx="889000" cy="20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4" name="フローチャート : 判断 473"/>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162031</xdr:rowOff>
    </xdr:from>
    <xdr:ext cx="534377" cy="259045"/>
    <xdr:sp macro="" textlink="">
      <xdr:nvSpPr>
        <xdr:cNvPr id="475" name="テキスト ボックス 474"/>
        <xdr:cNvSpPr txBox="1"/>
      </xdr:nvSpPr>
      <xdr:spPr>
        <a:xfrm>
          <a:off x="7594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6" name="フローチャート : 判断 475"/>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5357</xdr:rowOff>
    </xdr:from>
    <xdr:ext cx="534377" cy="259045"/>
    <xdr:sp macro="" textlink="">
      <xdr:nvSpPr>
        <xdr:cNvPr id="477" name="テキスト ボックス 476"/>
        <xdr:cNvSpPr txBox="1"/>
      </xdr:nvSpPr>
      <xdr:spPr>
        <a:xfrm>
          <a:off x="6705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48952</xdr:rowOff>
    </xdr:from>
    <xdr:to>
      <xdr:col>15</xdr:col>
      <xdr:colOff>231775</xdr:colOff>
      <xdr:row>96</xdr:row>
      <xdr:rowOff>150552</xdr:rowOff>
    </xdr:to>
    <xdr:sp macro="" textlink="">
      <xdr:nvSpPr>
        <xdr:cNvPr id="483" name="円/楕円 482"/>
        <xdr:cNvSpPr/>
      </xdr:nvSpPr>
      <xdr:spPr>
        <a:xfrm>
          <a:off x="10426700" y="165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71829</xdr:rowOff>
    </xdr:from>
    <xdr:ext cx="534377" cy="259045"/>
    <xdr:sp macro="" textlink="">
      <xdr:nvSpPr>
        <xdr:cNvPr id="484" name="土木費該当値テキスト"/>
        <xdr:cNvSpPr txBox="1"/>
      </xdr:nvSpPr>
      <xdr:spPr>
        <a:xfrm>
          <a:off x="10528300" y="1635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56286</xdr:rowOff>
    </xdr:from>
    <xdr:to>
      <xdr:col>14</xdr:col>
      <xdr:colOff>79375</xdr:colOff>
      <xdr:row>97</xdr:row>
      <xdr:rowOff>157886</xdr:rowOff>
    </xdr:to>
    <xdr:sp macro="" textlink="">
      <xdr:nvSpPr>
        <xdr:cNvPr id="485" name="円/楕円 484"/>
        <xdr:cNvSpPr/>
      </xdr:nvSpPr>
      <xdr:spPr>
        <a:xfrm>
          <a:off x="9588500" y="166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149013</xdr:rowOff>
    </xdr:from>
    <xdr:ext cx="534377" cy="259045"/>
    <xdr:sp macro="" textlink="">
      <xdr:nvSpPr>
        <xdr:cNvPr id="486" name="テキスト ボックス 485"/>
        <xdr:cNvSpPr txBox="1"/>
      </xdr:nvSpPr>
      <xdr:spPr>
        <a:xfrm>
          <a:off x="9372111" y="167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67050</xdr:rowOff>
    </xdr:from>
    <xdr:to>
      <xdr:col>12</xdr:col>
      <xdr:colOff>561975</xdr:colOff>
      <xdr:row>97</xdr:row>
      <xdr:rowOff>168650</xdr:rowOff>
    </xdr:to>
    <xdr:sp macro="" textlink="">
      <xdr:nvSpPr>
        <xdr:cNvPr id="487" name="円/楕円 486"/>
        <xdr:cNvSpPr/>
      </xdr:nvSpPr>
      <xdr:spPr>
        <a:xfrm>
          <a:off x="8699500" y="166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159777</xdr:rowOff>
    </xdr:from>
    <xdr:ext cx="534377" cy="259045"/>
    <xdr:sp macro="" textlink="">
      <xdr:nvSpPr>
        <xdr:cNvPr id="488" name="テキスト ボックス 487"/>
        <xdr:cNvSpPr txBox="1"/>
      </xdr:nvSpPr>
      <xdr:spPr>
        <a:xfrm>
          <a:off x="8483111" y="1679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51200</xdr:rowOff>
    </xdr:from>
    <xdr:to>
      <xdr:col>11</xdr:col>
      <xdr:colOff>358775</xdr:colOff>
      <xdr:row>97</xdr:row>
      <xdr:rowOff>152800</xdr:rowOff>
    </xdr:to>
    <xdr:sp macro="" textlink="">
      <xdr:nvSpPr>
        <xdr:cNvPr id="489" name="円/楕円 488"/>
        <xdr:cNvSpPr/>
      </xdr:nvSpPr>
      <xdr:spPr>
        <a:xfrm>
          <a:off x="7810500" y="166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143927</xdr:rowOff>
    </xdr:from>
    <xdr:ext cx="534377" cy="259045"/>
    <xdr:sp macro="" textlink="">
      <xdr:nvSpPr>
        <xdr:cNvPr id="490" name="テキスト ボックス 489"/>
        <xdr:cNvSpPr txBox="1"/>
      </xdr:nvSpPr>
      <xdr:spPr>
        <a:xfrm>
          <a:off x="7594111" y="1677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13939</xdr:rowOff>
    </xdr:from>
    <xdr:to>
      <xdr:col>10</xdr:col>
      <xdr:colOff>155575</xdr:colOff>
      <xdr:row>96</xdr:row>
      <xdr:rowOff>115539</xdr:rowOff>
    </xdr:to>
    <xdr:sp macro="" textlink="">
      <xdr:nvSpPr>
        <xdr:cNvPr id="491" name="円/楕円 490"/>
        <xdr:cNvSpPr/>
      </xdr:nvSpPr>
      <xdr:spPr>
        <a:xfrm>
          <a:off x="6921500" y="164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132066</xdr:rowOff>
    </xdr:from>
    <xdr:ext cx="534377" cy="259045"/>
    <xdr:sp macro="" textlink="">
      <xdr:nvSpPr>
        <xdr:cNvPr id="492" name="テキスト ボックス 491"/>
        <xdr:cNvSpPr txBox="1"/>
      </xdr:nvSpPr>
      <xdr:spPr>
        <a:xfrm>
          <a:off x="6705111" y="162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7" name="直線コネクタ 516"/>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18"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19" name="直線コネクタ 518"/>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0"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1" name="直線コネクタ 520"/>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75565</xdr:rowOff>
    </xdr:from>
    <xdr:to>
      <xdr:col>23</xdr:col>
      <xdr:colOff>517525</xdr:colOff>
      <xdr:row>35</xdr:row>
      <xdr:rowOff>113665</xdr:rowOff>
    </xdr:to>
    <xdr:cxnSp macro="">
      <xdr:nvCxnSpPr>
        <xdr:cNvPr id="522" name="直線コネクタ 521"/>
        <xdr:cNvCxnSpPr/>
      </xdr:nvCxnSpPr>
      <xdr:spPr>
        <a:xfrm>
          <a:off x="15481300" y="60763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80027</xdr:rowOff>
    </xdr:from>
    <xdr:ext cx="534377" cy="259045"/>
    <xdr:sp macro="" textlink="">
      <xdr:nvSpPr>
        <xdr:cNvPr id="523" name="消防費平均値テキスト"/>
        <xdr:cNvSpPr txBox="1"/>
      </xdr:nvSpPr>
      <xdr:spPr>
        <a:xfrm>
          <a:off x="16370300" y="62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4" name="フローチャート : 判断 523"/>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75565</xdr:rowOff>
    </xdr:from>
    <xdr:to>
      <xdr:col>22</xdr:col>
      <xdr:colOff>365125</xdr:colOff>
      <xdr:row>39</xdr:row>
      <xdr:rowOff>57658</xdr:rowOff>
    </xdr:to>
    <xdr:cxnSp macro="">
      <xdr:nvCxnSpPr>
        <xdr:cNvPr id="525" name="直線コネクタ 524"/>
        <xdr:cNvCxnSpPr/>
      </xdr:nvCxnSpPr>
      <xdr:spPr>
        <a:xfrm flipV="1">
          <a:off x="14592300" y="6076315"/>
          <a:ext cx="889000" cy="66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6" name="フローチャート : 判断 525"/>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81678</xdr:rowOff>
    </xdr:from>
    <xdr:ext cx="534377" cy="259045"/>
    <xdr:sp macro="" textlink="">
      <xdr:nvSpPr>
        <xdr:cNvPr id="527" name="テキスト ボックス 526"/>
        <xdr:cNvSpPr txBox="1"/>
      </xdr:nvSpPr>
      <xdr:spPr>
        <a:xfrm>
          <a:off x="15214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57658</xdr:rowOff>
    </xdr:from>
    <xdr:to>
      <xdr:col>21</xdr:col>
      <xdr:colOff>161925</xdr:colOff>
      <xdr:row>39</xdr:row>
      <xdr:rowOff>87376</xdr:rowOff>
    </xdr:to>
    <xdr:cxnSp macro="">
      <xdr:nvCxnSpPr>
        <xdr:cNvPr id="528" name="直線コネクタ 527"/>
        <xdr:cNvCxnSpPr/>
      </xdr:nvCxnSpPr>
      <xdr:spPr>
        <a:xfrm flipV="1">
          <a:off x="13703300" y="674420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29" name="フローチャート : 判断 528"/>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144416</xdr:rowOff>
    </xdr:from>
    <xdr:ext cx="534377" cy="259045"/>
    <xdr:sp macro="" textlink="">
      <xdr:nvSpPr>
        <xdr:cNvPr id="530" name="テキスト ボックス 529"/>
        <xdr:cNvSpPr txBox="1"/>
      </xdr:nvSpPr>
      <xdr:spPr>
        <a:xfrm>
          <a:off x="14325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61976</xdr:rowOff>
    </xdr:from>
    <xdr:to>
      <xdr:col>19</xdr:col>
      <xdr:colOff>644525</xdr:colOff>
      <xdr:row>39</xdr:row>
      <xdr:rowOff>87376</xdr:rowOff>
    </xdr:to>
    <xdr:cxnSp macro="">
      <xdr:nvCxnSpPr>
        <xdr:cNvPr id="531" name="直線コネクタ 530"/>
        <xdr:cNvCxnSpPr/>
      </xdr:nvCxnSpPr>
      <xdr:spPr>
        <a:xfrm>
          <a:off x="12814300" y="6748526"/>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2" name="フローチャート : 判断 531"/>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28846</xdr:rowOff>
    </xdr:from>
    <xdr:ext cx="534377" cy="259045"/>
    <xdr:sp macro="" textlink="">
      <xdr:nvSpPr>
        <xdr:cNvPr id="533" name="テキスト ボックス 532"/>
        <xdr:cNvSpPr txBox="1"/>
      </xdr:nvSpPr>
      <xdr:spPr>
        <a:xfrm>
          <a:off x="13436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4" name="フローチャート : 判断 533"/>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77995</xdr:rowOff>
    </xdr:from>
    <xdr:ext cx="534377" cy="259045"/>
    <xdr:sp macro="" textlink="">
      <xdr:nvSpPr>
        <xdr:cNvPr id="535" name="テキスト ボックス 534"/>
        <xdr:cNvSpPr txBox="1"/>
      </xdr:nvSpPr>
      <xdr:spPr>
        <a:xfrm>
          <a:off x="12547111" y="60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62865</xdr:rowOff>
    </xdr:from>
    <xdr:to>
      <xdr:col>23</xdr:col>
      <xdr:colOff>568325</xdr:colOff>
      <xdr:row>35</xdr:row>
      <xdr:rowOff>164465</xdr:rowOff>
    </xdr:to>
    <xdr:sp macro="" textlink="">
      <xdr:nvSpPr>
        <xdr:cNvPr id="541" name="円/楕円 540"/>
        <xdr:cNvSpPr/>
      </xdr:nvSpPr>
      <xdr:spPr>
        <a:xfrm>
          <a:off x="16268700" y="606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85742</xdr:rowOff>
    </xdr:from>
    <xdr:ext cx="534377" cy="259045"/>
    <xdr:sp macro="" textlink="">
      <xdr:nvSpPr>
        <xdr:cNvPr id="542" name="消防費該当値テキスト"/>
        <xdr:cNvSpPr txBox="1"/>
      </xdr:nvSpPr>
      <xdr:spPr>
        <a:xfrm>
          <a:off x="16370300" y="59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24765</xdr:rowOff>
    </xdr:from>
    <xdr:to>
      <xdr:col>22</xdr:col>
      <xdr:colOff>415925</xdr:colOff>
      <xdr:row>35</xdr:row>
      <xdr:rowOff>126365</xdr:rowOff>
    </xdr:to>
    <xdr:sp macro="" textlink="">
      <xdr:nvSpPr>
        <xdr:cNvPr id="543" name="円/楕円 542"/>
        <xdr:cNvSpPr/>
      </xdr:nvSpPr>
      <xdr:spPr>
        <a:xfrm>
          <a:off x="154305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142892</xdr:rowOff>
    </xdr:from>
    <xdr:ext cx="534377" cy="259045"/>
    <xdr:sp macro="" textlink="">
      <xdr:nvSpPr>
        <xdr:cNvPr id="544" name="テキスト ボックス 543"/>
        <xdr:cNvSpPr txBox="1"/>
      </xdr:nvSpPr>
      <xdr:spPr>
        <a:xfrm>
          <a:off x="15214111" y="580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6858</xdr:rowOff>
    </xdr:from>
    <xdr:to>
      <xdr:col>21</xdr:col>
      <xdr:colOff>212725</xdr:colOff>
      <xdr:row>39</xdr:row>
      <xdr:rowOff>108458</xdr:rowOff>
    </xdr:to>
    <xdr:sp macro="" textlink="">
      <xdr:nvSpPr>
        <xdr:cNvPr id="545" name="円/楕円 544"/>
        <xdr:cNvSpPr/>
      </xdr:nvSpPr>
      <xdr:spPr>
        <a:xfrm>
          <a:off x="14541500" y="669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99585</xdr:rowOff>
    </xdr:from>
    <xdr:ext cx="469744" cy="259045"/>
    <xdr:sp macro="" textlink="">
      <xdr:nvSpPr>
        <xdr:cNvPr id="546" name="テキスト ボックス 545"/>
        <xdr:cNvSpPr txBox="1"/>
      </xdr:nvSpPr>
      <xdr:spPr>
        <a:xfrm>
          <a:off x="14357427" y="6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8,896</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36576</xdr:rowOff>
    </xdr:from>
    <xdr:to>
      <xdr:col>20</xdr:col>
      <xdr:colOff>9525</xdr:colOff>
      <xdr:row>39</xdr:row>
      <xdr:rowOff>138176</xdr:rowOff>
    </xdr:to>
    <xdr:sp macro="" textlink="">
      <xdr:nvSpPr>
        <xdr:cNvPr id="547" name="円/楕円 546"/>
        <xdr:cNvSpPr/>
      </xdr:nvSpPr>
      <xdr:spPr>
        <a:xfrm>
          <a:off x="13652500" y="67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129303</xdr:rowOff>
    </xdr:from>
    <xdr:ext cx="469744" cy="259045"/>
    <xdr:sp macro="" textlink="">
      <xdr:nvSpPr>
        <xdr:cNvPr id="548" name="テキスト ボックス 547"/>
        <xdr:cNvSpPr txBox="1"/>
      </xdr:nvSpPr>
      <xdr:spPr>
        <a:xfrm>
          <a:off x="13468427" y="681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11176</xdr:rowOff>
    </xdr:from>
    <xdr:to>
      <xdr:col>18</xdr:col>
      <xdr:colOff>492125</xdr:colOff>
      <xdr:row>39</xdr:row>
      <xdr:rowOff>112776</xdr:rowOff>
    </xdr:to>
    <xdr:sp macro="" textlink="">
      <xdr:nvSpPr>
        <xdr:cNvPr id="549" name="円/楕円 548"/>
        <xdr:cNvSpPr/>
      </xdr:nvSpPr>
      <xdr:spPr>
        <a:xfrm>
          <a:off x="127635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103903</xdr:rowOff>
    </xdr:from>
    <xdr:ext cx="469744" cy="259045"/>
    <xdr:sp macro="" textlink="">
      <xdr:nvSpPr>
        <xdr:cNvPr id="550" name="テキスト ボックス 549"/>
        <xdr:cNvSpPr txBox="1"/>
      </xdr:nvSpPr>
      <xdr:spPr>
        <a:xfrm>
          <a:off x="12579427" y="67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1" name="テキスト ボックス 570"/>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5" name="直線コネクタ 574"/>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6"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7" name="直線コネクタ 576"/>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78"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79" name="直線コネクタ 578"/>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100076</xdr:rowOff>
    </xdr:from>
    <xdr:to>
      <xdr:col>23</xdr:col>
      <xdr:colOff>517525</xdr:colOff>
      <xdr:row>54</xdr:row>
      <xdr:rowOff>167437</xdr:rowOff>
    </xdr:to>
    <xdr:cxnSp macro="">
      <xdr:nvCxnSpPr>
        <xdr:cNvPr id="580" name="直線コネクタ 579"/>
        <xdr:cNvCxnSpPr/>
      </xdr:nvCxnSpPr>
      <xdr:spPr>
        <a:xfrm flipV="1">
          <a:off x="15481300" y="9358376"/>
          <a:ext cx="8382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118839</xdr:rowOff>
    </xdr:from>
    <xdr:ext cx="534377" cy="259045"/>
    <xdr:sp macro="" textlink="">
      <xdr:nvSpPr>
        <xdr:cNvPr id="581" name="教育費平均値テキスト"/>
        <xdr:cNvSpPr txBox="1"/>
      </xdr:nvSpPr>
      <xdr:spPr>
        <a:xfrm>
          <a:off x="16370300" y="9377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2" name="フローチャート : 判断 581"/>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134785</xdr:rowOff>
    </xdr:from>
    <xdr:to>
      <xdr:col>22</xdr:col>
      <xdr:colOff>365125</xdr:colOff>
      <xdr:row>54</xdr:row>
      <xdr:rowOff>167437</xdr:rowOff>
    </xdr:to>
    <xdr:cxnSp macro="">
      <xdr:nvCxnSpPr>
        <xdr:cNvPr id="583" name="直線コネクタ 582"/>
        <xdr:cNvCxnSpPr/>
      </xdr:nvCxnSpPr>
      <xdr:spPr>
        <a:xfrm>
          <a:off x="14592300" y="9221635"/>
          <a:ext cx="889000" cy="20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4" name="フローチャート : 判断 583"/>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84586</xdr:rowOff>
    </xdr:from>
    <xdr:ext cx="534377" cy="259045"/>
    <xdr:sp macro="" textlink="">
      <xdr:nvSpPr>
        <xdr:cNvPr id="585" name="テキスト ボックス 584"/>
        <xdr:cNvSpPr txBox="1"/>
      </xdr:nvSpPr>
      <xdr:spPr>
        <a:xfrm>
          <a:off x="15214111" y="951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134785</xdr:rowOff>
    </xdr:from>
    <xdr:to>
      <xdr:col>21</xdr:col>
      <xdr:colOff>161925</xdr:colOff>
      <xdr:row>55</xdr:row>
      <xdr:rowOff>53442</xdr:rowOff>
    </xdr:to>
    <xdr:cxnSp macro="">
      <xdr:nvCxnSpPr>
        <xdr:cNvPr id="586" name="直線コネクタ 585"/>
        <xdr:cNvCxnSpPr/>
      </xdr:nvCxnSpPr>
      <xdr:spPr>
        <a:xfrm flipV="1">
          <a:off x="13703300" y="9221635"/>
          <a:ext cx="889000" cy="26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7" name="フローチャート : 判断 586"/>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102570</xdr:rowOff>
    </xdr:from>
    <xdr:ext cx="534377" cy="259045"/>
    <xdr:sp macro="" textlink="">
      <xdr:nvSpPr>
        <xdr:cNvPr id="588" name="テキスト ボックス 587"/>
        <xdr:cNvSpPr txBox="1"/>
      </xdr:nvSpPr>
      <xdr:spPr>
        <a:xfrm>
          <a:off x="14325111" y="953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51689</xdr:rowOff>
    </xdr:from>
    <xdr:to>
      <xdr:col>19</xdr:col>
      <xdr:colOff>644525</xdr:colOff>
      <xdr:row>55</xdr:row>
      <xdr:rowOff>53442</xdr:rowOff>
    </xdr:to>
    <xdr:cxnSp macro="">
      <xdr:nvCxnSpPr>
        <xdr:cNvPr id="589" name="直線コネクタ 588"/>
        <xdr:cNvCxnSpPr/>
      </xdr:nvCxnSpPr>
      <xdr:spPr>
        <a:xfrm>
          <a:off x="12814300" y="9309989"/>
          <a:ext cx="889000" cy="17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0" name="フローチャート : 判断 589"/>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24427</xdr:rowOff>
    </xdr:from>
    <xdr:ext cx="534377" cy="259045"/>
    <xdr:sp macro="" textlink="">
      <xdr:nvSpPr>
        <xdr:cNvPr id="591" name="テキスト ボックス 590"/>
        <xdr:cNvSpPr txBox="1"/>
      </xdr:nvSpPr>
      <xdr:spPr>
        <a:xfrm>
          <a:off x="13436111" y="96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2" name="フローチャート : 判断 591"/>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53344</xdr:rowOff>
    </xdr:from>
    <xdr:ext cx="534377" cy="259045"/>
    <xdr:sp macro="" textlink="">
      <xdr:nvSpPr>
        <xdr:cNvPr id="593" name="テキスト ボックス 592"/>
        <xdr:cNvSpPr txBox="1"/>
      </xdr:nvSpPr>
      <xdr:spPr>
        <a:xfrm>
          <a:off x="12547111" y="96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49276</xdr:rowOff>
    </xdr:from>
    <xdr:to>
      <xdr:col>23</xdr:col>
      <xdr:colOff>568325</xdr:colOff>
      <xdr:row>54</xdr:row>
      <xdr:rowOff>150876</xdr:rowOff>
    </xdr:to>
    <xdr:sp macro="" textlink="">
      <xdr:nvSpPr>
        <xdr:cNvPr id="599" name="円/楕円 598"/>
        <xdr:cNvSpPr/>
      </xdr:nvSpPr>
      <xdr:spPr>
        <a:xfrm>
          <a:off x="16268700" y="930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72153</xdr:rowOff>
    </xdr:from>
    <xdr:ext cx="534377" cy="259045"/>
    <xdr:sp macro="" textlink="">
      <xdr:nvSpPr>
        <xdr:cNvPr id="600" name="教育費該当値テキスト"/>
        <xdr:cNvSpPr txBox="1"/>
      </xdr:nvSpPr>
      <xdr:spPr>
        <a:xfrm>
          <a:off x="16370300" y="91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41,040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116637</xdr:rowOff>
    </xdr:from>
    <xdr:to>
      <xdr:col>22</xdr:col>
      <xdr:colOff>415925</xdr:colOff>
      <xdr:row>55</xdr:row>
      <xdr:rowOff>46787</xdr:rowOff>
    </xdr:to>
    <xdr:sp macro="" textlink="">
      <xdr:nvSpPr>
        <xdr:cNvPr id="601" name="円/楕円 600"/>
        <xdr:cNvSpPr/>
      </xdr:nvSpPr>
      <xdr:spPr>
        <a:xfrm>
          <a:off x="15430500" y="937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63314</xdr:rowOff>
    </xdr:from>
    <xdr:ext cx="534377" cy="259045"/>
    <xdr:sp macro="" textlink="">
      <xdr:nvSpPr>
        <xdr:cNvPr id="602" name="テキスト ボックス 601"/>
        <xdr:cNvSpPr txBox="1"/>
      </xdr:nvSpPr>
      <xdr:spPr>
        <a:xfrm>
          <a:off x="15214111" y="915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39,272</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83985</xdr:rowOff>
    </xdr:from>
    <xdr:to>
      <xdr:col>21</xdr:col>
      <xdr:colOff>212725</xdr:colOff>
      <xdr:row>54</xdr:row>
      <xdr:rowOff>14135</xdr:rowOff>
    </xdr:to>
    <xdr:sp macro="" textlink="">
      <xdr:nvSpPr>
        <xdr:cNvPr id="603" name="円/楕円 602"/>
        <xdr:cNvSpPr/>
      </xdr:nvSpPr>
      <xdr:spPr>
        <a:xfrm>
          <a:off x="14541500" y="91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30662</xdr:rowOff>
    </xdr:from>
    <xdr:ext cx="534377" cy="259045"/>
    <xdr:sp macro="" textlink="">
      <xdr:nvSpPr>
        <xdr:cNvPr id="604" name="テキスト ボックス 603"/>
        <xdr:cNvSpPr txBox="1"/>
      </xdr:nvSpPr>
      <xdr:spPr>
        <a:xfrm>
          <a:off x="14325111" y="89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2642</xdr:rowOff>
    </xdr:from>
    <xdr:to>
      <xdr:col>20</xdr:col>
      <xdr:colOff>9525</xdr:colOff>
      <xdr:row>55</xdr:row>
      <xdr:rowOff>104242</xdr:rowOff>
    </xdr:to>
    <xdr:sp macro="" textlink="">
      <xdr:nvSpPr>
        <xdr:cNvPr id="605" name="円/楕円 604"/>
        <xdr:cNvSpPr/>
      </xdr:nvSpPr>
      <xdr:spPr>
        <a:xfrm>
          <a:off x="13652500" y="94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120769</xdr:rowOff>
    </xdr:from>
    <xdr:ext cx="534377" cy="259045"/>
    <xdr:sp macro="" textlink="">
      <xdr:nvSpPr>
        <xdr:cNvPr id="606" name="テキスト ボックス 605"/>
        <xdr:cNvSpPr txBox="1"/>
      </xdr:nvSpPr>
      <xdr:spPr>
        <a:xfrm>
          <a:off x="13436111" y="920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37,764</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xdr:rowOff>
    </xdr:from>
    <xdr:to>
      <xdr:col>18</xdr:col>
      <xdr:colOff>492125</xdr:colOff>
      <xdr:row>54</xdr:row>
      <xdr:rowOff>102489</xdr:rowOff>
    </xdr:to>
    <xdr:sp macro="" textlink="">
      <xdr:nvSpPr>
        <xdr:cNvPr id="607" name="円/楕円 606"/>
        <xdr:cNvSpPr/>
      </xdr:nvSpPr>
      <xdr:spPr>
        <a:xfrm>
          <a:off x="12763500" y="925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119016</xdr:rowOff>
    </xdr:from>
    <xdr:ext cx="534377" cy="259045"/>
    <xdr:sp macro="" textlink="">
      <xdr:nvSpPr>
        <xdr:cNvPr id="608" name="テキスト ボックス 607"/>
        <xdr:cNvSpPr txBox="1"/>
      </xdr:nvSpPr>
      <xdr:spPr>
        <a:xfrm>
          <a:off x="12547111" y="903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2" name="テキスト ボックス 621"/>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4" name="テキスト ボックス 623"/>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6" name="テキスト ボックス 625"/>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28" name="テキスト ボックス 627"/>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0" name="テキスト ボックス 62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4" name="直線コネクタ 633"/>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7"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38" name="直線コネクタ 637"/>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9" name="直線コネクタ 63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0"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1" name="フローチャート : 判断 640"/>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93980</xdr:rowOff>
    </xdr:from>
    <xdr:to>
      <xdr:col>22</xdr:col>
      <xdr:colOff>365125</xdr:colOff>
      <xdr:row>79</xdr:row>
      <xdr:rowOff>98879</xdr:rowOff>
    </xdr:to>
    <xdr:cxnSp macro="">
      <xdr:nvCxnSpPr>
        <xdr:cNvPr id="642" name="直線コネクタ 641"/>
        <xdr:cNvCxnSpPr/>
      </xdr:nvCxnSpPr>
      <xdr:spPr>
        <a:xfrm>
          <a:off x="14592300" y="136385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3" name="フローチャート : 判断 642"/>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11084</xdr:rowOff>
    </xdr:from>
    <xdr:ext cx="378565" cy="259045"/>
    <xdr:sp macro="" textlink="">
      <xdr:nvSpPr>
        <xdr:cNvPr id="644" name="テキスト ボックス 643"/>
        <xdr:cNvSpPr txBox="1"/>
      </xdr:nvSpPr>
      <xdr:spPr>
        <a:xfrm>
          <a:off x="15292017" y="1286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93980</xdr:rowOff>
    </xdr:from>
    <xdr:to>
      <xdr:col>21</xdr:col>
      <xdr:colOff>161925</xdr:colOff>
      <xdr:row>79</xdr:row>
      <xdr:rowOff>98879</xdr:rowOff>
    </xdr:to>
    <xdr:cxnSp macro="">
      <xdr:nvCxnSpPr>
        <xdr:cNvPr id="645" name="直線コネクタ 644"/>
        <xdr:cNvCxnSpPr/>
      </xdr:nvCxnSpPr>
      <xdr:spPr>
        <a:xfrm flipV="1">
          <a:off x="13703300" y="136385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6" name="フローチャート : 判断 645"/>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47" name="テキスト ボックス 646"/>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8" name="直線コネクタ 64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49" name="フローチャート : 判断 648"/>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0" name="テキスト ボックス 649"/>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1" name="フローチャート : 判断 650"/>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2" name="テキスト ボックス 651"/>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8" name="円/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0" name="円/楕円 65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1" name="テキスト ボックス 660"/>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43180</xdr:rowOff>
    </xdr:from>
    <xdr:to>
      <xdr:col>21</xdr:col>
      <xdr:colOff>212725</xdr:colOff>
      <xdr:row>79</xdr:row>
      <xdr:rowOff>144780</xdr:rowOff>
    </xdr:to>
    <xdr:sp macro="" textlink="">
      <xdr:nvSpPr>
        <xdr:cNvPr id="662" name="円/楕円 661"/>
        <xdr:cNvSpPr/>
      </xdr:nvSpPr>
      <xdr:spPr>
        <a:xfrm>
          <a:off x="145415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135907</xdr:rowOff>
    </xdr:from>
    <xdr:ext cx="249299" cy="259045"/>
    <xdr:sp macro="" textlink="">
      <xdr:nvSpPr>
        <xdr:cNvPr id="663" name="テキスト ボックス 662"/>
        <xdr:cNvSpPr txBox="1"/>
      </xdr:nvSpPr>
      <xdr:spPr>
        <a:xfrm>
          <a:off x="14467649" y="136804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4" name="円/楕円 66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5" name="テキスト ボックス 664"/>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6" name="円/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7" name="テキスト ボックス 666"/>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1" name="直線コネクタ 690"/>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2"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3" name="直線コネクタ 692"/>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4"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5" name="直線コネクタ 694"/>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104724</xdr:rowOff>
    </xdr:from>
    <xdr:to>
      <xdr:col>23</xdr:col>
      <xdr:colOff>517525</xdr:colOff>
      <xdr:row>97</xdr:row>
      <xdr:rowOff>116878</xdr:rowOff>
    </xdr:to>
    <xdr:cxnSp macro="">
      <xdr:nvCxnSpPr>
        <xdr:cNvPr id="696" name="直線コネクタ 695"/>
        <xdr:cNvCxnSpPr/>
      </xdr:nvCxnSpPr>
      <xdr:spPr>
        <a:xfrm>
          <a:off x="15481300" y="16735374"/>
          <a:ext cx="8382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95032</xdr:rowOff>
    </xdr:from>
    <xdr:ext cx="534377" cy="259045"/>
    <xdr:sp macro="" textlink="">
      <xdr:nvSpPr>
        <xdr:cNvPr id="697" name="公債費平均値テキスト"/>
        <xdr:cNvSpPr txBox="1"/>
      </xdr:nvSpPr>
      <xdr:spPr>
        <a:xfrm>
          <a:off x="16370300" y="1621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698" name="フローチャート : 判断 697"/>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49040</xdr:rowOff>
    </xdr:from>
    <xdr:to>
      <xdr:col>22</xdr:col>
      <xdr:colOff>365125</xdr:colOff>
      <xdr:row>97</xdr:row>
      <xdr:rowOff>104724</xdr:rowOff>
    </xdr:to>
    <xdr:cxnSp macro="">
      <xdr:nvCxnSpPr>
        <xdr:cNvPr id="699" name="直線コネクタ 698"/>
        <xdr:cNvCxnSpPr/>
      </xdr:nvCxnSpPr>
      <xdr:spPr>
        <a:xfrm>
          <a:off x="14592300" y="16679690"/>
          <a:ext cx="889000" cy="5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0" name="フローチャート : 判断 699"/>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158659</xdr:rowOff>
    </xdr:from>
    <xdr:ext cx="534377" cy="259045"/>
    <xdr:sp macro="" textlink="">
      <xdr:nvSpPr>
        <xdr:cNvPr id="701" name="テキスト ボックス 700"/>
        <xdr:cNvSpPr txBox="1"/>
      </xdr:nvSpPr>
      <xdr:spPr>
        <a:xfrm>
          <a:off x="15214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25991</xdr:rowOff>
    </xdr:from>
    <xdr:to>
      <xdr:col>21</xdr:col>
      <xdr:colOff>161925</xdr:colOff>
      <xdr:row>97</xdr:row>
      <xdr:rowOff>49040</xdr:rowOff>
    </xdr:to>
    <xdr:cxnSp macro="">
      <xdr:nvCxnSpPr>
        <xdr:cNvPr id="702" name="直線コネクタ 701"/>
        <xdr:cNvCxnSpPr/>
      </xdr:nvCxnSpPr>
      <xdr:spPr>
        <a:xfrm>
          <a:off x="13703300" y="16656641"/>
          <a:ext cx="889000" cy="2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3" name="フローチャート : 判断 702"/>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04" name="テキスト ボックス 703"/>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163207</xdr:rowOff>
    </xdr:from>
    <xdr:to>
      <xdr:col>19</xdr:col>
      <xdr:colOff>644525</xdr:colOff>
      <xdr:row>97</xdr:row>
      <xdr:rowOff>25991</xdr:rowOff>
    </xdr:to>
    <xdr:cxnSp macro="">
      <xdr:nvCxnSpPr>
        <xdr:cNvPr id="705" name="直線コネクタ 704"/>
        <xdr:cNvCxnSpPr/>
      </xdr:nvCxnSpPr>
      <xdr:spPr>
        <a:xfrm>
          <a:off x="12814300" y="16622407"/>
          <a:ext cx="889000" cy="3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6" name="フローチャート : 判断 705"/>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07" name="テキスト ボックス 706"/>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08" name="フローチャート : 判断 707"/>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130008</xdr:rowOff>
    </xdr:from>
    <xdr:ext cx="534377" cy="259045"/>
    <xdr:sp macro="" textlink="">
      <xdr:nvSpPr>
        <xdr:cNvPr id="709" name="テキスト ボックス 708"/>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66078</xdr:rowOff>
    </xdr:from>
    <xdr:to>
      <xdr:col>23</xdr:col>
      <xdr:colOff>568325</xdr:colOff>
      <xdr:row>97</xdr:row>
      <xdr:rowOff>167678</xdr:rowOff>
    </xdr:to>
    <xdr:sp macro="" textlink="">
      <xdr:nvSpPr>
        <xdr:cNvPr id="715" name="円/楕円 714"/>
        <xdr:cNvSpPr/>
      </xdr:nvSpPr>
      <xdr:spPr>
        <a:xfrm>
          <a:off x="16268700" y="166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152455</xdr:rowOff>
    </xdr:from>
    <xdr:ext cx="534377" cy="259045"/>
    <xdr:sp macro="" textlink="">
      <xdr:nvSpPr>
        <xdr:cNvPr id="716" name="公債費該当値テキスト"/>
        <xdr:cNvSpPr txBox="1"/>
      </xdr:nvSpPr>
      <xdr:spPr>
        <a:xfrm>
          <a:off x="16370300" y="166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14,198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53924</xdr:rowOff>
    </xdr:from>
    <xdr:to>
      <xdr:col>22</xdr:col>
      <xdr:colOff>415925</xdr:colOff>
      <xdr:row>97</xdr:row>
      <xdr:rowOff>155524</xdr:rowOff>
    </xdr:to>
    <xdr:sp macro="" textlink="">
      <xdr:nvSpPr>
        <xdr:cNvPr id="717" name="円/楕円 716"/>
        <xdr:cNvSpPr/>
      </xdr:nvSpPr>
      <xdr:spPr>
        <a:xfrm>
          <a:off x="15430500" y="166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146651</xdr:rowOff>
    </xdr:from>
    <xdr:ext cx="534377" cy="259045"/>
    <xdr:sp macro="" textlink="">
      <xdr:nvSpPr>
        <xdr:cNvPr id="718" name="テキスト ボックス 717"/>
        <xdr:cNvSpPr txBox="1"/>
      </xdr:nvSpPr>
      <xdr:spPr>
        <a:xfrm>
          <a:off x="15214111" y="167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169690</xdr:rowOff>
    </xdr:from>
    <xdr:to>
      <xdr:col>21</xdr:col>
      <xdr:colOff>212725</xdr:colOff>
      <xdr:row>97</xdr:row>
      <xdr:rowOff>99840</xdr:rowOff>
    </xdr:to>
    <xdr:sp macro="" textlink="">
      <xdr:nvSpPr>
        <xdr:cNvPr id="719" name="円/楕円 718"/>
        <xdr:cNvSpPr/>
      </xdr:nvSpPr>
      <xdr:spPr>
        <a:xfrm>
          <a:off x="14541500" y="166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90967</xdr:rowOff>
    </xdr:from>
    <xdr:ext cx="534377" cy="259045"/>
    <xdr:sp macro="" textlink="">
      <xdr:nvSpPr>
        <xdr:cNvPr id="720" name="テキスト ボックス 719"/>
        <xdr:cNvSpPr txBox="1"/>
      </xdr:nvSpPr>
      <xdr:spPr>
        <a:xfrm>
          <a:off x="14325111" y="1672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146641</xdr:rowOff>
    </xdr:from>
    <xdr:to>
      <xdr:col>20</xdr:col>
      <xdr:colOff>9525</xdr:colOff>
      <xdr:row>97</xdr:row>
      <xdr:rowOff>76791</xdr:rowOff>
    </xdr:to>
    <xdr:sp macro="" textlink="">
      <xdr:nvSpPr>
        <xdr:cNvPr id="721" name="円/楕円 720"/>
        <xdr:cNvSpPr/>
      </xdr:nvSpPr>
      <xdr:spPr>
        <a:xfrm>
          <a:off x="13652500" y="166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67918</xdr:rowOff>
    </xdr:from>
    <xdr:ext cx="534377" cy="259045"/>
    <xdr:sp macro="" textlink="">
      <xdr:nvSpPr>
        <xdr:cNvPr id="722" name="テキスト ボックス 721"/>
        <xdr:cNvSpPr txBox="1"/>
      </xdr:nvSpPr>
      <xdr:spPr>
        <a:xfrm>
          <a:off x="13436111" y="1669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112407</xdr:rowOff>
    </xdr:from>
    <xdr:to>
      <xdr:col>18</xdr:col>
      <xdr:colOff>492125</xdr:colOff>
      <xdr:row>97</xdr:row>
      <xdr:rowOff>42557</xdr:rowOff>
    </xdr:to>
    <xdr:sp macro="" textlink="">
      <xdr:nvSpPr>
        <xdr:cNvPr id="723" name="円/楕円 722"/>
        <xdr:cNvSpPr/>
      </xdr:nvSpPr>
      <xdr:spPr>
        <a:xfrm>
          <a:off x="12763500" y="165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33684</xdr:rowOff>
    </xdr:from>
    <xdr:ext cx="534377" cy="259045"/>
    <xdr:sp macro="" textlink="">
      <xdr:nvSpPr>
        <xdr:cNvPr id="724" name="テキスト ボックス 723"/>
        <xdr:cNvSpPr txBox="1"/>
      </xdr:nvSpPr>
      <xdr:spPr>
        <a:xfrm>
          <a:off x="12547111" y="1666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4" name="テキスト ボックス 74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80518</xdr:rowOff>
    </xdr:from>
    <xdr:to>
      <xdr:col>32</xdr:col>
      <xdr:colOff>186689</xdr:colOff>
      <xdr:row>39</xdr:row>
      <xdr:rowOff>44450</xdr:rowOff>
    </xdr:to>
    <xdr:cxnSp macro="">
      <xdr:nvCxnSpPr>
        <xdr:cNvPr id="748" name="直線コネクタ 747"/>
        <xdr:cNvCxnSpPr/>
      </xdr:nvCxnSpPr>
      <xdr:spPr>
        <a:xfrm flipV="1">
          <a:off x="22159595" y="6424168"/>
          <a:ext cx="1269" cy="30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75074</xdr:rowOff>
    </xdr:from>
    <xdr:ext cx="249299" cy="259045"/>
    <xdr:sp macro="" textlink="">
      <xdr:nvSpPr>
        <xdr:cNvPr id="749" name="諸支出金最小値テキスト"/>
        <xdr:cNvSpPr txBox="1"/>
      </xdr:nvSpPr>
      <xdr:spPr>
        <a:xfrm>
          <a:off x="22212300" y="67616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27195</xdr:rowOff>
    </xdr:from>
    <xdr:ext cx="469744" cy="259045"/>
    <xdr:sp macro="" textlink="">
      <xdr:nvSpPr>
        <xdr:cNvPr id="751" name="諸支出金最大値テキスト"/>
        <xdr:cNvSpPr txBox="1"/>
      </xdr:nvSpPr>
      <xdr:spPr>
        <a:xfrm>
          <a:off x="22212300" y="619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37</xdr:row>
      <xdr:rowOff>80518</xdr:rowOff>
    </xdr:from>
    <xdr:to>
      <xdr:col>32</xdr:col>
      <xdr:colOff>276225</xdr:colOff>
      <xdr:row>37</xdr:row>
      <xdr:rowOff>80518</xdr:rowOff>
    </xdr:to>
    <xdr:cxnSp macro="">
      <xdr:nvCxnSpPr>
        <xdr:cNvPr id="752" name="直線コネクタ 751"/>
        <xdr:cNvCxnSpPr/>
      </xdr:nvCxnSpPr>
      <xdr:spPr>
        <a:xfrm>
          <a:off x="22072600" y="64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163974</xdr:rowOff>
    </xdr:from>
    <xdr:ext cx="378565" cy="259045"/>
    <xdr:sp macro="" textlink="">
      <xdr:nvSpPr>
        <xdr:cNvPr id="754" name="諸支出金平均値テキスト"/>
        <xdr:cNvSpPr txBox="1"/>
      </xdr:nvSpPr>
      <xdr:spPr>
        <a:xfrm>
          <a:off x="22212300" y="6507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141097</xdr:rowOff>
    </xdr:from>
    <xdr:to>
      <xdr:col>32</xdr:col>
      <xdr:colOff>238125</xdr:colOff>
      <xdr:row>39</xdr:row>
      <xdr:rowOff>71247</xdr:rowOff>
    </xdr:to>
    <xdr:sp macro="" textlink="">
      <xdr:nvSpPr>
        <xdr:cNvPr id="755" name="フローチャート : 判断 754"/>
        <xdr:cNvSpPr/>
      </xdr:nvSpPr>
      <xdr:spPr>
        <a:xfrm>
          <a:off x="221107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130429</xdr:rowOff>
    </xdr:from>
    <xdr:to>
      <xdr:col>31</xdr:col>
      <xdr:colOff>85725</xdr:colOff>
      <xdr:row>39</xdr:row>
      <xdr:rowOff>60579</xdr:rowOff>
    </xdr:to>
    <xdr:sp macro="" textlink="">
      <xdr:nvSpPr>
        <xdr:cNvPr id="757" name="フローチャート : 判断 756"/>
        <xdr:cNvSpPr/>
      </xdr:nvSpPr>
      <xdr:spPr>
        <a:xfrm>
          <a:off x="21272500" y="664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77106</xdr:rowOff>
    </xdr:from>
    <xdr:ext cx="378565" cy="259045"/>
    <xdr:sp macro="" textlink="">
      <xdr:nvSpPr>
        <xdr:cNvPr id="758" name="テキスト ボックス 757"/>
        <xdr:cNvSpPr txBox="1"/>
      </xdr:nvSpPr>
      <xdr:spPr>
        <a:xfrm>
          <a:off x="21134017" y="6420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118999</xdr:rowOff>
    </xdr:from>
    <xdr:to>
      <xdr:col>29</xdr:col>
      <xdr:colOff>568325</xdr:colOff>
      <xdr:row>39</xdr:row>
      <xdr:rowOff>49149</xdr:rowOff>
    </xdr:to>
    <xdr:sp macro="" textlink="">
      <xdr:nvSpPr>
        <xdr:cNvPr id="760" name="フローチャート : 判断 759"/>
        <xdr:cNvSpPr/>
      </xdr:nvSpPr>
      <xdr:spPr>
        <a:xfrm>
          <a:off x="20383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65676</xdr:rowOff>
    </xdr:from>
    <xdr:ext cx="378565" cy="259045"/>
    <xdr:sp macro="" textlink="">
      <xdr:nvSpPr>
        <xdr:cNvPr id="761" name="テキスト ボックス 760"/>
        <xdr:cNvSpPr txBox="1"/>
      </xdr:nvSpPr>
      <xdr:spPr>
        <a:xfrm>
          <a:off x="20245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136144</xdr:rowOff>
    </xdr:from>
    <xdr:to>
      <xdr:col>28</xdr:col>
      <xdr:colOff>314325</xdr:colOff>
      <xdr:row>39</xdr:row>
      <xdr:rowOff>44450</xdr:rowOff>
    </xdr:to>
    <xdr:cxnSp macro="">
      <xdr:nvCxnSpPr>
        <xdr:cNvPr id="762" name="直線コネクタ 761"/>
        <xdr:cNvCxnSpPr/>
      </xdr:nvCxnSpPr>
      <xdr:spPr>
        <a:xfrm>
          <a:off x="18656300" y="5451094"/>
          <a:ext cx="889000" cy="127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104267</xdr:rowOff>
    </xdr:from>
    <xdr:to>
      <xdr:col>28</xdr:col>
      <xdr:colOff>365125</xdr:colOff>
      <xdr:row>39</xdr:row>
      <xdr:rowOff>34417</xdr:rowOff>
    </xdr:to>
    <xdr:sp macro="" textlink="">
      <xdr:nvSpPr>
        <xdr:cNvPr id="763" name="フローチャート : 判断 762"/>
        <xdr:cNvSpPr/>
      </xdr:nvSpPr>
      <xdr:spPr>
        <a:xfrm>
          <a:off x="19494500" y="661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50944</xdr:rowOff>
    </xdr:from>
    <xdr:ext cx="378565" cy="259045"/>
    <xdr:sp macro="" textlink="">
      <xdr:nvSpPr>
        <xdr:cNvPr id="764" name="テキスト ボックス 763"/>
        <xdr:cNvSpPr txBox="1"/>
      </xdr:nvSpPr>
      <xdr:spPr>
        <a:xfrm>
          <a:off x="19356017" y="6394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88773</xdr:rowOff>
    </xdr:from>
    <xdr:to>
      <xdr:col>27</xdr:col>
      <xdr:colOff>161925</xdr:colOff>
      <xdr:row>39</xdr:row>
      <xdr:rowOff>18923</xdr:rowOff>
    </xdr:to>
    <xdr:sp macro="" textlink="">
      <xdr:nvSpPr>
        <xdr:cNvPr id="765" name="フローチャート : 判断 764"/>
        <xdr:cNvSpPr/>
      </xdr:nvSpPr>
      <xdr:spPr>
        <a:xfrm>
          <a:off x="18605500" y="660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10050</xdr:rowOff>
    </xdr:from>
    <xdr:ext cx="378565" cy="259045"/>
    <xdr:sp macro="" textlink="">
      <xdr:nvSpPr>
        <xdr:cNvPr id="766" name="テキスト ボックス 765"/>
        <xdr:cNvSpPr txBox="1"/>
      </xdr:nvSpPr>
      <xdr:spPr>
        <a:xfrm>
          <a:off x="18467017" y="6696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119524</xdr:rowOff>
    </xdr:from>
    <xdr:ext cx="249299" cy="259045"/>
    <xdr:sp macro="" textlink="">
      <xdr:nvSpPr>
        <xdr:cNvPr id="773" name="諸支出金該当値テキスト"/>
        <xdr:cNvSpPr txBox="1"/>
      </xdr:nvSpPr>
      <xdr:spPr>
        <a:xfrm>
          <a:off x="22212300" y="66346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85344</xdr:rowOff>
    </xdr:from>
    <xdr:to>
      <xdr:col>27</xdr:col>
      <xdr:colOff>161925</xdr:colOff>
      <xdr:row>32</xdr:row>
      <xdr:rowOff>15494</xdr:rowOff>
    </xdr:to>
    <xdr:sp macro="" textlink="">
      <xdr:nvSpPr>
        <xdr:cNvPr id="780" name="円/楕円 779"/>
        <xdr:cNvSpPr/>
      </xdr:nvSpPr>
      <xdr:spPr>
        <a:xfrm>
          <a:off x="18605500" y="54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32021</xdr:rowOff>
    </xdr:from>
    <xdr:ext cx="534377" cy="259045"/>
    <xdr:sp macro="" textlink="">
      <xdr:nvSpPr>
        <xdr:cNvPr id="781" name="テキスト ボックス 780"/>
        <xdr:cNvSpPr txBox="1"/>
      </xdr:nvSpPr>
      <xdr:spPr>
        <a:xfrm>
          <a:off x="18389111" y="517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・民生費は、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152,577</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円となっているが、近年の人口増に伴う保育所需要の増などにより、今後も増加が見込まれている。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・土木費は、住民一人当たり</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44,097</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円となっており、前年度と比べて大きく伸びているが、これは、老朽化した市営住宅建替経費を含むためである。</a:t>
          </a:r>
          <a:endPar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・消防費は、住民一人当たり</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13,855</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円となっており、隣接する摂津市と共同で、高機能消防指令センターを整備したため、平成</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26</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年度以前に比べて経費が増加しているものである。</a:t>
          </a:r>
          <a:endPar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pPr rtl="0"/>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・教育費は、住民一人当たり</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41,040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円となっており、前年度と比べて大きく伸びているが、これは、老朽化した学校施設の大規模修繕経費を含むためである。</a:t>
          </a:r>
          <a:endPar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複数年度にわたる都市計画事業が施行中であり、普通建設事業費が前年度に比べ増加したが、補助費等の消費的経費が前年度に比べ減少した。さらに、地方税収入及び地方交付税等も増加したことにより、前年度に引き続き実質収支が黒字となった。また、財政調整基金の取崩し及び臨時財政対策債の発行による財源補填措置を行わず黒字決算を達成した。 </a:t>
          </a:r>
        </a:p>
        <a:p>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今後も事務事業を精査し、持続可能な財政運営に努める。 </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各会計を連結した場合、黒字の状況が続いているが、これは国民健康保険特別会計の赤字が水道事業会計など他の会計の黒字で相殺されるという算定上の結果にすぎない。</a:t>
          </a:r>
        </a:p>
        <a:p>
          <a:pPr rtl="0"/>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国民健康保険特別会計においては、前年度に比べ実質収支はやや改善したものの、これは赤字解消計画による一般会計繰入金等によるところが大きく、依然赤字基調から脱していない。引き続き収支構造の改善を図り、全会計において実質収支の黒字を目指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123234804</v>
      </c>
      <c r="BO4" s="411"/>
      <c r="BP4" s="411"/>
      <c r="BQ4" s="411"/>
      <c r="BR4" s="411"/>
      <c r="BS4" s="411"/>
      <c r="BT4" s="411"/>
      <c r="BU4" s="412"/>
      <c r="BV4" s="410">
        <v>122407656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0.8</v>
      </c>
      <c r="CU4" s="588"/>
      <c r="CV4" s="588"/>
      <c r="CW4" s="588"/>
      <c r="CX4" s="588"/>
      <c r="CY4" s="588"/>
      <c r="CZ4" s="588"/>
      <c r="DA4" s="589"/>
      <c r="DB4" s="587">
        <v>0.3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120787928</v>
      </c>
      <c r="BO5" s="416"/>
      <c r="BP5" s="416"/>
      <c r="BQ5" s="416"/>
      <c r="BR5" s="416"/>
      <c r="BS5" s="416"/>
      <c r="BT5" s="416"/>
      <c r="BU5" s="417"/>
      <c r="BV5" s="415">
        <v>121683648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95.6</v>
      </c>
      <c r="CU5" s="386"/>
      <c r="CV5" s="386"/>
      <c r="CW5" s="386"/>
      <c r="CX5" s="386"/>
      <c r="CY5" s="386"/>
      <c r="CZ5" s="386"/>
      <c r="DA5" s="387"/>
      <c r="DB5" s="385">
        <v>95.2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2446876</v>
      </c>
      <c r="BO6" s="416"/>
      <c r="BP6" s="416"/>
      <c r="BQ6" s="416"/>
      <c r="BR6" s="416"/>
      <c r="BS6" s="416"/>
      <c r="BT6" s="416"/>
      <c r="BU6" s="417"/>
      <c r="BV6" s="415">
        <v>724008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95.6</v>
      </c>
      <c r="CU6" s="562"/>
      <c r="CV6" s="562"/>
      <c r="CW6" s="562"/>
      <c r="CX6" s="562"/>
      <c r="CY6" s="562"/>
      <c r="CZ6" s="562"/>
      <c r="DA6" s="563"/>
      <c r="DB6" s="561">
        <v>95.2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1914931</v>
      </c>
      <c r="BO7" s="416"/>
      <c r="BP7" s="416"/>
      <c r="BQ7" s="416"/>
      <c r="BR7" s="416"/>
      <c r="BS7" s="416"/>
      <c r="BT7" s="416"/>
      <c r="BU7" s="417"/>
      <c r="BV7" s="415">
        <v>549176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70097555</v>
      </c>
      <c r="CU7" s="416"/>
      <c r="CV7" s="416"/>
      <c r="CW7" s="416"/>
      <c r="CX7" s="416"/>
      <c r="CY7" s="416"/>
      <c r="CZ7" s="416"/>
      <c r="DA7" s="417"/>
      <c r="DB7" s="415">
        <v>67708473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531945</v>
      </c>
      <c r="BO8" s="416"/>
      <c r="BP8" s="416"/>
      <c r="BQ8" s="416"/>
      <c r="BR8" s="416"/>
      <c r="BS8" s="416"/>
      <c r="BT8" s="416"/>
      <c r="BU8" s="417"/>
      <c r="BV8" s="415">
        <v>174832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0.98</v>
      </c>
      <c r="CU8" s="525"/>
      <c r="CV8" s="525"/>
      <c r="CW8" s="525"/>
      <c r="CX8" s="525"/>
      <c r="CY8" s="525"/>
      <c r="CZ8" s="525"/>
      <c r="DA8" s="526"/>
      <c r="DB8" s="524">
        <v>0.97</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374468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357113</v>
      </c>
      <c r="BO9" s="416"/>
      <c r="BP9" s="416"/>
      <c r="BQ9" s="416"/>
      <c r="BR9" s="416"/>
      <c r="BS9" s="416"/>
      <c r="BT9" s="416"/>
      <c r="BU9" s="417"/>
      <c r="BV9" s="415">
        <v>-942028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6.8</v>
      </c>
      <c r="CU9" s="386"/>
      <c r="CV9" s="386"/>
      <c r="CW9" s="386"/>
      <c r="CX9" s="386"/>
      <c r="CY9" s="386"/>
      <c r="CZ9" s="386"/>
      <c r="DA9" s="387"/>
      <c r="DB9" s="385">
        <v>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355798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84108</v>
      </c>
      <c r="BO10" s="416"/>
      <c r="BP10" s="416"/>
      <c r="BQ10" s="416"/>
      <c r="BR10" s="416"/>
      <c r="BS10" s="416"/>
      <c r="BT10" s="416"/>
      <c r="BU10" s="417"/>
      <c r="BV10" s="415">
        <v>555688</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369898</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200000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364938</v>
      </c>
      <c r="S13" s="517"/>
      <c r="T13" s="517"/>
      <c r="U13" s="517"/>
      <c r="V13" s="518"/>
      <c r="W13" s="504" t="s">
        <v>124</v>
      </c>
      <c r="X13" s="428"/>
      <c r="Y13" s="428"/>
      <c r="Z13" s="428"/>
      <c r="AA13" s="428"/>
      <c r="AB13" s="429"/>
      <c r="AC13" s="391">
        <v>317</v>
      </c>
      <c r="AD13" s="392"/>
      <c r="AE13" s="392"/>
      <c r="AF13" s="392"/>
      <c r="AG13" s="393"/>
      <c r="AH13" s="391">
        <v>317</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441221</v>
      </c>
      <c r="BO13" s="416"/>
      <c r="BP13" s="416"/>
      <c r="BQ13" s="416"/>
      <c r="BR13" s="416"/>
      <c r="BS13" s="416"/>
      <c r="BT13" s="416"/>
      <c r="BU13" s="417"/>
      <c r="BV13" s="415">
        <v>-586340</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-1.8</v>
      </c>
      <c r="CU13" s="386"/>
      <c r="CV13" s="386"/>
      <c r="CW13" s="386"/>
      <c r="CX13" s="386"/>
      <c r="CY13" s="386"/>
      <c r="CZ13" s="386"/>
      <c r="DA13" s="387"/>
      <c r="DB13" s="385">
        <v>-1.5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367068</v>
      </c>
      <c r="S14" s="517"/>
      <c r="T14" s="517"/>
      <c r="U14" s="517"/>
      <c r="V14" s="518"/>
      <c r="W14" s="519"/>
      <c r="X14" s="431"/>
      <c r="Y14" s="431"/>
      <c r="Z14" s="431"/>
      <c r="AA14" s="431"/>
      <c r="AB14" s="432"/>
      <c r="AC14" s="509">
        <v>0.2</v>
      </c>
      <c r="AD14" s="510"/>
      <c r="AE14" s="510"/>
      <c r="AF14" s="510"/>
      <c r="AG14" s="511"/>
      <c r="AH14" s="509">
        <v>0.2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362408</v>
      </c>
      <c r="S15" s="517"/>
      <c r="T15" s="517"/>
      <c r="U15" s="517"/>
      <c r="V15" s="518"/>
      <c r="W15" s="504" t="s">
        <v>131</v>
      </c>
      <c r="X15" s="428"/>
      <c r="Y15" s="428"/>
      <c r="Z15" s="428"/>
      <c r="AA15" s="428"/>
      <c r="AB15" s="429"/>
      <c r="AC15" s="391">
        <v>30864</v>
      </c>
      <c r="AD15" s="392"/>
      <c r="AE15" s="392"/>
      <c r="AF15" s="392"/>
      <c r="AG15" s="393"/>
      <c r="AH15" s="391">
        <v>28052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51911552</v>
      </c>
      <c r="BO15" s="411"/>
      <c r="BP15" s="411"/>
      <c r="BQ15" s="411"/>
      <c r="BR15" s="411"/>
      <c r="BS15" s="411"/>
      <c r="BT15" s="411"/>
      <c r="BU15" s="412"/>
      <c r="BV15" s="410">
        <v>50005595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20.100000000000001</v>
      </c>
      <c r="AD16" s="510"/>
      <c r="AE16" s="510"/>
      <c r="AF16" s="510"/>
      <c r="AG16" s="511"/>
      <c r="AH16" s="509">
        <v>18.899999999999999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52643328</v>
      </c>
      <c r="BO16" s="416"/>
      <c r="BP16" s="416"/>
      <c r="BQ16" s="416"/>
      <c r="BR16" s="416"/>
      <c r="BS16" s="416"/>
      <c r="BT16" s="416"/>
      <c r="BU16" s="417"/>
      <c r="BV16" s="415">
        <v>50835431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122191</v>
      </c>
      <c r="AD17" s="392"/>
      <c r="AE17" s="392"/>
      <c r="AF17" s="392"/>
      <c r="AG17" s="393"/>
      <c r="AH17" s="391">
        <v>119799</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67713860</v>
      </c>
      <c r="BO17" s="416"/>
      <c r="BP17" s="416"/>
      <c r="BQ17" s="416"/>
      <c r="BR17" s="416"/>
      <c r="BS17" s="416"/>
      <c r="BT17" s="416"/>
      <c r="BU17" s="417"/>
      <c r="BV17" s="415">
        <v>65102292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36.090000000000003</v>
      </c>
      <c r="M18" s="480"/>
      <c r="N18" s="480"/>
      <c r="O18" s="480"/>
      <c r="P18" s="480"/>
      <c r="Q18" s="480"/>
      <c r="R18" s="481"/>
      <c r="S18" s="481"/>
      <c r="T18" s="481"/>
      <c r="U18" s="481"/>
      <c r="V18" s="482"/>
      <c r="W18" s="496"/>
      <c r="X18" s="497"/>
      <c r="Y18" s="497"/>
      <c r="Z18" s="497"/>
      <c r="AA18" s="497"/>
      <c r="AB18" s="505"/>
      <c r="AC18" s="379">
        <v>79.7</v>
      </c>
      <c r="AD18" s="380"/>
      <c r="AE18" s="380"/>
      <c r="AF18" s="380"/>
      <c r="AG18" s="483"/>
      <c r="AH18" s="379">
        <v>80.900000000000006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66582907</v>
      </c>
      <c r="BO18" s="416"/>
      <c r="BP18" s="416"/>
      <c r="BQ18" s="416"/>
      <c r="BR18" s="416"/>
      <c r="BS18" s="416"/>
      <c r="BT18" s="416"/>
      <c r="BU18" s="417"/>
      <c r="BV18" s="415">
        <v>65852247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10376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77610160</v>
      </c>
      <c r="BO19" s="416"/>
      <c r="BP19" s="416"/>
      <c r="BQ19" s="416"/>
      <c r="BR19" s="416"/>
      <c r="BS19" s="416"/>
      <c r="BT19" s="416"/>
      <c r="BU19" s="417"/>
      <c r="BV19" s="415">
        <v>77334288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168473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46393264</v>
      </c>
      <c r="BO23" s="416"/>
      <c r="BP23" s="416"/>
      <c r="BQ23" s="416"/>
      <c r="BR23" s="416"/>
      <c r="BS23" s="416"/>
      <c r="BT23" s="416"/>
      <c r="BU23" s="417"/>
      <c r="BV23" s="415">
        <v>45593417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10500</v>
      </c>
      <c r="R24" s="392"/>
      <c r="S24" s="392"/>
      <c r="T24" s="392"/>
      <c r="U24" s="392"/>
      <c r="V24" s="393"/>
      <c r="W24" s="457"/>
      <c r="X24" s="448"/>
      <c r="Y24" s="449"/>
      <c r="Z24" s="388" t="s">
        <v>155</v>
      </c>
      <c r="AA24" s="389"/>
      <c r="AB24" s="389"/>
      <c r="AC24" s="389"/>
      <c r="AD24" s="389"/>
      <c r="AE24" s="389"/>
      <c r="AF24" s="389"/>
      <c r="AG24" s="390"/>
      <c r="AH24" s="391">
        <v>2239</v>
      </c>
      <c r="AI24" s="392"/>
      <c r="AJ24" s="392"/>
      <c r="AK24" s="392"/>
      <c r="AL24" s="393"/>
      <c r="AM24" s="391">
        <v>6851340</v>
      </c>
      <c r="AN24" s="392"/>
      <c r="AO24" s="392"/>
      <c r="AP24" s="392"/>
      <c r="AQ24" s="392"/>
      <c r="AR24" s="393"/>
      <c r="AS24" s="391">
        <v>3060</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35803465</v>
      </c>
      <c r="BO24" s="416"/>
      <c r="BP24" s="416"/>
      <c r="BQ24" s="416"/>
      <c r="BR24" s="416"/>
      <c r="BS24" s="416"/>
      <c r="BT24" s="416"/>
      <c r="BU24" s="417"/>
      <c r="BV24" s="415">
        <v>38741210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2</v>
      </c>
      <c r="M25" s="392"/>
      <c r="N25" s="392"/>
      <c r="O25" s="392"/>
      <c r="P25" s="393"/>
      <c r="Q25" s="391">
        <v>9200</v>
      </c>
      <c r="R25" s="392"/>
      <c r="S25" s="392"/>
      <c r="T25" s="392"/>
      <c r="U25" s="392"/>
      <c r="V25" s="393"/>
      <c r="W25" s="457"/>
      <c r="X25" s="448"/>
      <c r="Y25" s="449"/>
      <c r="Z25" s="388" t="s">
        <v>158</v>
      </c>
      <c r="AA25" s="389"/>
      <c r="AB25" s="389"/>
      <c r="AC25" s="389"/>
      <c r="AD25" s="389"/>
      <c r="AE25" s="389"/>
      <c r="AF25" s="389"/>
      <c r="AG25" s="390"/>
      <c r="AH25" s="391">
        <v>344</v>
      </c>
      <c r="AI25" s="392"/>
      <c r="AJ25" s="392"/>
      <c r="AK25" s="392"/>
      <c r="AL25" s="393"/>
      <c r="AM25" s="391">
        <v>993472</v>
      </c>
      <c r="AN25" s="392"/>
      <c r="AO25" s="392"/>
      <c r="AP25" s="392"/>
      <c r="AQ25" s="392"/>
      <c r="AR25" s="393"/>
      <c r="AS25" s="391">
        <v>2888</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34869414</v>
      </c>
      <c r="BO25" s="411"/>
      <c r="BP25" s="411"/>
      <c r="BQ25" s="411"/>
      <c r="BR25" s="411"/>
      <c r="BS25" s="411"/>
      <c r="BT25" s="411"/>
      <c r="BU25" s="412"/>
      <c r="BV25" s="410">
        <v>39159624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8100</v>
      </c>
      <c r="R26" s="392"/>
      <c r="S26" s="392"/>
      <c r="T26" s="392"/>
      <c r="U26" s="392"/>
      <c r="V26" s="393"/>
      <c r="W26" s="457"/>
      <c r="X26" s="448"/>
      <c r="Y26" s="449"/>
      <c r="Z26" s="388" t="s">
        <v>161</v>
      </c>
      <c r="AA26" s="470"/>
      <c r="AB26" s="470"/>
      <c r="AC26" s="470"/>
      <c r="AD26" s="470"/>
      <c r="AE26" s="470"/>
      <c r="AF26" s="470"/>
      <c r="AG26" s="471"/>
      <c r="AH26" s="391">
        <v>214</v>
      </c>
      <c r="AI26" s="392"/>
      <c r="AJ26" s="392"/>
      <c r="AK26" s="392"/>
      <c r="AL26" s="393"/>
      <c r="AM26" s="391">
        <v>665112</v>
      </c>
      <c r="AN26" s="392"/>
      <c r="AO26" s="392"/>
      <c r="AP26" s="392"/>
      <c r="AQ26" s="392"/>
      <c r="AR26" s="393"/>
      <c r="AS26" s="391">
        <v>3108</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v>47770</v>
      </c>
      <c r="BO26" s="416"/>
      <c r="BP26" s="416"/>
      <c r="BQ26" s="416"/>
      <c r="BR26" s="416"/>
      <c r="BS26" s="416"/>
      <c r="BT26" s="416"/>
      <c r="BU26" s="417"/>
      <c r="BV26" s="415">
        <v>75693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7400</v>
      </c>
      <c r="R27" s="392"/>
      <c r="S27" s="392"/>
      <c r="T27" s="392"/>
      <c r="U27" s="392"/>
      <c r="V27" s="393"/>
      <c r="W27" s="457"/>
      <c r="X27" s="448"/>
      <c r="Y27" s="449"/>
      <c r="Z27" s="388" t="s">
        <v>164</v>
      </c>
      <c r="AA27" s="389"/>
      <c r="AB27" s="389"/>
      <c r="AC27" s="389"/>
      <c r="AD27" s="389"/>
      <c r="AE27" s="389"/>
      <c r="AF27" s="389"/>
      <c r="AG27" s="390"/>
      <c r="AH27" s="391">
        <v>90</v>
      </c>
      <c r="AI27" s="392"/>
      <c r="AJ27" s="392"/>
      <c r="AK27" s="392"/>
      <c r="AL27" s="393"/>
      <c r="AM27" s="391">
        <v>292980</v>
      </c>
      <c r="AN27" s="392"/>
      <c r="AO27" s="392"/>
      <c r="AP27" s="392"/>
      <c r="AQ27" s="392"/>
      <c r="AR27" s="393"/>
      <c r="AS27" s="391">
        <v>3255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1059940</v>
      </c>
      <c r="BO27" s="419"/>
      <c r="BP27" s="419"/>
      <c r="BQ27" s="419"/>
      <c r="BR27" s="419"/>
      <c r="BS27" s="419"/>
      <c r="BT27" s="419"/>
      <c r="BU27" s="420"/>
      <c r="BV27" s="418">
        <v>1059736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7000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10628094</v>
      </c>
      <c r="BO28" s="411"/>
      <c r="BP28" s="411"/>
      <c r="BQ28" s="411"/>
      <c r="BR28" s="411"/>
      <c r="BS28" s="411"/>
      <c r="BT28" s="411"/>
      <c r="BU28" s="412"/>
      <c r="BV28" s="410">
        <v>10543986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34</v>
      </c>
      <c r="M29" s="392"/>
      <c r="N29" s="392"/>
      <c r="O29" s="392"/>
      <c r="P29" s="393"/>
      <c r="Q29" s="391">
        <v>6500</v>
      </c>
      <c r="R29" s="392"/>
      <c r="S29" s="392"/>
      <c r="T29" s="392"/>
      <c r="U29" s="392"/>
      <c r="V29" s="393"/>
      <c r="W29" s="458"/>
      <c r="X29" s="459"/>
      <c r="Y29" s="460"/>
      <c r="Z29" s="388" t="s">
        <v>171</v>
      </c>
      <c r="AA29" s="389"/>
      <c r="AB29" s="389"/>
      <c r="AC29" s="389"/>
      <c r="AD29" s="389"/>
      <c r="AE29" s="389"/>
      <c r="AF29" s="389"/>
      <c r="AG29" s="390"/>
      <c r="AH29" s="391">
        <v>2329</v>
      </c>
      <c r="AI29" s="392"/>
      <c r="AJ29" s="392"/>
      <c r="AK29" s="392"/>
      <c r="AL29" s="393"/>
      <c r="AM29" s="391">
        <v>7144320</v>
      </c>
      <c r="AN29" s="392"/>
      <c r="AO29" s="392"/>
      <c r="AP29" s="392"/>
      <c r="AQ29" s="392"/>
      <c r="AR29" s="393"/>
      <c r="AS29" s="391">
        <v>3068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t="s">
        <v>121</v>
      </c>
      <c r="BO29" s="416"/>
      <c r="BP29" s="416"/>
      <c r="BQ29" s="416"/>
      <c r="BR29" s="416"/>
      <c r="BS29" s="416"/>
      <c r="BT29" s="416"/>
      <c r="BU29" s="417"/>
      <c r="BV29" s="415" t="s">
        <v>121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12552338</v>
      </c>
      <c r="BO30" s="419"/>
      <c r="BP30" s="419"/>
      <c r="BQ30" s="419"/>
      <c r="BR30" s="419"/>
      <c r="BS30" s="419"/>
      <c r="BT30" s="419"/>
      <c r="BU30" s="420"/>
      <c r="BV30" s="418">
        <v>16318905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7</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10</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IF('各会計、関係団体の財政状況及び健全化判断比率'!B32="","",'各会計、関係団体の財政状況及び健全化判断比率'!B32)</f>
        <v>下水道特別会計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大阪府都市競艇企業団</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吹田市健康づくり推進事業団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部落有財産特別会計</v>
      </c>
      <c r="F35" s="374"/>
      <c r="G35" s="374"/>
      <c r="H35" s="374"/>
      <c r="I35" s="374"/>
      <c r="J35" s="374"/>
      <c r="K35" s="374"/>
      <c r="L35" s="374"/>
      <c r="M35" s="374"/>
      <c r="N35" s="374"/>
      <c r="O35" s="374"/>
      <c r="P35" s="374"/>
      <c r="Q35" s="374"/>
      <c r="R35" s="374"/>
      <c r="S35" s="374"/>
      <c r="T35" s="167"/>
      <c r="U35" s="375">
        <f>IF(W35="","",U34+1)</f>
        <v>8</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大阪府後期高齢者医療広域連合（一般会計）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吹田市介護老人保健施設事業団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交通災害・火災等共済特別会計</v>
      </c>
      <c r="F36" s="374"/>
      <c r="G36" s="374"/>
      <c r="H36" s="374"/>
      <c r="I36" s="374"/>
      <c r="J36" s="374"/>
      <c r="K36" s="374"/>
      <c r="L36" s="374"/>
      <c r="M36" s="374"/>
      <c r="N36" s="374"/>
      <c r="O36" s="374"/>
      <c r="P36" s="374"/>
      <c r="Q36" s="374"/>
      <c r="R36" s="374"/>
      <c r="S36" s="374"/>
      <c r="T36" s="167"/>
      <c r="U36" s="375">
        <f t="shared" ref="U36:U43" si="4">IF(W36="","",U35+1)</f>
        <v>9</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大阪府後期高齢者医療広域連合（後期高齢者医療特別会計）</v>
      </c>
      <c r="BZ36" s="374"/>
      <c r="CA36" s="374"/>
      <c r="CB36" s="374"/>
      <c r="CC36" s="374"/>
      <c r="CD36" s="374"/>
      <c r="CE36" s="374"/>
      <c r="CF36" s="374"/>
      <c r="CG36" s="374"/>
      <c r="CH36" s="374"/>
      <c r="CI36" s="374"/>
      <c r="CJ36" s="374"/>
      <c r="CK36" s="374"/>
      <c r="CL36" s="374"/>
      <c r="CM36" s="374"/>
      <c r="CN36" s="167"/>
      <c r="CO36" s="375">
        <f t="shared" si="3"/>
        <v>20</v>
      </c>
      <c r="CP36" s="375"/>
      <c r="CQ36" s="374" t="str">
        <f>IF('各会計、関係団体の財政状況及び健全化判断比率'!BS9="","",'各会計、関係団体の財政状況及び健全化判断比率'!BS9)</f>
        <v>吹田市文化振興事業団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勤労者福祉共済特別会計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淀川右岸水防事務組合</v>
      </c>
      <c r="BZ37" s="374"/>
      <c r="CA37" s="374"/>
      <c r="CB37" s="374"/>
      <c r="CC37" s="374"/>
      <c r="CD37" s="374"/>
      <c r="CE37" s="374"/>
      <c r="CF37" s="374"/>
      <c r="CG37" s="374"/>
      <c r="CH37" s="374"/>
      <c r="CI37" s="374"/>
      <c r="CJ37" s="374"/>
      <c r="CK37" s="374"/>
      <c r="CL37" s="374"/>
      <c r="CM37" s="374"/>
      <c r="CN37" s="167"/>
      <c r="CO37" s="375">
        <f t="shared" si="3"/>
        <v>21</v>
      </c>
      <c r="CP37" s="375"/>
      <c r="CQ37" s="374" t="str">
        <f>IF('各会計、関係団体の財政状況及び健全化判断比率'!BS10="","",'各会計、関係団体の財政状況及び健全化判断比率'!BS10)</f>
        <v>吹田市国際交流協会</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f t="shared" ref="C38:C43" si="5">IF(E38="","",C37+1)</f>
        <v>5</v>
      </c>
      <c r="D38" s="375"/>
      <c r="E38" s="374" t="str">
        <f>IF('各会計、関係団体の財政状況及び健全化判断比率'!B11="","",'各会計、関係団体の財政状況及び健全化判断比率'!B11)</f>
        <v>公共用地先行取得特別会計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大阪広域水道企業団（水道事業会計）</v>
      </c>
      <c r="BZ38" s="374"/>
      <c r="CA38" s="374"/>
      <c r="CB38" s="374"/>
      <c r="CC38" s="374"/>
      <c r="CD38" s="374"/>
      <c r="CE38" s="374"/>
      <c r="CF38" s="374"/>
      <c r="CG38" s="374"/>
      <c r="CH38" s="374"/>
      <c r="CI38" s="374"/>
      <c r="CJ38" s="374"/>
      <c r="CK38" s="374"/>
      <c r="CL38" s="374"/>
      <c r="CM38" s="374"/>
      <c r="CN38" s="167"/>
      <c r="CO38" s="375">
        <f t="shared" si="3"/>
        <v>22</v>
      </c>
      <c r="CP38" s="375"/>
      <c r="CQ38" s="374" t="str">
        <f>IF('各会計、関係団体の財政状況及び健全化判断比率'!BS11="","",'各会計、関係団体の財政状況及び健全化判断比率'!BS11)</f>
        <v>吹田市開発ビル</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f t="shared" si="5"/>
        <v>6</v>
      </c>
      <c r="D39" s="375"/>
      <c r="E39" s="374" t="str">
        <f>IF('各会計、関係団体の財政状況及び健全化判断比率'!B12="","",'各会計、関係団体の財政状況及び健全化判断比率'!B12)</f>
        <v>病院事業債管理特別会計</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大阪広域水道企業団（工業用水道事業会計）</v>
      </c>
      <c r="BZ39" s="374"/>
      <c r="CA39" s="374"/>
      <c r="CB39" s="374"/>
      <c r="CC39" s="374"/>
      <c r="CD39" s="374"/>
      <c r="CE39" s="374"/>
      <c r="CF39" s="374"/>
      <c r="CG39" s="374"/>
      <c r="CH39" s="374"/>
      <c r="CI39" s="374"/>
      <c r="CJ39" s="374"/>
      <c r="CK39" s="374"/>
      <c r="CL39" s="374"/>
      <c r="CM39" s="374"/>
      <c r="CN39" s="167"/>
      <c r="CO39" s="375">
        <f t="shared" si="3"/>
        <v>23</v>
      </c>
      <c r="CP39" s="375"/>
      <c r="CQ39" s="374" t="str">
        <f>IF('各会計、関係団体の財政状況及び健全化判断比率'!BS12="","",'各会計、関係団体の財政状況及び健全化判断比率'!BS12)</f>
        <v>千里リサイクルプラザ</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24</v>
      </c>
      <c r="CP40" s="375"/>
      <c r="CQ40" s="374" t="str">
        <f>IF('各会計、関係団体の財政状況及び健全化判断比率'!BS13="","",'各会計、関係団体の財政状況及び健全化判断比率'!BS13)</f>
        <v>市立吹田市民病院</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25</v>
      </c>
      <c r="CP41" s="375"/>
      <c r="CQ41" s="374" t="str">
        <f>IF('各会計、関係団体の財政状況及び健全化判断比率'!BS14="","",'各会計、関係団体の財政状況及び健全化判断比率'!BS14)</f>
        <v>大阪外環状鉄道</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530</v>
      </c>
      <c r="D34" s="1184"/>
      <c r="E34" s="1185"/>
      <c r="F34" s="32" t="s">
        <v>531</v>
      </c>
      <c r="G34" s="33" t="s">
        <v>532</v>
      </c>
      <c r="H34" s="33" t="s">
        <v>533</v>
      </c>
      <c r="I34" s="33" t="s">
        <v>534</v>
      </c>
      <c r="J34" s="34" t="s">
        <v>535</v>
      </c>
      <c r="K34" s="22"/>
      <c r="L34" s="22"/>
      <c r="M34" s="22"/>
      <c r="N34" s="22"/>
      <c r="O34" s="22"/>
      <c r="P34" s="22"/>
    </row>
    <row r="35" spans="1:16" ht="39" customHeight="1" x14ac:dyDescent="0.15">
      <c r="A35" s="22"/>
      <c r="B35" s="35"/>
      <c r="C35" s="1178" t="s">
        <v>536</v>
      </c>
      <c r="D35" s="1179"/>
      <c r="E35" s="1180"/>
      <c r="F35" s="36">
        <v>7.49</v>
      </c>
      <c r="G35" s="37">
        <v>7.11</v>
      </c>
      <c r="H35" s="37">
        <v>6.52</v>
      </c>
      <c r="I35" s="37">
        <v>5.47</v>
      </c>
      <c r="J35" s="38">
        <v>5.83</v>
      </c>
      <c r="K35" s="22"/>
      <c r="L35" s="22"/>
      <c r="M35" s="22"/>
      <c r="N35" s="22"/>
      <c r="O35" s="22"/>
      <c r="P35" s="22"/>
    </row>
    <row r="36" spans="1:16" ht="39" customHeight="1" x14ac:dyDescent="0.15">
      <c r="A36" s="22"/>
      <c r="B36" s="35"/>
      <c r="C36" s="1178" t="s">
        <v>537</v>
      </c>
      <c r="D36" s="1179"/>
      <c r="E36" s="1180"/>
      <c r="F36" s="36">
        <v>0.85</v>
      </c>
      <c r="G36" s="37">
        <v>0.95</v>
      </c>
      <c r="H36" s="37">
        <v>1.21</v>
      </c>
      <c r="I36" s="37">
        <v>2.0099999999999998</v>
      </c>
      <c r="J36" s="38">
        <v>3.68</v>
      </c>
      <c r="K36" s="22"/>
      <c r="L36" s="22"/>
      <c r="M36" s="22"/>
      <c r="N36" s="22"/>
      <c r="O36" s="22"/>
      <c r="P36" s="22"/>
    </row>
    <row r="37" spans="1:16" ht="39" customHeight="1" x14ac:dyDescent="0.15">
      <c r="A37" s="22"/>
      <c r="B37" s="35"/>
      <c r="C37" s="1178" t="s">
        <v>538</v>
      </c>
      <c r="D37" s="1179"/>
      <c r="E37" s="1180"/>
      <c r="F37" s="36">
        <v>0.39</v>
      </c>
      <c r="G37" s="37">
        <v>0.47</v>
      </c>
      <c r="H37" s="37">
        <v>0.56000000000000005</v>
      </c>
      <c r="I37" s="37">
        <v>0.43</v>
      </c>
      <c r="J37" s="38">
        <v>0.83</v>
      </c>
      <c r="K37" s="22"/>
      <c r="L37" s="22"/>
      <c r="M37" s="22"/>
      <c r="N37" s="22"/>
      <c r="O37" s="22"/>
      <c r="P37" s="22"/>
    </row>
    <row r="38" spans="1:16" ht="39" customHeight="1" x14ac:dyDescent="0.15">
      <c r="A38" s="22"/>
      <c r="B38" s="35"/>
      <c r="C38" s="1178" t="s">
        <v>539</v>
      </c>
      <c r="D38" s="1179"/>
      <c r="E38" s="1180"/>
      <c r="F38" s="36">
        <v>0.19</v>
      </c>
      <c r="G38" s="37">
        <v>3.02</v>
      </c>
      <c r="H38" s="37">
        <v>1.65</v>
      </c>
      <c r="I38" s="37">
        <v>0.24</v>
      </c>
      <c r="J38" s="38">
        <v>0.74</v>
      </c>
      <c r="K38" s="22"/>
      <c r="L38" s="22"/>
      <c r="M38" s="22"/>
      <c r="N38" s="22"/>
      <c r="O38" s="22"/>
      <c r="P38" s="22"/>
    </row>
    <row r="39" spans="1:16" ht="39" customHeight="1" x14ac:dyDescent="0.15">
      <c r="A39" s="22"/>
      <c r="B39" s="35"/>
      <c r="C39" s="1178" t="s">
        <v>540</v>
      </c>
      <c r="D39" s="1179"/>
      <c r="E39" s="1180"/>
      <c r="F39" s="36">
        <v>0.19</v>
      </c>
      <c r="G39" s="37">
        <v>0.18</v>
      </c>
      <c r="H39" s="37">
        <v>0.18</v>
      </c>
      <c r="I39" s="37">
        <v>0.18</v>
      </c>
      <c r="J39" s="38">
        <v>0.17</v>
      </c>
      <c r="K39" s="22"/>
      <c r="L39" s="22"/>
      <c r="M39" s="22"/>
      <c r="N39" s="22"/>
      <c r="O39" s="22"/>
      <c r="P39" s="22"/>
    </row>
    <row r="40" spans="1:16" ht="39" customHeight="1" x14ac:dyDescent="0.15">
      <c r="A40" s="22"/>
      <c r="B40" s="35"/>
      <c r="C40" s="1178" t="s">
        <v>541</v>
      </c>
      <c r="D40" s="1179"/>
      <c r="E40" s="1180"/>
      <c r="F40" s="36">
        <v>0</v>
      </c>
      <c r="G40" s="37">
        <v>0</v>
      </c>
      <c r="H40" s="37">
        <v>0</v>
      </c>
      <c r="I40" s="37">
        <v>0</v>
      </c>
      <c r="J40" s="38">
        <v>0.01</v>
      </c>
      <c r="K40" s="22"/>
      <c r="L40" s="22"/>
      <c r="M40" s="22"/>
      <c r="N40" s="22"/>
      <c r="O40" s="22"/>
      <c r="P40" s="22"/>
    </row>
    <row r="41" spans="1:16" ht="39" customHeight="1" x14ac:dyDescent="0.15">
      <c r="A41" s="22"/>
      <c r="B41" s="35"/>
      <c r="C41" s="1178" t="s">
        <v>542</v>
      </c>
      <c r="D41" s="1179"/>
      <c r="E41" s="1180"/>
      <c r="F41" s="36">
        <v>0</v>
      </c>
      <c r="G41" s="37">
        <v>0.01</v>
      </c>
      <c r="H41" s="37">
        <v>0</v>
      </c>
      <c r="I41" s="37">
        <v>0</v>
      </c>
      <c r="J41" s="38">
        <v>0</v>
      </c>
      <c r="K41" s="22"/>
      <c r="L41" s="22"/>
      <c r="M41" s="22"/>
      <c r="N41" s="22"/>
      <c r="O41" s="22"/>
      <c r="P41" s="22"/>
    </row>
    <row r="42" spans="1:16" ht="39" customHeight="1" x14ac:dyDescent="0.15">
      <c r="A42" s="22"/>
      <c r="B42" s="39"/>
      <c r="C42" s="1178" t="s">
        <v>543</v>
      </c>
      <c r="D42" s="1179"/>
      <c r="E42" s="1180"/>
      <c r="F42" s="36" t="s">
        <v>544</v>
      </c>
      <c r="G42" s="37" t="s">
        <v>483</v>
      </c>
      <c r="H42" s="37" t="s">
        <v>483</v>
      </c>
      <c r="I42" s="37" t="s">
        <v>483</v>
      </c>
      <c r="J42" s="38" t="s">
        <v>483</v>
      </c>
      <c r="K42" s="22"/>
      <c r="L42" s="22"/>
      <c r="M42" s="22"/>
      <c r="N42" s="22"/>
      <c r="O42" s="22"/>
      <c r="P42" s="22"/>
    </row>
    <row r="43" spans="1:16" ht="39" customHeight="1" thickBot="1" x14ac:dyDescent="0.2">
      <c r="A43" s="22"/>
      <c r="B43" s="40"/>
      <c r="C43" s="1181" t="s">
        <v>545</v>
      </c>
      <c r="D43" s="1182"/>
      <c r="E43" s="1183"/>
      <c r="F43" s="41">
        <v>2.31</v>
      </c>
      <c r="G43" s="42">
        <v>2.67</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U53" sqref="U5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7437</v>
      </c>
      <c r="L45" s="60">
        <v>6850</v>
      </c>
      <c r="M45" s="60">
        <v>6690</v>
      </c>
      <c r="N45" s="60">
        <v>5840</v>
      </c>
      <c r="O45" s="61">
        <v>5624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v>7</v>
      </c>
      <c r="L47" s="64">
        <v>5</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3020</v>
      </c>
      <c r="L48" s="64">
        <v>2431</v>
      </c>
      <c r="M48" s="64">
        <v>2652</v>
      </c>
      <c r="N48" s="64">
        <v>2683</v>
      </c>
      <c r="O48" s="65">
        <v>2584</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483</v>
      </c>
      <c r="L49" s="64" t="s">
        <v>483</v>
      </c>
      <c r="M49" s="64" t="s">
        <v>483</v>
      </c>
      <c r="N49" s="64" t="s">
        <v>483</v>
      </c>
      <c r="O49" s="65" t="s">
        <v>483</v>
      </c>
      <c r="P49" s="48"/>
      <c r="Q49" s="48"/>
      <c r="R49" s="48"/>
      <c r="S49" s="48"/>
      <c r="T49" s="48"/>
      <c r="U49" s="48"/>
    </row>
    <row r="50" spans="1:21" ht="30.75" customHeight="1" x14ac:dyDescent="0.15">
      <c r="A50" s="48"/>
      <c r="B50" s="1196"/>
      <c r="C50" s="1197"/>
      <c r="D50" s="62"/>
      <c r="E50" s="1188" t="s">
        <v>17</v>
      </c>
      <c r="F50" s="1188"/>
      <c r="G50" s="1188"/>
      <c r="H50" s="1188"/>
      <c r="I50" s="1188"/>
      <c r="J50" s="1189"/>
      <c r="K50" s="63">
        <v>297</v>
      </c>
      <c r="L50" s="64">
        <v>316</v>
      </c>
      <c r="M50" s="64">
        <v>311</v>
      </c>
      <c r="N50" s="64">
        <v>308</v>
      </c>
      <c r="O50" s="65">
        <v>303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10992</v>
      </c>
      <c r="L52" s="64">
        <v>10533</v>
      </c>
      <c r="M52" s="64">
        <v>10631</v>
      </c>
      <c r="N52" s="64">
        <v>9785</v>
      </c>
      <c r="O52" s="65">
        <v>10086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-231</v>
      </c>
      <c r="L53" s="69">
        <v>-931</v>
      </c>
      <c r="M53" s="69">
        <v>-978</v>
      </c>
      <c r="N53" s="69">
        <v>-954</v>
      </c>
      <c r="O53" s="70">
        <v>-1575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4" t="s">
        <v>24</v>
      </c>
      <c r="C41" s="1215"/>
      <c r="D41" s="81"/>
      <c r="E41" s="1216" t="s">
        <v>25</v>
      </c>
      <c r="F41" s="1216"/>
      <c r="G41" s="1216"/>
      <c r="H41" s="1217"/>
      <c r="I41" s="82">
        <v>52020</v>
      </c>
      <c r="J41" s="83">
        <v>47949</v>
      </c>
      <c r="K41" s="83">
        <v>50343</v>
      </c>
      <c r="L41" s="83">
        <v>49603</v>
      </c>
      <c r="M41" s="84">
        <v>50699</v>
      </c>
    </row>
    <row r="42" spans="2:13" ht="27.75" customHeight="1" x14ac:dyDescent="0.15">
      <c r="B42" s="1204"/>
      <c r="C42" s="1205"/>
      <c r="D42" s="85"/>
      <c r="E42" s="1208" t="s">
        <v>26</v>
      </c>
      <c r="F42" s="1208"/>
      <c r="G42" s="1208"/>
      <c r="H42" s="1209"/>
      <c r="I42" s="86">
        <v>4370</v>
      </c>
      <c r="J42" s="87">
        <v>4140</v>
      </c>
      <c r="K42" s="87">
        <v>4075</v>
      </c>
      <c r="L42" s="87">
        <v>3844</v>
      </c>
      <c r="M42" s="88">
        <v>3720</v>
      </c>
    </row>
    <row r="43" spans="2:13" ht="27.75" customHeight="1" x14ac:dyDescent="0.15">
      <c r="B43" s="1204"/>
      <c r="C43" s="1205"/>
      <c r="D43" s="85"/>
      <c r="E43" s="1208" t="s">
        <v>27</v>
      </c>
      <c r="F43" s="1208"/>
      <c r="G43" s="1208"/>
      <c r="H43" s="1209"/>
      <c r="I43" s="86">
        <v>27237</v>
      </c>
      <c r="J43" s="87">
        <v>27781</v>
      </c>
      <c r="K43" s="87">
        <v>25088</v>
      </c>
      <c r="L43" s="87">
        <v>26418</v>
      </c>
      <c r="M43" s="88">
        <v>24626</v>
      </c>
    </row>
    <row r="44" spans="2:13" ht="27.75" customHeight="1" x14ac:dyDescent="0.15">
      <c r="B44" s="1204"/>
      <c r="C44" s="1205"/>
      <c r="D44" s="85"/>
      <c r="E44" s="1208" t="s">
        <v>28</v>
      </c>
      <c r="F44" s="1208"/>
      <c r="G44" s="1208"/>
      <c r="H44" s="1209"/>
      <c r="I44" s="86" t="s">
        <v>483</v>
      </c>
      <c r="J44" s="87" t="s">
        <v>483</v>
      </c>
      <c r="K44" s="87" t="s">
        <v>483</v>
      </c>
      <c r="L44" s="87" t="s">
        <v>483</v>
      </c>
      <c r="M44" s="88" t="s">
        <v>483</v>
      </c>
    </row>
    <row r="45" spans="2:13" ht="27.75" customHeight="1" x14ac:dyDescent="0.15">
      <c r="B45" s="1204"/>
      <c r="C45" s="1205"/>
      <c r="D45" s="85"/>
      <c r="E45" s="1208" t="s">
        <v>29</v>
      </c>
      <c r="F45" s="1208"/>
      <c r="G45" s="1208"/>
      <c r="H45" s="1209"/>
      <c r="I45" s="86">
        <v>18560</v>
      </c>
      <c r="J45" s="87">
        <v>18172</v>
      </c>
      <c r="K45" s="87">
        <v>19207</v>
      </c>
      <c r="L45" s="87">
        <v>16839</v>
      </c>
      <c r="M45" s="88">
        <v>17033</v>
      </c>
    </row>
    <row r="46" spans="2:13" ht="27.75" customHeight="1" x14ac:dyDescent="0.15">
      <c r="B46" s="1204"/>
      <c r="C46" s="1205"/>
      <c r="D46" s="89"/>
      <c r="E46" s="1208" t="s">
        <v>30</v>
      </c>
      <c r="F46" s="1208"/>
      <c r="G46" s="1208"/>
      <c r="H46" s="1209"/>
      <c r="I46" s="86" t="s">
        <v>483</v>
      </c>
      <c r="J46" s="87" t="s">
        <v>483</v>
      </c>
      <c r="K46" s="87" t="s">
        <v>483</v>
      </c>
      <c r="L46" s="87" t="s">
        <v>483</v>
      </c>
      <c r="M46" s="88" t="s">
        <v>483</v>
      </c>
    </row>
    <row r="47" spans="2:13" ht="27.75" customHeight="1" x14ac:dyDescent="0.15">
      <c r="B47" s="1204"/>
      <c r="C47" s="1205"/>
      <c r="D47" s="90"/>
      <c r="E47" s="1218" t="s">
        <v>31</v>
      </c>
      <c r="F47" s="1219"/>
      <c r="G47" s="1219"/>
      <c r="H47" s="1220"/>
      <c r="I47" s="86" t="s">
        <v>483</v>
      </c>
      <c r="J47" s="87" t="s">
        <v>483</v>
      </c>
      <c r="K47" s="87" t="s">
        <v>483</v>
      </c>
      <c r="L47" s="87" t="s">
        <v>483</v>
      </c>
      <c r="M47" s="88" t="s">
        <v>483</v>
      </c>
    </row>
    <row r="48" spans="2:13" ht="27.75" customHeight="1" x14ac:dyDescent="0.15">
      <c r="B48" s="1204"/>
      <c r="C48" s="1205"/>
      <c r="D48" s="85"/>
      <c r="E48" s="1208" t="s">
        <v>32</v>
      </c>
      <c r="F48" s="1208"/>
      <c r="G48" s="1208"/>
      <c r="H48" s="1209"/>
      <c r="I48" s="86" t="s">
        <v>483</v>
      </c>
      <c r="J48" s="87" t="s">
        <v>483</v>
      </c>
      <c r="K48" s="87" t="s">
        <v>483</v>
      </c>
      <c r="L48" s="87" t="s">
        <v>483</v>
      </c>
      <c r="M48" s="88" t="s">
        <v>483</v>
      </c>
    </row>
    <row r="49" spans="2:13" ht="27.75" customHeight="1" x14ac:dyDescent="0.15">
      <c r="B49" s="1206"/>
      <c r="C49" s="1207"/>
      <c r="D49" s="85"/>
      <c r="E49" s="1208" t="s">
        <v>33</v>
      </c>
      <c r="F49" s="1208"/>
      <c r="G49" s="1208"/>
      <c r="H49" s="1209"/>
      <c r="I49" s="86" t="s">
        <v>483</v>
      </c>
      <c r="J49" s="87" t="s">
        <v>483</v>
      </c>
      <c r="K49" s="87" t="s">
        <v>483</v>
      </c>
      <c r="L49" s="87" t="s">
        <v>483</v>
      </c>
      <c r="M49" s="88" t="s">
        <v>483</v>
      </c>
    </row>
    <row r="50" spans="2:13" ht="27.75" customHeight="1" x14ac:dyDescent="0.15">
      <c r="B50" s="1202" t="s">
        <v>34</v>
      </c>
      <c r="C50" s="1203"/>
      <c r="D50" s="91"/>
      <c r="E50" s="1208" t="s">
        <v>35</v>
      </c>
      <c r="F50" s="1208"/>
      <c r="G50" s="1208"/>
      <c r="H50" s="1209"/>
      <c r="I50" s="86">
        <v>24942</v>
      </c>
      <c r="J50" s="87">
        <v>25515</v>
      </c>
      <c r="K50" s="87">
        <v>27769</v>
      </c>
      <c r="L50" s="87">
        <v>28788</v>
      </c>
      <c r="M50" s="88">
        <v>25551</v>
      </c>
    </row>
    <row r="51" spans="2:13" ht="27.75" customHeight="1" x14ac:dyDescent="0.15">
      <c r="B51" s="1204"/>
      <c r="C51" s="1205"/>
      <c r="D51" s="85"/>
      <c r="E51" s="1208" t="s">
        <v>36</v>
      </c>
      <c r="F51" s="1208"/>
      <c r="G51" s="1208"/>
      <c r="H51" s="1209"/>
      <c r="I51" s="86">
        <v>34120</v>
      </c>
      <c r="J51" s="87">
        <v>31637</v>
      </c>
      <c r="K51" s="87">
        <v>33973</v>
      </c>
      <c r="L51" s="87">
        <v>33865</v>
      </c>
      <c r="M51" s="88">
        <v>31913</v>
      </c>
    </row>
    <row r="52" spans="2:13" ht="27.75" customHeight="1" x14ac:dyDescent="0.15">
      <c r="B52" s="1206"/>
      <c r="C52" s="1207"/>
      <c r="D52" s="85"/>
      <c r="E52" s="1208" t="s">
        <v>37</v>
      </c>
      <c r="F52" s="1208"/>
      <c r="G52" s="1208"/>
      <c r="H52" s="1209"/>
      <c r="I52" s="86">
        <v>73204</v>
      </c>
      <c r="J52" s="87">
        <v>74106</v>
      </c>
      <c r="K52" s="87">
        <v>73316</v>
      </c>
      <c r="L52" s="87">
        <v>72050</v>
      </c>
      <c r="M52" s="88">
        <v>69561</v>
      </c>
    </row>
    <row r="53" spans="2:13" ht="27.75" customHeight="1" thickBot="1" x14ac:dyDescent="0.2">
      <c r="B53" s="1210" t="s">
        <v>21</v>
      </c>
      <c r="C53" s="1211"/>
      <c r="D53" s="92"/>
      <c r="E53" s="1212" t="s">
        <v>38</v>
      </c>
      <c r="F53" s="1212"/>
      <c r="G53" s="1212"/>
      <c r="H53" s="1213"/>
      <c r="I53" s="93">
        <v>-30078</v>
      </c>
      <c r="J53" s="94">
        <v>-33214</v>
      </c>
      <c r="K53" s="94">
        <v>-36345</v>
      </c>
      <c r="L53" s="94">
        <v>-37998</v>
      </c>
      <c r="M53" s="95">
        <v>-30946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575</v>
      </c>
      <c r="I42" s="354"/>
      <c r="J42" s="354"/>
      <c r="K42" s="354"/>
      <c r="L42" s="246"/>
      <c r="M42" s="246"/>
      <c r="N42" s="246"/>
      <c r="O42" s="246"/>
    </row>
    <row r="43" spans="2:17" x14ac:dyDescent="0.15">
      <c r="B43" s="250"/>
      <c r="C43" s="246"/>
      <c r="D43" s="246"/>
      <c r="E43" s="246"/>
      <c r="F43" s="246"/>
      <c r="G43" s="1235" t="s">
        <v>576</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577</v>
      </c>
    </row>
    <row r="50" spans="1:17" x14ac:dyDescent="0.15">
      <c r="B50" s="250"/>
      <c r="C50" s="246"/>
      <c r="D50" s="246"/>
      <c r="E50" s="246"/>
      <c r="F50" s="246"/>
      <c r="G50" s="1244"/>
      <c r="H50" s="1245"/>
      <c r="I50" s="1245"/>
      <c r="J50" s="1246"/>
      <c r="K50" s="356" t="s">
        <v>523</v>
      </c>
      <c r="L50" s="356" t="s">
        <v>524</v>
      </c>
      <c r="M50" s="356" t="s">
        <v>525</v>
      </c>
      <c r="N50" s="356" t="s">
        <v>526</v>
      </c>
      <c r="O50" s="356" t="s">
        <v>527</v>
      </c>
    </row>
    <row r="51" spans="1:17" x14ac:dyDescent="0.15">
      <c r="B51" s="250"/>
      <c r="C51" s="246"/>
      <c r="D51" s="246"/>
      <c r="E51" s="246"/>
      <c r="F51" s="246"/>
      <c r="G51" s="1247" t="s">
        <v>578</v>
      </c>
      <c r="H51" s="1248"/>
      <c r="I51" s="1253" t="s">
        <v>579</v>
      </c>
      <c r="J51" s="1253"/>
      <c r="K51" s="1256"/>
      <c r="L51" s="1256"/>
      <c r="M51" s="1256"/>
      <c r="N51" s="1221"/>
      <c r="O51" s="1221"/>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580</v>
      </c>
      <c r="J53" s="1233"/>
      <c r="K53" s="1255"/>
      <c r="L53" s="1255"/>
      <c r="M53" s="1255"/>
      <c r="N53" s="1225">
        <v>59</v>
      </c>
      <c r="O53" s="1225">
        <v>57.4</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581</v>
      </c>
      <c r="H55" s="1228"/>
      <c r="I55" s="1233" t="s">
        <v>579</v>
      </c>
      <c r="J55" s="1233"/>
      <c r="K55" s="1256"/>
      <c r="L55" s="1256"/>
      <c r="M55" s="1256"/>
      <c r="N55" s="1221">
        <v>37.4</v>
      </c>
      <c r="O55" s="1221">
        <v>31</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582</v>
      </c>
      <c r="J57" s="1223"/>
      <c r="K57" s="1255"/>
      <c r="L57" s="1255"/>
      <c r="M57" s="1255"/>
      <c r="N57" s="1225">
        <v>54.4</v>
      </c>
      <c r="O57" s="1225">
        <v>57.2</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583</v>
      </c>
      <c r="C63" s="246"/>
      <c r="D63" s="246"/>
      <c r="E63" s="246"/>
      <c r="F63" s="246"/>
      <c r="G63" s="246"/>
      <c r="H63" s="246"/>
      <c r="I63" s="246"/>
      <c r="J63" s="246"/>
      <c r="K63" s="246"/>
      <c r="L63" s="246"/>
      <c r="M63" s="246"/>
      <c r="N63" s="246"/>
      <c r="O63" s="246"/>
    </row>
    <row r="64" spans="1:17" x14ac:dyDescent="0.15">
      <c r="B64" s="250"/>
      <c r="C64" s="246"/>
      <c r="D64" s="246"/>
      <c r="E64" s="246"/>
      <c r="F64" s="246"/>
      <c r="G64" s="353" t="s">
        <v>575</v>
      </c>
      <c r="I64" s="354"/>
      <c r="J64" s="354"/>
      <c r="K64" s="354"/>
      <c r="L64" s="246"/>
      <c r="M64" s="246"/>
      <c r="N64" s="246"/>
      <c r="O64" s="246"/>
    </row>
    <row r="65" spans="2:30" x14ac:dyDescent="0.15">
      <c r="B65" s="250"/>
      <c r="C65" s="246"/>
      <c r="D65" s="246"/>
      <c r="E65" s="246"/>
      <c r="F65" s="246"/>
      <c r="G65" s="1235" t="s">
        <v>584</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585</v>
      </c>
      <c r="I71" s="370"/>
      <c r="J71" s="366"/>
      <c r="K71" s="366"/>
      <c r="L71" s="367"/>
      <c r="M71" s="366"/>
      <c r="N71" s="367"/>
      <c r="O71" s="368"/>
    </row>
    <row r="72" spans="2:30" x14ac:dyDescent="0.15">
      <c r="B72" s="250"/>
      <c r="C72" s="246"/>
      <c r="D72" s="246"/>
      <c r="E72" s="246"/>
      <c r="F72" s="246"/>
      <c r="G72" s="1244"/>
      <c r="H72" s="1245"/>
      <c r="I72" s="1245"/>
      <c r="J72" s="1246"/>
      <c r="K72" s="356" t="s">
        <v>523</v>
      </c>
      <c r="L72" s="356" t="s">
        <v>524</v>
      </c>
      <c r="M72" s="356" t="s">
        <v>525</v>
      </c>
      <c r="N72" s="356" t="s">
        <v>526</v>
      </c>
      <c r="O72" s="356" t="s">
        <v>527</v>
      </c>
    </row>
    <row r="73" spans="2:30" x14ac:dyDescent="0.15">
      <c r="B73" s="250"/>
      <c r="C73" s="246"/>
      <c r="D73" s="246"/>
      <c r="E73" s="246"/>
      <c r="F73" s="246"/>
      <c r="G73" s="1247" t="s">
        <v>578</v>
      </c>
      <c r="H73" s="1248"/>
      <c r="I73" s="1253" t="s">
        <v>579</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586</v>
      </c>
      <c r="J75" s="1233"/>
      <c r="K75" s="1225">
        <v>0</v>
      </c>
      <c r="L75" s="1225">
        <v>-0.5</v>
      </c>
      <c r="M75" s="1225">
        <v>-1.1000000000000001</v>
      </c>
      <c r="N75" s="1225">
        <v>-1.5</v>
      </c>
      <c r="O75" s="1225">
        <v>-1.8</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581</v>
      </c>
      <c r="H77" s="1228"/>
      <c r="I77" s="1233" t="s">
        <v>579</v>
      </c>
      <c r="J77" s="1233"/>
      <c r="K77" s="1234">
        <v>57.8</v>
      </c>
      <c r="L77" s="1234">
        <v>49.8</v>
      </c>
      <c r="M77" s="1221">
        <v>45.1</v>
      </c>
      <c r="N77" s="1221">
        <v>37.4</v>
      </c>
      <c r="O77" s="1221">
        <v>31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586</v>
      </c>
      <c r="J79" s="1223"/>
      <c r="K79" s="1224">
        <v>8.3000000000000007</v>
      </c>
      <c r="L79" s="1224">
        <v>7.7</v>
      </c>
      <c r="M79" s="1224">
        <v>7.1</v>
      </c>
      <c r="N79" s="1224">
        <v>6.3</v>
      </c>
      <c r="O79" s="1224">
        <v>5.2</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35368</v>
      </c>
      <c r="E3" s="118"/>
      <c r="F3" s="119">
        <v>39052</v>
      </c>
      <c r="G3" s="120"/>
      <c r="H3" s="121"/>
    </row>
    <row r="4" spans="1:8" x14ac:dyDescent="0.15">
      <c r="A4" s="122"/>
      <c r="B4" s="123"/>
      <c r="C4" s="124"/>
      <c r="D4" s="125">
        <v>22759</v>
      </c>
      <c r="E4" s="126"/>
      <c r="F4" s="127">
        <v>21186</v>
      </c>
      <c r="G4" s="128"/>
      <c r="H4" s="129"/>
    </row>
    <row r="5" spans="1:8" x14ac:dyDescent="0.15">
      <c r="A5" s="110" t="s">
        <v>517</v>
      </c>
      <c r="B5" s="115"/>
      <c r="C5" s="116"/>
      <c r="D5" s="117">
        <v>22859</v>
      </c>
      <c r="E5" s="118"/>
      <c r="F5" s="119">
        <v>41235</v>
      </c>
      <c r="G5" s="120"/>
      <c r="H5" s="121"/>
    </row>
    <row r="6" spans="1:8" x14ac:dyDescent="0.15">
      <c r="A6" s="122"/>
      <c r="B6" s="123"/>
      <c r="C6" s="124"/>
      <c r="D6" s="125">
        <v>10543</v>
      </c>
      <c r="E6" s="126"/>
      <c r="F6" s="127">
        <v>22086</v>
      </c>
      <c r="G6" s="128"/>
      <c r="H6" s="129"/>
    </row>
    <row r="7" spans="1:8" x14ac:dyDescent="0.15">
      <c r="A7" s="110" t="s">
        <v>518</v>
      </c>
      <c r="B7" s="115"/>
      <c r="C7" s="116"/>
      <c r="D7" s="117">
        <v>33299</v>
      </c>
      <c r="E7" s="118"/>
      <c r="F7" s="119">
        <v>41862</v>
      </c>
      <c r="G7" s="120"/>
      <c r="H7" s="121"/>
    </row>
    <row r="8" spans="1:8" x14ac:dyDescent="0.15">
      <c r="A8" s="122"/>
      <c r="B8" s="123"/>
      <c r="C8" s="124"/>
      <c r="D8" s="125">
        <v>16707</v>
      </c>
      <c r="E8" s="126"/>
      <c r="F8" s="127">
        <v>23710</v>
      </c>
      <c r="G8" s="128"/>
      <c r="H8" s="129"/>
    </row>
    <row r="9" spans="1:8" x14ac:dyDescent="0.15">
      <c r="A9" s="110" t="s">
        <v>519</v>
      </c>
      <c r="B9" s="115"/>
      <c r="C9" s="116"/>
      <c r="D9" s="117">
        <v>42005</v>
      </c>
      <c r="E9" s="118"/>
      <c r="F9" s="119">
        <v>43554</v>
      </c>
      <c r="G9" s="120"/>
      <c r="H9" s="121"/>
    </row>
    <row r="10" spans="1:8" x14ac:dyDescent="0.15">
      <c r="A10" s="122"/>
      <c r="B10" s="123"/>
      <c r="C10" s="124"/>
      <c r="D10" s="125">
        <v>29055</v>
      </c>
      <c r="E10" s="126"/>
      <c r="F10" s="127">
        <v>24811</v>
      </c>
      <c r="G10" s="128"/>
      <c r="H10" s="129"/>
    </row>
    <row r="11" spans="1:8" x14ac:dyDescent="0.15">
      <c r="A11" s="110" t="s">
        <v>520</v>
      </c>
      <c r="B11" s="115"/>
      <c r="C11" s="116"/>
      <c r="D11" s="117">
        <v>44081</v>
      </c>
      <c r="E11" s="118"/>
      <c r="F11" s="119">
        <v>42581</v>
      </c>
      <c r="G11" s="120"/>
      <c r="H11" s="121"/>
    </row>
    <row r="12" spans="1:8" x14ac:dyDescent="0.15">
      <c r="A12" s="122"/>
      <c r="B12" s="123"/>
      <c r="C12" s="130"/>
      <c r="D12" s="125">
        <v>31929</v>
      </c>
      <c r="E12" s="126"/>
      <c r="F12" s="127">
        <v>24354</v>
      </c>
      <c r="G12" s="128"/>
      <c r="H12" s="129"/>
    </row>
    <row r="13" spans="1:8" x14ac:dyDescent="0.15">
      <c r="A13" s="110"/>
      <c r="B13" s="115"/>
      <c r="C13" s="131"/>
      <c r="D13" s="132">
        <v>35522</v>
      </c>
      <c r="E13" s="133"/>
      <c r="F13" s="134">
        <v>41657</v>
      </c>
      <c r="G13" s="135"/>
      <c r="H13" s="121"/>
    </row>
    <row r="14" spans="1:8" x14ac:dyDescent="0.15">
      <c r="A14" s="122"/>
      <c r="B14" s="123"/>
      <c r="C14" s="124"/>
      <c r="D14" s="125">
        <v>22199</v>
      </c>
      <c r="E14" s="126"/>
      <c r="F14" s="127">
        <v>23229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0.2</v>
      </c>
      <c r="C19" s="136">
        <f>ROUND(VALUE(SUBSTITUTE(実質収支比率等に係る経年分析!G$48,"▲","-")),2)</f>
        <v>3.03</v>
      </c>
      <c r="D19" s="136">
        <f>ROUND(VALUE(SUBSTITUTE(実質収支比率等に係る経年分析!H$48,"▲","-")),2)</f>
        <v>1.66</v>
      </c>
      <c r="E19" s="136">
        <f>ROUND(VALUE(SUBSTITUTE(実質収支比率等に係る経年分析!I$48,"▲","-")),2)</f>
        <v>0.26</v>
      </c>
      <c r="F19" s="136">
        <f>ROUND(VALUE(SUBSTITUTE(実質収支比率等に係る経年分析!J$48,"▲","-")),2)</f>
        <v>0.76</v>
      </c>
    </row>
    <row r="20" spans="1:11" x14ac:dyDescent="0.15">
      <c r="A20" s="136" t="s">
        <v>43</v>
      </c>
      <c r="B20" s="136">
        <f>ROUND(VALUE(SUBSTITUTE(実質収支比率等に係る経年分析!F$47,"▲","-")),2)</f>
        <v>13.83</v>
      </c>
      <c r="C20" s="136">
        <f>ROUND(VALUE(SUBSTITUTE(実質収支比率等に係る経年分析!G$47,"▲","-")),2)</f>
        <v>13.62</v>
      </c>
      <c r="D20" s="136">
        <f>ROUND(VALUE(SUBSTITUTE(実質収支比率等に係る経年分析!H$47,"▲","-")),2)</f>
        <v>15.15</v>
      </c>
      <c r="E20" s="136">
        <f>ROUND(VALUE(SUBSTITUTE(実質収支比率等に係る経年分析!I$47,"▲","-")),2)</f>
        <v>15.57</v>
      </c>
      <c r="F20" s="136">
        <f>ROUND(VALUE(SUBSTITUTE(実質収支比率等に係る経年分析!J$47,"▲","-")),2)</f>
        <v>15.16</v>
      </c>
    </row>
    <row r="21" spans="1:11" x14ac:dyDescent="0.15">
      <c r="A21" s="136" t="s">
        <v>44</v>
      </c>
      <c r="B21" s="136">
        <f>IF(ISNUMBER(VALUE(SUBSTITUTE(実質収支比率等に係る経年分析!F$49,"▲","-"))),ROUND(VALUE(SUBSTITUTE(実質収支比率等に係る経年分析!F$49,"▲","-")),2),NA())</f>
        <v>-0.17</v>
      </c>
      <c r="C21" s="136">
        <f>IF(ISNUMBER(VALUE(SUBSTITUTE(実質収支比率等に係る経年分析!G$49,"▲","-"))),ROUND(VALUE(SUBSTITUTE(実質収支比率等に係る経年分析!G$49,"▲","-")),2),NA())</f>
        <v>2.94</v>
      </c>
      <c r="D21" s="136">
        <f>IF(ISNUMBER(VALUE(SUBSTITUTE(実質収支比率等に係る経年分析!H$49,"▲","-"))),ROUND(VALUE(SUBSTITUTE(実質収支比率等に係る経年分析!H$49,"▲","-")),2),NA())</f>
        <v>0.14000000000000001</v>
      </c>
      <c r="E21" s="136">
        <f>IF(ISNUMBER(VALUE(SUBSTITUTE(実質収支比率等に係る経年分析!I$49,"▲","-"))),ROUND(VALUE(SUBSTITUTE(実質収支比率等に係る経年分析!I$49,"▲","-")),2),NA())</f>
        <v>-0.87</v>
      </c>
      <c r="F21" s="136">
        <f>IF(ISNUMBER(VALUE(SUBSTITUTE(実質収支比率等に係る経年分析!J$49,"▲","-"))),ROUND(VALUE(SUBSTITUTE(実質収支比率等に係る経年分析!J$49,"▲","-")),2),NA())</f>
        <v>0.63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2.31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2.67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0.04</v>
      </c>
      <c r="C28" s="137" t="e">
        <f>IF(ROUND(VALUE(SUBSTITUTE(連結実質赤字比率に係る赤字・黒字の構成分析!F$42,"▲", "-")), 2) &gt;= 0, ABS(ROUND(VALUE(SUBSTITUTE(連結実質赤字比率に係る赤字・黒字の構成分析!F$42,"▲", "-")), 2)), NA())</f>
        <v>#N/A</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勤労者福祉共済特別会計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交通災害・火災等共済特別会計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0.17</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3.02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1.65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0.74</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0.56000000000000005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0.83</v>
      </c>
    </row>
    <row r="34" spans="1:16" x14ac:dyDescent="0.15">
      <c r="A34" s="137" t="str">
        <f>IF(連結実質赤字比率に係る赤字・黒字の構成分析!C$36="",NA(),連結実質赤字比率に係る赤字・黒字の構成分析!C$36)</f>
        <v>下水道特別会計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2.0099999999999998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3.68</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7.49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7.11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6.52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5.47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5.83</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5.34</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4.9800000000000004</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4.26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4.03</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3.36</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10992</v>
      </c>
      <c r="E42" s="138"/>
      <c r="F42" s="138"/>
      <c r="G42" s="138">
        <f>'実質公債費比率（分子）の構造'!L$52</f>
        <v>10533</v>
      </c>
      <c r="H42" s="138"/>
      <c r="I42" s="138"/>
      <c r="J42" s="138">
        <f>'実質公債費比率（分子）の構造'!M$52</f>
        <v>10631</v>
      </c>
      <c r="K42" s="138"/>
      <c r="L42" s="138"/>
      <c r="M42" s="138">
        <f>'実質公債費比率（分子）の構造'!N$52</f>
        <v>9785</v>
      </c>
      <c r="N42" s="138"/>
      <c r="O42" s="138"/>
      <c r="P42" s="138">
        <f>'実質公債費比率（分子）の構造'!O$52</f>
        <v>10086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297</v>
      </c>
      <c r="C44" s="138"/>
      <c r="D44" s="138"/>
      <c r="E44" s="138">
        <f>'実質公債費比率（分子）の構造'!L$50</f>
        <v>316</v>
      </c>
      <c r="F44" s="138"/>
      <c r="G44" s="138"/>
      <c r="H44" s="138">
        <f>'実質公債費比率（分子）の構造'!M$50</f>
        <v>311</v>
      </c>
      <c r="I44" s="138"/>
      <c r="J44" s="138"/>
      <c r="K44" s="138">
        <f>'実質公債費比率（分子）の構造'!N$50</f>
        <v>308</v>
      </c>
      <c r="L44" s="138"/>
      <c r="M44" s="138"/>
      <c r="N44" s="138">
        <f>'実質公債費比率（分子）の構造'!O$50</f>
        <v>303</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3020</v>
      </c>
      <c r="C46" s="138"/>
      <c r="D46" s="138"/>
      <c r="E46" s="138">
        <f>'実質公債費比率（分子）の構造'!L$48</f>
        <v>2431</v>
      </c>
      <c r="F46" s="138"/>
      <c r="G46" s="138"/>
      <c r="H46" s="138">
        <f>'実質公債費比率（分子）の構造'!M$48</f>
        <v>2652</v>
      </c>
      <c r="I46" s="138"/>
      <c r="J46" s="138"/>
      <c r="K46" s="138">
        <f>'実質公債費比率（分子）の構造'!N$48</f>
        <v>2683</v>
      </c>
      <c r="L46" s="138"/>
      <c r="M46" s="138"/>
      <c r="N46" s="138">
        <f>'実質公債費比率（分子）の構造'!O$48</f>
        <v>2584</v>
      </c>
      <c r="O46" s="138"/>
      <c r="P46" s="138"/>
    </row>
    <row r="47" spans="1:16" x14ac:dyDescent="0.15">
      <c r="A47" s="138" t="s">
        <v>56</v>
      </c>
      <c r="B47" s="138">
        <f>'実質公債費比率（分子）の構造'!K$47</f>
        <v>7</v>
      </c>
      <c r="C47" s="138"/>
      <c r="D47" s="138"/>
      <c r="E47" s="138">
        <f>'実質公債費比率（分子）の構造'!L$47</f>
        <v>5</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7437</v>
      </c>
      <c r="C49" s="138"/>
      <c r="D49" s="138"/>
      <c r="E49" s="138">
        <f>'実質公債費比率（分子）の構造'!L$45</f>
        <v>6850</v>
      </c>
      <c r="F49" s="138"/>
      <c r="G49" s="138"/>
      <c r="H49" s="138">
        <f>'実質公債費比率（分子）の構造'!M$45</f>
        <v>6690</v>
      </c>
      <c r="I49" s="138"/>
      <c r="J49" s="138"/>
      <c r="K49" s="138">
        <f>'実質公債費比率（分子）の構造'!N$45</f>
        <v>5840</v>
      </c>
      <c r="L49" s="138"/>
      <c r="M49" s="138"/>
      <c r="N49" s="138">
        <f>'実質公債費比率（分子）の構造'!O$45</f>
        <v>5624</v>
      </c>
      <c r="O49" s="138"/>
      <c r="P49" s="138"/>
    </row>
    <row r="50" spans="1:16" x14ac:dyDescent="0.15">
      <c r="A50" s="138" t="s">
        <v>59</v>
      </c>
      <c r="B50" s="138" t="e">
        <f>NA()</f>
        <v>#N/A</v>
      </c>
      <c r="C50" s="138">
        <f>IF(ISNUMBER('実質公債費比率（分子）の構造'!K$53),'実質公債費比率（分子）の構造'!K$53,NA())</f>
        <v>-231</v>
      </c>
      <c r="D50" s="138" t="e">
        <f>NA()</f>
        <v>#N/A</v>
      </c>
      <c r="E50" s="138" t="e">
        <f>NA()</f>
        <v>#N/A</v>
      </c>
      <c r="F50" s="138">
        <f>IF(ISNUMBER('実質公債費比率（分子）の構造'!L$53),'実質公債費比率（分子）の構造'!L$53,NA())</f>
        <v>-931</v>
      </c>
      <c r="G50" s="138" t="e">
        <f>NA()</f>
        <v>#N/A</v>
      </c>
      <c r="H50" s="138" t="e">
        <f>NA()</f>
        <v>#N/A</v>
      </c>
      <c r="I50" s="138">
        <f>IF(ISNUMBER('実質公債費比率（分子）の構造'!M$53),'実質公債費比率（分子）の構造'!M$53,NA())</f>
        <v>-978</v>
      </c>
      <c r="J50" s="138" t="e">
        <f>NA()</f>
        <v>#N/A</v>
      </c>
      <c r="K50" s="138" t="e">
        <f>NA()</f>
        <v>#N/A</v>
      </c>
      <c r="L50" s="138">
        <f>IF(ISNUMBER('実質公債費比率（分子）の構造'!N$53),'実質公債費比率（分子）の構造'!N$53,NA())</f>
        <v>-954</v>
      </c>
      <c r="M50" s="138" t="e">
        <f>NA()</f>
        <v>#N/A</v>
      </c>
      <c r="N50" s="138" t="e">
        <f>NA()</f>
        <v>#N/A</v>
      </c>
      <c r="O50" s="138">
        <f>IF(ISNUMBER('実質公債費比率（分子）の構造'!O$53),'実質公債費比率（分子）の構造'!O$53,NA())</f>
        <v>-1575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73204</v>
      </c>
      <c r="E56" s="137"/>
      <c r="F56" s="137"/>
      <c r="G56" s="137">
        <f>'将来負担比率（分子）の構造'!J$52</f>
        <v>74106</v>
      </c>
      <c r="H56" s="137"/>
      <c r="I56" s="137"/>
      <c r="J56" s="137">
        <f>'将来負担比率（分子）の構造'!K$52</f>
        <v>73316</v>
      </c>
      <c r="K56" s="137"/>
      <c r="L56" s="137"/>
      <c r="M56" s="137">
        <f>'将来負担比率（分子）の構造'!L$52</f>
        <v>72050</v>
      </c>
      <c r="N56" s="137"/>
      <c r="O56" s="137"/>
      <c r="P56" s="137">
        <f>'将来負担比率（分子）の構造'!M$52</f>
        <v>69561</v>
      </c>
    </row>
    <row r="57" spans="1:16" x14ac:dyDescent="0.15">
      <c r="A57" s="137" t="s">
        <v>36</v>
      </c>
      <c r="B57" s="137"/>
      <c r="C57" s="137"/>
      <c r="D57" s="137">
        <f>'将来負担比率（分子）の構造'!I$51</f>
        <v>34120</v>
      </c>
      <c r="E57" s="137"/>
      <c r="F57" s="137"/>
      <c r="G57" s="137">
        <f>'将来負担比率（分子）の構造'!J$51</f>
        <v>31637</v>
      </c>
      <c r="H57" s="137"/>
      <c r="I57" s="137"/>
      <c r="J57" s="137">
        <f>'将来負担比率（分子）の構造'!K$51</f>
        <v>33973</v>
      </c>
      <c r="K57" s="137"/>
      <c r="L57" s="137"/>
      <c r="M57" s="137">
        <f>'将来負担比率（分子）の構造'!L$51</f>
        <v>33865</v>
      </c>
      <c r="N57" s="137"/>
      <c r="O57" s="137"/>
      <c r="P57" s="137">
        <f>'将来負担比率（分子）の構造'!M$51</f>
        <v>31913</v>
      </c>
    </row>
    <row r="58" spans="1:16" x14ac:dyDescent="0.15">
      <c r="A58" s="137" t="s">
        <v>35</v>
      </c>
      <c r="B58" s="137"/>
      <c r="C58" s="137"/>
      <c r="D58" s="137">
        <f>'将来負担比率（分子）の構造'!I$50</f>
        <v>24942</v>
      </c>
      <c r="E58" s="137"/>
      <c r="F58" s="137"/>
      <c r="G58" s="137">
        <f>'将来負担比率（分子）の構造'!J$50</f>
        <v>25515</v>
      </c>
      <c r="H58" s="137"/>
      <c r="I58" s="137"/>
      <c r="J58" s="137">
        <f>'将来負担比率（分子）の構造'!K$50</f>
        <v>27769</v>
      </c>
      <c r="K58" s="137"/>
      <c r="L58" s="137"/>
      <c r="M58" s="137">
        <f>'将来負担比率（分子）の構造'!L$50</f>
        <v>28788</v>
      </c>
      <c r="N58" s="137"/>
      <c r="O58" s="137"/>
      <c r="P58" s="137">
        <f>'将来負担比率（分子）の構造'!M$50</f>
        <v>25551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18560</v>
      </c>
      <c r="C62" s="137"/>
      <c r="D62" s="137"/>
      <c r="E62" s="137">
        <f>'将来負担比率（分子）の構造'!J$45</f>
        <v>18172</v>
      </c>
      <c r="F62" s="137"/>
      <c r="G62" s="137"/>
      <c r="H62" s="137">
        <f>'将来負担比率（分子）の構造'!K$45</f>
        <v>19207</v>
      </c>
      <c r="I62" s="137"/>
      <c r="J62" s="137"/>
      <c r="K62" s="137">
        <f>'将来負担比率（分子）の構造'!L$45</f>
        <v>16839</v>
      </c>
      <c r="L62" s="137"/>
      <c r="M62" s="137"/>
      <c r="N62" s="137">
        <f>'将来負担比率（分子）の構造'!M$45</f>
        <v>17033</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27237</v>
      </c>
      <c r="C64" s="137"/>
      <c r="D64" s="137"/>
      <c r="E64" s="137">
        <f>'将来負担比率（分子）の構造'!J$43</f>
        <v>27781</v>
      </c>
      <c r="F64" s="137"/>
      <c r="G64" s="137"/>
      <c r="H64" s="137">
        <f>'将来負担比率（分子）の構造'!K$43</f>
        <v>25088</v>
      </c>
      <c r="I64" s="137"/>
      <c r="J64" s="137"/>
      <c r="K64" s="137">
        <f>'将来負担比率（分子）の構造'!L$43</f>
        <v>26418</v>
      </c>
      <c r="L64" s="137"/>
      <c r="M64" s="137"/>
      <c r="N64" s="137">
        <f>'将来負担比率（分子）の構造'!M$43</f>
        <v>24626</v>
      </c>
      <c r="O64" s="137"/>
      <c r="P64" s="137"/>
    </row>
    <row r="65" spans="1:16" x14ac:dyDescent="0.15">
      <c r="A65" s="137" t="s">
        <v>26</v>
      </c>
      <c r="B65" s="137">
        <f>'将来負担比率（分子）の構造'!I$42</f>
        <v>4370</v>
      </c>
      <c r="C65" s="137"/>
      <c r="D65" s="137"/>
      <c r="E65" s="137">
        <f>'将来負担比率（分子）の構造'!J$42</f>
        <v>4140</v>
      </c>
      <c r="F65" s="137"/>
      <c r="G65" s="137"/>
      <c r="H65" s="137">
        <f>'将来負担比率（分子）の構造'!K$42</f>
        <v>4075</v>
      </c>
      <c r="I65" s="137"/>
      <c r="J65" s="137"/>
      <c r="K65" s="137">
        <f>'将来負担比率（分子）の構造'!L$42</f>
        <v>3844</v>
      </c>
      <c r="L65" s="137"/>
      <c r="M65" s="137"/>
      <c r="N65" s="137">
        <f>'将来負担比率（分子）の構造'!M$42</f>
        <v>3720</v>
      </c>
      <c r="O65" s="137"/>
      <c r="P65" s="137"/>
    </row>
    <row r="66" spans="1:16" x14ac:dyDescent="0.15">
      <c r="A66" s="137" t="s">
        <v>25</v>
      </c>
      <c r="B66" s="137">
        <f>'将来負担比率（分子）の構造'!I$41</f>
        <v>52020</v>
      </c>
      <c r="C66" s="137"/>
      <c r="D66" s="137"/>
      <c r="E66" s="137">
        <f>'将来負担比率（分子）の構造'!J$41</f>
        <v>47949</v>
      </c>
      <c r="F66" s="137"/>
      <c r="G66" s="137"/>
      <c r="H66" s="137">
        <f>'将来負担比率（分子）の構造'!K$41</f>
        <v>50343</v>
      </c>
      <c r="I66" s="137"/>
      <c r="J66" s="137"/>
      <c r="K66" s="137">
        <f>'将来負担比率（分子）の構造'!L$41</f>
        <v>49603</v>
      </c>
      <c r="L66" s="137"/>
      <c r="M66" s="137"/>
      <c r="N66" s="137">
        <f>'将来負担比率（分子）の構造'!M$41</f>
        <v>50699</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65539704</v>
      </c>
      <c r="S5" s="671"/>
      <c r="T5" s="671"/>
      <c r="U5" s="671"/>
      <c r="V5" s="671"/>
      <c r="W5" s="671"/>
      <c r="X5" s="671"/>
      <c r="Y5" s="718"/>
      <c r="Z5" s="731">
        <v>53.2</v>
      </c>
      <c r="AA5" s="731"/>
      <c r="AB5" s="731"/>
      <c r="AC5" s="731"/>
      <c r="AD5" s="732">
        <v>60014383</v>
      </c>
      <c r="AE5" s="732"/>
      <c r="AF5" s="732"/>
      <c r="AG5" s="732"/>
      <c r="AH5" s="732"/>
      <c r="AI5" s="732"/>
      <c r="AJ5" s="732"/>
      <c r="AK5" s="732"/>
      <c r="AL5" s="719">
        <v>86.1</v>
      </c>
      <c r="AM5" s="688"/>
      <c r="AN5" s="688"/>
      <c r="AO5" s="720"/>
      <c r="AP5" s="707" t="s">
        <v>210</v>
      </c>
      <c r="AQ5" s="708"/>
      <c r="AR5" s="708"/>
      <c r="AS5" s="708"/>
      <c r="AT5" s="708"/>
      <c r="AU5" s="708"/>
      <c r="AV5" s="708"/>
      <c r="AW5" s="708"/>
      <c r="AX5" s="708"/>
      <c r="AY5" s="708"/>
      <c r="AZ5" s="708"/>
      <c r="BA5" s="708"/>
      <c r="BB5" s="708"/>
      <c r="BC5" s="708"/>
      <c r="BD5" s="708"/>
      <c r="BE5" s="708"/>
      <c r="BF5" s="709"/>
      <c r="BG5" s="620">
        <v>58992235</v>
      </c>
      <c r="BH5" s="621"/>
      <c r="BI5" s="621"/>
      <c r="BJ5" s="621"/>
      <c r="BK5" s="621"/>
      <c r="BL5" s="621"/>
      <c r="BM5" s="621"/>
      <c r="BN5" s="622"/>
      <c r="BO5" s="673">
        <v>90</v>
      </c>
      <c r="BP5" s="673"/>
      <c r="BQ5" s="673"/>
      <c r="BR5" s="673"/>
      <c r="BS5" s="674">
        <v>415746</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547082</v>
      </c>
      <c r="S6" s="621"/>
      <c r="T6" s="621"/>
      <c r="U6" s="621"/>
      <c r="V6" s="621"/>
      <c r="W6" s="621"/>
      <c r="X6" s="621"/>
      <c r="Y6" s="622"/>
      <c r="Z6" s="673">
        <v>0.4</v>
      </c>
      <c r="AA6" s="673"/>
      <c r="AB6" s="673"/>
      <c r="AC6" s="673"/>
      <c r="AD6" s="674">
        <v>547082</v>
      </c>
      <c r="AE6" s="674"/>
      <c r="AF6" s="674"/>
      <c r="AG6" s="674"/>
      <c r="AH6" s="674"/>
      <c r="AI6" s="674"/>
      <c r="AJ6" s="674"/>
      <c r="AK6" s="674"/>
      <c r="AL6" s="643">
        <v>0.8</v>
      </c>
      <c r="AM6" s="675"/>
      <c r="AN6" s="675"/>
      <c r="AO6" s="676"/>
      <c r="AP6" s="617" t="s">
        <v>215</v>
      </c>
      <c r="AQ6" s="618"/>
      <c r="AR6" s="618"/>
      <c r="AS6" s="618"/>
      <c r="AT6" s="618"/>
      <c r="AU6" s="618"/>
      <c r="AV6" s="618"/>
      <c r="AW6" s="618"/>
      <c r="AX6" s="618"/>
      <c r="AY6" s="618"/>
      <c r="AZ6" s="618"/>
      <c r="BA6" s="618"/>
      <c r="BB6" s="618"/>
      <c r="BC6" s="618"/>
      <c r="BD6" s="618"/>
      <c r="BE6" s="618"/>
      <c r="BF6" s="619"/>
      <c r="BG6" s="620">
        <v>58992235</v>
      </c>
      <c r="BH6" s="621"/>
      <c r="BI6" s="621"/>
      <c r="BJ6" s="621"/>
      <c r="BK6" s="621"/>
      <c r="BL6" s="621"/>
      <c r="BM6" s="621"/>
      <c r="BN6" s="622"/>
      <c r="BO6" s="673">
        <v>90</v>
      </c>
      <c r="BP6" s="673"/>
      <c r="BQ6" s="673"/>
      <c r="BR6" s="673"/>
      <c r="BS6" s="674">
        <v>415746</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736291</v>
      </c>
      <c r="CS6" s="621"/>
      <c r="CT6" s="621"/>
      <c r="CU6" s="621"/>
      <c r="CV6" s="621"/>
      <c r="CW6" s="621"/>
      <c r="CX6" s="621"/>
      <c r="CY6" s="622"/>
      <c r="CZ6" s="673">
        <v>0.6</v>
      </c>
      <c r="DA6" s="673"/>
      <c r="DB6" s="673"/>
      <c r="DC6" s="673"/>
      <c r="DD6" s="626" t="s">
        <v>217</v>
      </c>
      <c r="DE6" s="621"/>
      <c r="DF6" s="621"/>
      <c r="DG6" s="621"/>
      <c r="DH6" s="621"/>
      <c r="DI6" s="621"/>
      <c r="DJ6" s="621"/>
      <c r="DK6" s="621"/>
      <c r="DL6" s="621"/>
      <c r="DM6" s="621"/>
      <c r="DN6" s="621"/>
      <c r="DO6" s="621"/>
      <c r="DP6" s="622"/>
      <c r="DQ6" s="626">
        <v>735918</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98217</v>
      </c>
      <c r="S7" s="621"/>
      <c r="T7" s="621"/>
      <c r="U7" s="621"/>
      <c r="V7" s="621"/>
      <c r="W7" s="621"/>
      <c r="X7" s="621"/>
      <c r="Y7" s="622"/>
      <c r="Z7" s="673">
        <v>0.1</v>
      </c>
      <c r="AA7" s="673"/>
      <c r="AB7" s="673"/>
      <c r="AC7" s="673"/>
      <c r="AD7" s="674">
        <v>98217</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32048444</v>
      </c>
      <c r="BH7" s="621"/>
      <c r="BI7" s="621"/>
      <c r="BJ7" s="621"/>
      <c r="BK7" s="621"/>
      <c r="BL7" s="621"/>
      <c r="BM7" s="621"/>
      <c r="BN7" s="622"/>
      <c r="BO7" s="673">
        <v>48.9</v>
      </c>
      <c r="BP7" s="673"/>
      <c r="BQ7" s="673"/>
      <c r="BR7" s="673"/>
      <c r="BS7" s="674">
        <v>415746</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10701127</v>
      </c>
      <c r="CS7" s="621"/>
      <c r="CT7" s="621"/>
      <c r="CU7" s="621"/>
      <c r="CV7" s="621"/>
      <c r="CW7" s="621"/>
      <c r="CX7" s="621"/>
      <c r="CY7" s="622"/>
      <c r="CZ7" s="673">
        <v>8.9</v>
      </c>
      <c r="DA7" s="673"/>
      <c r="DB7" s="673"/>
      <c r="DC7" s="673"/>
      <c r="DD7" s="626">
        <v>314600</v>
      </c>
      <c r="DE7" s="621"/>
      <c r="DF7" s="621"/>
      <c r="DG7" s="621"/>
      <c r="DH7" s="621"/>
      <c r="DI7" s="621"/>
      <c r="DJ7" s="621"/>
      <c r="DK7" s="621"/>
      <c r="DL7" s="621"/>
      <c r="DM7" s="621"/>
      <c r="DN7" s="621"/>
      <c r="DO7" s="621"/>
      <c r="DP7" s="622"/>
      <c r="DQ7" s="626">
        <v>9457859</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358123</v>
      </c>
      <c r="S8" s="621"/>
      <c r="T8" s="621"/>
      <c r="U8" s="621"/>
      <c r="V8" s="621"/>
      <c r="W8" s="621"/>
      <c r="X8" s="621"/>
      <c r="Y8" s="622"/>
      <c r="Z8" s="673">
        <v>0.3</v>
      </c>
      <c r="AA8" s="673"/>
      <c r="AB8" s="673"/>
      <c r="AC8" s="673"/>
      <c r="AD8" s="674">
        <v>358123</v>
      </c>
      <c r="AE8" s="674"/>
      <c r="AF8" s="674"/>
      <c r="AG8" s="674"/>
      <c r="AH8" s="674"/>
      <c r="AI8" s="674"/>
      <c r="AJ8" s="674"/>
      <c r="AK8" s="674"/>
      <c r="AL8" s="643">
        <v>0.5</v>
      </c>
      <c r="AM8" s="675"/>
      <c r="AN8" s="675"/>
      <c r="AO8" s="676"/>
      <c r="AP8" s="617" t="s">
        <v>222</v>
      </c>
      <c r="AQ8" s="618"/>
      <c r="AR8" s="618"/>
      <c r="AS8" s="618"/>
      <c r="AT8" s="618"/>
      <c r="AU8" s="618"/>
      <c r="AV8" s="618"/>
      <c r="AW8" s="618"/>
      <c r="AX8" s="618"/>
      <c r="AY8" s="618"/>
      <c r="AZ8" s="618"/>
      <c r="BA8" s="618"/>
      <c r="BB8" s="618"/>
      <c r="BC8" s="618"/>
      <c r="BD8" s="618"/>
      <c r="BE8" s="618"/>
      <c r="BF8" s="619"/>
      <c r="BG8" s="620">
        <v>598967</v>
      </c>
      <c r="BH8" s="621"/>
      <c r="BI8" s="621"/>
      <c r="BJ8" s="621"/>
      <c r="BK8" s="621"/>
      <c r="BL8" s="621"/>
      <c r="BM8" s="621"/>
      <c r="BN8" s="622"/>
      <c r="BO8" s="673">
        <v>0.9</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56831067</v>
      </c>
      <c r="CS8" s="621"/>
      <c r="CT8" s="621"/>
      <c r="CU8" s="621"/>
      <c r="CV8" s="621"/>
      <c r="CW8" s="621"/>
      <c r="CX8" s="621"/>
      <c r="CY8" s="622"/>
      <c r="CZ8" s="673">
        <v>47.1</v>
      </c>
      <c r="DA8" s="673"/>
      <c r="DB8" s="673"/>
      <c r="DC8" s="673"/>
      <c r="DD8" s="626">
        <v>841261</v>
      </c>
      <c r="DE8" s="621"/>
      <c r="DF8" s="621"/>
      <c r="DG8" s="621"/>
      <c r="DH8" s="621"/>
      <c r="DI8" s="621"/>
      <c r="DJ8" s="621"/>
      <c r="DK8" s="621"/>
      <c r="DL8" s="621"/>
      <c r="DM8" s="621"/>
      <c r="DN8" s="621"/>
      <c r="DO8" s="621"/>
      <c r="DP8" s="622"/>
      <c r="DQ8" s="626">
        <v>26991336</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211809</v>
      </c>
      <c r="S9" s="621"/>
      <c r="T9" s="621"/>
      <c r="U9" s="621"/>
      <c r="V9" s="621"/>
      <c r="W9" s="621"/>
      <c r="X9" s="621"/>
      <c r="Y9" s="622"/>
      <c r="Z9" s="673">
        <v>0.2</v>
      </c>
      <c r="AA9" s="673"/>
      <c r="AB9" s="673"/>
      <c r="AC9" s="673"/>
      <c r="AD9" s="674">
        <v>211809</v>
      </c>
      <c r="AE9" s="674"/>
      <c r="AF9" s="674"/>
      <c r="AG9" s="674"/>
      <c r="AH9" s="674"/>
      <c r="AI9" s="674"/>
      <c r="AJ9" s="674"/>
      <c r="AK9" s="674"/>
      <c r="AL9" s="643">
        <v>0.3</v>
      </c>
      <c r="AM9" s="675"/>
      <c r="AN9" s="675"/>
      <c r="AO9" s="676"/>
      <c r="AP9" s="617" t="s">
        <v>226</v>
      </c>
      <c r="AQ9" s="618"/>
      <c r="AR9" s="618"/>
      <c r="AS9" s="618"/>
      <c r="AT9" s="618"/>
      <c r="AU9" s="618"/>
      <c r="AV9" s="618"/>
      <c r="AW9" s="618"/>
      <c r="AX9" s="618"/>
      <c r="AY9" s="618"/>
      <c r="AZ9" s="618"/>
      <c r="BA9" s="618"/>
      <c r="BB9" s="618"/>
      <c r="BC9" s="618"/>
      <c r="BD9" s="618"/>
      <c r="BE9" s="618"/>
      <c r="BF9" s="619"/>
      <c r="BG9" s="620">
        <v>26545517</v>
      </c>
      <c r="BH9" s="621"/>
      <c r="BI9" s="621"/>
      <c r="BJ9" s="621"/>
      <c r="BK9" s="621"/>
      <c r="BL9" s="621"/>
      <c r="BM9" s="621"/>
      <c r="BN9" s="622"/>
      <c r="BO9" s="673">
        <v>40.5</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9724723</v>
      </c>
      <c r="CS9" s="621"/>
      <c r="CT9" s="621"/>
      <c r="CU9" s="621"/>
      <c r="CV9" s="621"/>
      <c r="CW9" s="621"/>
      <c r="CX9" s="621"/>
      <c r="CY9" s="622"/>
      <c r="CZ9" s="673">
        <v>8.1</v>
      </c>
      <c r="DA9" s="673"/>
      <c r="DB9" s="673"/>
      <c r="DC9" s="673"/>
      <c r="DD9" s="626">
        <v>782288</v>
      </c>
      <c r="DE9" s="621"/>
      <c r="DF9" s="621"/>
      <c r="DG9" s="621"/>
      <c r="DH9" s="621"/>
      <c r="DI9" s="621"/>
      <c r="DJ9" s="621"/>
      <c r="DK9" s="621"/>
      <c r="DL9" s="621"/>
      <c r="DM9" s="621"/>
      <c r="DN9" s="621"/>
      <c r="DO9" s="621"/>
      <c r="DP9" s="622"/>
      <c r="DQ9" s="626">
        <v>8542041</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6372192</v>
      </c>
      <c r="S10" s="621"/>
      <c r="T10" s="621"/>
      <c r="U10" s="621"/>
      <c r="V10" s="621"/>
      <c r="W10" s="621"/>
      <c r="X10" s="621"/>
      <c r="Y10" s="622"/>
      <c r="Z10" s="673">
        <v>5.2</v>
      </c>
      <c r="AA10" s="673"/>
      <c r="AB10" s="673"/>
      <c r="AC10" s="673"/>
      <c r="AD10" s="674">
        <v>6372192</v>
      </c>
      <c r="AE10" s="674"/>
      <c r="AF10" s="674"/>
      <c r="AG10" s="674"/>
      <c r="AH10" s="674"/>
      <c r="AI10" s="674"/>
      <c r="AJ10" s="674"/>
      <c r="AK10" s="674"/>
      <c r="AL10" s="643">
        <v>9.1</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1161675</v>
      </c>
      <c r="BH10" s="621"/>
      <c r="BI10" s="621"/>
      <c r="BJ10" s="621"/>
      <c r="BK10" s="621"/>
      <c r="BL10" s="621"/>
      <c r="BM10" s="621"/>
      <c r="BN10" s="622"/>
      <c r="BO10" s="673">
        <v>1.8</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271300</v>
      </c>
      <c r="CS10" s="621"/>
      <c r="CT10" s="621"/>
      <c r="CU10" s="621"/>
      <c r="CV10" s="621"/>
      <c r="CW10" s="621"/>
      <c r="CX10" s="621"/>
      <c r="CY10" s="622"/>
      <c r="CZ10" s="673">
        <v>0.2</v>
      </c>
      <c r="DA10" s="673"/>
      <c r="DB10" s="673"/>
      <c r="DC10" s="673"/>
      <c r="DD10" s="626" t="s">
        <v>223</v>
      </c>
      <c r="DE10" s="621"/>
      <c r="DF10" s="621"/>
      <c r="DG10" s="621"/>
      <c r="DH10" s="621"/>
      <c r="DI10" s="621"/>
      <c r="DJ10" s="621"/>
      <c r="DK10" s="621"/>
      <c r="DL10" s="621"/>
      <c r="DM10" s="621"/>
      <c r="DN10" s="621"/>
      <c r="DO10" s="621"/>
      <c r="DP10" s="622"/>
      <c r="DQ10" s="626">
        <v>201523</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223</v>
      </c>
      <c r="S11" s="621"/>
      <c r="T11" s="621"/>
      <c r="U11" s="621"/>
      <c r="V11" s="621"/>
      <c r="W11" s="621"/>
      <c r="X11" s="621"/>
      <c r="Y11" s="622"/>
      <c r="Z11" s="673" t="s">
        <v>223</v>
      </c>
      <c r="AA11" s="673"/>
      <c r="AB11" s="673"/>
      <c r="AC11" s="673"/>
      <c r="AD11" s="674" t="s">
        <v>223</v>
      </c>
      <c r="AE11" s="674"/>
      <c r="AF11" s="674"/>
      <c r="AG11" s="674"/>
      <c r="AH11" s="674"/>
      <c r="AI11" s="674"/>
      <c r="AJ11" s="674"/>
      <c r="AK11" s="674"/>
      <c r="AL11" s="643" t="s">
        <v>223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3742285</v>
      </c>
      <c r="BH11" s="621"/>
      <c r="BI11" s="621"/>
      <c r="BJ11" s="621"/>
      <c r="BK11" s="621"/>
      <c r="BL11" s="621"/>
      <c r="BM11" s="621"/>
      <c r="BN11" s="622"/>
      <c r="BO11" s="673">
        <v>5.7</v>
      </c>
      <c r="BP11" s="673"/>
      <c r="BQ11" s="673"/>
      <c r="BR11" s="673"/>
      <c r="BS11" s="626">
        <v>415746</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66361</v>
      </c>
      <c r="CS11" s="621"/>
      <c r="CT11" s="621"/>
      <c r="CU11" s="621"/>
      <c r="CV11" s="621"/>
      <c r="CW11" s="621"/>
      <c r="CX11" s="621"/>
      <c r="CY11" s="622"/>
      <c r="CZ11" s="673">
        <v>0.1</v>
      </c>
      <c r="DA11" s="673"/>
      <c r="DB11" s="673"/>
      <c r="DC11" s="673"/>
      <c r="DD11" s="626" t="s">
        <v>223</v>
      </c>
      <c r="DE11" s="621"/>
      <c r="DF11" s="621"/>
      <c r="DG11" s="621"/>
      <c r="DH11" s="621"/>
      <c r="DI11" s="621"/>
      <c r="DJ11" s="621"/>
      <c r="DK11" s="621"/>
      <c r="DL11" s="621"/>
      <c r="DM11" s="621"/>
      <c r="DN11" s="621"/>
      <c r="DO11" s="621"/>
      <c r="DP11" s="622"/>
      <c r="DQ11" s="626">
        <v>64145</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24845657</v>
      </c>
      <c r="BH12" s="621"/>
      <c r="BI12" s="621"/>
      <c r="BJ12" s="621"/>
      <c r="BK12" s="621"/>
      <c r="BL12" s="621"/>
      <c r="BM12" s="621"/>
      <c r="BN12" s="622"/>
      <c r="BO12" s="673">
        <v>37.9</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588378</v>
      </c>
      <c r="CS12" s="621"/>
      <c r="CT12" s="621"/>
      <c r="CU12" s="621"/>
      <c r="CV12" s="621"/>
      <c r="CW12" s="621"/>
      <c r="CX12" s="621"/>
      <c r="CY12" s="622"/>
      <c r="CZ12" s="673">
        <v>0.5</v>
      </c>
      <c r="DA12" s="673"/>
      <c r="DB12" s="673"/>
      <c r="DC12" s="673"/>
      <c r="DD12" s="626" t="s">
        <v>223</v>
      </c>
      <c r="DE12" s="621"/>
      <c r="DF12" s="621"/>
      <c r="DG12" s="621"/>
      <c r="DH12" s="621"/>
      <c r="DI12" s="621"/>
      <c r="DJ12" s="621"/>
      <c r="DK12" s="621"/>
      <c r="DL12" s="621"/>
      <c r="DM12" s="621"/>
      <c r="DN12" s="621"/>
      <c r="DO12" s="621"/>
      <c r="DP12" s="622"/>
      <c r="DQ12" s="626">
        <v>284377</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218065</v>
      </c>
      <c r="S13" s="621"/>
      <c r="T13" s="621"/>
      <c r="U13" s="621"/>
      <c r="V13" s="621"/>
      <c r="W13" s="621"/>
      <c r="X13" s="621"/>
      <c r="Y13" s="622"/>
      <c r="Z13" s="673">
        <v>0.2</v>
      </c>
      <c r="AA13" s="673"/>
      <c r="AB13" s="673"/>
      <c r="AC13" s="673"/>
      <c r="AD13" s="674">
        <v>218065</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24171563</v>
      </c>
      <c r="BH13" s="621"/>
      <c r="BI13" s="621"/>
      <c r="BJ13" s="621"/>
      <c r="BK13" s="621"/>
      <c r="BL13" s="621"/>
      <c r="BM13" s="621"/>
      <c r="BN13" s="622"/>
      <c r="BO13" s="673">
        <v>36.9</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16311354</v>
      </c>
      <c r="CS13" s="621"/>
      <c r="CT13" s="621"/>
      <c r="CU13" s="621"/>
      <c r="CV13" s="621"/>
      <c r="CW13" s="621"/>
      <c r="CX13" s="621"/>
      <c r="CY13" s="622"/>
      <c r="CZ13" s="673">
        <v>13.5</v>
      </c>
      <c r="DA13" s="673"/>
      <c r="DB13" s="673"/>
      <c r="DC13" s="673"/>
      <c r="DD13" s="626">
        <v>8094813</v>
      </c>
      <c r="DE13" s="621"/>
      <c r="DF13" s="621"/>
      <c r="DG13" s="621"/>
      <c r="DH13" s="621"/>
      <c r="DI13" s="621"/>
      <c r="DJ13" s="621"/>
      <c r="DK13" s="621"/>
      <c r="DL13" s="621"/>
      <c r="DM13" s="621"/>
      <c r="DN13" s="621"/>
      <c r="DO13" s="621"/>
      <c r="DP13" s="622"/>
      <c r="DQ13" s="626">
        <v>9381228</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244443</v>
      </c>
      <c r="BH14" s="621"/>
      <c r="BI14" s="621"/>
      <c r="BJ14" s="621"/>
      <c r="BK14" s="621"/>
      <c r="BL14" s="621"/>
      <c r="BM14" s="621"/>
      <c r="BN14" s="622"/>
      <c r="BO14" s="673">
        <v>0.4</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5124880</v>
      </c>
      <c r="CS14" s="621"/>
      <c r="CT14" s="621"/>
      <c r="CU14" s="621"/>
      <c r="CV14" s="621"/>
      <c r="CW14" s="621"/>
      <c r="CX14" s="621"/>
      <c r="CY14" s="622"/>
      <c r="CZ14" s="673">
        <v>4.2</v>
      </c>
      <c r="DA14" s="673"/>
      <c r="DB14" s="673"/>
      <c r="DC14" s="673"/>
      <c r="DD14" s="626">
        <v>1910562</v>
      </c>
      <c r="DE14" s="621"/>
      <c r="DF14" s="621"/>
      <c r="DG14" s="621"/>
      <c r="DH14" s="621"/>
      <c r="DI14" s="621"/>
      <c r="DJ14" s="621"/>
      <c r="DK14" s="621"/>
      <c r="DL14" s="621"/>
      <c r="DM14" s="621"/>
      <c r="DN14" s="621"/>
      <c r="DO14" s="621"/>
      <c r="DP14" s="622"/>
      <c r="DQ14" s="626">
        <v>3196562</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262016</v>
      </c>
      <c r="S15" s="621"/>
      <c r="T15" s="621"/>
      <c r="U15" s="621"/>
      <c r="V15" s="621"/>
      <c r="W15" s="621"/>
      <c r="X15" s="621"/>
      <c r="Y15" s="622"/>
      <c r="Z15" s="673">
        <v>0.2</v>
      </c>
      <c r="AA15" s="673"/>
      <c r="AB15" s="673"/>
      <c r="AC15" s="673"/>
      <c r="AD15" s="674">
        <v>262016</v>
      </c>
      <c r="AE15" s="674"/>
      <c r="AF15" s="674"/>
      <c r="AG15" s="674"/>
      <c r="AH15" s="674"/>
      <c r="AI15" s="674"/>
      <c r="AJ15" s="674"/>
      <c r="AK15" s="674"/>
      <c r="AL15" s="643">
        <v>0.4</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1853691</v>
      </c>
      <c r="BH15" s="621"/>
      <c r="BI15" s="621"/>
      <c r="BJ15" s="621"/>
      <c r="BK15" s="621"/>
      <c r="BL15" s="621"/>
      <c r="BM15" s="621"/>
      <c r="BN15" s="622"/>
      <c r="BO15" s="673">
        <v>2.8</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15180604</v>
      </c>
      <c r="CS15" s="621"/>
      <c r="CT15" s="621"/>
      <c r="CU15" s="621"/>
      <c r="CV15" s="621"/>
      <c r="CW15" s="621"/>
      <c r="CX15" s="621"/>
      <c r="CY15" s="622"/>
      <c r="CZ15" s="673">
        <v>12.6</v>
      </c>
      <c r="DA15" s="673"/>
      <c r="DB15" s="673"/>
      <c r="DC15" s="673"/>
      <c r="DD15" s="626">
        <v>4361818</v>
      </c>
      <c r="DE15" s="621"/>
      <c r="DF15" s="621"/>
      <c r="DG15" s="621"/>
      <c r="DH15" s="621"/>
      <c r="DI15" s="621"/>
      <c r="DJ15" s="621"/>
      <c r="DK15" s="621"/>
      <c r="DL15" s="621"/>
      <c r="DM15" s="621"/>
      <c r="DN15" s="621"/>
      <c r="DO15" s="621"/>
      <c r="DP15" s="622"/>
      <c r="DQ15" s="626">
        <v>11057563</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847179</v>
      </c>
      <c r="S16" s="621"/>
      <c r="T16" s="621"/>
      <c r="U16" s="621"/>
      <c r="V16" s="621"/>
      <c r="W16" s="621"/>
      <c r="X16" s="621"/>
      <c r="Y16" s="622"/>
      <c r="Z16" s="673">
        <v>0.7</v>
      </c>
      <c r="AA16" s="673"/>
      <c r="AB16" s="673"/>
      <c r="AC16" s="673"/>
      <c r="AD16" s="674">
        <v>750618</v>
      </c>
      <c r="AE16" s="674"/>
      <c r="AF16" s="674"/>
      <c r="AG16" s="674"/>
      <c r="AH16" s="674"/>
      <c r="AI16" s="674"/>
      <c r="AJ16" s="674"/>
      <c r="AK16" s="674"/>
      <c r="AL16" s="643">
        <v>1.1000000000000001</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223</v>
      </c>
      <c r="CS16" s="621"/>
      <c r="CT16" s="621"/>
      <c r="CU16" s="621"/>
      <c r="CV16" s="621"/>
      <c r="CW16" s="621"/>
      <c r="CX16" s="621"/>
      <c r="CY16" s="622"/>
      <c r="CZ16" s="673" t="s">
        <v>223</v>
      </c>
      <c r="DA16" s="673"/>
      <c r="DB16" s="673"/>
      <c r="DC16" s="673"/>
      <c r="DD16" s="626" t="s">
        <v>223</v>
      </c>
      <c r="DE16" s="621"/>
      <c r="DF16" s="621"/>
      <c r="DG16" s="621"/>
      <c r="DH16" s="621"/>
      <c r="DI16" s="621"/>
      <c r="DJ16" s="621"/>
      <c r="DK16" s="621"/>
      <c r="DL16" s="621"/>
      <c r="DM16" s="621"/>
      <c r="DN16" s="621"/>
      <c r="DO16" s="621"/>
      <c r="DP16" s="622"/>
      <c r="DQ16" s="626" t="s">
        <v>223</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750618</v>
      </c>
      <c r="S17" s="621"/>
      <c r="T17" s="621"/>
      <c r="U17" s="621"/>
      <c r="V17" s="621"/>
      <c r="W17" s="621"/>
      <c r="X17" s="621"/>
      <c r="Y17" s="622"/>
      <c r="Z17" s="673">
        <v>0.6</v>
      </c>
      <c r="AA17" s="673"/>
      <c r="AB17" s="673"/>
      <c r="AC17" s="673"/>
      <c r="AD17" s="674">
        <v>750618</v>
      </c>
      <c r="AE17" s="674"/>
      <c r="AF17" s="674"/>
      <c r="AG17" s="674"/>
      <c r="AH17" s="674"/>
      <c r="AI17" s="674"/>
      <c r="AJ17" s="674"/>
      <c r="AK17" s="674"/>
      <c r="AL17" s="643">
        <v>1.1000000000000001</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5251843</v>
      </c>
      <c r="CS17" s="621"/>
      <c r="CT17" s="621"/>
      <c r="CU17" s="621"/>
      <c r="CV17" s="621"/>
      <c r="CW17" s="621"/>
      <c r="CX17" s="621"/>
      <c r="CY17" s="622"/>
      <c r="CZ17" s="673">
        <v>4.3</v>
      </c>
      <c r="DA17" s="673"/>
      <c r="DB17" s="673"/>
      <c r="DC17" s="673"/>
      <c r="DD17" s="626" t="s">
        <v>223</v>
      </c>
      <c r="DE17" s="621"/>
      <c r="DF17" s="621"/>
      <c r="DG17" s="621"/>
      <c r="DH17" s="621"/>
      <c r="DI17" s="621"/>
      <c r="DJ17" s="621"/>
      <c r="DK17" s="621"/>
      <c r="DL17" s="621"/>
      <c r="DM17" s="621"/>
      <c r="DN17" s="621"/>
      <c r="DO17" s="621"/>
      <c r="DP17" s="622"/>
      <c r="DQ17" s="626">
        <v>5250732</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96503</v>
      </c>
      <c r="S18" s="621"/>
      <c r="T18" s="621"/>
      <c r="U18" s="621"/>
      <c r="V18" s="621"/>
      <c r="W18" s="621"/>
      <c r="X18" s="621"/>
      <c r="Y18" s="622"/>
      <c r="Z18" s="673">
        <v>0.1</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v>58</v>
      </c>
      <c r="S19" s="621"/>
      <c r="T19" s="621"/>
      <c r="U19" s="621"/>
      <c r="V19" s="621"/>
      <c r="W19" s="621"/>
      <c r="X19" s="621"/>
      <c r="Y19" s="622"/>
      <c r="Z19" s="673">
        <v>0</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6547469</v>
      </c>
      <c r="BH19" s="621"/>
      <c r="BI19" s="621"/>
      <c r="BJ19" s="621"/>
      <c r="BK19" s="621"/>
      <c r="BL19" s="621"/>
      <c r="BM19" s="621"/>
      <c r="BN19" s="622"/>
      <c r="BO19" s="673">
        <v>10</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74454387</v>
      </c>
      <c r="S20" s="621"/>
      <c r="T20" s="621"/>
      <c r="U20" s="621"/>
      <c r="V20" s="621"/>
      <c r="W20" s="621"/>
      <c r="X20" s="621"/>
      <c r="Y20" s="622"/>
      <c r="Z20" s="673">
        <v>60.4</v>
      </c>
      <c r="AA20" s="673"/>
      <c r="AB20" s="673"/>
      <c r="AC20" s="673"/>
      <c r="AD20" s="674">
        <v>68832505</v>
      </c>
      <c r="AE20" s="674"/>
      <c r="AF20" s="674"/>
      <c r="AG20" s="674"/>
      <c r="AH20" s="674"/>
      <c r="AI20" s="674"/>
      <c r="AJ20" s="674"/>
      <c r="AK20" s="674"/>
      <c r="AL20" s="643">
        <v>98.8</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6547469</v>
      </c>
      <c r="BH20" s="621"/>
      <c r="BI20" s="621"/>
      <c r="BJ20" s="621"/>
      <c r="BK20" s="621"/>
      <c r="BL20" s="621"/>
      <c r="BM20" s="621"/>
      <c r="BN20" s="622"/>
      <c r="BO20" s="673">
        <v>10</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120787928</v>
      </c>
      <c r="CS20" s="621"/>
      <c r="CT20" s="621"/>
      <c r="CU20" s="621"/>
      <c r="CV20" s="621"/>
      <c r="CW20" s="621"/>
      <c r="CX20" s="621"/>
      <c r="CY20" s="622"/>
      <c r="CZ20" s="673">
        <v>100</v>
      </c>
      <c r="DA20" s="673"/>
      <c r="DB20" s="673"/>
      <c r="DC20" s="673"/>
      <c r="DD20" s="626">
        <v>16305342</v>
      </c>
      <c r="DE20" s="621"/>
      <c r="DF20" s="621"/>
      <c r="DG20" s="621"/>
      <c r="DH20" s="621"/>
      <c r="DI20" s="621"/>
      <c r="DJ20" s="621"/>
      <c r="DK20" s="621"/>
      <c r="DL20" s="621"/>
      <c r="DM20" s="621"/>
      <c r="DN20" s="621"/>
      <c r="DO20" s="621"/>
      <c r="DP20" s="622"/>
      <c r="DQ20" s="626">
        <v>75163284</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41824</v>
      </c>
      <c r="S21" s="621"/>
      <c r="T21" s="621"/>
      <c r="U21" s="621"/>
      <c r="V21" s="621"/>
      <c r="W21" s="621"/>
      <c r="X21" s="621"/>
      <c r="Y21" s="622"/>
      <c r="Z21" s="673">
        <v>0</v>
      </c>
      <c r="AA21" s="673"/>
      <c r="AB21" s="673"/>
      <c r="AC21" s="673"/>
      <c r="AD21" s="674">
        <v>41824</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23779</v>
      </c>
      <c r="BH21" s="621"/>
      <c r="BI21" s="621"/>
      <c r="BJ21" s="621"/>
      <c r="BK21" s="621"/>
      <c r="BL21" s="621"/>
      <c r="BM21" s="621"/>
      <c r="BN21" s="622"/>
      <c r="BO21" s="673">
        <v>0</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1120634</v>
      </c>
      <c r="S22" s="621"/>
      <c r="T22" s="621"/>
      <c r="U22" s="621"/>
      <c r="V22" s="621"/>
      <c r="W22" s="621"/>
      <c r="X22" s="621"/>
      <c r="Y22" s="622"/>
      <c r="Z22" s="673">
        <v>0.9</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v>998369</v>
      </c>
      <c r="BH22" s="621"/>
      <c r="BI22" s="621"/>
      <c r="BJ22" s="621"/>
      <c r="BK22" s="621"/>
      <c r="BL22" s="621"/>
      <c r="BM22" s="621"/>
      <c r="BN22" s="622"/>
      <c r="BO22" s="673">
        <v>1.5</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2477436</v>
      </c>
      <c r="S23" s="621"/>
      <c r="T23" s="621"/>
      <c r="U23" s="621"/>
      <c r="V23" s="621"/>
      <c r="W23" s="621"/>
      <c r="X23" s="621"/>
      <c r="Y23" s="622"/>
      <c r="Z23" s="673">
        <v>2</v>
      </c>
      <c r="AA23" s="673"/>
      <c r="AB23" s="673"/>
      <c r="AC23" s="673"/>
      <c r="AD23" s="674">
        <v>485830</v>
      </c>
      <c r="AE23" s="674"/>
      <c r="AF23" s="674"/>
      <c r="AG23" s="674"/>
      <c r="AH23" s="674"/>
      <c r="AI23" s="674"/>
      <c r="AJ23" s="674"/>
      <c r="AK23" s="674"/>
      <c r="AL23" s="643">
        <v>0.7</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5525321</v>
      </c>
      <c r="BH23" s="621"/>
      <c r="BI23" s="621"/>
      <c r="BJ23" s="621"/>
      <c r="BK23" s="621"/>
      <c r="BL23" s="621"/>
      <c r="BM23" s="621"/>
      <c r="BN23" s="622"/>
      <c r="BO23" s="673">
        <v>8.4</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574464</v>
      </c>
      <c r="S24" s="621"/>
      <c r="T24" s="621"/>
      <c r="U24" s="621"/>
      <c r="V24" s="621"/>
      <c r="W24" s="621"/>
      <c r="X24" s="621"/>
      <c r="Y24" s="622"/>
      <c r="Z24" s="673">
        <v>0.5</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63794767</v>
      </c>
      <c r="CS24" s="671"/>
      <c r="CT24" s="671"/>
      <c r="CU24" s="671"/>
      <c r="CV24" s="671"/>
      <c r="CW24" s="671"/>
      <c r="CX24" s="671"/>
      <c r="CY24" s="718"/>
      <c r="CZ24" s="722">
        <v>52.8</v>
      </c>
      <c r="DA24" s="723"/>
      <c r="DB24" s="723"/>
      <c r="DC24" s="724"/>
      <c r="DD24" s="717">
        <v>36345869</v>
      </c>
      <c r="DE24" s="671"/>
      <c r="DF24" s="671"/>
      <c r="DG24" s="671"/>
      <c r="DH24" s="671"/>
      <c r="DI24" s="671"/>
      <c r="DJ24" s="671"/>
      <c r="DK24" s="718"/>
      <c r="DL24" s="717">
        <v>35999211</v>
      </c>
      <c r="DM24" s="671"/>
      <c r="DN24" s="671"/>
      <c r="DO24" s="671"/>
      <c r="DP24" s="671"/>
      <c r="DQ24" s="671"/>
      <c r="DR24" s="671"/>
      <c r="DS24" s="671"/>
      <c r="DT24" s="671"/>
      <c r="DU24" s="671"/>
      <c r="DV24" s="718"/>
      <c r="DW24" s="719">
        <v>51.7</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23668405</v>
      </c>
      <c r="S25" s="621"/>
      <c r="T25" s="621"/>
      <c r="U25" s="621"/>
      <c r="V25" s="621"/>
      <c r="W25" s="621"/>
      <c r="X25" s="621"/>
      <c r="Y25" s="622"/>
      <c r="Z25" s="673">
        <v>19.2</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22058794</v>
      </c>
      <c r="CS25" s="639"/>
      <c r="CT25" s="639"/>
      <c r="CU25" s="639"/>
      <c r="CV25" s="639"/>
      <c r="CW25" s="639"/>
      <c r="CX25" s="639"/>
      <c r="CY25" s="640"/>
      <c r="CZ25" s="623">
        <v>18.3</v>
      </c>
      <c r="DA25" s="641"/>
      <c r="DB25" s="641"/>
      <c r="DC25" s="642"/>
      <c r="DD25" s="626">
        <v>20207784</v>
      </c>
      <c r="DE25" s="639"/>
      <c r="DF25" s="639"/>
      <c r="DG25" s="639"/>
      <c r="DH25" s="639"/>
      <c r="DI25" s="639"/>
      <c r="DJ25" s="639"/>
      <c r="DK25" s="640"/>
      <c r="DL25" s="626">
        <v>19861126</v>
      </c>
      <c r="DM25" s="639"/>
      <c r="DN25" s="639"/>
      <c r="DO25" s="639"/>
      <c r="DP25" s="639"/>
      <c r="DQ25" s="639"/>
      <c r="DR25" s="639"/>
      <c r="DS25" s="639"/>
      <c r="DT25" s="639"/>
      <c r="DU25" s="639"/>
      <c r="DV25" s="640"/>
      <c r="DW25" s="643">
        <v>28.5</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14683608</v>
      </c>
      <c r="CS26" s="621"/>
      <c r="CT26" s="621"/>
      <c r="CU26" s="621"/>
      <c r="CV26" s="621"/>
      <c r="CW26" s="621"/>
      <c r="CX26" s="621"/>
      <c r="CY26" s="622"/>
      <c r="CZ26" s="623">
        <v>12.2</v>
      </c>
      <c r="DA26" s="641"/>
      <c r="DB26" s="641"/>
      <c r="DC26" s="642"/>
      <c r="DD26" s="626">
        <v>13289664</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7604685</v>
      </c>
      <c r="S27" s="621"/>
      <c r="T27" s="621"/>
      <c r="U27" s="621"/>
      <c r="V27" s="621"/>
      <c r="W27" s="621"/>
      <c r="X27" s="621"/>
      <c r="Y27" s="622"/>
      <c r="Z27" s="673">
        <v>6.2</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65539704</v>
      </c>
      <c r="BH27" s="621"/>
      <c r="BI27" s="621"/>
      <c r="BJ27" s="621"/>
      <c r="BK27" s="621"/>
      <c r="BL27" s="621"/>
      <c r="BM27" s="621"/>
      <c r="BN27" s="622"/>
      <c r="BO27" s="673">
        <v>100</v>
      </c>
      <c r="BP27" s="673"/>
      <c r="BQ27" s="673"/>
      <c r="BR27" s="673"/>
      <c r="BS27" s="626">
        <v>415746</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36484130</v>
      </c>
      <c r="CS27" s="639"/>
      <c r="CT27" s="639"/>
      <c r="CU27" s="639"/>
      <c r="CV27" s="639"/>
      <c r="CW27" s="639"/>
      <c r="CX27" s="639"/>
      <c r="CY27" s="640"/>
      <c r="CZ27" s="623">
        <v>30.2</v>
      </c>
      <c r="DA27" s="641"/>
      <c r="DB27" s="641"/>
      <c r="DC27" s="642"/>
      <c r="DD27" s="626">
        <v>10887353</v>
      </c>
      <c r="DE27" s="639"/>
      <c r="DF27" s="639"/>
      <c r="DG27" s="639"/>
      <c r="DH27" s="639"/>
      <c r="DI27" s="639"/>
      <c r="DJ27" s="639"/>
      <c r="DK27" s="640"/>
      <c r="DL27" s="626">
        <v>10887353</v>
      </c>
      <c r="DM27" s="639"/>
      <c r="DN27" s="639"/>
      <c r="DO27" s="639"/>
      <c r="DP27" s="639"/>
      <c r="DQ27" s="639"/>
      <c r="DR27" s="639"/>
      <c r="DS27" s="639"/>
      <c r="DT27" s="639"/>
      <c r="DU27" s="639"/>
      <c r="DV27" s="640"/>
      <c r="DW27" s="643">
        <v>15.6</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51002</v>
      </c>
      <c r="S28" s="621"/>
      <c r="T28" s="621"/>
      <c r="U28" s="621"/>
      <c r="V28" s="621"/>
      <c r="W28" s="621"/>
      <c r="X28" s="621"/>
      <c r="Y28" s="622"/>
      <c r="Z28" s="673">
        <v>0</v>
      </c>
      <c r="AA28" s="673"/>
      <c r="AB28" s="673"/>
      <c r="AC28" s="673"/>
      <c r="AD28" s="674">
        <v>36375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5251843</v>
      </c>
      <c r="CS28" s="621"/>
      <c r="CT28" s="621"/>
      <c r="CU28" s="621"/>
      <c r="CV28" s="621"/>
      <c r="CW28" s="621"/>
      <c r="CX28" s="621"/>
      <c r="CY28" s="622"/>
      <c r="CZ28" s="623">
        <v>4.3</v>
      </c>
      <c r="DA28" s="641"/>
      <c r="DB28" s="641"/>
      <c r="DC28" s="642"/>
      <c r="DD28" s="626">
        <v>5250732</v>
      </c>
      <c r="DE28" s="621"/>
      <c r="DF28" s="621"/>
      <c r="DG28" s="621"/>
      <c r="DH28" s="621"/>
      <c r="DI28" s="621"/>
      <c r="DJ28" s="621"/>
      <c r="DK28" s="622"/>
      <c r="DL28" s="626">
        <v>5250732</v>
      </c>
      <c r="DM28" s="621"/>
      <c r="DN28" s="621"/>
      <c r="DO28" s="621"/>
      <c r="DP28" s="621"/>
      <c r="DQ28" s="621"/>
      <c r="DR28" s="621"/>
      <c r="DS28" s="621"/>
      <c r="DT28" s="621"/>
      <c r="DU28" s="621"/>
      <c r="DV28" s="622"/>
      <c r="DW28" s="643">
        <v>7.5</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176014</v>
      </c>
      <c r="S29" s="621"/>
      <c r="T29" s="621"/>
      <c r="U29" s="621"/>
      <c r="V29" s="621"/>
      <c r="W29" s="621"/>
      <c r="X29" s="621"/>
      <c r="Y29" s="622"/>
      <c r="Z29" s="673">
        <v>0.1</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5251676</v>
      </c>
      <c r="CS29" s="639"/>
      <c r="CT29" s="639"/>
      <c r="CU29" s="639"/>
      <c r="CV29" s="639"/>
      <c r="CW29" s="639"/>
      <c r="CX29" s="639"/>
      <c r="CY29" s="640"/>
      <c r="CZ29" s="623">
        <v>4.3</v>
      </c>
      <c r="DA29" s="641"/>
      <c r="DB29" s="641"/>
      <c r="DC29" s="642"/>
      <c r="DD29" s="626">
        <v>5250565</v>
      </c>
      <c r="DE29" s="639"/>
      <c r="DF29" s="639"/>
      <c r="DG29" s="639"/>
      <c r="DH29" s="639"/>
      <c r="DI29" s="639"/>
      <c r="DJ29" s="639"/>
      <c r="DK29" s="640"/>
      <c r="DL29" s="626">
        <v>5250565</v>
      </c>
      <c r="DM29" s="639"/>
      <c r="DN29" s="639"/>
      <c r="DO29" s="639"/>
      <c r="DP29" s="639"/>
      <c r="DQ29" s="639"/>
      <c r="DR29" s="639"/>
      <c r="DS29" s="639"/>
      <c r="DT29" s="639"/>
      <c r="DU29" s="639"/>
      <c r="DV29" s="640"/>
      <c r="DW29" s="643">
        <v>7.5</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4167753</v>
      </c>
      <c r="S30" s="621"/>
      <c r="T30" s="621"/>
      <c r="U30" s="621"/>
      <c r="V30" s="621"/>
      <c r="W30" s="621"/>
      <c r="X30" s="621"/>
      <c r="Y30" s="622"/>
      <c r="Z30" s="673">
        <v>3.4</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99.4</v>
      </c>
      <c r="BH30" s="687"/>
      <c r="BI30" s="687"/>
      <c r="BJ30" s="687"/>
      <c r="BK30" s="687"/>
      <c r="BL30" s="687"/>
      <c r="BM30" s="688">
        <v>97.4</v>
      </c>
      <c r="BN30" s="687"/>
      <c r="BO30" s="687"/>
      <c r="BP30" s="687"/>
      <c r="BQ30" s="689"/>
      <c r="BR30" s="686">
        <v>99.2</v>
      </c>
      <c r="BS30" s="687"/>
      <c r="BT30" s="687"/>
      <c r="BU30" s="687"/>
      <c r="BV30" s="687"/>
      <c r="BW30" s="687"/>
      <c r="BX30" s="688">
        <v>97</v>
      </c>
      <c r="BY30" s="687"/>
      <c r="BZ30" s="687"/>
      <c r="CA30" s="687"/>
      <c r="CB30" s="689"/>
      <c r="CD30" s="692"/>
      <c r="CE30" s="693"/>
      <c r="CF30" s="657" t="s">
        <v>294</v>
      </c>
      <c r="CG30" s="654"/>
      <c r="CH30" s="654"/>
      <c r="CI30" s="654"/>
      <c r="CJ30" s="654"/>
      <c r="CK30" s="654"/>
      <c r="CL30" s="654"/>
      <c r="CM30" s="654"/>
      <c r="CN30" s="654"/>
      <c r="CO30" s="654"/>
      <c r="CP30" s="654"/>
      <c r="CQ30" s="655"/>
      <c r="CR30" s="620">
        <v>4804453</v>
      </c>
      <c r="CS30" s="621"/>
      <c r="CT30" s="621"/>
      <c r="CU30" s="621"/>
      <c r="CV30" s="621"/>
      <c r="CW30" s="621"/>
      <c r="CX30" s="621"/>
      <c r="CY30" s="622"/>
      <c r="CZ30" s="623">
        <v>4</v>
      </c>
      <c r="DA30" s="641"/>
      <c r="DB30" s="641"/>
      <c r="DC30" s="642"/>
      <c r="DD30" s="626">
        <v>4803937</v>
      </c>
      <c r="DE30" s="621"/>
      <c r="DF30" s="621"/>
      <c r="DG30" s="621"/>
      <c r="DH30" s="621"/>
      <c r="DI30" s="621"/>
      <c r="DJ30" s="621"/>
      <c r="DK30" s="622"/>
      <c r="DL30" s="626">
        <v>4803937</v>
      </c>
      <c r="DM30" s="621"/>
      <c r="DN30" s="621"/>
      <c r="DO30" s="621"/>
      <c r="DP30" s="621"/>
      <c r="DQ30" s="621"/>
      <c r="DR30" s="621"/>
      <c r="DS30" s="621"/>
      <c r="DT30" s="621"/>
      <c r="DU30" s="621"/>
      <c r="DV30" s="622"/>
      <c r="DW30" s="643">
        <v>6.9</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724008</v>
      </c>
      <c r="S31" s="621"/>
      <c r="T31" s="621"/>
      <c r="U31" s="621"/>
      <c r="V31" s="621"/>
      <c r="W31" s="621"/>
      <c r="X31" s="621"/>
      <c r="Y31" s="622"/>
      <c r="Z31" s="673">
        <v>0.6</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99.2</v>
      </c>
      <c r="BH31" s="639"/>
      <c r="BI31" s="639"/>
      <c r="BJ31" s="639"/>
      <c r="BK31" s="639"/>
      <c r="BL31" s="639"/>
      <c r="BM31" s="675">
        <v>96.8</v>
      </c>
      <c r="BN31" s="685"/>
      <c r="BO31" s="685"/>
      <c r="BP31" s="685"/>
      <c r="BQ31" s="649"/>
      <c r="BR31" s="684">
        <v>99.1</v>
      </c>
      <c r="BS31" s="639"/>
      <c r="BT31" s="639"/>
      <c r="BU31" s="639"/>
      <c r="BV31" s="639"/>
      <c r="BW31" s="639"/>
      <c r="BX31" s="675">
        <v>96.5</v>
      </c>
      <c r="BY31" s="685"/>
      <c r="BZ31" s="685"/>
      <c r="CA31" s="685"/>
      <c r="CB31" s="649"/>
      <c r="CD31" s="692"/>
      <c r="CE31" s="693"/>
      <c r="CF31" s="657" t="s">
        <v>298</v>
      </c>
      <c r="CG31" s="654"/>
      <c r="CH31" s="654"/>
      <c r="CI31" s="654"/>
      <c r="CJ31" s="654"/>
      <c r="CK31" s="654"/>
      <c r="CL31" s="654"/>
      <c r="CM31" s="654"/>
      <c r="CN31" s="654"/>
      <c r="CO31" s="654"/>
      <c r="CP31" s="654"/>
      <c r="CQ31" s="655"/>
      <c r="CR31" s="620">
        <v>447223</v>
      </c>
      <c r="CS31" s="639"/>
      <c r="CT31" s="639"/>
      <c r="CU31" s="639"/>
      <c r="CV31" s="639"/>
      <c r="CW31" s="639"/>
      <c r="CX31" s="639"/>
      <c r="CY31" s="640"/>
      <c r="CZ31" s="623">
        <v>0.4</v>
      </c>
      <c r="DA31" s="641"/>
      <c r="DB31" s="641"/>
      <c r="DC31" s="642"/>
      <c r="DD31" s="626">
        <v>446628</v>
      </c>
      <c r="DE31" s="639"/>
      <c r="DF31" s="639"/>
      <c r="DG31" s="639"/>
      <c r="DH31" s="639"/>
      <c r="DI31" s="639"/>
      <c r="DJ31" s="639"/>
      <c r="DK31" s="640"/>
      <c r="DL31" s="626">
        <v>446628</v>
      </c>
      <c r="DM31" s="639"/>
      <c r="DN31" s="639"/>
      <c r="DO31" s="639"/>
      <c r="DP31" s="639"/>
      <c r="DQ31" s="639"/>
      <c r="DR31" s="639"/>
      <c r="DS31" s="639"/>
      <c r="DT31" s="639"/>
      <c r="DU31" s="639"/>
      <c r="DV31" s="640"/>
      <c r="DW31" s="643">
        <v>0.6</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2569892</v>
      </c>
      <c r="S32" s="621"/>
      <c r="T32" s="621"/>
      <c r="U32" s="621"/>
      <c r="V32" s="621"/>
      <c r="W32" s="621"/>
      <c r="X32" s="621"/>
      <c r="Y32" s="622"/>
      <c r="Z32" s="673">
        <v>2.1</v>
      </c>
      <c r="AA32" s="673"/>
      <c r="AB32" s="673"/>
      <c r="AC32" s="673"/>
      <c r="AD32" s="674">
        <v>286243</v>
      </c>
      <c r="AE32" s="674"/>
      <c r="AF32" s="674"/>
      <c r="AG32" s="674"/>
      <c r="AH32" s="674"/>
      <c r="AI32" s="674"/>
      <c r="AJ32" s="674"/>
      <c r="AK32" s="674"/>
      <c r="AL32" s="643">
        <v>0.4</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99.5</v>
      </c>
      <c r="BH32" s="605"/>
      <c r="BI32" s="605"/>
      <c r="BJ32" s="605"/>
      <c r="BK32" s="605"/>
      <c r="BL32" s="605"/>
      <c r="BM32" s="668">
        <v>97.8</v>
      </c>
      <c r="BN32" s="605"/>
      <c r="BO32" s="605"/>
      <c r="BP32" s="605"/>
      <c r="BQ32" s="662"/>
      <c r="BR32" s="683">
        <v>99.3</v>
      </c>
      <c r="BS32" s="605"/>
      <c r="BT32" s="605"/>
      <c r="BU32" s="605"/>
      <c r="BV32" s="605"/>
      <c r="BW32" s="605"/>
      <c r="BX32" s="668">
        <v>97.3</v>
      </c>
      <c r="BY32" s="605"/>
      <c r="BZ32" s="605"/>
      <c r="CA32" s="605"/>
      <c r="CB32" s="662"/>
      <c r="CD32" s="694"/>
      <c r="CE32" s="695"/>
      <c r="CF32" s="657" t="s">
        <v>301</v>
      </c>
      <c r="CG32" s="654"/>
      <c r="CH32" s="654"/>
      <c r="CI32" s="654"/>
      <c r="CJ32" s="654"/>
      <c r="CK32" s="654"/>
      <c r="CL32" s="654"/>
      <c r="CM32" s="654"/>
      <c r="CN32" s="654"/>
      <c r="CO32" s="654"/>
      <c r="CP32" s="654"/>
      <c r="CQ32" s="655"/>
      <c r="CR32" s="620">
        <v>167</v>
      </c>
      <c r="CS32" s="621"/>
      <c r="CT32" s="621"/>
      <c r="CU32" s="621"/>
      <c r="CV32" s="621"/>
      <c r="CW32" s="621"/>
      <c r="CX32" s="621"/>
      <c r="CY32" s="622"/>
      <c r="CZ32" s="623">
        <v>0</v>
      </c>
      <c r="DA32" s="641"/>
      <c r="DB32" s="641"/>
      <c r="DC32" s="642"/>
      <c r="DD32" s="626">
        <v>167</v>
      </c>
      <c r="DE32" s="621"/>
      <c r="DF32" s="621"/>
      <c r="DG32" s="621"/>
      <c r="DH32" s="621"/>
      <c r="DI32" s="621"/>
      <c r="DJ32" s="621"/>
      <c r="DK32" s="622"/>
      <c r="DL32" s="626">
        <v>167</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5604300</v>
      </c>
      <c r="S33" s="621"/>
      <c r="T33" s="621"/>
      <c r="U33" s="621"/>
      <c r="V33" s="621"/>
      <c r="W33" s="621"/>
      <c r="X33" s="621"/>
      <c r="Y33" s="622"/>
      <c r="Z33" s="673">
        <v>4.5</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40687819</v>
      </c>
      <c r="CS33" s="639"/>
      <c r="CT33" s="639"/>
      <c r="CU33" s="639"/>
      <c r="CV33" s="639"/>
      <c r="CW33" s="639"/>
      <c r="CX33" s="639"/>
      <c r="CY33" s="640"/>
      <c r="CZ33" s="623">
        <v>33.700000000000003</v>
      </c>
      <c r="DA33" s="641"/>
      <c r="DB33" s="641"/>
      <c r="DC33" s="642"/>
      <c r="DD33" s="626">
        <v>33847014</v>
      </c>
      <c r="DE33" s="639"/>
      <c r="DF33" s="639"/>
      <c r="DG33" s="639"/>
      <c r="DH33" s="639"/>
      <c r="DI33" s="639"/>
      <c r="DJ33" s="639"/>
      <c r="DK33" s="640"/>
      <c r="DL33" s="626">
        <v>30583696</v>
      </c>
      <c r="DM33" s="639"/>
      <c r="DN33" s="639"/>
      <c r="DO33" s="639"/>
      <c r="DP33" s="639"/>
      <c r="DQ33" s="639"/>
      <c r="DR33" s="639"/>
      <c r="DS33" s="639"/>
      <c r="DT33" s="639"/>
      <c r="DU33" s="639"/>
      <c r="DV33" s="640"/>
      <c r="DW33" s="643">
        <v>43.9</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18644274</v>
      </c>
      <c r="CS34" s="621"/>
      <c r="CT34" s="621"/>
      <c r="CU34" s="621"/>
      <c r="CV34" s="621"/>
      <c r="CW34" s="621"/>
      <c r="CX34" s="621"/>
      <c r="CY34" s="622"/>
      <c r="CZ34" s="623">
        <v>15.4</v>
      </c>
      <c r="DA34" s="641"/>
      <c r="DB34" s="641"/>
      <c r="DC34" s="642"/>
      <c r="DD34" s="626">
        <v>15735764</v>
      </c>
      <c r="DE34" s="621"/>
      <c r="DF34" s="621"/>
      <c r="DG34" s="621"/>
      <c r="DH34" s="621"/>
      <c r="DI34" s="621"/>
      <c r="DJ34" s="621"/>
      <c r="DK34" s="622"/>
      <c r="DL34" s="626">
        <v>14664655</v>
      </c>
      <c r="DM34" s="621"/>
      <c r="DN34" s="621"/>
      <c r="DO34" s="621"/>
      <c r="DP34" s="621"/>
      <c r="DQ34" s="621"/>
      <c r="DR34" s="621"/>
      <c r="DS34" s="621"/>
      <c r="DT34" s="621"/>
      <c r="DU34" s="621"/>
      <c r="DV34" s="622"/>
      <c r="DW34" s="643">
        <v>21</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t="s">
        <v>223</v>
      </c>
      <c r="S35" s="621"/>
      <c r="T35" s="621"/>
      <c r="U35" s="621"/>
      <c r="V35" s="621"/>
      <c r="W35" s="621"/>
      <c r="X35" s="621"/>
      <c r="Y35" s="622"/>
      <c r="Z35" s="673" t="s">
        <v>223</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14771633</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-2362100</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2652618</v>
      </c>
      <c r="CS35" s="639"/>
      <c r="CT35" s="639"/>
      <c r="CU35" s="639"/>
      <c r="CV35" s="639"/>
      <c r="CW35" s="639"/>
      <c r="CX35" s="639"/>
      <c r="CY35" s="640"/>
      <c r="CZ35" s="623">
        <v>2.2000000000000002</v>
      </c>
      <c r="DA35" s="641"/>
      <c r="DB35" s="641"/>
      <c r="DC35" s="642"/>
      <c r="DD35" s="626">
        <v>2377854</v>
      </c>
      <c r="DE35" s="639"/>
      <c r="DF35" s="639"/>
      <c r="DG35" s="639"/>
      <c r="DH35" s="639"/>
      <c r="DI35" s="639"/>
      <c r="DJ35" s="639"/>
      <c r="DK35" s="640"/>
      <c r="DL35" s="626">
        <v>2377854</v>
      </c>
      <c r="DM35" s="639"/>
      <c r="DN35" s="639"/>
      <c r="DO35" s="639"/>
      <c r="DP35" s="639"/>
      <c r="DQ35" s="639"/>
      <c r="DR35" s="639"/>
      <c r="DS35" s="639"/>
      <c r="DT35" s="639"/>
      <c r="DU35" s="639"/>
      <c r="DV35" s="640"/>
      <c r="DW35" s="643">
        <v>3.4</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123234804</v>
      </c>
      <c r="S36" s="661"/>
      <c r="T36" s="661"/>
      <c r="U36" s="661"/>
      <c r="V36" s="661"/>
      <c r="W36" s="661"/>
      <c r="X36" s="661"/>
      <c r="Y36" s="664"/>
      <c r="Z36" s="665">
        <v>100</v>
      </c>
      <c r="AA36" s="665"/>
      <c r="AB36" s="665"/>
      <c r="AC36" s="665"/>
      <c r="AD36" s="666">
        <v>69682777</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3452732</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-3650311</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3702100</v>
      </c>
      <c r="CS36" s="621"/>
      <c r="CT36" s="621"/>
      <c r="CU36" s="621"/>
      <c r="CV36" s="621"/>
      <c r="CW36" s="621"/>
      <c r="CX36" s="621"/>
      <c r="CY36" s="622"/>
      <c r="CZ36" s="623">
        <v>3.1</v>
      </c>
      <c r="DA36" s="641"/>
      <c r="DB36" s="641"/>
      <c r="DC36" s="642"/>
      <c r="DD36" s="626">
        <v>3002126</v>
      </c>
      <c r="DE36" s="621"/>
      <c r="DF36" s="621"/>
      <c r="DG36" s="621"/>
      <c r="DH36" s="621"/>
      <c r="DI36" s="621"/>
      <c r="DJ36" s="621"/>
      <c r="DK36" s="622"/>
      <c r="DL36" s="626">
        <v>2597924</v>
      </c>
      <c r="DM36" s="621"/>
      <c r="DN36" s="621"/>
      <c r="DO36" s="621"/>
      <c r="DP36" s="621"/>
      <c r="DQ36" s="621"/>
      <c r="DR36" s="621"/>
      <c r="DS36" s="621"/>
      <c r="DT36" s="621"/>
      <c r="DU36" s="621"/>
      <c r="DV36" s="622"/>
      <c r="DW36" s="643">
        <v>3.7</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94092</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46882</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7940</v>
      </c>
      <c r="CS37" s="639"/>
      <c r="CT37" s="639"/>
      <c r="CU37" s="639"/>
      <c r="CV37" s="639"/>
      <c r="CW37" s="639"/>
      <c r="CX37" s="639"/>
      <c r="CY37" s="640"/>
      <c r="CZ37" s="623">
        <v>0</v>
      </c>
      <c r="DA37" s="641"/>
      <c r="DB37" s="641"/>
      <c r="DC37" s="642"/>
      <c r="DD37" s="626">
        <v>7940</v>
      </c>
      <c r="DE37" s="639"/>
      <c r="DF37" s="639"/>
      <c r="DG37" s="639"/>
      <c r="DH37" s="639"/>
      <c r="DI37" s="639"/>
      <c r="DJ37" s="639"/>
      <c r="DK37" s="640"/>
      <c r="DL37" s="626">
        <v>7940</v>
      </c>
      <c r="DM37" s="639"/>
      <c r="DN37" s="639"/>
      <c r="DO37" s="639"/>
      <c r="DP37" s="639"/>
      <c r="DQ37" s="639"/>
      <c r="DR37" s="639"/>
      <c r="DS37" s="639"/>
      <c r="DT37" s="639"/>
      <c r="DU37" s="639"/>
      <c r="DV37" s="640"/>
      <c r="DW37" s="643">
        <v>0</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43588</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74951</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14728045</v>
      </c>
      <c r="CS38" s="621"/>
      <c r="CT38" s="621"/>
      <c r="CU38" s="621"/>
      <c r="CV38" s="621"/>
      <c r="CW38" s="621"/>
      <c r="CX38" s="621"/>
      <c r="CY38" s="622"/>
      <c r="CZ38" s="623">
        <v>12.2</v>
      </c>
      <c r="DA38" s="641"/>
      <c r="DB38" s="641"/>
      <c r="DC38" s="642"/>
      <c r="DD38" s="626">
        <v>12509444</v>
      </c>
      <c r="DE38" s="621"/>
      <c r="DF38" s="621"/>
      <c r="DG38" s="621"/>
      <c r="DH38" s="621"/>
      <c r="DI38" s="621"/>
      <c r="DJ38" s="621"/>
      <c r="DK38" s="622"/>
      <c r="DL38" s="626">
        <v>10943263</v>
      </c>
      <c r="DM38" s="621"/>
      <c r="DN38" s="621"/>
      <c r="DO38" s="621"/>
      <c r="DP38" s="621"/>
      <c r="DQ38" s="621"/>
      <c r="DR38" s="621"/>
      <c r="DS38" s="621"/>
      <c r="DT38" s="621"/>
      <c r="DU38" s="621"/>
      <c r="DV38" s="622"/>
      <c r="DW38" s="643">
        <v>15.7</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104</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485282</v>
      </c>
      <c r="CS39" s="639"/>
      <c r="CT39" s="639"/>
      <c r="CU39" s="639"/>
      <c r="CV39" s="639"/>
      <c r="CW39" s="639"/>
      <c r="CX39" s="639"/>
      <c r="CY39" s="640"/>
      <c r="CZ39" s="623">
        <v>0.4</v>
      </c>
      <c r="DA39" s="641"/>
      <c r="DB39" s="641"/>
      <c r="DC39" s="642"/>
      <c r="DD39" s="626">
        <v>221826</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3751451</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100</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475500</v>
      </c>
      <c r="CS40" s="621"/>
      <c r="CT40" s="621"/>
      <c r="CU40" s="621"/>
      <c r="CV40" s="621"/>
      <c r="CW40" s="621"/>
      <c r="CX40" s="621"/>
      <c r="CY40" s="622"/>
      <c r="CZ40" s="623">
        <v>0.4</v>
      </c>
      <c r="DA40" s="641"/>
      <c r="DB40" s="641"/>
      <c r="DC40" s="642"/>
      <c r="DD40" s="626" t="s">
        <v>323</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7429770</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325</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16305342</v>
      </c>
      <c r="CS42" s="621"/>
      <c r="CT42" s="621"/>
      <c r="CU42" s="621"/>
      <c r="CV42" s="621"/>
      <c r="CW42" s="621"/>
      <c r="CX42" s="621"/>
      <c r="CY42" s="622"/>
      <c r="CZ42" s="623">
        <v>13.5</v>
      </c>
      <c r="DA42" s="624"/>
      <c r="DB42" s="624"/>
      <c r="DC42" s="625"/>
      <c r="DD42" s="626">
        <v>4970401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449494</v>
      </c>
      <c r="CS43" s="639"/>
      <c r="CT43" s="639"/>
      <c r="CU43" s="639"/>
      <c r="CV43" s="639"/>
      <c r="CW43" s="639"/>
      <c r="CX43" s="639"/>
      <c r="CY43" s="640"/>
      <c r="CZ43" s="623">
        <v>0.4</v>
      </c>
      <c r="DA43" s="641"/>
      <c r="DB43" s="641"/>
      <c r="DC43" s="642"/>
      <c r="DD43" s="626">
        <v>439994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16305342</v>
      </c>
      <c r="CS44" s="621"/>
      <c r="CT44" s="621"/>
      <c r="CU44" s="621"/>
      <c r="CV44" s="621"/>
      <c r="CW44" s="621"/>
      <c r="CX44" s="621"/>
      <c r="CY44" s="622"/>
      <c r="CZ44" s="623">
        <v>13.5</v>
      </c>
      <c r="DA44" s="624"/>
      <c r="DB44" s="624"/>
      <c r="DC44" s="625"/>
      <c r="DD44" s="626">
        <v>4970401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4493222</v>
      </c>
      <c r="CS45" s="639"/>
      <c r="CT45" s="639"/>
      <c r="CU45" s="639"/>
      <c r="CV45" s="639"/>
      <c r="CW45" s="639"/>
      <c r="CX45" s="639"/>
      <c r="CY45" s="640"/>
      <c r="CZ45" s="623">
        <v>3.7</v>
      </c>
      <c r="DA45" s="641"/>
      <c r="DB45" s="641"/>
      <c r="DC45" s="642"/>
      <c r="DD45" s="626">
        <v>96838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11810539</v>
      </c>
      <c r="CS46" s="621"/>
      <c r="CT46" s="621"/>
      <c r="CU46" s="621"/>
      <c r="CV46" s="621"/>
      <c r="CW46" s="621"/>
      <c r="CX46" s="621"/>
      <c r="CY46" s="622"/>
      <c r="CZ46" s="623">
        <v>9.8000000000000007</v>
      </c>
      <c r="DA46" s="624"/>
      <c r="DB46" s="624"/>
      <c r="DC46" s="625"/>
      <c r="DD46" s="626">
        <v>4871982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223</v>
      </c>
      <c r="CS47" s="639"/>
      <c r="CT47" s="639"/>
      <c r="CU47" s="639"/>
      <c r="CV47" s="639"/>
      <c r="CW47" s="639"/>
      <c r="CX47" s="639"/>
      <c r="CY47" s="640"/>
      <c r="CZ47" s="623" t="s">
        <v>223</v>
      </c>
      <c r="DA47" s="641"/>
      <c r="DB47" s="641"/>
      <c r="DC47" s="642"/>
      <c r="DD47" s="626" t="s">
        <v>223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120787928</v>
      </c>
      <c r="CS49" s="605"/>
      <c r="CT49" s="605"/>
      <c r="CU49" s="605"/>
      <c r="CV49" s="605"/>
      <c r="CW49" s="605"/>
      <c r="CX49" s="605"/>
      <c r="CY49" s="606"/>
      <c r="CZ49" s="607">
        <v>100</v>
      </c>
      <c r="DA49" s="608"/>
      <c r="DB49" s="608"/>
      <c r="DC49" s="609"/>
      <c r="DD49" s="610">
        <v>75163284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123399</v>
      </c>
      <c r="R7" s="1134"/>
      <c r="S7" s="1134"/>
      <c r="T7" s="1134"/>
      <c r="U7" s="1134"/>
      <c r="V7" s="1134">
        <v>121064</v>
      </c>
      <c r="W7" s="1134"/>
      <c r="X7" s="1134"/>
      <c r="Y7" s="1134"/>
      <c r="Z7" s="1134"/>
      <c r="AA7" s="1134">
        <v>2335</v>
      </c>
      <c r="AB7" s="1134"/>
      <c r="AC7" s="1134"/>
      <c r="AD7" s="1134"/>
      <c r="AE7" s="1135"/>
      <c r="AF7" s="1136">
        <v>525</v>
      </c>
      <c r="AG7" s="1137"/>
      <c r="AH7" s="1137"/>
      <c r="AI7" s="1137"/>
      <c r="AJ7" s="1138"/>
      <c r="AK7" s="1120">
        <v>4166</v>
      </c>
      <c r="AL7" s="1121"/>
      <c r="AM7" s="1121"/>
      <c r="AN7" s="1121"/>
      <c r="AO7" s="1121"/>
      <c r="AP7" s="1121">
        <v>46679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556</v>
      </c>
      <c r="BT7" s="1125"/>
      <c r="BU7" s="1125"/>
      <c r="BV7" s="1125"/>
      <c r="BW7" s="1125"/>
      <c r="BX7" s="1125"/>
      <c r="BY7" s="1125"/>
      <c r="BZ7" s="1125"/>
      <c r="CA7" s="1125"/>
      <c r="CB7" s="1125"/>
      <c r="CC7" s="1125"/>
      <c r="CD7" s="1125"/>
      <c r="CE7" s="1125"/>
      <c r="CF7" s="1125"/>
      <c r="CG7" s="1126"/>
      <c r="CH7" s="1117">
        <v>-1</v>
      </c>
      <c r="CI7" s="1118"/>
      <c r="CJ7" s="1118"/>
      <c r="CK7" s="1118"/>
      <c r="CL7" s="1119"/>
      <c r="CM7" s="1117">
        <v>247</v>
      </c>
      <c r="CN7" s="1118"/>
      <c r="CO7" s="1118"/>
      <c r="CP7" s="1118"/>
      <c r="CQ7" s="1119"/>
      <c r="CR7" s="1117">
        <v>200</v>
      </c>
      <c r="CS7" s="1118"/>
      <c r="CT7" s="1118"/>
      <c r="CU7" s="1118"/>
      <c r="CV7" s="1119"/>
      <c r="CW7" s="1117">
        <v>38</v>
      </c>
      <c r="CX7" s="1118"/>
      <c r="CY7" s="1118"/>
      <c r="CZ7" s="1118"/>
      <c r="DA7" s="1119"/>
      <c r="DB7" s="1117" t="s">
        <v>563</v>
      </c>
      <c r="DC7" s="1118"/>
      <c r="DD7" s="1118"/>
      <c r="DE7" s="1118"/>
      <c r="DF7" s="1119"/>
      <c r="DG7" s="1117" t="s">
        <v>563</v>
      </c>
      <c r="DH7" s="1118"/>
      <c r="DI7" s="1118"/>
      <c r="DJ7" s="1118"/>
      <c r="DK7" s="1119"/>
      <c r="DL7" s="1117" t="s">
        <v>563</v>
      </c>
      <c r="DM7" s="1118"/>
      <c r="DN7" s="1118"/>
      <c r="DO7" s="1118"/>
      <c r="DP7" s="1119"/>
      <c r="DQ7" s="1117" t="s">
        <v>563</v>
      </c>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808</v>
      </c>
      <c r="R8" s="1073"/>
      <c r="S8" s="1073"/>
      <c r="T8" s="1073"/>
      <c r="U8" s="1073"/>
      <c r="V8" s="1073">
        <v>84</v>
      </c>
      <c r="W8" s="1073"/>
      <c r="X8" s="1073"/>
      <c r="Y8" s="1073"/>
      <c r="Z8" s="1073"/>
      <c r="AA8" s="1073">
        <v>724</v>
      </c>
      <c r="AB8" s="1073"/>
      <c r="AC8" s="1073"/>
      <c r="AD8" s="1073"/>
      <c r="AE8" s="1074"/>
      <c r="AF8" s="1048" t="s">
        <v>223</v>
      </c>
      <c r="AG8" s="1049"/>
      <c r="AH8" s="1049"/>
      <c r="AI8" s="1049"/>
      <c r="AJ8" s="1050"/>
      <c r="AK8" s="1115" t="s">
        <v>546</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557</v>
      </c>
      <c r="BT8" s="1044"/>
      <c r="BU8" s="1044"/>
      <c r="BV8" s="1044"/>
      <c r="BW8" s="1044"/>
      <c r="BX8" s="1044"/>
      <c r="BY8" s="1044"/>
      <c r="BZ8" s="1044"/>
      <c r="CA8" s="1044"/>
      <c r="CB8" s="1044"/>
      <c r="CC8" s="1044"/>
      <c r="CD8" s="1044"/>
      <c r="CE8" s="1044"/>
      <c r="CF8" s="1044"/>
      <c r="CG8" s="1045"/>
      <c r="CH8" s="1018">
        <v>-12</v>
      </c>
      <c r="CI8" s="1019"/>
      <c r="CJ8" s="1019"/>
      <c r="CK8" s="1019"/>
      <c r="CL8" s="1020"/>
      <c r="CM8" s="1018">
        <v>174</v>
      </c>
      <c r="CN8" s="1019"/>
      <c r="CO8" s="1019"/>
      <c r="CP8" s="1019"/>
      <c r="CQ8" s="1020"/>
      <c r="CR8" s="1018">
        <v>100</v>
      </c>
      <c r="CS8" s="1019"/>
      <c r="CT8" s="1019"/>
      <c r="CU8" s="1019"/>
      <c r="CV8" s="1020"/>
      <c r="CW8" s="1018" t="s">
        <v>563</v>
      </c>
      <c r="CX8" s="1019"/>
      <c r="CY8" s="1019"/>
      <c r="CZ8" s="1019"/>
      <c r="DA8" s="1020"/>
      <c r="DB8" s="1018" t="s">
        <v>564</v>
      </c>
      <c r="DC8" s="1019"/>
      <c r="DD8" s="1019"/>
      <c r="DE8" s="1019"/>
      <c r="DF8" s="1020"/>
      <c r="DG8" s="1018" t="s">
        <v>564</v>
      </c>
      <c r="DH8" s="1019"/>
      <c r="DI8" s="1019"/>
      <c r="DJ8" s="1019"/>
      <c r="DK8" s="1020"/>
      <c r="DL8" s="1018" t="s">
        <v>564</v>
      </c>
      <c r="DM8" s="1019"/>
      <c r="DN8" s="1019"/>
      <c r="DO8" s="1019"/>
      <c r="DP8" s="1020"/>
      <c r="DQ8" s="1018" t="s">
        <v>564</v>
      </c>
      <c r="DR8" s="1019"/>
      <c r="DS8" s="1019"/>
      <c r="DT8" s="1019"/>
      <c r="DU8" s="1020"/>
      <c r="DV8" s="1021"/>
      <c r="DW8" s="1022"/>
      <c r="DX8" s="1022"/>
      <c r="DY8" s="1022"/>
      <c r="DZ8" s="1023"/>
      <c r="EA8" s="207"/>
    </row>
    <row r="9" spans="1:131" s="208" customFormat="1" ht="26.25" customHeight="1" x14ac:dyDescent="0.15">
      <c r="A9" s="214">
        <v>3</v>
      </c>
      <c r="B9" s="1066" t="s">
        <v>369</v>
      </c>
      <c r="C9" s="1067"/>
      <c r="D9" s="1067"/>
      <c r="E9" s="1067"/>
      <c r="F9" s="1067"/>
      <c r="G9" s="1067"/>
      <c r="H9" s="1067"/>
      <c r="I9" s="1067"/>
      <c r="J9" s="1067"/>
      <c r="K9" s="1067"/>
      <c r="L9" s="1067"/>
      <c r="M9" s="1067"/>
      <c r="N9" s="1067"/>
      <c r="O9" s="1067"/>
      <c r="P9" s="1068"/>
      <c r="Q9" s="1072">
        <v>92</v>
      </c>
      <c r="R9" s="1073"/>
      <c r="S9" s="1073"/>
      <c r="T9" s="1073"/>
      <c r="U9" s="1073"/>
      <c r="V9" s="1073">
        <v>83</v>
      </c>
      <c r="W9" s="1073"/>
      <c r="X9" s="1073"/>
      <c r="Y9" s="1073"/>
      <c r="Z9" s="1073"/>
      <c r="AA9" s="1073">
        <v>9</v>
      </c>
      <c r="AB9" s="1073"/>
      <c r="AC9" s="1073"/>
      <c r="AD9" s="1073"/>
      <c r="AE9" s="1074"/>
      <c r="AF9" s="1048">
        <v>9</v>
      </c>
      <c r="AG9" s="1049"/>
      <c r="AH9" s="1049"/>
      <c r="AI9" s="1049"/>
      <c r="AJ9" s="1050"/>
      <c r="AK9" s="1115">
        <v>4</v>
      </c>
      <c r="AL9" s="1116"/>
      <c r="AM9" s="1116"/>
      <c r="AN9" s="1116"/>
      <c r="AO9" s="1116"/>
      <c r="AP9" s="1116">
        <v>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558</v>
      </c>
      <c r="BT9" s="1044"/>
      <c r="BU9" s="1044"/>
      <c r="BV9" s="1044"/>
      <c r="BW9" s="1044"/>
      <c r="BX9" s="1044"/>
      <c r="BY9" s="1044"/>
      <c r="BZ9" s="1044"/>
      <c r="CA9" s="1044"/>
      <c r="CB9" s="1044"/>
      <c r="CC9" s="1044"/>
      <c r="CD9" s="1044"/>
      <c r="CE9" s="1044"/>
      <c r="CF9" s="1044"/>
      <c r="CG9" s="1045"/>
      <c r="CH9" s="1018">
        <v>-15</v>
      </c>
      <c r="CI9" s="1019"/>
      <c r="CJ9" s="1019"/>
      <c r="CK9" s="1019"/>
      <c r="CL9" s="1020"/>
      <c r="CM9" s="1018">
        <v>114</v>
      </c>
      <c r="CN9" s="1019"/>
      <c r="CO9" s="1019"/>
      <c r="CP9" s="1019"/>
      <c r="CQ9" s="1020"/>
      <c r="CR9" s="1018">
        <v>200</v>
      </c>
      <c r="CS9" s="1019"/>
      <c r="CT9" s="1019"/>
      <c r="CU9" s="1019"/>
      <c r="CV9" s="1020"/>
      <c r="CW9" s="1018" t="s">
        <v>563</v>
      </c>
      <c r="CX9" s="1019"/>
      <c r="CY9" s="1019"/>
      <c r="CZ9" s="1019"/>
      <c r="DA9" s="1020"/>
      <c r="DB9" s="1018" t="s">
        <v>563</v>
      </c>
      <c r="DC9" s="1019"/>
      <c r="DD9" s="1019"/>
      <c r="DE9" s="1019"/>
      <c r="DF9" s="1020"/>
      <c r="DG9" s="1018" t="s">
        <v>565</v>
      </c>
      <c r="DH9" s="1019"/>
      <c r="DI9" s="1019"/>
      <c r="DJ9" s="1019"/>
      <c r="DK9" s="1020"/>
      <c r="DL9" s="1018" t="s">
        <v>565</v>
      </c>
      <c r="DM9" s="1019"/>
      <c r="DN9" s="1019"/>
      <c r="DO9" s="1019"/>
      <c r="DP9" s="1020"/>
      <c r="DQ9" s="1018" t="s">
        <v>565</v>
      </c>
      <c r="DR9" s="1019"/>
      <c r="DS9" s="1019"/>
      <c r="DT9" s="1019"/>
      <c r="DU9" s="1020"/>
      <c r="DV9" s="1021"/>
      <c r="DW9" s="1022"/>
      <c r="DX9" s="1022"/>
      <c r="DY9" s="1022"/>
      <c r="DZ9" s="1023"/>
      <c r="EA9" s="207"/>
    </row>
    <row r="10" spans="1:131" s="208" customFormat="1" ht="26.25" customHeight="1" x14ac:dyDescent="0.15">
      <c r="A10" s="214">
        <v>4</v>
      </c>
      <c r="B10" s="1066" t="s">
        <v>370</v>
      </c>
      <c r="C10" s="1067"/>
      <c r="D10" s="1067"/>
      <c r="E10" s="1067"/>
      <c r="F10" s="1067"/>
      <c r="G10" s="1067"/>
      <c r="H10" s="1067"/>
      <c r="I10" s="1067"/>
      <c r="J10" s="1067"/>
      <c r="K10" s="1067"/>
      <c r="L10" s="1067"/>
      <c r="M10" s="1067"/>
      <c r="N10" s="1067"/>
      <c r="O10" s="1067"/>
      <c r="P10" s="1068"/>
      <c r="Q10" s="1072">
        <v>49</v>
      </c>
      <c r="R10" s="1073"/>
      <c r="S10" s="1073"/>
      <c r="T10" s="1073"/>
      <c r="U10" s="1073"/>
      <c r="V10" s="1073">
        <v>47</v>
      </c>
      <c r="W10" s="1073"/>
      <c r="X10" s="1073"/>
      <c r="Y10" s="1073"/>
      <c r="Z10" s="1073"/>
      <c r="AA10" s="1073">
        <v>2</v>
      </c>
      <c r="AB10" s="1073"/>
      <c r="AC10" s="1073"/>
      <c r="AD10" s="1073"/>
      <c r="AE10" s="1074"/>
      <c r="AF10" s="1048">
        <v>2</v>
      </c>
      <c r="AG10" s="1049"/>
      <c r="AH10" s="1049"/>
      <c r="AI10" s="1049"/>
      <c r="AJ10" s="1050"/>
      <c r="AK10" s="1115">
        <v>6</v>
      </c>
      <c r="AL10" s="1116"/>
      <c r="AM10" s="1116"/>
      <c r="AN10" s="1116"/>
      <c r="AO10" s="1116"/>
      <c r="AP10" s="1116">
        <v>0</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559</v>
      </c>
      <c r="BT10" s="1044"/>
      <c r="BU10" s="1044"/>
      <c r="BV10" s="1044"/>
      <c r="BW10" s="1044"/>
      <c r="BX10" s="1044"/>
      <c r="BY10" s="1044"/>
      <c r="BZ10" s="1044"/>
      <c r="CA10" s="1044"/>
      <c r="CB10" s="1044"/>
      <c r="CC10" s="1044"/>
      <c r="CD10" s="1044"/>
      <c r="CE10" s="1044"/>
      <c r="CF10" s="1044"/>
      <c r="CG10" s="1045"/>
      <c r="CH10" s="1018">
        <v>0</v>
      </c>
      <c r="CI10" s="1019"/>
      <c r="CJ10" s="1019"/>
      <c r="CK10" s="1019"/>
      <c r="CL10" s="1020"/>
      <c r="CM10" s="1018">
        <v>238</v>
      </c>
      <c r="CN10" s="1019"/>
      <c r="CO10" s="1019"/>
      <c r="CP10" s="1019"/>
      <c r="CQ10" s="1020"/>
      <c r="CR10" s="1018">
        <v>200</v>
      </c>
      <c r="CS10" s="1019"/>
      <c r="CT10" s="1019"/>
      <c r="CU10" s="1019"/>
      <c r="CV10" s="1020"/>
      <c r="CW10" s="1018">
        <v>6</v>
      </c>
      <c r="CX10" s="1019"/>
      <c r="CY10" s="1019"/>
      <c r="CZ10" s="1019"/>
      <c r="DA10" s="1020"/>
      <c r="DB10" s="1018" t="s">
        <v>563</v>
      </c>
      <c r="DC10" s="1019"/>
      <c r="DD10" s="1019"/>
      <c r="DE10" s="1019"/>
      <c r="DF10" s="1020"/>
      <c r="DG10" s="1018" t="s">
        <v>563</v>
      </c>
      <c r="DH10" s="1019"/>
      <c r="DI10" s="1019"/>
      <c r="DJ10" s="1019"/>
      <c r="DK10" s="1020"/>
      <c r="DL10" s="1018" t="s">
        <v>563</v>
      </c>
      <c r="DM10" s="1019"/>
      <c r="DN10" s="1019"/>
      <c r="DO10" s="1019"/>
      <c r="DP10" s="1020"/>
      <c r="DQ10" s="1018" t="s">
        <v>563</v>
      </c>
      <c r="DR10" s="1019"/>
      <c r="DS10" s="1019"/>
      <c r="DT10" s="1019"/>
      <c r="DU10" s="1020"/>
      <c r="DV10" s="1021"/>
      <c r="DW10" s="1022"/>
      <c r="DX10" s="1022"/>
      <c r="DY10" s="1022"/>
      <c r="DZ10" s="1023"/>
      <c r="EA10" s="207"/>
    </row>
    <row r="11" spans="1:131" s="208" customFormat="1" ht="26.25" customHeight="1" x14ac:dyDescent="0.15">
      <c r="A11" s="214">
        <v>5</v>
      </c>
      <c r="B11" s="1066" t="s">
        <v>371</v>
      </c>
      <c r="C11" s="1067"/>
      <c r="D11" s="1067"/>
      <c r="E11" s="1067"/>
      <c r="F11" s="1067"/>
      <c r="G11" s="1067"/>
      <c r="H11" s="1067"/>
      <c r="I11" s="1067"/>
      <c r="J11" s="1067"/>
      <c r="K11" s="1067"/>
      <c r="L11" s="1067"/>
      <c r="M11" s="1067"/>
      <c r="N11" s="1067"/>
      <c r="O11" s="1067"/>
      <c r="P11" s="1068"/>
      <c r="Q11" s="1072">
        <v>258</v>
      </c>
      <c r="R11" s="1073"/>
      <c r="S11" s="1073"/>
      <c r="T11" s="1073"/>
      <c r="U11" s="1073"/>
      <c r="V11" s="1073">
        <v>258</v>
      </c>
      <c r="W11" s="1073"/>
      <c r="X11" s="1073"/>
      <c r="Y11" s="1073"/>
      <c r="Z11" s="1073"/>
      <c r="AA11" s="1073" t="s">
        <v>566</v>
      </c>
      <c r="AB11" s="1073"/>
      <c r="AC11" s="1073"/>
      <c r="AD11" s="1073"/>
      <c r="AE11" s="1074"/>
      <c r="AF11" s="1048" t="s">
        <v>223</v>
      </c>
      <c r="AG11" s="1049"/>
      <c r="AH11" s="1049"/>
      <c r="AI11" s="1049"/>
      <c r="AJ11" s="1050"/>
      <c r="AK11" s="1115" t="s">
        <v>546</v>
      </c>
      <c r="AL11" s="1116"/>
      <c r="AM11" s="1116"/>
      <c r="AN11" s="1116"/>
      <c r="AO11" s="1116"/>
      <c r="AP11" s="1116">
        <v>0</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560</v>
      </c>
      <c r="BT11" s="1044"/>
      <c r="BU11" s="1044"/>
      <c r="BV11" s="1044"/>
      <c r="BW11" s="1044"/>
      <c r="BX11" s="1044"/>
      <c r="BY11" s="1044"/>
      <c r="BZ11" s="1044"/>
      <c r="CA11" s="1044"/>
      <c r="CB11" s="1044"/>
      <c r="CC11" s="1044"/>
      <c r="CD11" s="1044"/>
      <c r="CE11" s="1044"/>
      <c r="CF11" s="1044"/>
      <c r="CG11" s="1045"/>
      <c r="CH11" s="1018">
        <v>123</v>
      </c>
      <c r="CI11" s="1019"/>
      <c r="CJ11" s="1019"/>
      <c r="CK11" s="1019"/>
      <c r="CL11" s="1020"/>
      <c r="CM11" s="1018">
        <v>4109</v>
      </c>
      <c r="CN11" s="1019"/>
      <c r="CO11" s="1019"/>
      <c r="CP11" s="1019"/>
      <c r="CQ11" s="1020"/>
      <c r="CR11" s="1018">
        <v>41</v>
      </c>
      <c r="CS11" s="1019"/>
      <c r="CT11" s="1019"/>
      <c r="CU11" s="1019"/>
      <c r="CV11" s="1020"/>
      <c r="CW11" s="1018" t="s">
        <v>563</v>
      </c>
      <c r="CX11" s="1019"/>
      <c r="CY11" s="1019"/>
      <c r="CZ11" s="1019"/>
      <c r="DA11" s="1020"/>
      <c r="DB11" s="1018" t="s">
        <v>563</v>
      </c>
      <c r="DC11" s="1019"/>
      <c r="DD11" s="1019"/>
      <c r="DE11" s="1019"/>
      <c r="DF11" s="1020"/>
      <c r="DG11" s="1018" t="s">
        <v>563</v>
      </c>
      <c r="DH11" s="1019"/>
      <c r="DI11" s="1019"/>
      <c r="DJ11" s="1019"/>
      <c r="DK11" s="1020"/>
      <c r="DL11" s="1018" t="s">
        <v>563</v>
      </c>
      <c r="DM11" s="1019"/>
      <c r="DN11" s="1019"/>
      <c r="DO11" s="1019"/>
      <c r="DP11" s="1020"/>
      <c r="DQ11" s="1018" t="s">
        <v>563</v>
      </c>
      <c r="DR11" s="1019"/>
      <c r="DS11" s="1019"/>
      <c r="DT11" s="1019"/>
      <c r="DU11" s="1020"/>
      <c r="DV11" s="1021"/>
      <c r="DW11" s="1022"/>
      <c r="DX11" s="1022"/>
      <c r="DY11" s="1022"/>
      <c r="DZ11" s="1023"/>
      <c r="EA11" s="207"/>
    </row>
    <row r="12" spans="1:131" s="208" customFormat="1" ht="26.25" customHeight="1" x14ac:dyDescent="0.15">
      <c r="A12" s="214">
        <v>6</v>
      </c>
      <c r="B12" s="1066" t="s">
        <v>372</v>
      </c>
      <c r="C12" s="1067"/>
      <c r="D12" s="1067"/>
      <c r="E12" s="1067"/>
      <c r="F12" s="1067"/>
      <c r="G12" s="1067"/>
      <c r="H12" s="1067"/>
      <c r="I12" s="1067"/>
      <c r="J12" s="1067"/>
      <c r="K12" s="1067"/>
      <c r="L12" s="1067"/>
      <c r="M12" s="1067"/>
      <c r="N12" s="1067"/>
      <c r="O12" s="1067"/>
      <c r="P12" s="1068"/>
      <c r="Q12" s="1072">
        <v>872</v>
      </c>
      <c r="R12" s="1073"/>
      <c r="S12" s="1073"/>
      <c r="T12" s="1073"/>
      <c r="U12" s="1073"/>
      <c r="V12" s="1073">
        <v>872</v>
      </c>
      <c r="W12" s="1073"/>
      <c r="X12" s="1073"/>
      <c r="Y12" s="1073"/>
      <c r="Z12" s="1073"/>
      <c r="AA12" s="1073" t="s">
        <v>566</v>
      </c>
      <c r="AB12" s="1073"/>
      <c r="AC12" s="1073"/>
      <c r="AD12" s="1073"/>
      <c r="AE12" s="1074"/>
      <c r="AF12" s="1048" t="s">
        <v>223</v>
      </c>
      <c r="AG12" s="1049"/>
      <c r="AH12" s="1049"/>
      <c r="AI12" s="1049"/>
      <c r="AJ12" s="1050"/>
      <c r="AK12" s="1115" t="s">
        <v>546</v>
      </c>
      <c r="AL12" s="1116"/>
      <c r="AM12" s="1116"/>
      <c r="AN12" s="1116"/>
      <c r="AO12" s="1116"/>
      <c r="AP12" s="1116">
        <v>4021</v>
      </c>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561</v>
      </c>
      <c r="BT12" s="1044"/>
      <c r="BU12" s="1044"/>
      <c r="BV12" s="1044"/>
      <c r="BW12" s="1044"/>
      <c r="BX12" s="1044"/>
      <c r="BY12" s="1044"/>
      <c r="BZ12" s="1044"/>
      <c r="CA12" s="1044"/>
      <c r="CB12" s="1044"/>
      <c r="CC12" s="1044"/>
      <c r="CD12" s="1044"/>
      <c r="CE12" s="1044"/>
      <c r="CF12" s="1044"/>
      <c r="CG12" s="1045"/>
      <c r="CH12" s="1018">
        <v>-2</v>
      </c>
      <c r="CI12" s="1019"/>
      <c r="CJ12" s="1019"/>
      <c r="CK12" s="1019"/>
      <c r="CL12" s="1020"/>
      <c r="CM12" s="1018">
        <v>1243</v>
      </c>
      <c r="CN12" s="1019"/>
      <c r="CO12" s="1019"/>
      <c r="CP12" s="1019"/>
      <c r="CQ12" s="1020"/>
      <c r="CR12" s="1018">
        <v>539</v>
      </c>
      <c r="CS12" s="1019"/>
      <c r="CT12" s="1019"/>
      <c r="CU12" s="1019"/>
      <c r="CV12" s="1020"/>
      <c r="CW12" s="1018" t="s">
        <v>564</v>
      </c>
      <c r="CX12" s="1019"/>
      <c r="CY12" s="1019"/>
      <c r="CZ12" s="1019"/>
      <c r="DA12" s="1020"/>
      <c r="DB12" s="1018" t="s">
        <v>564</v>
      </c>
      <c r="DC12" s="1019"/>
      <c r="DD12" s="1019"/>
      <c r="DE12" s="1019"/>
      <c r="DF12" s="1020"/>
      <c r="DG12" s="1018" t="s">
        <v>563</v>
      </c>
      <c r="DH12" s="1019"/>
      <c r="DI12" s="1019"/>
      <c r="DJ12" s="1019"/>
      <c r="DK12" s="1020"/>
      <c r="DL12" s="1018" t="s">
        <v>563</v>
      </c>
      <c r="DM12" s="1019"/>
      <c r="DN12" s="1019"/>
      <c r="DO12" s="1019"/>
      <c r="DP12" s="1020"/>
      <c r="DQ12" s="1018" t="s">
        <v>563</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t="s">
        <v>572</v>
      </c>
      <c r="BS13" s="1043" t="s">
        <v>562</v>
      </c>
      <c r="BT13" s="1044"/>
      <c r="BU13" s="1044"/>
      <c r="BV13" s="1044"/>
      <c r="BW13" s="1044"/>
      <c r="BX13" s="1044"/>
      <c r="BY13" s="1044"/>
      <c r="BZ13" s="1044"/>
      <c r="CA13" s="1044"/>
      <c r="CB13" s="1044"/>
      <c r="CC13" s="1044"/>
      <c r="CD13" s="1044"/>
      <c r="CE13" s="1044"/>
      <c r="CF13" s="1044"/>
      <c r="CG13" s="1045"/>
      <c r="CH13" s="1018">
        <v>-266</v>
      </c>
      <c r="CI13" s="1019"/>
      <c r="CJ13" s="1019"/>
      <c r="CK13" s="1019"/>
      <c r="CL13" s="1020"/>
      <c r="CM13" s="1018">
        <v>3725</v>
      </c>
      <c r="CN13" s="1019"/>
      <c r="CO13" s="1019"/>
      <c r="CP13" s="1019"/>
      <c r="CQ13" s="1020"/>
      <c r="CR13" s="1018">
        <v>3301</v>
      </c>
      <c r="CS13" s="1019"/>
      <c r="CT13" s="1019"/>
      <c r="CU13" s="1019"/>
      <c r="CV13" s="1020"/>
      <c r="CW13" s="1018">
        <v>694</v>
      </c>
      <c r="CX13" s="1019"/>
      <c r="CY13" s="1019"/>
      <c r="CZ13" s="1019"/>
      <c r="DA13" s="1020"/>
      <c r="DB13" s="1018">
        <v>3438</v>
      </c>
      <c r="DC13" s="1019"/>
      <c r="DD13" s="1019"/>
      <c r="DE13" s="1019"/>
      <c r="DF13" s="1020"/>
      <c r="DG13" s="1018" t="s">
        <v>563</v>
      </c>
      <c r="DH13" s="1019"/>
      <c r="DI13" s="1019"/>
      <c r="DJ13" s="1019"/>
      <c r="DK13" s="1020"/>
      <c r="DL13" s="1018" t="s">
        <v>563</v>
      </c>
      <c r="DM13" s="1019"/>
      <c r="DN13" s="1019"/>
      <c r="DO13" s="1019"/>
      <c r="DP13" s="1020"/>
      <c r="DQ13" s="1018" t="s">
        <v>563</v>
      </c>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568</v>
      </c>
      <c r="BT14" s="1044"/>
      <c r="BU14" s="1044"/>
      <c r="BV14" s="1044"/>
      <c r="BW14" s="1044"/>
      <c r="BX14" s="1044"/>
      <c r="BY14" s="1044"/>
      <c r="BZ14" s="1044"/>
      <c r="CA14" s="1044"/>
      <c r="CB14" s="1044"/>
      <c r="CC14" s="1044"/>
      <c r="CD14" s="1044"/>
      <c r="CE14" s="1044"/>
      <c r="CF14" s="1044"/>
      <c r="CG14" s="1045"/>
      <c r="CH14" s="1018">
        <v>-671</v>
      </c>
      <c r="CI14" s="1019"/>
      <c r="CJ14" s="1019"/>
      <c r="CK14" s="1019"/>
      <c r="CL14" s="1020"/>
      <c r="CM14" s="1018">
        <v>12302</v>
      </c>
      <c r="CN14" s="1019"/>
      <c r="CO14" s="1019"/>
      <c r="CP14" s="1019"/>
      <c r="CQ14" s="1020"/>
      <c r="CR14" s="1018">
        <v>473</v>
      </c>
      <c r="CS14" s="1019"/>
      <c r="CT14" s="1019"/>
      <c r="CU14" s="1019"/>
      <c r="CV14" s="1020"/>
      <c r="CW14" s="1018">
        <v>29</v>
      </c>
      <c r="CX14" s="1019"/>
      <c r="CY14" s="1019"/>
      <c r="CZ14" s="1019"/>
      <c r="DA14" s="1020"/>
      <c r="DB14" s="1018">
        <v>1153</v>
      </c>
      <c r="DC14" s="1019"/>
      <c r="DD14" s="1019"/>
      <c r="DE14" s="1019"/>
      <c r="DF14" s="1020"/>
      <c r="DG14" s="1018" t="s">
        <v>569</v>
      </c>
      <c r="DH14" s="1019"/>
      <c r="DI14" s="1019"/>
      <c r="DJ14" s="1019"/>
      <c r="DK14" s="1020"/>
      <c r="DL14" s="1018" t="s">
        <v>570</v>
      </c>
      <c r="DM14" s="1019"/>
      <c r="DN14" s="1019"/>
      <c r="DO14" s="1019"/>
      <c r="DP14" s="1020"/>
      <c r="DQ14" s="1018" t="s">
        <v>571</v>
      </c>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373</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374</v>
      </c>
      <c r="B23" s="973" t="s">
        <v>375</v>
      </c>
      <c r="C23" s="974"/>
      <c r="D23" s="974"/>
      <c r="E23" s="974"/>
      <c r="F23" s="974"/>
      <c r="G23" s="974"/>
      <c r="H23" s="974"/>
      <c r="I23" s="974"/>
      <c r="J23" s="974"/>
      <c r="K23" s="974"/>
      <c r="L23" s="974"/>
      <c r="M23" s="974"/>
      <c r="N23" s="974"/>
      <c r="O23" s="974"/>
      <c r="P23" s="975"/>
      <c r="Q23" s="1097">
        <v>125210</v>
      </c>
      <c r="R23" s="1098"/>
      <c r="S23" s="1098"/>
      <c r="T23" s="1098"/>
      <c r="U23" s="1098"/>
      <c r="V23" s="1098">
        <v>122140</v>
      </c>
      <c r="W23" s="1098"/>
      <c r="X23" s="1098"/>
      <c r="Y23" s="1098"/>
      <c r="Z23" s="1098"/>
      <c r="AA23" s="1098">
        <v>3069</v>
      </c>
      <c r="AB23" s="1098"/>
      <c r="AC23" s="1098"/>
      <c r="AD23" s="1098"/>
      <c r="AE23" s="1099"/>
      <c r="AF23" s="1100">
        <v>536</v>
      </c>
      <c r="AG23" s="1098"/>
      <c r="AH23" s="1098"/>
      <c r="AI23" s="1098"/>
      <c r="AJ23" s="1101"/>
      <c r="AK23" s="1102"/>
      <c r="AL23" s="1103"/>
      <c r="AM23" s="1103"/>
      <c r="AN23" s="1103"/>
      <c r="AO23" s="1103"/>
      <c r="AP23" s="1098">
        <v>50699</v>
      </c>
      <c r="AQ23" s="1098"/>
      <c r="AR23" s="1098"/>
      <c r="AS23" s="1098"/>
      <c r="AT23" s="1098"/>
      <c r="AU23" s="1104"/>
      <c r="AV23" s="1104"/>
      <c r="AW23" s="1104"/>
      <c r="AX23" s="1104"/>
      <c r="AY23" s="1105"/>
      <c r="AZ23" s="1094" t="s">
        <v>223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376</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377</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378</v>
      </c>
      <c r="R26" s="1031"/>
      <c r="S26" s="1031"/>
      <c r="T26" s="1031"/>
      <c r="U26" s="1032"/>
      <c r="V26" s="1030" t="s">
        <v>379</v>
      </c>
      <c r="W26" s="1031"/>
      <c r="X26" s="1031"/>
      <c r="Y26" s="1031"/>
      <c r="Z26" s="1032"/>
      <c r="AA26" s="1030" t="s">
        <v>380</v>
      </c>
      <c r="AB26" s="1031"/>
      <c r="AC26" s="1031"/>
      <c r="AD26" s="1031"/>
      <c r="AE26" s="1031"/>
      <c r="AF26" s="1088" t="s">
        <v>381</v>
      </c>
      <c r="AG26" s="1037"/>
      <c r="AH26" s="1037"/>
      <c r="AI26" s="1037"/>
      <c r="AJ26" s="1089"/>
      <c r="AK26" s="1031" t="s">
        <v>382</v>
      </c>
      <c r="AL26" s="1031"/>
      <c r="AM26" s="1031"/>
      <c r="AN26" s="1031"/>
      <c r="AO26" s="1032"/>
      <c r="AP26" s="1030" t="s">
        <v>383</v>
      </c>
      <c r="AQ26" s="1031"/>
      <c r="AR26" s="1031"/>
      <c r="AS26" s="1031"/>
      <c r="AT26" s="1032"/>
      <c r="AU26" s="1030" t="s">
        <v>384</v>
      </c>
      <c r="AV26" s="1031"/>
      <c r="AW26" s="1031"/>
      <c r="AX26" s="1031"/>
      <c r="AY26" s="1032"/>
      <c r="AZ26" s="1030" t="s">
        <v>385</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386</v>
      </c>
      <c r="C28" s="1080"/>
      <c r="D28" s="1080"/>
      <c r="E28" s="1080"/>
      <c r="F28" s="1080"/>
      <c r="G28" s="1080"/>
      <c r="H28" s="1080"/>
      <c r="I28" s="1080"/>
      <c r="J28" s="1080"/>
      <c r="K28" s="1080"/>
      <c r="L28" s="1080"/>
      <c r="M28" s="1080"/>
      <c r="N28" s="1080"/>
      <c r="O28" s="1080"/>
      <c r="P28" s="1081"/>
      <c r="Q28" s="1082">
        <v>40974</v>
      </c>
      <c r="R28" s="1083"/>
      <c r="S28" s="1083"/>
      <c r="T28" s="1083"/>
      <c r="U28" s="1083"/>
      <c r="V28" s="1083">
        <v>43336</v>
      </c>
      <c r="W28" s="1083"/>
      <c r="X28" s="1083"/>
      <c r="Y28" s="1083"/>
      <c r="Z28" s="1083"/>
      <c r="AA28" s="1083">
        <v>-2362</v>
      </c>
      <c r="AB28" s="1083"/>
      <c r="AC28" s="1083"/>
      <c r="AD28" s="1083"/>
      <c r="AE28" s="1084"/>
      <c r="AF28" s="1085">
        <v>-2362</v>
      </c>
      <c r="AG28" s="1083"/>
      <c r="AH28" s="1083"/>
      <c r="AI28" s="1083"/>
      <c r="AJ28" s="1086"/>
      <c r="AK28" s="1087">
        <v>3751</v>
      </c>
      <c r="AL28" s="1075"/>
      <c r="AM28" s="1075"/>
      <c r="AN28" s="1075"/>
      <c r="AO28" s="1075"/>
      <c r="AP28" s="1075" t="s">
        <v>546</v>
      </c>
      <c r="AQ28" s="1075"/>
      <c r="AR28" s="1075"/>
      <c r="AS28" s="1075"/>
      <c r="AT28" s="1075"/>
      <c r="AU28" s="1075" t="s">
        <v>546</v>
      </c>
      <c r="AV28" s="1075"/>
      <c r="AW28" s="1075"/>
      <c r="AX28" s="1075"/>
      <c r="AY28" s="1075"/>
      <c r="AZ28" s="1076" t="s">
        <v>546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387</v>
      </c>
      <c r="C29" s="1067"/>
      <c r="D29" s="1067"/>
      <c r="E29" s="1067"/>
      <c r="F29" s="1067"/>
      <c r="G29" s="1067"/>
      <c r="H29" s="1067"/>
      <c r="I29" s="1067"/>
      <c r="J29" s="1067"/>
      <c r="K29" s="1067"/>
      <c r="L29" s="1067"/>
      <c r="M29" s="1067"/>
      <c r="N29" s="1067"/>
      <c r="O29" s="1067"/>
      <c r="P29" s="1068"/>
      <c r="Q29" s="1072">
        <v>23788</v>
      </c>
      <c r="R29" s="1073"/>
      <c r="S29" s="1073"/>
      <c r="T29" s="1073"/>
      <c r="U29" s="1073"/>
      <c r="V29" s="1073">
        <v>23202</v>
      </c>
      <c r="W29" s="1073"/>
      <c r="X29" s="1073"/>
      <c r="Y29" s="1073"/>
      <c r="Z29" s="1073"/>
      <c r="AA29" s="1073">
        <v>586</v>
      </c>
      <c r="AB29" s="1073"/>
      <c r="AC29" s="1073"/>
      <c r="AD29" s="1073"/>
      <c r="AE29" s="1074"/>
      <c r="AF29" s="1048">
        <v>586</v>
      </c>
      <c r="AG29" s="1049"/>
      <c r="AH29" s="1049"/>
      <c r="AI29" s="1049"/>
      <c r="AJ29" s="1050"/>
      <c r="AK29" s="1009">
        <v>3393</v>
      </c>
      <c r="AL29" s="1000"/>
      <c r="AM29" s="1000"/>
      <c r="AN29" s="1000"/>
      <c r="AO29" s="1000"/>
      <c r="AP29" s="1000" t="s">
        <v>547</v>
      </c>
      <c r="AQ29" s="1000"/>
      <c r="AR29" s="1000"/>
      <c r="AS29" s="1000"/>
      <c r="AT29" s="1000"/>
      <c r="AU29" s="1000" t="s">
        <v>547</v>
      </c>
      <c r="AV29" s="1000"/>
      <c r="AW29" s="1000"/>
      <c r="AX29" s="1000"/>
      <c r="AY29" s="1000"/>
      <c r="AZ29" s="1071" t="s">
        <v>546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388</v>
      </c>
      <c r="C30" s="1067"/>
      <c r="D30" s="1067"/>
      <c r="E30" s="1067"/>
      <c r="F30" s="1067"/>
      <c r="G30" s="1067"/>
      <c r="H30" s="1067"/>
      <c r="I30" s="1067"/>
      <c r="J30" s="1067"/>
      <c r="K30" s="1067"/>
      <c r="L30" s="1067"/>
      <c r="M30" s="1067"/>
      <c r="N30" s="1067"/>
      <c r="O30" s="1067"/>
      <c r="P30" s="1068"/>
      <c r="Q30" s="1072">
        <v>4823</v>
      </c>
      <c r="R30" s="1073"/>
      <c r="S30" s="1073"/>
      <c r="T30" s="1073"/>
      <c r="U30" s="1073"/>
      <c r="V30" s="1073">
        <v>4698</v>
      </c>
      <c r="W30" s="1073"/>
      <c r="X30" s="1073"/>
      <c r="Y30" s="1073"/>
      <c r="Z30" s="1073"/>
      <c r="AA30" s="1073">
        <v>126</v>
      </c>
      <c r="AB30" s="1073"/>
      <c r="AC30" s="1073"/>
      <c r="AD30" s="1073"/>
      <c r="AE30" s="1074"/>
      <c r="AF30" s="1048">
        <v>126</v>
      </c>
      <c r="AG30" s="1049"/>
      <c r="AH30" s="1049"/>
      <c r="AI30" s="1049"/>
      <c r="AJ30" s="1050"/>
      <c r="AK30" s="1009">
        <v>816</v>
      </c>
      <c r="AL30" s="1000"/>
      <c r="AM30" s="1000"/>
      <c r="AN30" s="1000"/>
      <c r="AO30" s="1000"/>
      <c r="AP30" s="1000" t="s">
        <v>546</v>
      </c>
      <c r="AQ30" s="1000"/>
      <c r="AR30" s="1000"/>
      <c r="AS30" s="1000"/>
      <c r="AT30" s="1000"/>
      <c r="AU30" s="1000" t="s">
        <v>547</v>
      </c>
      <c r="AV30" s="1000"/>
      <c r="AW30" s="1000"/>
      <c r="AX30" s="1000"/>
      <c r="AY30" s="1000"/>
      <c r="AZ30" s="1071" t="s">
        <v>547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389</v>
      </c>
      <c r="C31" s="1067"/>
      <c r="D31" s="1067"/>
      <c r="E31" s="1067"/>
      <c r="F31" s="1067"/>
      <c r="G31" s="1067"/>
      <c r="H31" s="1067"/>
      <c r="I31" s="1067"/>
      <c r="J31" s="1067"/>
      <c r="K31" s="1067"/>
      <c r="L31" s="1067"/>
      <c r="M31" s="1067"/>
      <c r="N31" s="1067"/>
      <c r="O31" s="1067"/>
      <c r="P31" s="1068"/>
      <c r="Q31" s="1072">
        <v>6566</v>
      </c>
      <c r="R31" s="1073"/>
      <c r="S31" s="1073"/>
      <c r="T31" s="1073"/>
      <c r="U31" s="1073"/>
      <c r="V31" s="1073">
        <v>5595</v>
      </c>
      <c r="W31" s="1073"/>
      <c r="X31" s="1073"/>
      <c r="Y31" s="1073"/>
      <c r="Z31" s="1073"/>
      <c r="AA31" s="1073">
        <v>971</v>
      </c>
      <c r="AB31" s="1073"/>
      <c r="AC31" s="1073"/>
      <c r="AD31" s="1073"/>
      <c r="AE31" s="1074"/>
      <c r="AF31" s="1048">
        <v>4091</v>
      </c>
      <c r="AG31" s="1049"/>
      <c r="AH31" s="1049"/>
      <c r="AI31" s="1049"/>
      <c r="AJ31" s="1050"/>
      <c r="AK31" s="1009">
        <v>44</v>
      </c>
      <c r="AL31" s="1000"/>
      <c r="AM31" s="1000"/>
      <c r="AN31" s="1000"/>
      <c r="AO31" s="1000"/>
      <c r="AP31" s="1000">
        <v>9261</v>
      </c>
      <c r="AQ31" s="1000"/>
      <c r="AR31" s="1000"/>
      <c r="AS31" s="1000"/>
      <c r="AT31" s="1000"/>
      <c r="AU31" s="1000">
        <v>9</v>
      </c>
      <c r="AV31" s="1000"/>
      <c r="AW31" s="1000"/>
      <c r="AX31" s="1000"/>
      <c r="AY31" s="1000"/>
      <c r="AZ31" s="1071" t="s">
        <v>546</v>
      </c>
      <c r="BA31" s="1071"/>
      <c r="BB31" s="1071"/>
      <c r="BC31" s="1071"/>
      <c r="BD31" s="1071"/>
      <c r="BE31" s="1061" t="s">
        <v>390</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391</v>
      </c>
      <c r="C32" s="1067"/>
      <c r="D32" s="1067"/>
      <c r="E32" s="1067"/>
      <c r="F32" s="1067"/>
      <c r="G32" s="1067"/>
      <c r="H32" s="1067"/>
      <c r="I32" s="1067"/>
      <c r="J32" s="1067"/>
      <c r="K32" s="1067"/>
      <c r="L32" s="1067"/>
      <c r="M32" s="1067"/>
      <c r="N32" s="1067"/>
      <c r="O32" s="1067"/>
      <c r="P32" s="1068"/>
      <c r="Q32" s="1072">
        <v>11423</v>
      </c>
      <c r="R32" s="1073"/>
      <c r="S32" s="1073"/>
      <c r="T32" s="1073"/>
      <c r="U32" s="1073"/>
      <c r="V32" s="1073">
        <v>8840</v>
      </c>
      <c r="W32" s="1073"/>
      <c r="X32" s="1073"/>
      <c r="Y32" s="1073"/>
      <c r="Z32" s="1073"/>
      <c r="AA32" s="1073">
        <v>2583</v>
      </c>
      <c r="AB32" s="1073"/>
      <c r="AC32" s="1073"/>
      <c r="AD32" s="1073"/>
      <c r="AE32" s="1074"/>
      <c r="AF32" s="1048">
        <v>2583</v>
      </c>
      <c r="AG32" s="1049"/>
      <c r="AH32" s="1049"/>
      <c r="AI32" s="1049"/>
      <c r="AJ32" s="1050"/>
      <c r="AK32" s="1009">
        <v>3453</v>
      </c>
      <c r="AL32" s="1000"/>
      <c r="AM32" s="1000"/>
      <c r="AN32" s="1000"/>
      <c r="AO32" s="1000"/>
      <c r="AP32" s="1000">
        <v>41234</v>
      </c>
      <c r="AQ32" s="1000"/>
      <c r="AR32" s="1000"/>
      <c r="AS32" s="1000"/>
      <c r="AT32" s="1000"/>
      <c r="AU32" s="1000">
        <v>24616</v>
      </c>
      <c r="AV32" s="1000"/>
      <c r="AW32" s="1000"/>
      <c r="AX32" s="1000"/>
      <c r="AY32" s="1000"/>
      <c r="AZ32" s="1071" t="s">
        <v>546</v>
      </c>
      <c r="BA32" s="1071"/>
      <c r="BB32" s="1071"/>
      <c r="BC32" s="1071"/>
      <c r="BD32" s="1071"/>
      <c r="BE32" s="1061" t="s">
        <v>392</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374</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5024</v>
      </c>
      <c r="AG63" s="988"/>
      <c r="AH63" s="988"/>
      <c r="AI63" s="988"/>
      <c r="AJ63" s="1059"/>
      <c r="AK63" s="1060"/>
      <c r="AL63" s="992"/>
      <c r="AM63" s="992"/>
      <c r="AN63" s="992"/>
      <c r="AO63" s="992"/>
      <c r="AP63" s="988">
        <v>50495</v>
      </c>
      <c r="AQ63" s="988"/>
      <c r="AR63" s="988"/>
      <c r="AS63" s="988"/>
      <c r="AT63" s="988"/>
      <c r="AU63" s="988">
        <v>24625</v>
      </c>
      <c r="AV63" s="988"/>
      <c r="AW63" s="988"/>
      <c r="AX63" s="988"/>
      <c r="AY63" s="988"/>
      <c r="AZ63" s="1054"/>
      <c r="BA63" s="1054"/>
      <c r="BB63" s="1054"/>
      <c r="BC63" s="1054"/>
      <c r="BD63" s="1054"/>
      <c r="BE63" s="989" t="s">
        <v>546</v>
      </c>
      <c r="BF63" s="989"/>
      <c r="BG63" s="989"/>
      <c r="BH63" s="989"/>
      <c r="BI63" s="990"/>
      <c r="BJ63" s="1055" t="s">
        <v>223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396</v>
      </c>
      <c r="B66" s="1025"/>
      <c r="C66" s="1025"/>
      <c r="D66" s="1025"/>
      <c r="E66" s="1025"/>
      <c r="F66" s="1025"/>
      <c r="G66" s="1025"/>
      <c r="H66" s="1025"/>
      <c r="I66" s="1025"/>
      <c r="J66" s="1025"/>
      <c r="K66" s="1025"/>
      <c r="L66" s="1025"/>
      <c r="M66" s="1025"/>
      <c r="N66" s="1025"/>
      <c r="O66" s="1025"/>
      <c r="P66" s="1026"/>
      <c r="Q66" s="1030" t="s">
        <v>378</v>
      </c>
      <c r="R66" s="1031"/>
      <c r="S66" s="1031"/>
      <c r="T66" s="1031"/>
      <c r="U66" s="1032"/>
      <c r="V66" s="1030" t="s">
        <v>379</v>
      </c>
      <c r="W66" s="1031"/>
      <c r="X66" s="1031"/>
      <c r="Y66" s="1031"/>
      <c r="Z66" s="1032"/>
      <c r="AA66" s="1030" t="s">
        <v>380</v>
      </c>
      <c r="AB66" s="1031"/>
      <c r="AC66" s="1031"/>
      <c r="AD66" s="1031"/>
      <c r="AE66" s="1032"/>
      <c r="AF66" s="1036" t="s">
        <v>381</v>
      </c>
      <c r="AG66" s="1037"/>
      <c r="AH66" s="1037"/>
      <c r="AI66" s="1037"/>
      <c r="AJ66" s="1038"/>
      <c r="AK66" s="1030" t="s">
        <v>382</v>
      </c>
      <c r="AL66" s="1025"/>
      <c r="AM66" s="1025"/>
      <c r="AN66" s="1025"/>
      <c r="AO66" s="1026"/>
      <c r="AP66" s="1030" t="s">
        <v>383</v>
      </c>
      <c r="AQ66" s="1031"/>
      <c r="AR66" s="1031"/>
      <c r="AS66" s="1031"/>
      <c r="AT66" s="1032"/>
      <c r="AU66" s="1030" t="s">
        <v>397</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567</v>
      </c>
      <c r="C68" s="1015"/>
      <c r="D68" s="1015"/>
      <c r="E68" s="1015"/>
      <c r="F68" s="1015"/>
      <c r="G68" s="1015"/>
      <c r="H68" s="1015"/>
      <c r="I68" s="1015"/>
      <c r="J68" s="1015"/>
      <c r="K68" s="1015"/>
      <c r="L68" s="1015"/>
      <c r="M68" s="1015"/>
      <c r="N68" s="1015"/>
      <c r="O68" s="1015"/>
      <c r="P68" s="1016"/>
      <c r="Q68" s="1017">
        <v>63588</v>
      </c>
      <c r="R68" s="1011"/>
      <c r="S68" s="1011"/>
      <c r="T68" s="1011"/>
      <c r="U68" s="1011"/>
      <c r="V68" s="1011">
        <v>61392</v>
      </c>
      <c r="W68" s="1011"/>
      <c r="X68" s="1011"/>
      <c r="Y68" s="1011"/>
      <c r="Z68" s="1011"/>
      <c r="AA68" s="1011">
        <v>2196</v>
      </c>
      <c r="AB68" s="1011"/>
      <c r="AC68" s="1011"/>
      <c r="AD68" s="1011"/>
      <c r="AE68" s="1011"/>
      <c r="AF68" s="1011">
        <v>8191</v>
      </c>
      <c r="AG68" s="1011"/>
      <c r="AH68" s="1011"/>
      <c r="AI68" s="1011"/>
      <c r="AJ68" s="1011"/>
      <c r="AK68" s="1011">
        <v>5845</v>
      </c>
      <c r="AL68" s="1011"/>
      <c r="AM68" s="1011"/>
      <c r="AN68" s="1011"/>
      <c r="AO68" s="1011"/>
      <c r="AP68" s="1011" t="s">
        <v>553</v>
      </c>
      <c r="AQ68" s="1011"/>
      <c r="AR68" s="1011"/>
      <c r="AS68" s="1011"/>
      <c r="AT68" s="1011"/>
      <c r="AU68" s="1011" t="s">
        <v>553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549</v>
      </c>
      <c r="C69" s="1004"/>
      <c r="D69" s="1004"/>
      <c r="E69" s="1004"/>
      <c r="F69" s="1004"/>
      <c r="G69" s="1004"/>
      <c r="H69" s="1004"/>
      <c r="I69" s="1004"/>
      <c r="J69" s="1004"/>
      <c r="K69" s="1004"/>
      <c r="L69" s="1004"/>
      <c r="M69" s="1004"/>
      <c r="N69" s="1004"/>
      <c r="O69" s="1004"/>
      <c r="P69" s="1005"/>
      <c r="Q69" s="1006">
        <v>208</v>
      </c>
      <c r="R69" s="1000"/>
      <c r="S69" s="1000"/>
      <c r="T69" s="1000"/>
      <c r="U69" s="1000"/>
      <c r="V69" s="1000">
        <v>187</v>
      </c>
      <c r="W69" s="1000"/>
      <c r="X69" s="1000"/>
      <c r="Y69" s="1000"/>
      <c r="Z69" s="1000"/>
      <c r="AA69" s="1000">
        <v>21</v>
      </c>
      <c r="AB69" s="1000"/>
      <c r="AC69" s="1000"/>
      <c r="AD69" s="1000"/>
      <c r="AE69" s="1000"/>
      <c r="AF69" s="1000">
        <v>21</v>
      </c>
      <c r="AG69" s="1000"/>
      <c r="AH69" s="1000"/>
      <c r="AI69" s="1000"/>
      <c r="AJ69" s="1000"/>
      <c r="AK69" s="1000" t="s">
        <v>554</v>
      </c>
      <c r="AL69" s="1000"/>
      <c r="AM69" s="1000"/>
      <c r="AN69" s="1000"/>
      <c r="AO69" s="1000"/>
      <c r="AP69" s="1000" t="s">
        <v>553</v>
      </c>
      <c r="AQ69" s="1000"/>
      <c r="AR69" s="1000"/>
      <c r="AS69" s="1000"/>
      <c r="AT69" s="1000"/>
      <c r="AU69" s="1000" t="s">
        <v>553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548</v>
      </c>
      <c r="C70" s="1004"/>
      <c r="D70" s="1004"/>
      <c r="E70" s="1004"/>
      <c r="F70" s="1004"/>
      <c r="G70" s="1004"/>
      <c r="H70" s="1004"/>
      <c r="I70" s="1004"/>
      <c r="J70" s="1004"/>
      <c r="K70" s="1004"/>
      <c r="L70" s="1004"/>
      <c r="M70" s="1004"/>
      <c r="N70" s="1004"/>
      <c r="O70" s="1004"/>
      <c r="P70" s="1005"/>
      <c r="Q70" s="1006">
        <v>1080473</v>
      </c>
      <c r="R70" s="1000"/>
      <c r="S70" s="1000"/>
      <c r="T70" s="1000"/>
      <c r="U70" s="1000"/>
      <c r="V70" s="1000">
        <v>1052361</v>
      </c>
      <c r="W70" s="1000"/>
      <c r="X70" s="1000"/>
      <c r="Y70" s="1000"/>
      <c r="Z70" s="1000"/>
      <c r="AA70" s="1000">
        <v>28112</v>
      </c>
      <c r="AB70" s="1000"/>
      <c r="AC70" s="1000"/>
      <c r="AD70" s="1000"/>
      <c r="AE70" s="1000"/>
      <c r="AF70" s="1000">
        <v>28112</v>
      </c>
      <c r="AG70" s="1000"/>
      <c r="AH70" s="1000"/>
      <c r="AI70" s="1000"/>
      <c r="AJ70" s="1000"/>
      <c r="AK70" s="1000">
        <v>14163</v>
      </c>
      <c r="AL70" s="1000"/>
      <c r="AM70" s="1000"/>
      <c r="AN70" s="1000"/>
      <c r="AO70" s="1000"/>
      <c r="AP70" s="1000" t="s">
        <v>553</v>
      </c>
      <c r="AQ70" s="1000"/>
      <c r="AR70" s="1000"/>
      <c r="AS70" s="1000"/>
      <c r="AT70" s="1000"/>
      <c r="AU70" s="1000" t="s">
        <v>553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550</v>
      </c>
      <c r="C71" s="1004"/>
      <c r="D71" s="1004"/>
      <c r="E71" s="1004"/>
      <c r="F71" s="1004"/>
      <c r="G71" s="1004"/>
      <c r="H71" s="1004"/>
      <c r="I71" s="1004"/>
      <c r="J71" s="1004"/>
      <c r="K71" s="1004"/>
      <c r="L71" s="1004"/>
      <c r="M71" s="1004"/>
      <c r="N71" s="1004"/>
      <c r="O71" s="1004"/>
      <c r="P71" s="1005"/>
      <c r="Q71" s="1006">
        <v>124</v>
      </c>
      <c r="R71" s="1000"/>
      <c r="S71" s="1000"/>
      <c r="T71" s="1000"/>
      <c r="U71" s="1000"/>
      <c r="V71" s="1000">
        <v>122</v>
      </c>
      <c r="W71" s="1000"/>
      <c r="X71" s="1000"/>
      <c r="Y71" s="1000"/>
      <c r="Z71" s="1000"/>
      <c r="AA71" s="1000">
        <v>2</v>
      </c>
      <c r="AB71" s="1000"/>
      <c r="AC71" s="1000"/>
      <c r="AD71" s="1000"/>
      <c r="AE71" s="1000"/>
      <c r="AF71" s="1000">
        <v>2</v>
      </c>
      <c r="AG71" s="1000"/>
      <c r="AH71" s="1000"/>
      <c r="AI71" s="1000"/>
      <c r="AJ71" s="1000"/>
      <c r="AK71" s="1000" t="s">
        <v>553</v>
      </c>
      <c r="AL71" s="1000"/>
      <c r="AM71" s="1000"/>
      <c r="AN71" s="1000"/>
      <c r="AO71" s="1000"/>
      <c r="AP71" s="1000" t="s">
        <v>553</v>
      </c>
      <c r="AQ71" s="1000"/>
      <c r="AR71" s="1000"/>
      <c r="AS71" s="1000"/>
      <c r="AT71" s="1000"/>
      <c r="AU71" s="1000" t="s">
        <v>553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551</v>
      </c>
      <c r="C72" s="1004"/>
      <c r="D72" s="1004"/>
      <c r="E72" s="1004"/>
      <c r="F72" s="1004"/>
      <c r="G72" s="1004"/>
      <c r="H72" s="1004"/>
      <c r="I72" s="1004"/>
      <c r="J72" s="1004"/>
      <c r="K72" s="1004"/>
      <c r="L72" s="1004"/>
      <c r="M72" s="1004"/>
      <c r="N72" s="1004"/>
      <c r="O72" s="1004"/>
      <c r="P72" s="1005"/>
      <c r="Q72" s="1006">
        <v>41779</v>
      </c>
      <c r="R72" s="1000"/>
      <c r="S72" s="1000"/>
      <c r="T72" s="1000"/>
      <c r="U72" s="1000"/>
      <c r="V72" s="1000">
        <v>34294</v>
      </c>
      <c r="W72" s="1000"/>
      <c r="X72" s="1000"/>
      <c r="Y72" s="1000"/>
      <c r="Z72" s="1000"/>
      <c r="AA72" s="1000">
        <v>7485</v>
      </c>
      <c r="AB72" s="1000"/>
      <c r="AC72" s="1000"/>
      <c r="AD72" s="1000"/>
      <c r="AE72" s="1000"/>
      <c r="AF72" s="1000">
        <v>23182</v>
      </c>
      <c r="AG72" s="1000"/>
      <c r="AH72" s="1000"/>
      <c r="AI72" s="1000"/>
      <c r="AJ72" s="1000"/>
      <c r="AK72" s="1000" t="s">
        <v>553</v>
      </c>
      <c r="AL72" s="1000"/>
      <c r="AM72" s="1000"/>
      <c r="AN72" s="1000"/>
      <c r="AO72" s="1000"/>
      <c r="AP72" s="1000">
        <v>136632</v>
      </c>
      <c r="AQ72" s="1000"/>
      <c r="AR72" s="1000"/>
      <c r="AS72" s="1000"/>
      <c r="AT72" s="1000"/>
      <c r="AU72" s="1000" t="s">
        <v>555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552</v>
      </c>
      <c r="C73" s="1004"/>
      <c r="D73" s="1004"/>
      <c r="E73" s="1004"/>
      <c r="F73" s="1004"/>
      <c r="G73" s="1004"/>
      <c r="H73" s="1004"/>
      <c r="I73" s="1004"/>
      <c r="J73" s="1004"/>
      <c r="K73" s="1004"/>
      <c r="L73" s="1004"/>
      <c r="M73" s="1004"/>
      <c r="N73" s="1004"/>
      <c r="O73" s="1004"/>
      <c r="P73" s="1005"/>
      <c r="Q73" s="1006">
        <v>7740</v>
      </c>
      <c r="R73" s="1000"/>
      <c r="S73" s="1000"/>
      <c r="T73" s="1000"/>
      <c r="U73" s="1000"/>
      <c r="V73" s="1000">
        <v>5794</v>
      </c>
      <c r="W73" s="1000"/>
      <c r="X73" s="1000"/>
      <c r="Y73" s="1000"/>
      <c r="Z73" s="1000"/>
      <c r="AA73" s="1000">
        <v>1946</v>
      </c>
      <c r="AB73" s="1000"/>
      <c r="AC73" s="1000"/>
      <c r="AD73" s="1000"/>
      <c r="AE73" s="1000"/>
      <c r="AF73" s="1000">
        <v>18566</v>
      </c>
      <c r="AG73" s="1000"/>
      <c r="AH73" s="1000"/>
      <c r="AI73" s="1000"/>
      <c r="AJ73" s="1000"/>
      <c r="AK73" s="1000" t="s">
        <v>555</v>
      </c>
      <c r="AL73" s="1000"/>
      <c r="AM73" s="1000"/>
      <c r="AN73" s="1000"/>
      <c r="AO73" s="1000"/>
      <c r="AP73" s="1000">
        <v>17196</v>
      </c>
      <c r="AQ73" s="1000"/>
      <c r="AR73" s="1000"/>
      <c r="AS73" s="1000"/>
      <c r="AT73" s="1000"/>
      <c r="AU73" s="1000" t="s">
        <v>553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374</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78074</v>
      </c>
      <c r="AG88" s="988"/>
      <c r="AH88" s="988"/>
      <c r="AI88" s="988"/>
      <c r="AJ88" s="988"/>
      <c r="AK88" s="992"/>
      <c r="AL88" s="992"/>
      <c r="AM88" s="992"/>
      <c r="AN88" s="992"/>
      <c r="AO88" s="992"/>
      <c r="AP88" s="988">
        <v>153828</v>
      </c>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374</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5054</v>
      </c>
      <c r="CS102" s="980"/>
      <c r="CT102" s="980"/>
      <c r="CU102" s="980"/>
      <c r="CV102" s="981"/>
      <c r="CW102" s="979">
        <v>767</v>
      </c>
      <c r="CX102" s="980"/>
      <c r="CY102" s="980"/>
      <c r="CZ102" s="980"/>
      <c r="DA102" s="981"/>
      <c r="DB102" s="979">
        <v>4591</v>
      </c>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289</v>
      </c>
      <c r="AG109" s="923"/>
      <c r="AH109" s="923"/>
      <c r="AI109" s="923"/>
      <c r="AJ109" s="924"/>
      <c r="AK109" s="925" t="s">
        <v>288</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289</v>
      </c>
      <c r="BW109" s="923"/>
      <c r="BX109" s="923"/>
      <c r="BY109" s="923"/>
      <c r="BZ109" s="924"/>
      <c r="CA109" s="925" t="s">
        <v>288</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289</v>
      </c>
      <c r="DM109" s="923"/>
      <c r="DN109" s="923"/>
      <c r="DO109" s="923"/>
      <c r="DP109" s="924"/>
      <c r="DQ109" s="925" t="s">
        <v>288</v>
      </c>
      <c r="DR109" s="923"/>
      <c r="DS109" s="923"/>
      <c r="DT109" s="923"/>
      <c r="DU109" s="924"/>
      <c r="DV109" s="925" t="s">
        <v>408</v>
      </c>
      <c r="DW109" s="923"/>
      <c r="DX109" s="923"/>
      <c r="DY109" s="923"/>
      <c r="DZ109" s="954"/>
    </row>
    <row r="110" spans="1:131" s="199" customFormat="1" ht="26.25" customHeight="1" x14ac:dyDescent="0.15">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6690324</v>
      </c>
      <c r="AB110" s="916"/>
      <c r="AC110" s="916"/>
      <c r="AD110" s="916"/>
      <c r="AE110" s="917"/>
      <c r="AF110" s="918">
        <v>5840199</v>
      </c>
      <c r="AG110" s="916"/>
      <c r="AH110" s="916"/>
      <c r="AI110" s="916"/>
      <c r="AJ110" s="917"/>
      <c r="AK110" s="918">
        <v>5624314</v>
      </c>
      <c r="AL110" s="916"/>
      <c r="AM110" s="916"/>
      <c r="AN110" s="916"/>
      <c r="AO110" s="917"/>
      <c r="AP110" s="919">
        <v>8.9</v>
      </c>
      <c r="AQ110" s="920"/>
      <c r="AR110" s="920"/>
      <c r="AS110" s="920"/>
      <c r="AT110" s="921"/>
      <c r="AU110" s="955" t="s">
        <v>61</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50342756</v>
      </c>
      <c r="BR110" s="863"/>
      <c r="BS110" s="863"/>
      <c r="BT110" s="863"/>
      <c r="BU110" s="863"/>
      <c r="BV110" s="863">
        <v>49602692</v>
      </c>
      <c r="BW110" s="863"/>
      <c r="BX110" s="863"/>
      <c r="BY110" s="863"/>
      <c r="BZ110" s="863"/>
      <c r="CA110" s="863">
        <v>50699298</v>
      </c>
      <c r="CB110" s="863"/>
      <c r="CC110" s="863"/>
      <c r="CD110" s="863"/>
      <c r="CE110" s="863"/>
      <c r="CF110" s="887">
        <v>79.900000000000006</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3910343</v>
      </c>
      <c r="DH110" s="863"/>
      <c r="DI110" s="863"/>
      <c r="DJ110" s="863"/>
      <c r="DK110" s="863"/>
      <c r="DL110" s="863">
        <v>3680323</v>
      </c>
      <c r="DM110" s="863"/>
      <c r="DN110" s="863"/>
      <c r="DO110" s="863"/>
      <c r="DP110" s="863"/>
      <c r="DQ110" s="863">
        <v>3450302</v>
      </c>
      <c r="DR110" s="863"/>
      <c r="DS110" s="863"/>
      <c r="DT110" s="863"/>
      <c r="DU110" s="863"/>
      <c r="DV110" s="864">
        <v>5.4</v>
      </c>
      <c r="DW110" s="864"/>
      <c r="DX110" s="864"/>
      <c r="DY110" s="864"/>
      <c r="DZ110" s="865"/>
    </row>
    <row r="111" spans="1:131" s="199" customFormat="1" ht="26.25" customHeight="1" x14ac:dyDescent="0.15">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4075363</v>
      </c>
      <c r="BR111" s="835"/>
      <c r="BS111" s="835"/>
      <c r="BT111" s="835"/>
      <c r="BU111" s="835"/>
      <c r="BV111" s="835">
        <v>3844404</v>
      </c>
      <c r="BW111" s="835"/>
      <c r="BX111" s="835"/>
      <c r="BY111" s="835"/>
      <c r="BZ111" s="835"/>
      <c r="CA111" s="835">
        <v>3720042</v>
      </c>
      <c r="CB111" s="835"/>
      <c r="CC111" s="835"/>
      <c r="CD111" s="835"/>
      <c r="CE111" s="835"/>
      <c r="CF111" s="896">
        <v>5.9</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165020</v>
      </c>
      <c r="DH111" s="835"/>
      <c r="DI111" s="835"/>
      <c r="DJ111" s="835"/>
      <c r="DK111" s="835"/>
      <c r="DL111" s="835">
        <v>164081</v>
      </c>
      <c r="DM111" s="835"/>
      <c r="DN111" s="835"/>
      <c r="DO111" s="835"/>
      <c r="DP111" s="835"/>
      <c r="DQ111" s="835">
        <v>269740</v>
      </c>
      <c r="DR111" s="835"/>
      <c r="DS111" s="835"/>
      <c r="DT111" s="835"/>
      <c r="DU111" s="835"/>
      <c r="DV111" s="812">
        <v>0.4</v>
      </c>
      <c r="DW111" s="812"/>
      <c r="DX111" s="812"/>
      <c r="DY111" s="812"/>
      <c r="DZ111" s="813"/>
    </row>
    <row r="112" spans="1:131" s="199" customFormat="1" ht="26.25" customHeight="1" x14ac:dyDescent="0.15">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223</v>
      </c>
      <c r="AB112" s="798"/>
      <c r="AC112" s="798"/>
      <c r="AD112" s="798"/>
      <c r="AE112" s="799"/>
      <c r="AF112" s="800" t="s">
        <v>223</v>
      </c>
      <c r="AG112" s="798"/>
      <c r="AH112" s="798"/>
      <c r="AI112" s="798"/>
      <c r="AJ112" s="799"/>
      <c r="AK112" s="800" t="s">
        <v>223</v>
      </c>
      <c r="AL112" s="798"/>
      <c r="AM112" s="798"/>
      <c r="AN112" s="798"/>
      <c r="AO112" s="799"/>
      <c r="AP112" s="845" t="s">
        <v>223</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25088461</v>
      </c>
      <c r="BR112" s="835"/>
      <c r="BS112" s="835"/>
      <c r="BT112" s="835"/>
      <c r="BU112" s="835"/>
      <c r="BV112" s="835">
        <v>26418172</v>
      </c>
      <c r="BW112" s="835"/>
      <c r="BX112" s="835"/>
      <c r="BY112" s="835"/>
      <c r="BZ112" s="835"/>
      <c r="CA112" s="835">
        <v>24625735</v>
      </c>
      <c r="CB112" s="835"/>
      <c r="CC112" s="835"/>
      <c r="CD112" s="835"/>
      <c r="CE112" s="835"/>
      <c r="CF112" s="896">
        <v>38.799999999999997</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223</v>
      </c>
      <c r="DH112" s="835"/>
      <c r="DI112" s="835"/>
      <c r="DJ112" s="835"/>
      <c r="DK112" s="835"/>
      <c r="DL112" s="835" t="s">
        <v>223</v>
      </c>
      <c r="DM112" s="835"/>
      <c r="DN112" s="835"/>
      <c r="DO112" s="835"/>
      <c r="DP112" s="835"/>
      <c r="DQ112" s="835" t="s">
        <v>223</v>
      </c>
      <c r="DR112" s="835"/>
      <c r="DS112" s="835"/>
      <c r="DT112" s="835"/>
      <c r="DU112" s="835"/>
      <c r="DV112" s="812" t="s">
        <v>223</v>
      </c>
      <c r="DW112" s="812"/>
      <c r="DX112" s="812"/>
      <c r="DY112" s="812"/>
      <c r="DZ112" s="813"/>
    </row>
    <row r="113" spans="1:130" s="199" customFormat="1" ht="26.25" customHeight="1" x14ac:dyDescent="0.15">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2651538</v>
      </c>
      <c r="AB113" s="944"/>
      <c r="AC113" s="944"/>
      <c r="AD113" s="944"/>
      <c r="AE113" s="945"/>
      <c r="AF113" s="946">
        <v>2682935</v>
      </c>
      <c r="AG113" s="944"/>
      <c r="AH113" s="944"/>
      <c r="AI113" s="944"/>
      <c r="AJ113" s="945"/>
      <c r="AK113" s="946">
        <v>2583545</v>
      </c>
      <c r="AL113" s="944"/>
      <c r="AM113" s="944"/>
      <c r="AN113" s="944"/>
      <c r="AO113" s="945"/>
      <c r="AP113" s="947">
        <v>4.0999999999999996</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t="s">
        <v>223</v>
      </c>
      <c r="BR113" s="835"/>
      <c r="BS113" s="835"/>
      <c r="BT113" s="835"/>
      <c r="BU113" s="835"/>
      <c r="BV113" s="835" t="s">
        <v>223</v>
      </c>
      <c r="BW113" s="835"/>
      <c r="BX113" s="835"/>
      <c r="BY113" s="835"/>
      <c r="BZ113" s="835"/>
      <c r="CA113" s="835" t="s">
        <v>223</v>
      </c>
      <c r="CB113" s="835"/>
      <c r="CC113" s="835"/>
      <c r="CD113" s="835"/>
      <c r="CE113" s="835"/>
      <c r="CF113" s="896" t="s">
        <v>223</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223</v>
      </c>
      <c r="DH113" s="798"/>
      <c r="DI113" s="798"/>
      <c r="DJ113" s="798"/>
      <c r="DK113" s="799"/>
      <c r="DL113" s="800" t="s">
        <v>223</v>
      </c>
      <c r="DM113" s="798"/>
      <c r="DN113" s="798"/>
      <c r="DO113" s="798"/>
      <c r="DP113" s="799"/>
      <c r="DQ113" s="800" t="s">
        <v>223</v>
      </c>
      <c r="DR113" s="798"/>
      <c r="DS113" s="798"/>
      <c r="DT113" s="798"/>
      <c r="DU113" s="799"/>
      <c r="DV113" s="845" t="s">
        <v>223</v>
      </c>
      <c r="DW113" s="846"/>
      <c r="DX113" s="846"/>
      <c r="DY113" s="846"/>
      <c r="DZ113" s="847"/>
    </row>
    <row r="114" spans="1:130" s="199" customFormat="1" ht="26.25" customHeight="1" x14ac:dyDescent="0.15">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223</v>
      </c>
      <c r="AB114" s="798"/>
      <c r="AC114" s="798"/>
      <c r="AD114" s="798"/>
      <c r="AE114" s="799"/>
      <c r="AF114" s="800" t="s">
        <v>223</v>
      </c>
      <c r="AG114" s="798"/>
      <c r="AH114" s="798"/>
      <c r="AI114" s="798"/>
      <c r="AJ114" s="799"/>
      <c r="AK114" s="800" t="s">
        <v>223</v>
      </c>
      <c r="AL114" s="798"/>
      <c r="AM114" s="798"/>
      <c r="AN114" s="798"/>
      <c r="AO114" s="799"/>
      <c r="AP114" s="845" t="s">
        <v>223</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19206518</v>
      </c>
      <c r="BR114" s="835"/>
      <c r="BS114" s="835"/>
      <c r="BT114" s="835"/>
      <c r="BU114" s="835"/>
      <c r="BV114" s="835">
        <v>16839377</v>
      </c>
      <c r="BW114" s="835"/>
      <c r="BX114" s="835"/>
      <c r="BY114" s="835"/>
      <c r="BZ114" s="835"/>
      <c r="CA114" s="835">
        <v>17033397</v>
      </c>
      <c r="CB114" s="835"/>
      <c r="CC114" s="835"/>
      <c r="CD114" s="835"/>
      <c r="CE114" s="835"/>
      <c r="CF114" s="896">
        <v>26.8</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x14ac:dyDescent="0.15">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311136</v>
      </c>
      <c r="AB115" s="944"/>
      <c r="AC115" s="944"/>
      <c r="AD115" s="944"/>
      <c r="AE115" s="945"/>
      <c r="AF115" s="946">
        <v>307712</v>
      </c>
      <c r="AG115" s="944"/>
      <c r="AH115" s="944"/>
      <c r="AI115" s="944"/>
      <c r="AJ115" s="945"/>
      <c r="AK115" s="946">
        <v>302936</v>
      </c>
      <c r="AL115" s="944"/>
      <c r="AM115" s="944"/>
      <c r="AN115" s="944"/>
      <c r="AO115" s="945"/>
      <c r="AP115" s="947">
        <v>0.5</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t="s">
        <v>223</v>
      </c>
      <c r="BR115" s="835"/>
      <c r="BS115" s="835"/>
      <c r="BT115" s="835"/>
      <c r="BU115" s="835"/>
      <c r="BV115" s="835" t="s">
        <v>223</v>
      </c>
      <c r="BW115" s="835"/>
      <c r="BX115" s="835"/>
      <c r="BY115" s="835"/>
      <c r="BZ115" s="835"/>
      <c r="CA115" s="835" t="s">
        <v>223</v>
      </c>
      <c r="CB115" s="835"/>
      <c r="CC115" s="835"/>
      <c r="CD115" s="835"/>
      <c r="CE115" s="835"/>
      <c r="CF115" s="896" t="s">
        <v>223</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223</v>
      </c>
      <c r="DH115" s="798"/>
      <c r="DI115" s="798"/>
      <c r="DJ115" s="798"/>
      <c r="DK115" s="799"/>
      <c r="DL115" s="800" t="s">
        <v>223</v>
      </c>
      <c r="DM115" s="798"/>
      <c r="DN115" s="798"/>
      <c r="DO115" s="798"/>
      <c r="DP115" s="799"/>
      <c r="DQ115" s="800" t="s">
        <v>223</v>
      </c>
      <c r="DR115" s="798"/>
      <c r="DS115" s="798"/>
      <c r="DT115" s="798"/>
      <c r="DU115" s="799"/>
      <c r="DV115" s="845" t="s">
        <v>223</v>
      </c>
      <c r="DW115" s="846"/>
      <c r="DX115" s="846"/>
      <c r="DY115" s="846"/>
      <c r="DZ115" s="847"/>
    </row>
    <row r="116" spans="1:130" s="199" customFormat="1" ht="26.25" customHeight="1" x14ac:dyDescent="0.15">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223</v>
      </c>
      <c r="AB116" s="798"/>
      <c r="AC116" s="798"/>
      <c r="AD116" s="798"/>
      <c r="AE116" s="799"/>
      <c r="AF116" s="800" t="s">
        <v>223</v>
      </c>
      <c r="AG116" s="798"/>
      <c r="AH116" s="798"/>
      <c r="AI116" s="798"/>
      <c r="AJ116" s="799"/>
      <c r="AK116" s="800" t="s">
        <v>223</v>
      </c>
      <c r="AL116" s="798"/>
      <c r="AM116" s="798"/>
      <c r="AN116" s="798"/>
      <c r="AO116" s="799"/>
      <c r="AP116" s="845" t="s">
        <v>223</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223</v>
      </c>
      <c r="DH116" s="798"/>
      <c r="DI116" s="798"/>
      <c r="DJ116" s="798"/>
      <c r="DK116" s="799"/>
      <c r="DL116" s="800" t="s">
        <v>223</v>
      </c>
      <c r="DM116" s="798"/>
      <c r="DN116" s="798"/>
      <c r="DO116" s="798"/>
      <c r="DP116" s="799"/>
      <c r="DQ116" s="800" t="s">
        <v>223</v>
      </c>
      <c r="DR116" s="798"/>
      <c r="DS116" s="798"/>
      <c r="DT116" s="798"/>
      <c r="DU116" s="799"/>
      <c r="DV116" s="845" t="s">
        <v>223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9652998</v>
      </c>
      <c r="AB117" s="930"/>
      <c r="AC117" s="930"/>
      <c r="AD117" s="930"/>
      <c r="AE117" s="931"/>
      <c r="AF117" s="932">
        <v>8830846</v>
      </c>
      <c r="AG117" s="930"/>
      <c r="AH117" s="930"/>
      <c r="AI117" s="930"/>
      <c r="AJ117" s="931"/>
      <c r="AK117" s="932">
        <v>8510795</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x14ac:dyDescent="0.15">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289</v>
      </c>
      <c r="AG118" s="923"/>
      <c r="AH118" s="923"/>
      <c r="AI118" s="923"/>
      <c r="AJ118" s="924"/>
      <c r="AK118" s="925" t="s">
        <v>288</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x14ac:dyDescent="0.15">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311136</v>
      </c>
      <c r="AB119" s="916"/>
      <c r="AC119" s="916"/>
      <c r="AD119" s="916"/>
      <c r="AE119" s="917"/>
      <c r="AF119" s="918">
        <v>306773</v>
      </c>
      <c r="AG119" s="916"/>
      <c r="AH119" s="916"/>
      <c r="AI119" s="916"/>
      <c r="AJ119" s="917"/>
      <c r="AK119" s="918">
        <v>301997</v>
      </c>
      <c r="AL119" s="916"/>
      <c r="AM119" s="916"/>
      <c r="AN119" s="916"/>
      <c r="AO119" s="917"/>
      <c r="AP119" s="919">
        <v>0.5</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438</v>
      </c>
      <c r="BP119" s="899"/>
      <c r="BQ119" s="903">
        <v>98713098</v>
      </c>
      <c r="BR119" s="866"/>
      <c r="BS119" s="866"/>
      <c r="BT119" s="866"/>
      <c r="BU119" s="866"/>
      <c r="BV119" s="866">
        <v>96704645</v>
      </c>
      <c r="BW119" s="866"/>
      <c r="BX119" s="866"/>
      <c r="BY119" s="866"/>
      <c r="BZ119" s="866"/>
      <c r="CA119" s="866">
        <v>96078472</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223</v>
      </c>
      <c r="DH119" s="781"/>
      <c r="DI119" s="781"/>
      <c r="DJ119" s="781"/>
      <c r="DK119" s="782"/>
      <c r="DL119" s="783" t="s">
        <v>223</v>
      </c>
      <c r="DM119" s="781"/>
      <c r="DN119" s="781"/>
      <c r="DO119" s="781"/>
      <c r="DP119" s="782"/>
      <c r="DQ119" s="783" t="s">
        <v>223</v>
      </c>
      <c r="DR119" s="781"/>
      <c r="DS119" s="781"/>
      <c r="DT119" s="781"/>
      <c r="DU119" s="782"/>
      <c r="DV119" s="869" t="s">
        <v>223</v>
      </c>
      <c r="DW119" s="870"/>
      <c r="DX119" s="870"/>
      <c r="DY119" s="870"/>
      <c r="DZ119" s="871"/>
    </row>
    <row r="120" spans="1:130" s="199" customFormat="1" ht="26.25" customHeight="1" x14ac:dyDescent="0.15">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v>939</v>
      </c>
      <c r="AG120" s="798"/>
      <c r="AH120" s="798"/>
      <c r="AI120" s="798"/>
      <c r="AJ120" s="799"/>
      <c r="AK120" s="800">
        <v>939</v>
      </c>
      <c r="AL120" s="798"/>
      <c r="AM120" s="798"/>
      <c r="AN120" s="798"/>
      <c r="AO120" s="799"/>
      <c r="AP120" s="845">
        <v>0</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27769079</v>
      </c>
      <c r="BR120" s="863"/>
      <c r="BS120" s="863"/>
      <c r="BT120" s="863"/>
      <c r="BU120" s="863"/>
      <c r="BV120" s="863">
        <v>28788037</v>
      </c>
      <c r="BW120" s="863"/>
      <c r="BX120" s="863"/>
      <c r="BY120" s="863"/>
      <c r="BZ120" s="863"/>
      <c r="CA120" s="863">
        <v>25550677</v>
      </c>
      <c r="CB120" s="863"/>
      <c r="CC120" s="863"/>
      <c r="CD120" s="863"/>
      <c r="CE120" s="863"/>
      <c r="CF120" s="887">
        <v>40.299999999999997</v>
      </c>
      <c r="CG120" s="888"/>
      <c r="CH120" s="888"/>
      <c r="CI120" s="888"/>
      <c r="CJ120" s="888"/>
      <c r="CK120" s="889" t="s">
        <v>442</v>
      </c>
      <c r="CL120" s="873"/>
      <c r="CM120" s="873"/>
      <c r="CN120" s="873"/>
      <c r="CO120" s="874"/>
      <c r="CP120" s="893" t="s">
        <v>391</v>
      </c>
      <c r="CQ120" s="894"/>
      <c r="CR120" s="894"/>
      <c r="CS120" s="894"/>
      <c r="CT120" s="894"/>
      <c r="CU120" s="894"/>
      <c r="CV120" s="894"/>
      <c r="CW120" s="894"/>
      <c r="CX120" s="894"/>
      <c r="CY120" s="894"/>
      <c r="CZ120" s="894"/>
      <c r="DA120" s="894"/>
      <c r="DB120" s="894"/>
      <c r="DC120" s="894"/>
      <c r="DD120" s="894"/>
      <c r="DE120" s="894"/>
      <c r="DF120" s="895"/>
      <c r="DG120" s="882">
        <v>25052888</v>
      </c>
      <c r="DH120" s="863"/>
      <c r="DI120" s="863"/>
      <c r="DJ120" s="863"/>
      <c r="DK120" s="863"/>
      <c r="DL120" s="863">
        <v>26409278</v>
      </c>
      <c r="DM120" s="863"/>
      <c r="DN120" s="863"/>
      <c r="DO120" s="863"/>
      <c r="DP120" s="863"/>
      <c r="DQ120" s="863">
        <v>24616474</v>
      </c>
      <c r="DR120" s="863"/>
      <c r="DS120" s="863"/>
      <c r="DT120" s="863"/>
      <c r="DU120" s="863"/>
      <c r="DV120" s="864">
        <v>38.799999999999997</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223</v>
      </c>
      <c r="AB121" s="798"/>
      <c r="AC121" s="798"/>
      <c r="AD121" s="798"/>
      <c r="AE121" s="799"/>
      <c r="AF121" s="800" t="s">
        <v>223</v>
      </c>
      <c r="AG121" s="798"/>
      <c r="AH121" s="798"/>
      <c r="AI121" s="798"/>
      <c r="AJ121" s="799"/>
      <c r="AK121" s="800" t="s">
        <v>223</v>
      </c>
      <c r="AL121" s="798"/>
      <c r="AM121" s="798"/>
      <c r="AN121" s="798"/>
      <c r="AO121" s="799"/>
      <c r="AP121" s="845" t="s">
        <v>223</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33973389</v>
      </c>
      <c r="BR121" s="835"/>
      <c r="BS121" s="835"/>
      <c r="BT121" s="835"/>
      <c r="BU121" s="835"/>
      <c r="BV121" s="835">
        <v>33864736</v>
      </c>
      <c r="BW121" s="835"/>
      <c r="BX121" s="835"/>
      <c r="BY121" s="835"/>
      <c r="BZ121" s="835"/>
      <c r="CA121" s="835">
        <v>31913090</v>
      </c>
      <c r="CB121" s="835"/>
      <c r="CC121" s="835"/>
      <c r="CD121" s="835"/>
      <c r="CE121" s="835"/>
      <c r="CF121" s="896">
        <v>50.3</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8771</v>
      </c>
      <c r="DH121" s="835"/>
      <c r="DI121" s="835"/>
      <c r="DJ121" s="835"/>
      <c r="DK121" s="835"/>
      <c r="DL121" s="835">
        <v>8894</v>
      </c>
      <c r="DM121" s="835"/>
      <c r="DN121" s="835"/>
      <c r="DO121" s="835"/>
      <c r="DP121" s="835"/>
      <c r="DQ121" s="835">
        <v>9261</v>
      </c>
      <c r="DR121" s="835"/>
      <c r="DS121" s="835"/>
      <c r="DT121" s="835"/>
      <c r="DU121" s="835"/>
      <c r="DV121" s="812">
        <v>0</v>
      </c>
      <c r="DW121" s="812"/>
      <c r="DX121" s="812"/>
      <c r="DY121" s="812"/>
      <c r="DZ121" s="813"/>
    </row>
    <row r="122" spans="1:130" s="199" customFormat="1" ht="26.25" customHeight="1" x14ac:dyDescent="0.15">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73316110</v>
      </c>
      <c r="BR122" s="866"/>
      <c r="BS122" s="866"/>
      <c r="BT122" s="866"/>
      <c r="BU122" s="866"/>
      <c r="BV122" s="866">
        <v>72050142</v>
      </c>
      <c r="BW122" s="866"/>
      <c r="BX122" s="866"/>
      <c r="BY122" s="866"/>
      <c r="BZ122" s="866"/>
      <c r="CA122" s="866">
        <v>69560544</v>
      </c>
      <c r="CB122" s="866"/>
      <c r="CC122" s="866"/>
      <c r="CD122" s="866"/>
      <c r="CE122" s="866"/>
      <c r="CF122" s="867">
        <v>109.6</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t="s">
        <v>223</v>
      </c>
      <c r="DH122" s="835"/>
      <c r="DI122" s="835"/>
      <c r="DJ122" s="835"/>
      <c r="DK122" s="835"/>
      <c r="DL122" s="835" t="s">
        <v>223</v>
      </c>
      <c r="DM122" s="835"/>
      <c r="DN122" s="835"/>
      <c r="DO122" s="835"/>
      <c r="DP122" s="835"/>
      <c r="DQ122" s="835" t="s">
        <v>223</v>
      </c>
      <c r="DR122" s="835"/>
      <c r="DS122" s="835"/>
      <c r="DT122" s="835"/>
      <c r="DU122" s="835"/>
      <c r="DV122" s="812" t="s">
        <v>223</v>
      </c>
      <c r="DW122" s="812"/>
      <c r="DX122" s="812"/>
      <c r="DY122" s="812"/>
      <c r="DZ122" s="813"/>
    </row>
    <row r="123" spans="1:130" s="199" customFormat="1" ht="26.25" customHeight="1" x14ac:dyDescent="0.15">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223</v>
      </c>
      <c r="AB123" s="798"/>
      <c r="AC123" s="798"/>
      <c r="AD123" s="798"/>
      <c r="AE123" s="799"/>
      <c r="AF123" s="800" t="s">
        <v>223</v>
      </c>
      <c r="AG123" s="798"/>
      <c r="AH123" s="798"/>
      <c r="AI123" s="798"/>
      <c r="AJ123" s="799"/>
      <c r="AK123" s="800" t="s">
        <v>223</v>
      </c>
      <c r="AL123" s="798"/>
      <c r="AM123" s="798"/>
      <c r="AN123" s="798"/>
      <c r="AO123" s="799"/>
      <c r="AP123" s="845" t="s">
        <v>223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446</v>
      </c>
      <c r="BP123" s="899"/>
      <c r="BQ123" s="853">
        <v>135058578</v>
      </c>
      <c r="BR123" s="854"/>
      <c r="BS123" s="854"/>
      <c r="BT123" s="854"/>
      <c r="BU123" s="854"/>
      <c r="BV123" s="854">
        <v>134702915</v>
      </c>
      <c r="BW123" s="854"/>
      <c r="BX123" s="854"/>
      <c r="BY123" s="854"/>
      <c r="BZ123" s="854"/>
      <c r="CA123" s="854">
        <v>127024311</v>
      </c>
      <c r="CB123" s="854"/>
      <c r="CC123" s="854"/>
      <c r="CD123" s="854"/>
      <c r="CE123" s="854"/>
      <c r="CF123" s="764"/>
      <c r="CG123" s="765"/>
      <c r="CH123" s="765"/>
      <c r="CI123" s="765"/>
      <c r="CJ123" s="855"/>
      <c r="CK123" s="890"/>
      <c r="CL123" s="876"/>
      <c r="CM123" s="876"/>
      <c r="CN123" s="876"/>
      <c r="CO123" s="877"/>
      <c r="CP123" s="856" t="s">
        <v>388</v>
      </c>
      <c r="CQ123" s="857"/>
      <c r="CR123" s="857"/>
      <c r="CS123" s="857"/>
      <c r="CT123" s="857"/>
      <c r="CU123" s="857"/>
      <c r="CV123" s="857"/>
      <c r="CW123" s="857"/>
      <c r="CX123" s="857"/>
      <c r="CY123" s="857"/>
      <c r="CZ123" s="857"/>
      <c r="DA123" s="857"/>
      <c r="DB123" s="857"/>
      <c r="DC123" s="857"/>
      <c r="DD123" s="857"/>
      <c r="DE123" s="857"/>
      <c r="DF123" s="858"/>
      <c r="DG123" s="797" t="s">
        <v>223</v>
      </c>
      <c r="DH123" s="798"/>
      <c r="DI123" s="798"/>
      <c r="DJ123" s="798"/>
      <c r="DK123" s="799"/>
      <c r="DL123" s="800" t="s">
        <v>223</v>
      </c>
      <c r="DM123" s="798"/>
      <c r="DN123" s="798"/>
      <c r="DO123" s="798"/>
      <c r="DP123" s="799"/>
      <c r="DQ123" s="800" t="s">
        <v>223</v>
      </c>
      <c r="DR123" s="798"/>
      <c r="DS123" s="798"/>
      <c r="DT123" s="798"/>
      <c r="DU123" s="799"/>
      <c r="DV123" s="845" t="s">
        <v>223</v>
      </c>
      <c r="DW123" s="846"/>
      <c r="DX123" s="846"/>
      <c r="DY123" s="846"/>
      <c r="DZ123" s="847"/>
    </row>
    <row r="124" spans="1:130" s="199" customFormat="1" ht="26.25" customHeight="1" thickBot="1" x14ac:dyDescent="0.2">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t="s">
        <v>223</v>
      </c>
      <c r="AL124" s="798"/>
      <c r="AM124" s="798"/>
      <c r="AN124" s="798"/>
      <c r="AO124" s="799"/>
      <c r="AP124" s="845" t="s">
        <v>223</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223</v>
      </c>
      <c r="BR124" s="852"/>
      <c r="BS124" s="852"/>
      <c r="BT124" s="852"/>
      <c r="BU124" s="852"/>
      <c r="BV124" s="852" t="s">
        <v>223</v>
      </c>
      <c r="BW124" s="852"/>
      <c r="BX124" s="852"/>
      <c r="BY124" s="852"/>
      <c r="BZ124" s="852"/>
      <c r="CA124" s="852" t="s">
        <v>223</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v>26802</v>
      </c>
      <c r="DH124" s="781"/>
      <c r="DI124" s="781"/>
      <c r="DJ124" s="781"/>
      <c r="DK124" s="782"/>
      <c r="DL124" s="783" t="s">
        <v>223</v>
      </c>
      <c r="DM124" s="781"/>
      <c r="DN124" s="781"/>
      <c r="DO124" s="781"/>
      <c r="DP124" s="782"/>
      <c r="DQ124" s="783" t="s">
        <v>223</v>
      </c>
      <c r="DR124" s="781"/>
      <c r="DS124" s="781"/>
      <c r="DT124" s="781"/>
      <c r="DU124" s="782"/>
      <c r="DV124" s="869" t="s">
        <v>223</v>
      </c>
      <c r="DW124" s="870"/>
      <c r="DX124" s="870"/>
      <c r="DY124" s="870"/>
      <c r="DZ124" s="871"/>
    </row>
    <row r="125" spans="1:130" s="199" customFormat="1" ht="26.25" customHeight="1" x14ac:dyDescent="0.15">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x14ac:dyDescent="0.2">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223</v>
      </c>
      <c r="AB126" s="798"/>
      <c r="AC126" s="798"/>
      <c r="AD126" s="798"/>
      <c r="AE126" s="799"/>
      <c r="AF126" s="800" t="s">
        <v>223</v>
      </c>
      <c r="AG126" s="798"/>
      <c r="AH126" s="798"/>
      <c r="AI126" s="798"/>
      <c r="AJ126" s="799"/>
      <c r="AK126" s="800" t="s">
        <v>223</v>
      </c>
      <c r="AL126" s="798"/>
      <c r="AM126" s="798"/>
      <c r="AN126" s="798"/>
      <c r="AO126" s="799"/>
      <c r="AP126" s="845" t="s">
        <v>223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223</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223</v>
      </c>
      <c r="AB127" s="798"/>
      <c r="AC127" s="798"/>
      <c r="AD127" s="798"/>
      <c r="AE127" s="799"/>
      <c r="AF127" s="800" t="s">
        <v>223</v>
      </c>
      <c r="AG127" s="798"/>
      <c r="AH127" s="798"/>
      <c r="AI127" s="798"/>
      <c r="AJ127" s="799"/>
      <c r="AK127" s="800" t="s">
        <v>223</v>
      </c>
      <c r="AL127" s="798"/>
      <c r="AM127" s="798"/>
      <c r="AN127" s="798"/>
      <c r="AO127" s="799"/>
      <c r="AP127" s="845" t="s">
        <v>223</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3766296</v>
      </c>
      <c r="AB128" s="819"/>
      <c r="AC128" s="819"/>
      <c r="AD128" s="819"/>
      <c r="AE128" s="820"/>
      <c r="AF128" s="821">
        <v>3758120</v>
      </c>
      <c r="AG128" s="819"/>
      <c r="AH128" s="819"/>
      <c r="AI128" s="819"/>
      <c r="AJ128" s="820"/>
      <c r="AK128" s="821">
        <v>3440717</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223</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223</v>
      </c>
      <c r="DH128" s="809"/>
      <c r="DI128" s="809"/>
      <c r="DJ128" s="809"/>
      <c r="DK128" s="809"/>
      <c r="DL128" s="809" t="s">
        <v>223</v>
      </c>
      <c r="DM128" s="809"/>
      <c r="DN128" s="809"/>
      <c r="DO128" s="809"/>
      <c r="DP128" s="809"/>
      <c r="DQ128" s="809" t="s">
        <v>223</v>
      </c>
      <c r="DR128" s="809"/>
      <c r="DS128" s="809"/>
      <c r="DT128" s="809"/>
      <c r="DU128" s="809"/>
      <c r="DV128" s="810" t="s">
        <v>223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67271327</v>
      </c>
      <c r="AB129" s="798"/>
      <c r="AC129" s="798"/>
      <c r="AD129" s="798"/>
      <c r="AE129" s="799"/>
      <c r="AF129" s="800">
        <v>67708473</v>
      </c>
      <c r="AG129" s="798"/>
      <c r="AH129" s="798"/>
      <c r="AI129" s="798"/>
      <c r="AJ129" s="799"/>
      <c r="AK129" s="800">
        <v>70097555</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223</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6863670</v>
      </c>
      <c r="AB130" s="798"/>
      <c r="AC130" s="798"/>
      <c r="AD130" s="798"/>
      <c r="AE130" s="799"/>
      <c r="AF130" s="800">
        <v>6028293</v>
      </c>
      <c r="AG130" s="798"/>
      <c r="AH130" s="798"/>
      <c r="AI130" s="798"/>
      <c r="AJ130" s="799"/>
      <c r="AK130" s="800">
        <v>6644672</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-1.8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60407657</v>
      </c>
      <c r="AB131" s="781"/>
      <c r="AC131" s="781"/>
      <c r="AD131" s="781"/>
      <c r="AE131" s="782"/>
      <c r="AF131" s="783">
        <v>61680180</v>
      </c>
      <c r="AG131" s="781"/>
      <c r="AH131" s="781"/>
      <c r="AI131" s="781"/>
      <c r="AJ131" s="782"/>
      <c r="AK131" s="783">
        <v>63452883</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t="s">
        <v>223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-1.617291662</v>
      </c>
      <c r="AB132" s="761"/>
      <c r="AC132" s="761"/>
      <c r="AD132" s="761"/>
      <c r="AE132" s="762"/>
      <c r="AF132" s="763">
        <v>-1.5492286179999999</v>
      </c>
      <c r="AG132" s="761"/>
      <c r="AH132" s="761"/>
      <c r="AI132" s="761"/>
      <c r="AJ132" s="762"/>
      <c r="AK132" s="763">
        <v>-2.4815168760000001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-1.1000000000000001</v>
      </c>
      <c r="AB133" s="740"/>
      <c r="AC133" s="740"/>
      <c r="AD133" s="740"/>
      <c r="AE133" s="741"/>
      <c r="AF133" s="739">
        <v>-1.5</v>
      </c>
      <c r="AG133" s="740"/>
      <c r="AH133" s="740"/>
      <c r="AI133" s="740"/>
      <c r="AJ133" s="741"/>
      <c r="AK133" s="739">
        <v>-1.8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3" zoomScale="70" zoomScaleNormal="85" zoomScaleSheetLayoutView="70" workbookViewId="0">
      <selection activeCell="K8" sqref="K8"/>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1"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2" t="s">
        <v>474</v>
      </c>
      <c r="L7" s="256"/>
      <c r="M7" s="257" t="s">
        <v>475</v>
      </c>
      <c r="N7" s="258"/>
    </row>
    <row r="8" spans="1:16" x14ac:dyDescent="0.15">
      <c r="A8" s="250"/>
      <c r="B8" s="246"/>
      <c r="C8" s="246"/>
      <c r="D8" s="246"/>
      <c r="E8" s="246"/>
      <c r="F8" s="246"/>
      <c r="G8" s="259"/>
      <c r="H8" s="260"/>
      <c r="I8" s="260"/>
      <c r="J8" s="261"/>
      <c r="K8" s="1153"/>
      <c r="L8" s="262" t="s">
        <v>476</v>
      </c>
      <c r="M8" s="263" t="s">
        <v>477</v>
      </c>
      <c r="N8" s="264" t="s">
        <v>478</v>
      </c>
    </row>
    <row r="9" spans="1:16" x14ac:dyDescent="0.15">
      <c r="A9" s="250"/>
      <c r="B9" s="246"/>
      <c r="C9" s="246"/>
      <c r="D9" s="246"/>
      <c r="E9" s="246"/>
      <c r="F9" s="246"/>
      <c r="G9" s="1166" t="s">
        <v>479</v>
      </c>
      <c r="H9" s="1167"/>
      <c r="I9" s="1167"/>
      <c r="J9" s="1168"/>
      <c r="K9" s="265">
        <v>22058794</v>
      </c>
      <c r="L9" s="266">
        <v>59635</v>
      </c>
      <c r="M9" s="267">
        <v>55816</v>
      </c>
      <c r="N9" s="268">
        <v>6.8</v>
      </c>
    </row>
    <row r="10" spans="1:16" x14ac:dyDescent="0.15">
      <c r="A10" s="250"/>
      <c r="B10" s="246"/>
      <c r="C10" s="246"/>
      <c r="D10" s="246"/>
      <c r="E10" s="246"/>
      <c r="F10" s="246"/>
      <c r="G10" s="1166" t="s">
        <v>480</v>
      </c>
      <c r="H10" s="1167"/>
      <c r="I10" s="1167"/>
      <c r="J10" s="1168"/>
      <c r="K10" s="269">
        <v>1536543</v>
      </c>
      <c r="L10" s="270">
        <v>4154</v>
      </c>
      <c r="M10" s="271">
        <v>3693</v>
      </c>
      <c r="N10" s="272">
        <v>12.5</v>
      </c>
    </row>
    <row r="11" spans="1:16" ht="13.5" customHeight="1" x14ac:dyDescent="0.15">
      <c r="A11" s="250"/>
      <c r="B11" s="246"/>
      <c r="C11" s="246"/>
      <c r="D11" s="246"/>
      <c r="E11" s="246"/>
      <c r="F11" s="246"/>
      <c r="G11" s="1166" t="s">
        <v>481</v>
      </c>
      <c r="H11" s="1167"/>
      <c r="I11" s="1167"/>
      <c r="J11" s="1168"/>
      <c r="K11" s="269">
        <v>687</v>
      </c>
      <c r="L11" s="270">
        <v>2</v>
      </c>
      <c r="M11" s="271">
        <v>2201</v>
      </c>
      <c r="N11" s="272">
        <v>-99.9</v>
      </c>
    </row>
    <row r="12" spans="1:16" ht="13.5" customHeight="1" x14ac:dyDescent="0.15">
      <c r="A12" s="250"/>
      <c r="B12" s="246"/>
      <c r="C12" s="246"/>
      <c r="D12" s="246"/>
      <c r="E12" s="246"/>
      <c r="F12" s="246"/>
      <c r="G12" s="1166" t="s">
        <v>482</v>
      </c>
      <c r="H12" s="1167"/>
      <c r="I12" s="1167"/>
      <c r="J12" s="1168"/>
      <c r="K12" s="269" t="s">
        <v>483</v>
      </c>
      <c r="L12" s="270" t="s">
        <v>483</v>
      </c>
      <c r="M12" s="271">
        <v>1372</v>
      </c>
      <c r="N12" s="272" t="s">
        <v>483</v>
      </c>
    </row>
    <row r="13" spans="1:16" ht="13.5" customHeight="1" x14ac:dyDescent="0.15">
      <c r="A13" s="250"/>
      <c r="B13" s="246"/>
      <c r="C13" s="246"/>
      <c r="D13" s="246"/>
      <c r="E13" s="246"/>
      <c r="F13" s="246"/>
      <c r="G13" s="1166" t="s">
        <v>484</v>
      </c>
      <c r="H13" s="1167"/>
      <c r="I13" s="1167"/>
      <c r="J13" s="1168"/>
      <c r="K13" s="269" t="s">
        <v>483</v>
      </c>
      <c r="L13" s="270" t="s">
        <v>483</v>
      </c>
      <c r="M13" s="271">
        <v>67</v>
      </c>
      <c r="N13" s="272" t="s">
        <v>483</v>
      </c>
    </row>
    <row r="14" spans="1:16" ht="13.5" customHeight="1" x14ac:dyDescent="0.15">
      <c r="A14" s="250"/>
      <c r="B14" s="246"/>
      <c r="C14" s="246"/>
      <c r="D14" s="246"/>
      <c r="E14" s="246"/>
      <c r="F14" s="246"/>
      <c r="G14" s="1166" t="s">
        <v>485</v>
      </c>
      <c r="H14" s="1167"/>
      <c r="I14" s="1167"/>
      <c r="J14" s="1168"/>
      <c r="K14" s="269">
        <v>1035583</v>
      </c>
      <c r="L14" s="270">
        <v>2800</v>
      </c>
      <c r="M14" s="271">
        <v>1915</v>
      </c>
      <c r="N14" s="272">
        <v>46.2</v>
      </c>
    </row>
    <row r="15" spans="1:16" ht="13.5" customHeight="1" x14ac:dyDescent="0.15">
      <c r="A15" s="250"/>
      <c r="B15" s="246"/>
      <c r="C15" s="246"/>
      <c r="D15" s="246"/>
      <c r="E15" s="246"/>
      <c r="F15" s="246"/>
      <c r="G15" s="1166" t="s">
        <v>486</v>
      </c>
      <c r="H15" s="1167"/>
      <c r="I15" s="1167"/>
      <c r="J15" s="1168"/>
      <c r="K15" s="269">
        <v>449494</v>
      </c>
      <c r="L15" s="270">
        <v>1215</v>
      </c>
      <c r="M15" s="271">
        <v>1099</v>
      </c>
      <c r="N15" s="272">
        <v>10.6</v>
      </c>
    </row>
    <row r="16" spans="1:16" x14ac:dyDescent="0.15">
      <c r="A16" s="250"/>
      <c r="B16" s="246"/>
      <c r="C16" s="246"/>
      <c r="D16" s="246"/>
      <c r="E16" s="246"/>
      <c r="F16" s="246"/>
      <c r="G16" s="1169" t="s">
        <v>487</v>
      </c>
      <c r="H16" s="1170"/>
      <c r="I16" s="1170"/>
      <c r="J16" s="1171"/>
      <c r="K16" s="270">
        <v>-1529897</v>
      </c>
      <c r="L16" s="270">
        <v>-4136</v>
      </c>
      <c r="M16" s="271">
        <v>-4462</v>
      </c>
      <c r="N16" s="272">
        <v>-7.3</v>
      </c>
    </row>
    <row r="17" spans="1:16" x14ac:dyDescent="0.15">
      <c r="A17" s="250"/>
      <c r="B17" s="246"/>
      <c r="C17" s="246"/>
      <c r="D17" s="246"/>
      <c r="E17" s="246"/>
      <c r="F17" s="246"/>
      <c r="G17" s="1169" t="s">
        <v>171</v>
      </c>
      <c r="H17" s="1170"/>
      <c r="I17" s="1170"/>
      <c r="J17" s="1171"/>
      <c r="K17" s="270">
        <v>23551204</v>
      </c>
      <c r="L17" s="270">
        <v>63669</v>
      </c>
      <c r="M17" s="271">
        <v>61701</v>
      </c>
      <c r="N17" s="272">
        <v>3.2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63" t="s">
        <v>492</v>
      </c>
      <c r="H21" s="1164"/>
      <c r="I21" s="1164"/>
      <c r="J21" s="1165"/>
      <c r="K21" s="282">
        <v>6.3</v>
      </c>
      <c r="L21" s="283">
        <v>6.17</v>
      </c>
      <c r="M21" s="284">
        <v>0.13</v>
      </c>
      <c r="N21" s="251"/>
      <c r="O21" s="285"/>
      <c r="P21" s="281"/>
    </row>
    <row r="22" spans="1:16" s="286" customFormat="1" x14ac:dyDescent="0.15">
      <c r="A22" s="281"/>
      <c r="B22" s="251"/>
      <c r="C22" s="251"/>
      <c r="D22" s="251"/>
      <c r="E22" s="251"/>
      <c r="F22" s="251"/>
      <c r="G22" s="1163" t="s">
        <v>493</v>
      </c>
      <c r="H22" s="1164"/>
      <c r="I22" s="1164"/>
      <c r="J22" s="1165"/>
      <c r="K22" s="287">
        <v>99.6</v>
      </c>
      <c r="L22" s="288">
        <v>100.1</v>
      </c>
      <c r="M22" s="289">
        <v>-0.5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2" t="s">
        <v>474</v>
      </c>
      <c r="L30" s="256"/>
      <c r="M30" s="257" t="s">
        <v>475</v>
      </c>
      <c r="N30" s="258"/>
    </row>
    <row r="31" spans="1:16" x14ac:dyDescent="0.15">
      <c r="A31" s="250"/>
      <c r="B31" s="246"/>
      <c r="C31" s="246"/>
      <c r="D31" s="246"/>
      <c r="E31" s="246"/>
      <c r="F31" s="246"/>
      <c r="G31" s="259"/>
      <c r="H31" s="260"/>
      <c r="I31" s="260"/>
      <c r="J31" s="261"/>
      <c r="K31" s="1153"/>
      <c r="L31" s="262" t="s">
        <v>476</v>
      </c>
      <c r="M31" s="263" t="s">
        <v>477</v>
      </c>
      <c r="N31" s="264" t="s">
        <v>478</v>
      </c>
    </row>
    <row r="32" spans="1:16" ht="27" customHeight="1" x14ac:dyDescent="0.15">
      <c r="A32" s="250"/>
      <c r="B32" s="246"/>
      <c r="C32" s="246"/>
      <c r="D32" s="246"/>
      <c r="E32" s="246"/>
      <c r="F32" s="246"/>
      <c r="G32" s="1154" t="s">
        <v>497</v>
      </c>
      <c r="H32" s="1155"/>
      <c r="I32" s="1155"/>
      <c r="J32" s="1156"/>
      <c r="K32" s="296">
        <v>5624314</v>
      </c>
      <c r="L32" s="296">
        <v>15205</v>
      </c>
      <c r="M32" s="297">
        <v>31774</v>
      </c>
      <c r="N32" s="298">
        <v>-52.1</v>
      </c>
    </row>
    <row r="33" spans="1:16" ht="13.5" customHeight="1" x14ac:dyDescent="0.15">
      <c r="A33" s="250"/>
      <c r="B33" s="246"/>
      <c r="C33" s="246"/>
      <c r="D33" s="246"/>
      <c r="E33" s="246"/>
      <c r="F33" s="246"/>
      <c r="G33" s="1154" t="s">
        <v>498</v>
      </c>
      <c r="H33" s="1155"/>
      <c r="I33" s="1155"/>
      <c r="J33" s="1156"/>
      <c r="K33" s="296" t="s">
        <v>483</v>
      </c>
      <c r="L33" s="296" t="s">
        <v>483</v>
      </c>
      <c r="M33" s="297">
        <v>8</v>
      </c>
      <c r="N33" s="298" t="s">
        <v>483</v>
      </c>
    </row>
    <row r="34" spans="1:16" ht="27" customHeight="1" x14ac:dyDescent="0.15">
      <c r="A34" s="250"/>
      <c r="B34" s="246"/>
      <c r="C34" s="246"/>
      <c r="D34" s="246"/>
      <c r="E34" s="246"/>
      <c r="F34" s="246"/>
      <c r="G34" s="1154" t="s">
        <v>499</v>
      </c>
      <c r="H34" s="1155"/>
      <c r="I34" s="1155"/>
      <c r="J34" s="1156"/>
      <c r="K34" s="296" t="s">
        <v>483</v>
      </c>
      <c r="L34" s="296" t="s">
        <v>483</v>
      </c>
      <c r="M34" s="297">
        <v>51</v>
      </c>
      <c r="N34" s="298" t="s">
        <v>483</v>
      </c>
    </row>
    <row r="35" spans="1:16" ht="27" customHeight="1" x14ac:dyDescent="0.15">
      <c r="A35" s="250"/>
      <c r="B35" s="246"/>
      <c r="C35" s="246"/>
      <c r="D35" s="246"/>
      <c r="E35" s="246"/>
      <c r="F35" s="246"/>
      <c r="G35" s="1154" t="s">
        <v>500</v>
      </c>
      <c r="H35" s="1155"/>
      <c r="I35" s="1155"/>
      <c r="J35" s="1156"/>
      <c r="K35" s="296">
        <v>2583545</v>
      </c>
      <c r="L35" s="296">
        <v>6984</v>
      </c>
      <c r="M35" s="297">
        <v>10918</v>
      </c>
      <c r="N35" s="298">
        <v>-36</v>
      </c>
    </row>
    <row r="36" spans="1:16" ht="27" customHeight="1" x14ac:dyDescent="0.15">
      <c r="A36" s="250"/>
      <c r="B36" s="246"/>
      <c r="C36" s="246"/>
      <c r="D36" s="246"/>
      <c r="E36" s="246"/>
      <c r="F36" s="246"/>
      <c r="G36" s="1154" t="s">
        <v>501</v>
      </c>
      <c r="H36" s="1155"/>
      <c r="I36" s="1155"/>
      <c r="J36" s="1156"/>
      <c r="K36" s="296" t="s">
        <v>483</v>
      </c>
      <c r="L36" s="296" t="s">
        <v>483</v>
      </c>
      <c r="M36" s="297">
        <v>463</v>
      </c>
      <c r="N36" s="298" t="s">
        <v>483</v>
      </c>
    </row>
    <row r="37" spans="1:16" ht="13.5" customHeight="1" x14ac:dyDescent="0.15">
      <c r="A37" s="250"/>
      <c r="B37" s="246"/>
      <c r="C37" s="246"/>
      <c r="D37" s="246"/>
      <c r="E37" s="246"/>
      <c r="F37" s="246"/>
      <c r="G37" s="1154" t="s">
        <v>502</v>
      </c>
      <c r="H37" s="1155"/>
      <c r="I37" s="1155"/>
      <c r="J37" s="1156"/>
      <c r="K37" s="296">
        <v>302936</v>
      </c>
      <c r="L37" s="296">
        <v>819</v>
      </c>
      <c r="M37" s="297">
        <v>976</v>
      </c>
      <c r="N37" s="298">
        <v>-16.100000000000001</v>
      </c>
    </row>
    <row r="38" spans="1:16" ht="27" customHeight="1" x14ac:dyDescent="0.15">
      <c r="A38" s="250"/>
      <c r="B38" s="246"/>
      <c r="C38" s="246"/>
      <c r="D38" s="246"/>
      <c r="E38" s="246"/>
      <c r="F38" s="246"/>
      <c r="G38" s="1157" t="s">
        <v>503</v>
      </c>
      <c r="H38" s="1158"/>
      <c r="I38" s="1158"/>
      <c r="J38" s="1159"/>
      <c r="K38" s="299" t="s">
        <v>483</v>
      </c>
      <c r="L38" s="299" t="s">
        <v>483</v>
      </c>
      <c r="M38" s="300">
        <v>2</v>
      </c>
      <c r="N38" s="301" t="s">
        <v>483</v>
      </c>
      <c r="O38" s="295"/>
    </row>
    <row r="39" spans="1:16" x14ac:dyDescent="0.15">
      <c r="A39" s="250"/>
      <c r="B39" s="246"/>
      <c r="C39" s="246"/>
      <c r="D39" s="246"/>
      <c r="E39" s="246"/>
      <c r="F39" s="246"/>
      <c r="G39" s="1157" t="s">
        <v>504</v>
      </c>
      <c r="H39" s="1158"/>
      <c r="I39" s="1158"/>
      <c r="J39" s="1159"/>
      <c r="K39" s="302">
        <v>-3440717</v>
      </c>
      <c r="L39" s="302">
        <v>-9302</v>
      </c>
      <c r="M39" s="303">
        <v>-8001</v>
      </c>
      <c r="N39" s="304">
        <v>16.3</v>
      </c>
      <c r="O39" s="295"/>
    </row>
    <row r="40" spans="1:16" ht="27" customHeight="1" x14ac:dyDescent="0.15">
      <c r="A40" s="250"/>
      <c r="B40" s="246"/>
      <c r="C40" s="246"/>
      <c r="D40" s="246"/>
      <c r="E40" s="246"/>
      <c r="F40" s="246"/>
      <c r="G40" s="1154" t="s">
        <v>505</v>
      </c>
      <c r="H40" s="1155"/>
      <c r="I40" s="1155"/>
      <c r="J40" s="1156"/>
      <c r="K40" s="302">
        <v>-6644672</v>
      </c>
      <c r="L40" s="302">
        <v>-17964</v>
      </c>
      <c r="M40" s="303">
        <v>-27445</v>
      </c>
      <c r="N40" s="304">
        <v>-34.5</v>
      </c>
      <c r="O40" s="295"/>
    </row>
    <row r="41" spans="1:16" x14ac:dyDescent="0.15">
      <c r="A41" s="250"/>
      <c r="B41" s="246"/>
      <c r="C41" s="246"/>
      <c r="D41" s="246"/>
      <c r="E41" s="246"/>
      <c r="F41" s="246"/>
      <c r="G41" s="1160" t="s">
        <v>283</v>
      </c>
      <c r="H41" s="1161"/>
      <c r="I41" s="1161"/>
      <c r="J41" s="1162"/>
      <c r="K41" s="296">
        <v>-1574594</v>
      </c>
      <c r="L41" s="302">
        <v>-4257</v>
      </c>
      <c r="M41" s="303">
        <v>8747</v>
      </c>
      <c r="N41" s="304">
        <v>-148.69999999999999</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47" t="s">
        <v>474</v>
      </c>
      <c r="J49" s="1149" t="s">
        <v>509</v>
      </c>
      <c r="K49" s="1150"/>
      <c r="L49" s="1150"/>
      <c r="M49" s="1150"/>
      <c r="N49" s="1151"/>
    </row>
    <row r="50" spans="1:14" x14ac:dyDescent="0.15">
      <c r="A50" s="250"/>
      <c r="B50" s="246"/>
      <c r="C50" s="246"/>
      <c r="D50" s="246"/>
      <c r="E50" s="246"/>
      <c r="F50" s="246"/>
      <c r="G50" s="314"/>
      <c r="H50" s="315"/>
      <c r="I50" s="1148"/>
      <c r="J50" s="316" t="s">
        <v>510</v>
      </c>
      <c r="K50" s="317" t="s">
        <v>511</v>
      </c>
      <c r="L50" s="318" t="s">
        <v>512</v>
      </c>
      <c r="M50" s="319" t="s">
        <v>513</v>
      </c>
      <c r="N50" s="320" t="s">
        <v>514</v>
      </c>
    </row>
    <row r="51" spans="1:14" x14ac:dyDescent="0.15">
      <c r="A51" s="250"/>
      <c r="B51" s="246"/>
      <c r="C51" s="246"/>
      <c r="D51" s="246"/>
      <c r="E51" s="246"/>
      <c r="F51" s="246"/>
      <c r="G51" s="312" t="s">
        <v>515</v>
      </c>
      <c r="H51" s="313"/>
      <c r="I51" s="321">
        <v>12618165</v>
      </c>
      <c r="J51" s="322">
        <v>35368</v>
      </c>
      <c r="K51" s="323">
        <v>90.8</v>
      </c>
      <c r="L51" s="324">
        <v>39052</v>
      </c>
      <c r="M51" s="325">
        <v>6.2</v>
      </c>
      <c r="N51" s="326">
        <v>84.6</v>
      </c>
    </row>
    <row r="52" spans="1:14" x14ac:dyDescent="0.15">
      <c r="A52" s="250"/>
      <c r="B52" s="246"/>
      <c r="C52" s="246"/>
      <c r="D52" s="246"/>
      <c r="E52" s="246"/>
      <c r="F52" s="246"/>
      <c r="G52" s="327"/>
      <c r="H52" s="328" t="s">
        <v>516</v>
      </c>
      <c r="I52" s="329">
        <v>8119845</v>
      </c>
      <c r="J52" s="330">
        <v>22759</v>
      </c>
      <c r="K52" s="331">
        <v>126.7</v>
      </c>
      <c r="L52" s="332">
        <v>21186</v>
      </c>
      <c r="M52" s="333">
        <v>1</v>
      </c>
      <c r="N52" s="334">
        <v>125.7</v>
      </c>
    </row>
    <row r="53" spans="1:14" x14ac:dyDescent="0.15">
      <c r="A53" s="250"/>
      <c r="B53" s="246"/>
      <c r="C53" s="246"/>
      <c r="D53" s="246"/>
      <c r="E53" s="246"/>
      <c r="F53" s="246"/>
      <c r="G53" s="312" t="s">
        <v>517</v>
      </c>
      <c r="H53" s="313"/>
      <c r="I53" s="321">
        <v>8231154</v>
      </c>
      <c r="J53" s="322">
        <v>22859</v>
      </c>
      <c r="K53" s="323">
        <v>-35.4</v>
      </c>
      <c r="L53" s="324">
        <v>41235</v>
      </c>
      <c r="M53" s="325">
        <v>5.6</v>
      </c>
      <c r="N53" s="326">
        <v>-41</v>
      </c>
    </row>
    <row r="54" spans="1:14" x14ac:dyDescent="0.15">
      <c r="A54" s="250"/>
      <c r="B54" s="246"/>
      <c r="C54" s="246"/>
      <c r="D54" s="246"/>
      <c r="E54" s="246"/>
      <c r="F54" s="246"/>
      <c r="G54" s="327"/>
      <c r="H54" s="328" t="s">
        <v>516</v>
      </c>
      <c r="I54" s="329">
        <v>3796232</v>
      </c>
      <c r="J54" s="330">
        <v>10543</v>
      </c>
      <c r="K54" s="331">
        <v>-53.7</v>
      </c>
      <c r="L54" s="332">
        <v>22086</v>
      </c>
      <c r="M54" s="333">
        <v>4.2</v>
      </c>
      <c r="N54" s="334">
        <v>-57.9</v>
      </c>
    </row>
    <row r="55" spans="1:14" x14ac:dyDescent="0.15">
      <c r="A55" s="250"/>
      <c r="B55" s="246"/>
      <c r="C55" s="246"/>
      <c r="D55" s="246"/>
      <c r="E55" s="246"/>
      <c r="F55" s="246"/>
      <c r="G55" s="312" t="s">
        <v>518</v>
      </c>
      <c r="H55" s="313"/>
      <c r="I55" s="321">
        <v>12082364</v>
      </c>
      <c r="J55" s="322">
        <v>33299</v>
      </c>
      <c r="K55" s="323">
        <v>45.7</v>
      </c>
      <c r="L55" s="324">
        <v>41862</v>
      </c>
      <c r="M55" s="325">
        <v>1.5</v>
      </c>
      <c r="N55" s="326">
        <v>44.2</v>
      </c>
    </row>
    <row r="56" spans="1:14" x14ac:dyDescent="0.15">
      <c r="A56" s="250"/>
      <c r="B56" s="246"/>
      <c r="C56" s="246"/>
      <c r="D56" s="246"/>
      <c r="E56" s="246"/>
      <c r="F56" s="246"/>
      <c r="G56" s="327"/>
      <c r="H56" s="328" t="s">
        <v>516</v>
      </c>
      <c r="I56" s="329">
        <v>6062197</v>
      </c>
      <c r="J56" s="330">
        <v>16707</v>
      </c>
      <c r="K56" s="331">
        <v>58.5</v>
      </c>
      <c r="L56" s="332">
        <v>23710</v>
      </c>
      <c r="M56" s="333">
        <v>7.4</v>
      </c>
      <c r="N56" s="334">
        <v>51.1</v>
      </c>
    </row>
    <row r="57" spans="1:14" x14ac:dyDescent="0.15">
      <c r="A57" s="250"/>
      <c r="B57" s="246"/>
      <c r="C57" s="246"/>
      <c r="D57" s="246"/>
      <c r="E57" s="246"/>
      <c r="F57" s="246"/>
      <c r="G57" s="312" t="s">
        <v>519</v>
      </c>
      <c r="H57" s="313"/>
      <c r="I57" s="321">
        <v>15418871</v>
      </c>
      <c r="J57" s="322">
        <v>42005</v>
      </c>
      <c r="K57" s="323">
        <v>26.1</v>
      </c>
      <c r="L57" s="324">
        <v>43554</v>
      </c>
      <c r="M57" s="325">
        <v>4</v>
      </c>
      <c r="N57" s="326">
        <v>22.1</v>
      </c>
    </row>
    <row r="58" spans="1:14" x14ac:dyDescent="0.15">
      <c r="A58" s="250"/>
      <c r="B58" s="246"/>
      <c r="C58" s="246"/>
      <c r="D58" s="246"/>
      <c r="E58" s="246"/>
      <c r="F58" s="246"/>
      <c r="G58" s="327"/>
      <c r="H58" s="328" t="s">
        <v>516</v>
      </c>
      <c r="I58" s="329">
        <v>10664999</v>
      </c>
      <c r="J58" s="330">
        <v>29055</v>
      </c>
      <c r="K58" s="331">
        <v>73.900000000000006</v>
      </c>
      <c r="L58" s="332">
        <v>24811</v>
      </c>
      <c r="M58" s="333">
        <v>4.5999999999999996</v>
      </c>
      <c r="N58" s="334">
        <v>69.3</v>
      </c>
    </row>
    <row r="59" spans="1:14" x14ac:dyDescent="0.15">
      <c r="A59" s="250"/>
      <c r="B59" s="246"/>
      <c r="C59" s="246"/>
      <c r="D59" s="246"/>
      <c r="E59" s="246"/>
      <c r="F59" s="246"/>
      <c r="G59" s="312" t="s">
        <v>520</v>
      </c>
      <c r="H59" s="313"/>
      <c r="I59" s="321">
        <v>16305342</v>
      </c>
      <c r="J59" s="322">
        <v>44081</v>
      </c>
      <c r="K59" s="323">
        <v>4.9000000000000004</v>
      </c>
      <c r="L59" s="324">
        <v>42581</v>
      </c>
      <c r="M59" s="325">
        <v>-2.2000000000000002</v>
      </c>
      <c r="N59" s="326">
        <v>7.1</v>
      </c>
    </row>
    <row r="60" spans="1:14" x14ac:dyDescent="0.15">
      <c r="A60" s="250"/>
      <c r="B60" s="246"/>
      <c r="C60" s="246"/>
      <c r="D60" s="246"/>
      <c r="E60" s="246"/>
      <c r="F60" s="246"/>
      <c r="G60" s="327"/>
      <c r="H60" s="328" t="s">
        <v>516</v>
      </c>
      <c r="I60" s="335">
        <v>11810539</v>
      </c>
      <c r="J60" s="330">
        <v>31929</v>
      </c>
      <c r="K60" s="331">
        <v>9.9</v>
      </c>
      <c r="L60" s="332">
        <v>24354</v>
      </c>
      <c r="M60" s="333">
        <v>-1.8</v>
      </c>
      <c r="N60" s="334">
        <v>11.7</v>
      </c>
    </row>
    <row r="61" spans="1:14" x14ac:dyDescent="0.15">
      <c r="A61" s="250"/>
      <c r="B61" s="246"/>
      <c r="C61" s="246"/>
      <c r="D61" s="246"/>
      <c r="E61" s="246"/>
      <c r="F61" s="246"/>
      <c r="G61" s="312" t="s">
        <v>521</v>
      </c>
      <c r="H61" s="336"/>
      <c r="I61" s="337">
        <v>12931179</v>
      </c>
      <c r="J61" s="338">
        <v>35522</v>
      </c>
      <c r="K61" s="339">
        <v>26.4</v>
      </c>
      <c r="L61" s="340">
        <v>41657</v>
      </c>
      <c r="M61" s="341">
        <v>3</v>
      </c>
      <c r="N61" s="326">
        <v>23.4</v>
      </c>
    </row>
    <row r="62" spans="1:14" x14ac:dyDescent="0.15">
      <c r="A62" s="250"/>
      <c r="B62" s="246"/>
      <c r="C62" s="246"/>
      <c r="D62" s="246"/>
      <c r="E62" s="246"/>
      <c r="F62" s="246"/>
      <c r="G62" s="327"/>
      <c r="H62" s="328" t="s">
        <v>516</v>
      </c>
      <c r="I62" s="329">
        <v>8090762</v>
      </c>
      <c r="J62" s="330">
        <v>22199</v>
      </c>
      <c r="K62" s="331">
        <v>43.1</v>
      </c>
      <c r="L62" s="332">
        <v>23229</v>
      </c>
      <c r="M62" s="333">
        <v>3.1</v>
      </c>
      <c r="N62" s="334">
        <v>40</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2" zoomScaleNormal="100" zoomScaleSheetLayoutView="55" workbookViewId="0">
      <selection activeCell="R79" sqref="R7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24" zoomScaleNormal="100" zoomScaleSheetLayoutView="55" workbookViewId="0">
      <selection activeCell="R51" sqref="R5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13.83</v>
      </c>
      <c r="G47" s="12">
        <v>13.62</v>
      </c>
      <c r="H47" s="12">
        <v>15.15</v>
      </c>
      <c r="I47" s="12">
        <v>15.57</v>
      </c>
      <c r="J47" s="13">
        <v>15.16</v>
      </c>
    </row>
    <row r="48" spans="2:10" ht="57.75" customHeight="1" x14ac:dyDescent="0.15">
      <c r="B48" s="14"/>
      <c r="C48" s="1174" t="s">
        <v>4</v>
      </c>
      <c r="D48" s="1174"/>
      <c r="E48" s="1175"/>
      <c r="F48" s="15">
        <v>0.2</v>
      </c>
      <c r="G48" s="16">
        <v>3.03</v>
      </c>
      <c r="H48" s="16">
        <v>1.66</v>
      </c>
      <c r="I48" s="16">
        <v>0.26</v>
      </c>
      <c r="J48" s="17">
        <v>0.76</v>
      </c>
    </row>
    <row r="49" spans="2:10" ht="57.75" customHeight="1" thickBot="1" x14ac:dyDescent="0.2">
      <c r="B49" s="18"/>
      <c r="C49" s="1176" t="s">
        <v>5</v>
      </c>
      <c r="D49" s="1176"/>
      <c r="E49" s="1177"/>
      <c r="F49" s="19" t="s">
        <v>528</v>
      </c>
      <c r="G49" s="20">
        <v>2.94</v>
      </c>
      <c r="H49" s="20">
        <v>0.14000000000000001</v>
      </c>
      <c r="I49" s="20" t="s">
        <v>529</v>
      </c>
      <c r="J49" s="21">
        <v>0.63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2018-03-09T07:06:17Z</cp:lastPrinted>
  <dcterms:created xsi:type="dcterms:W3CDTF">2018-01-24T05:30:00Z</dcterms:created>
  <dcterms:modified xsi:type="dcterms:W3CDTF">2018-11-27T00:54:52Z</dcterms:modified>
</cp:coreProperties>
</file>